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<sst xmlns="http://schemas.openxmlformats.org/spreadsheetml/2006/main" count="36" uniqueCount="24">
  <si>
    <t>无Cu</t>
  </si>
  <si>
    <t>V(NaOH)/mL</t>
  </si>
  <si>
    <t>pH</t>
  </si>
  <si>
    <t>有Cu</t>
  </si>
  <si>
    <t>拟合1</t>
  </si>
  <si>
    <t>拟合2</t>
  </si>
  <si>
    <t>取值1</t>
  </si>
  <si>
    <t>邻近点序号</t>
  </si>
  <si>
    <t>所取pH</t>
  </si>
  <si>
    <t>V1</t>
  </si>
  <si>
    <t>邻近pH</t>
  </si>
  <si>
    <t>取值2</t>
  </si>
  <si>
    <t>V2</t>
  </si>
  <si>
    <t>数据</t>
  </si>
  <si>
    <t>V2-V1</t>
  </si>
  <si>
    <t>V总</t>
  </si>
  <si>
    <t>[L]配</t>
  </si>
  <si>
    <t>n^-</t>
  </si>
  <si>
    <t>[H^+]</t>
  </si>
  <si>
    <t>α_L(H)</t>
  </si>
  <si>
    <t>lgα</t>
  </si>
  <si>
    <t>[L^3-]</t>
  </si>
  <si>
    <t>lg[L^3-]</t>
  </si>
  <si>
    <t>-lg[L^3-]</t>
  </si>
</sst>
</file>

<file path=xl/styles.xml><?xml version="1.0" encoding="utf-8"?>
<styleSheet xmlns="http://schemas.openxmlformats.org/spreadsheetml/2006/main">
  <numFmts count="8">
    <numFmt numFmtId="176" formatCode="#,##0.00&quot; &quot;;&quot;-&quot;#,##0.00&quot; &quot;"/>
    <numFmt numFmtId="44" formatCode="_ &quot;￥&quot;* #,##0.00_ ;_ &quot;￥&quot;* \-#,##0.00_ ;_ &quot;￥&quot;* &quot;-&quot;??_ ;_ @_ "/>
    <numFmt numFmtId="177" formatCode="0.00000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000E+00"/>
    <numFmt numFmtId="179" formatCode="#,##0.00000&quot; &quot;;&quot;-&quot;#,##0.00000&quot; &quot;"/>
    <numFmt numFmtId="41" formatCode="_ * #,##0_ ;_ * \-#,##0_ ;_ * &quot;-&quot;_ ;_ @_ "/>
  </numFmts>
  <fonts count="23">
    <font>
      <sz val="11"/>
      <color indexed="8"/>
      <name val="SimSun"/>
      <charset val="134"/>
    </font>
    <font>
      <sz val="11"/>
      <color indexed="12"/>
      <name val="SimSun"/>
      <charset val="134"/>
    </font>
    <font>
      <sz val="11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6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FF0200"/>
      <rgbColor rgb="00D8D8D8"/>
      <rgbColor rgb="00BFBFBF"/>
      <rgbColor rgb="00595959"/>
      <rgbColor rgb="00878787"/>
      <rgbColor rgb="00B8B8B8"/>
      <rgbColor rgb="00DDDDDD"/>
      <rgbColor rgb="0033B4F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libri"/>
              </a:rPr>
              <a:t>pH</a:t>
            </a:r>
            <a:endParaRPr sz="1800" b="1" i="0" u="none" strike="noStrike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460954"/>
          <c:y val="0"/>
          <c:w val="0.0780923"/>
          <c:h val="0.13937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4685"/>
          <c:y val="0.139377"/>
          <c:w val="0.831553"/>
          <c:h val="0.788409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pH</c:v>
                </c:pt>
              </c:strCache>
            </c:strRef>
          </c:tx>
          <c:spPr>
            <a:ln w="12700" cap="flat" cmpd="sng" algn="ctr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miter lim="8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595959"/>
                        </a:solidFill>
                        <a:latin typeface="Calibri"/>
                        <a:ea typeface="+mn-ea"/>
                        <a:cs typeface="+mn-cs"/>
                      </a:defRPr>
                    </a:pPr>
                    <a:r>
                      <a:rPr sz="900" b="0" i="0" u="none" strike="noStrike">
                        <a:solidFill>
                          <a:srgbClr val="595959"/>
                        </a:solidFill>
                        <a:latin typeface="Calibri"/>
                      </a:rPr>
                      <a:t>R² = 0</a:t>
                    </a:r>
                    <a:endParaRPr sz="900" b="0" i="0" u="none" strike="noStrike">
                      <a:solidFill>
                        <a:srgbClr val="595959"/>
                      </a:solidFill>
                      <a:latin typeface="Calibri"/>
                    </a:endParaRPr>
                  </a:p>
                </c:rich>
              </c:tx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595959"/>
                      </a:solidFill>
                      <a:latin typeface="Calibri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Sheet1!$C$3:$W$3</c:f>
              <c:numCache>
                <c:formatCode>#,##0.00" ";"-"#,##0.00" "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8.5</c:v>
                </c:pt>
                <c:pt idx="7">
                  <c:v>8.54</c:v>
                </c:pt>
                <c:pt idx="8">
                  <c:v>8.6</c:v>
                </c:pt>
                <c:pt idx="9">
                  <c:v>8.65</c:v>
                </c:pt>
                <c:pt idx="10">
                  <c:v>8.68</c:v>
                </c:pt>
                <c:pt idx="11">
                  <c:v>8.74</c:v>
                </c:pt>
                <c:pt idx="12">
                  <c:v>8.8</c:v>
                </c:pt>
                <c:pt idx="13">
                  <c:v>8.85</c:v>
                </c:pt>
                <c:pt idx="14">
                  <c:v>8.9</c:v>
                </c:pt>
                <c:pt idx="15">
                  <c:v>8.93</c:v>
                </c:pt>
                <c:pt idx="16">
                  <c:v>9</c:v>
                </c:pt>
                <c:pt idx="17">
                  <c:v>9.51</c:v>
                </c:pt>
                <c:pt idx="18">
                  <c:v>9.99</c:v>
                </c:pt>
                <c:pt idx="19">
                  <c:v>11</c:v>
                </c:pt>
                <c:pt idx="20">
                  <c:v>12</c:v>
                </c:pt>
              </c:numCache>
            </c:numRef>
          </c:xVal>
          <c:yVal>
            <c:numRef>
              <c:f>Sheet1!$C$4:$W$4</c:f>
              <c:numCache>
                <c:formatCode>#,##0.00" ";"-"#,##0.00" "</c:formatCode>
                <c:ptCount val="21"/>
                <c:pt idx="0">
                  <c:v>1.95</c:v>
                </c:pt>
                <c:pt idx="1">
                  <c:v>2.12</c:v>
                </c:pt>
                <c:pt idx="2">
                  <c:v>2.35</c:v>
                </c:pt>
                <c:pt idx="3">
                  <c:v>2.7</c:v>
                </c:pt>
                <c:pt idx="4">
                  <c:v>2.97</c:v>
                </c:pt>
                <c:pt idx="5">
                  <c:v>3.46</c:v>
                </c:pt>
                <c:pt idx="6">
                  <c:v>4.44</c:v>
                </c:pt>
                <c:pt idx="7">
                  <c:v>4.94</c:v>
                </c:pt>
                <c:pt idx="8">
                  <c:v>5.99</c:v>
                </c:pt>
                <c:pt idx="9">
                  <c:v>7.1</c:v>
                </c:pt>
                <c:pt idx="10">
                  <c:v>8.87</c:v>
                </c:pt>
                <c:pt idx="11">
                  <c:v>9.64</c:v>
                </c:pt>
                <c:pt idx="12">
                  <c:v>9.84</c:v>
                </c:pt>
                <c:pt idx="13">
                  <c:v>10.01</c:v>
                </c:pt>
                <c:pt idx="14">
                  <c:v>10.13</c:v>
                </c:pt>
                <c:pt idx="15">
                  <c:v>10.23</c:v>
                </c:pt>
                <c:pt idx="16">
                  <c:v>10.34</c:v>
                </c:pt>
                <c:pt idx="17">
                  <c:v>10.85</c:v>
                </c:pt>
                <c:pt idx="18">
                  <c:v>11.06</c:v>
                </c:pt>
                <c:pt idx="19">
                  <c:v>11.34</c:v>
                </c:pt>
                <c:pt idx="20">
                  <c:v>11.51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#,##0.00&quot; &quot;;&quot;-&quot;#,##0.00&quot; &quot;" sourceLinked="1"/>
        <c:majorTickMark val="none"/>
        <c:minorTickMark val="none"/>
        <c:tickLblPos val="nextTo"/>
        <c:spPr>
          <a:ln w="12700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3"/>
        <c:crosses val="autoZero"/>
        <c:crossBetween val="midCat"/>
        <c:majorUnit val="3"/>
        <c:minorUnit val="1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#,##0.00&quot; &quot;;&quot;-&quot;#,##0.00&quot; &quot;" sourceLinked="1"/>
        <c:majorTickMark val="none"/>
        <c:minorTickMark val="none"/>
        <c:tickLblPos val="nextTo"/>
        <c:spPr>
          <a:ln w="12700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sz="1800" b="1" i="0" u="none" strike="noStrike">
                <a:solidFill>
                  <a:srgbClr val="000000"/>
                </a:solidFill>
                <a:latin typeface="Calibri"/>
              </a:rPr>
              <a:t>pH</a:t>
            </a:r>
            <a:endParaRPr sz="1800" b="1" i="0" u="none" strike="noStrike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461242"/>
          <c:y val="0"/>
          <c:w val="0.0775162"/>
          <c:h val="0.13937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3765"/>
          <c:y val="0.139377"/>
          <c:w val="0.832796"/>
          <c:h val="0.788409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pH</c:v>
                </c:pt>
              </c:strCache>
            </c:strRef>
          </c:tx>
          <c:spPr>
            <a:ln w="12700" cap="flat" cmpd="sng" algn="ctr">
              <a:noFill/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Sheet1!$C$7:$AH$7</c:f>
              <c:numCache>
                <c:formatCode>#,##0.00" ";"-"#,##0.00" "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8.5</c:v>
                </c:pt>
                <c:pt idx="7">
                  <c:v>8.88</c:v>
                </c:pt>
                <c:pt idx="8">
                  <c:v>8.97</c:v>
                </c:pt>
                <c:pt idx="9">
                  <c:v>9.3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9.75</c:v>
                </c:pt>
                <c:pt idx="15">
                  <c:v>9.9</c:v>
                </c:pt>
                <c:pt idx="16">
                  <c:v>10.11</c:v>
                </c:pt>
                <c:pt idx="17">
                  <c:v>10.35</c:v>
                </c:pt>
                <c:pt idx="18">
                  <c:v>10.5</c:v>
                </c:pt>
                <c:pt idx="19">
                  <c:v>10.54</c:v>
                </c:pt>
                <c:pt idx="20">
                  <c:v>10.6</c:v>
                </c:pt>
                <c:pt idx="21">
                  <c:v>10.63</c:v>
                </c:pt>
                <c:pt idx="22">
                  <c:v>10.68</c:v>
                </c:pt>
                <c:pt idx="23">
                  <c:v>10.7</c:v>
                </c:pt>
                <c:pt idx="24">
                  <c:v>10.75</c:v>
                </c:pt>
                <c:pt idx="25">
                  <c:v>10.81</c:v>
                </c:pt>
                <c:pt idx="26">
                  <c:v>10.85</c:v>
                </c:pt>
                <c:pt idx="27">
                  <c:v>11</c:v>
                </c:pt>
                <c:pt idx="28">
                  <c:v>11.24</c:v>
                </c:pt>
                <c:pt idx="29">
                  <c:v>11.5</c:v>
                </c:pt>
                <c:pt idx="30">
                  <c:v>12</c:v>
                </c:pt>
                <c:pt idx="31">
                  <c:v>13</c:v>
                </c:pt>
              </c:numCache>
            </c:numRef>
          </c:xVal>
          <c:yVal>
            <c:numRef>
              <c:f>Sheet1!$C$8:$AH$8</c:f>
              <c:numCache>
                <c:formatCode>#,##0.00" ";"-"#,##0.00" "</c:formatCode>
                <c:ptCount val="32"/>
                <c:pt idx="0">
                  <c:v>1.95</c:v>
                </c:pt>
                <c:pt idx="1">
                  <c:v>2.12</c:v>
                </c:pt>
                <c:pt idx="2">
                  <c:v>2.35</c:v>
                </c:pt>
                <c:pt idx="3">
                  <c:v>2.68</c:v>
                </c:pt>
                <c:pt idx="4">
                  <c:v>2.93</c:v>
                </c:pt>
                <c:pt idx="5">
                  <c:v>3.34</c:v>
                </c:pt>
                <c:pt idx="6">
                  <c:v>3.71</c:v>
                </c:pt>
                <c:pt idx="7">
                  <c:v>4.18</c:v>
                </c:pt>
                <c:pt idx="8">
                  <c:v>4.31</c:v>
                </c:pt>
                <c:pt idx="9">
                  <c:v>4.85</c:v>
                </c:pt>
                <c:pt idx="10">
                  <c:v>5.52</c:v>
                </c:pt>
                <c:pt idx="11">
                  <c:v>5.89</c:v>
                </c:pt>
                <c:pt idx="12">
                  <c:v>6.09</c:v>
                </c:pt>
                <c:pt idx="13">
                  <c:v>6.27</c:v>
                </c:pt>
                <c:pt idx="14">
                  <c:v>6.64</c:v>
                </c:pt>
                <c:pt idx="15">
                  <c:v>6.94</c:v>
                </c:pt>
                <c:pt idx="16">
                  <c:v>7.3</c:v>
                </c:pt>
                <c:pt idx="17">
                  <c:v>7.92</c:v>
                </c:pt>
                <c:pt idx="18">
                  <c:v>8.65</c:v>
                </c:pt>
                <c:pt idx="19">
                  <c:v>9</c:v>
                </c:pt>
                <c:pt idx="20">
                  <c:v>9.39</c:v>
                </c:pt>
                <c:pt idx="21">
                  <c:v>9.64</c:v>
                </c:pt>
                <c:pt idx="22">
                  <c:v>9.83</c:v>
                </c:pt>
                <c:pt idx="23">
                  <c:v>9.98</c:v>
                </c:pt>
                <c:pt idx="24">
                  <c:v>10.13</c:v>
                </c:pt>
                <c:pt idx="25">
                  <c:v>10.26</c:v>
                </c:pt>
                <c:pt idx="26">
                  <c:v>10.36</c:v>
                </c:pt>
                <c:pt idx="27">
                  <c:v>10.55</c:v>
                </c:pt>
                <c:pt idx="28">
                  <c:v>10.8</c:v>
                </c:pt>
                <c:pt idx="29">
                  <c:v>10.95</c:v>
                </c:pt>
                <c:pt idx="30">
                  <c:v>11.16</c:v>
                </c:pt>
                <c:pt idx="31">
                  <c:v>11.42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#,##0.00&quot; &quot;;&quot;-&quot;#,##0.00&quot; &quot;" sourceLinked="1"/>
        <c:majorTickMark val="none"/>
        <c:minorTickMark val="none"/>
        <c:tickLblPos val="nextTo"/>
        <c:spPr>
          <a:ln w="12700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3"/>
        <c:crosses val="autoZero"/>
        <c:crossBetween val="midCat"/>
        <c:majorUnit val="3.5"/>
        <c:minorUnit val="1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#,##0.00&quot; &quot;;&quot;-&quot;#,##0.00&quot; &quot;" sourceLinked="1"/>
        <c:majorTickMark val="none"/>
        <c:minorTickMark val="none"/>
        <c:tickLblPos val="nextTo"/>
        <c:spPr>
          <a:ln w="12700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-lgL(part)  -  n</a:t>
            </a:r>
            <a:endParaRPr sz="1800" b="0" i="0" u="none" strike="noStrike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75502"/>
          <c:y val="0"/>
          <c:w val="0.248997"/>
          <c:h val="0.119283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19031"/>
          <c:y val="0.119283"/>
          <c:w val="0.699406"/>
          <c:h val="0.77723"/>
        </c:manualLayout>
      </c:layout>
      <c:scatterChart>
        <c:scatterStyle val="marker"/>
        <c:varyColors val="0"/>
        <c:ser>
          <c:idx val="0"/>
          <c:order val="0"/>
          <c:tx>
            <c:strRef>
              <c:f>"未命名 2"</c:f>
              <c:strCache>
                <c:ptCount val="1"/>
                <c:pt idx="0">
                  <c:v>未命名 2</c:v>
                </c:pt>
              </c:strCache>
            </c:strRef>
          </c:tx>
          <c:spPr>
            <a:ln w="31750" cap="flat" cmpd="sng" algn="ctr">
              <a:noFill/>
              <a:prstDash val="solid"/>
              <a:miter lim="800000"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numFmt formatCode="#,##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25400" cap="flat" cmpd="sng" algn="ctr">
                <a:solidFill>
                  <a:srgbClr val="33B4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Sheet1!$F$55:$AG$55</c:f>
              <c:numCache>
                <c:formatCode>#,##0.00000" ";"-"#,##0.00000" "</c:formatCode>
                <c:ptCount val="28"/>
                <c:pt idx="0">
                  <c:v>0.135226179018287</c:v>
                </c:pt>
                <c:pt idx="1">
                  <c:v>0.304258902791145</c:v>
                </c:pt>
                <c:pt idx="2">
                  <c:v>0.338065447545717</c:v>
                </c:pt>
                <c:pt idx="3">
                  <c:v>0.20283926852743</c:v>
                </c:pt>
                <c:pt idx="4">
                  <c:v>0.177484359961501</c:v>
                </c:pt>
                <c:pt idx="5">
                  <c:v>0.321162175168431</c:v>
                </c:pt>
                <c:pt idx="6">
                  <c:v>0.38911333012512</c:v>
                </c:pt>
                <c:pt idx="7">
                  <c:v>0.458416746871992</c:v>
                </c:pt>
                <c:pt idx="8">
                  <c:v>0.516902069297401</c:v>
                </c:pt>
                <c:pt idx="9">
                  <c:v>0.552398941289702</c:v>
                </c:pt>
                <c:pt idx="10">
                  <c:v>0.65753729547642</c:v>
                </c:pt>
                <c:pt idx="11">
                  <c:v>0.793101539942252</c:v>
                </c:pt>
                <c:pt idx="12">
                  <c:v>0.847530076997113</c:v>
                </c:pt>
                <c:pt idx="13">
                  <c:v>0.897225697786333</c:v>
                </c:pt>
                <c:pt idx="14">
                  <c:v>0.936779355149182</c:v>
                </c:pt>
                <c:pt idx="15">
                  <c:v>0.998645332050048</c:v>
                </c:pt>
                <c:pt idx="16">
                  <c:v>1.01436537536092</c:v>
                </c:pt>
                <c:pt idx="17">
                  <c:v>1.03955125120308</c:v>
                </c:pt>
                <c:pt idx="18">
                  <c:v>1.07268166506256</c:v>
                </c:pt>
                <c:pt idx="19">
                  <c:v>1.11578500962464</c:v>
                </c:pt>
                <c:pt idx="20">
                  <c:v>1.17984841193455</c:v>
                </c:pt>
                <c:pt idx="21">
                  <c:v>1.23089629451396</c:v>
                </c:pt>
                <c:pt idx="22">
                  <c:v>1.34719080846968</c:v>
                </c:pt>
                <c:pt idx="23">
                  <c:v>1.44286333012512</c:v>
                </c:pt>
                <c:pt idx="24">
                  <c:v>1.55307266602502</c:v>
                </c:pt>
                <c:pt idx="25">
                  <c:v>1.67173363811357</c:v>
                </c:pt>
                <c:pt idx="26">
                  <c:v>1.73190928777671</c:v>
                </c:pt>
                <c:pt idx="27">
                  <c:v>1.8390760346487</c:v>
                </c:pt>
              </c:numCache>
            </c:numRef>
          </c:xVal>
          <c:yVal>
            <c:numRef>
              <c:f>Sheet1!$F$56:$AG$56</c:f>
              <c:numCache>
                <c:formatCode>0.00000</c:formatCode>
                <c:ptCount val="28"/>
                <c:pt idx="0">
                  <c:v>11.8588919321788</c:v>
                </c:pt>
                <c:pt idx="1">
                  <c:v>11.6193867812302</c:v>
                </c:pt>
                <c:pt idx="2">
                  <c:v>11.363005587393</c:v>
                </c:pt>
                <c:pt idx="3">
                  <c:v>11.0775644571913</c:v>
                </c:pt>
                <c:pt idx="4">
                  <c:v>10.8377975595004</c:v>
                </c:pt>
                <c:pt idx="5">
                  <c:v>10.6539629298468</c:v>
                </c:pt>
                <c:pt idx="6">
                  <c:v>10.4587561250594</c:v>
                </c:pt>
                <c:pt idx="7">
                  <c:v>10.270398312188</c:v>
                </c:pt>
                <c:pt idx="8">
                  <c:v>10.0831185951739</c:v>
                </c:pt>
                <c:pt idx="9">
                  <c:v>9.89113402982696</c:v>
                </c:pt>
                <c:pt idx="10">
                  <c:v>9.72555558055826</c:v>
                </c:pt>
                <c:pt idx="11">
                  <c:v>9.57634971819482</c:v>
                </c:pt>
                <c:pt idx="12">
                  <c:v>9.39819835589877</c:v>
                </c:pt>
                <c:pt idx="13">
                  <c:v>9.21951575342935</c:v>
                </c:pt>
                <c:pt idx="14">
                  <c:v>9.03742957670269</c:v>
                </c:pt>
                <c:pt idx="15">
                  <c:v>8.86740898458868</c:v>
                </c:pt>
                <c:pt idx="16">
                  <c:v>8.67528181506757</c:v>
                </c:pt>
                <c:pt idx="17">
                  <c:v>8.48839431841071</c:v>
                </c:pt>
                <c:pt idx="18">
                  <c:v>8.30624458424878</c:v>
                </c:pt>
                <c:pt idx="19">
                  <c:v>8.13067635267137</c:v>
                </c:pt>
                <c:pt idx="20">
                  <c:v>7.9695958881131</c:v>
                </c:pt>
                <c:pt idx="21">
                  <c:v>7.80330821103191</c:v>
                </c:pt>
                <c:pt idx="22">
                  <c:v>7.69111904405258</c:v>
                </c:pt>
                <c:pt idx="23">
                  <c:v>7.57928947260284</c:v>
                </c:pt>
                <c:pt idx="24">
                  <c:v>7.50913549123314</c:v>
                </c:pt>
                <c:pt idx="25">
                  <c:v>7.51243625467776</c:v>
                </c:pt>
                <c:pt idx="26">
                  <c:v>7.46852715828603</c:v>
                </c:pt>
                <c:pt idx="27">
                  <c:v>7.90298330419134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prstDash val="solid"/>
              <a:miter lim="800000"/>
            </a:ln>
          </c:spPr>
        </c:majorGridlines>
        <c:min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inorGridlines>
        <c:numFmt formatCode="#,##0.00000&quot; &quot;;&quot;-&quot;#,##0.00000&quot; &quot;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3"/>
        <c:crosses val="autoZero"/>
        <c:crossBetween val="midCat"/>
        <c:majorUnit val="0.5"/>
        <c:minorUnit val="0.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000000"/>
              </a:solidFill>
              <a:prstDash val="solid"/>
              <a:miter lim="800000"/>
            </a:ln>
          </c:spPr>
        </c:majorGridlines>
        <c:minorGridlines>
          <c:spPr>
            <a:ln w="12700" cap="flat" cmpd="sng" algn="ctr">
              <a:solidFill>
                <a:srgbClr val="DDDDDD"/>
              </a:solidFill>
              <a:prstDash val="solid"/>
              <a:miter lim="400000"/>
            </a:ln>
          </c:spPr>
        </c:minorGridlines>
        <c:numFmt formatCode="0.00000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3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88888"/>
      </a:solidFill>
      <a:prstDash val="solid"/>
      <a:miter lim="800000"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-lgL(all)  -  n</a:t>
            </a:r>
            <a:endParaRPr sz="1800" b="0" i="0" u="none" strike="noStrike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92612"/>
          <c:y val="0"/>
          <c:w val="0.214775"/>
          <c:h val="0.119283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19031"/>
          <c:y val="0.119283"/>
          <c:w val="0.699406"/>
          <c:h val="0.77723"/>
        </c:manualLayout>
      </c:layout>
      <c:scatterChart>
        <c:scatterStyle val="marker"/>
        <c:varyColors val="0"/>
        <c:ser>
          <c:idx val="0"/>
          <c:order val="0"/>
          <c:tx>
            <c:strRef>
              <c:f>"未命名 2"</c:f>
              <c:strCache>
                <c:ptCount val="1"/>
                <c:pt idx="0">
                  <c:v>未命名 2</c:v>
                </c:pt>
              </c:strCache>
            </c:strRef>
          </c:tx>
          <c:spPr>
            <a:ln w="31750" cap="flat" cmpd="sng" algn="ctr">
              <a:noFill/>
              <a:prstDash val="solid"/>
              <a:miter lim="800000"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numFmt formatCode="#,##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25400" cap="flat" cmpd="sng" algn="ctr">
                <a:solidFill>
                  <a:srgbClr val="33B4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name>Trend 1</c:name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Sheet1!$F$55:$AX$55</c:f>
              <c:numCache>
                <c:formatCode>#,##0.00000" ";"-"#,##0.00000" "</c:formatCode>
                <c:ptCount val="45"/>
                <c:pt idx="0">
                  <c:v>0.135226179018287</c:v>
                </c:pt>
                <c:pt idx="1">
                  <c:v>0.304258902791145</c:v>
                </c:pt>
                <c:pt idx="2">
                  <c:v>0.338065447545717</c:v>
                </c:pt>
                <c:pt idx="3">
                  <c:v>0.20283926852743</c:v>
                </c:pt>
                <c:pt idx="4">
                  <c:v>0.177484359961501</c:v>
                </c:pt>
                <c:pt idx="5">
                  <c:v>0.321162175168431</c:v>
                </c:pt>
                <c:pt idx="6">
                  <c:v>0.38911333012512</c:v>
                </c:pt>
                <c:pt idx="7">
                  <c:v>0.458416746871992</c:v>
                </c:pt>
                <c:pt idx="8">
                  <c:v>0.516902069297401</c:v>
                </c:pt>
                <c:pt idx="9">
                  <c:v>0.552398941289702</c:v>
                </c:pt>
                <c:pt idx="10">
                  <c:v>0.65753729547642</c:v>
                </c:pt>
                <c:pt idx="11">
                  <c:v>0.793101539942252</c:v>
                </c:pt>
                <c:pt idx="12">
                  <c:v>0.847530076997113</c:v>
                </c:pt>
                <c:pt idx="13">
                  <c:v>0.897225697786333</c:v>
                </c:pt>
                <c:pt idx="14">
                  <c:v>0.936779355149182</c:v>
                </c:pt>
                <c:pt idx="15">
                  <c:v>0.998645332050048</c:v>
                </c:pt>
                <c:pt idx="16">
                  <c:v>1.01436537536092</c:v>
                </c:pt>
                <c:pt idx="17">
                  <c:v>1.03955125120308</c:v>
                </c:pt>
                <c:pt idx="18">
                  <c:v>1.07268166506256</c:v>
                </c:pt>
                <c:pt idx="19">
                  <c:v>1.11578500962464</c:v>
                </c:pt>
                <c:pt idx="20">
                  <c:v>1.17984841193455</c:v>
                </c:pt>
                <c:pt idx="21">
                  <c:v>1.23089629451396</c:v>
                </c:pt>
                <c:pt idx="22">
                  <c:v>1.34719080846968</c:v>
                </c:pt>
                <c:pt idx="23">
                  <c:v>1.44286333012512</c:v>
                </c:pt>
                <c:pt idx="24">
                  <c:v>1.55307266602502</c:v>
                </c:pt>
                <c:pt idx="25">
                  <c:v>1.67173363811357</c:v>
                </c:pt>
                <c:pt idx="26">
                  <c:v>1.73190928777671</c:v>
                </c:pt>
                <c:pt idx="27">
                  <c:v>1.8390760346487</c:v>
                </c:pt>
                <c:pt idx="28">
                  <c:v>1.88167228103946</c:v>
                </c:pt>
                <c:pt idx="29">
                  <c:v>1.91767625120308</c:v>
                </c:pt>
                <c:pt idx="30">
                  <c:v>1.94573568334937</c:v>
                </c:pt>
                <c:pt idx="31">
                  <c:v>1.96585057747834</c:v>
                </c:pt>
                <c:pt idx="32">
                  <c:v>1.98224675168431</c:v>
                </c:pt>
                <c:pt idx="33">
                  <c:v>2.00084035129933</c:v>
                </c:pt>
                <c:pt idx="34">
                  <c:v>2.03042107795958</c:v>
                </c:pt>
                <c:pt idx="35">
                  <c:v>2.0365062560154</c:v>
                </c:pt>
                <c:pt idx="36">
                  <c:v>2.04056304138595</c:v>
                </c:pt>
                <c:pt idx="37">
                  <c:v>2.03228043792108</c:v>
                </c:pt>
                <c:pt idx="38">
                  <c:v>2.01148941289702</c:v>
                </c:pt>
                <c:pt idx="39">
                  <c:v>2.02163137632339</c:v>
                </c:pt>
                <c:pt idx="40">
                  <c:v>1.97700673724735</c:v>
                </c:pt>
                <c:pt idx="41">
                  <c:v>1.94708794513956</c:v>
                </c:pt>
                <c:pt idx="42">
                  <c:v>1.88116518286814</c:v>
                </c:pt>
                <c:pt idx="43">
                  <c:v>1.95029956689124</c:v>
                </c:pt>
                <c:pt idx="44">
                  <c:v>1.8291031039461</c:v>
                </c:pt>
              </c:numCache>
            </c:numRef>
          </c:xVal>
          <c:yVal>
            <c:numRef>
              <c:f>Sheet1!$F$56:$AX$56</c:f>
              <c:numCache>
                <c:formatCode>0.00000</c:formatCode>
                <c:ptCount val="45"/>
                <c:pt idx="0">
                  <c:v>11.8588919321788</c:v>
                </c:pt>
                <c:pt idx="1">
                  <c:v>11.6193867812302</c:v>
                </c:pt>
                <c:pt idx="2">
                  <c:v>11.363005587393</c:v>
                </c:pt>
                <c:pt idx="3">
                  <c:v>11.0775644571913</c:v>
                </c:pt>
                <c:pt idx="4">
                  <c:v>10.8377975595004</c:v>
                </c:pt>
                <c:pt idx="5">
                  <c:v>10.6539629298468</c:v>
                </c:pt>
                <c:pt idx="6">
                  <c:v>10.4587561250594</c:v>
                </c:pt>
                <c:pt idx="7">
                  <c:v>10.270398312188</c:v>
                </c:pt>
                <c:pt idx="8">
                  <c:v>10.0831185951739</c:v>
                </c:pt>
                <c:pt idx="9">
                  <c:v>9.89113402982696</c:v>
                </c:pt>
                <c:pt idx="10">
                  <c:v>9.72555558055826</c:v>
                </c:pt>
                <c:pt idx="11">
                  <c:v>9.57634971819482</c:v>
                </c:pt>
                <c:pt idx="12">
                  <c:v>9.39819835589877</c:v>
                </c:pt>
                <c:pt idx="13">
                  <c:v>9.21951575342935</c:v>
                </c:pt>
                <c:pt idx="14">
                  <c:v>9.03742957670269</c:v>
                </c:pt>
                <c:pt idx="15">
                  <c:v>8.86740898458868</c:v>
                </c:pt>
                <c:pt idx="16">
                  <c:v>8.67528181506757</c:v>
                </c:pt>
                <c:pt idx="17">
                  <c:v>8.48839431841071</c:v>
                </c:pt>
                <c:pt idx="18">
                  <c:v>8.30624458424878</c:v>
                </c:pt>
                <c:pt idx="19">
                  <c:v>8.13067635267137</c:v>
                </c:pt>
                <c:pt idx="20">
                  <c:v>7.9695958881131</c:v>
                </c:pt>
                <c:pt idx="21">
                  <c:v>7.80330821103191</c:v>
                </c:pt>
                <c:pt idx="22">
                  <c:v>7.69111904405258</c:v>
                </c:pt>
                <c:pt idx="23">
                  <c:v>7.57928947260284</c:v>
                </c:pt>
                <c:pt idx="24">
                  <c:v>7.50913549123314</c:v>
                </c:pt>
                <c:pt idx="25">
                  <c:v>7.51243625467776</c:v>
                </c:pt>
                <c:pt idx="26">
                  <c:v>7.46852715828603</c:v>
                </c:pt>
                <c:pt idx="27">
                  <c:v>7.90298330419134</c:v>
                </c:pt>
                <c:pt idx="28">
                  <c:v>8.2084995778144</c:v>
                </c:pt>
                <c:pt idx="29">
                  <c:v>7.35084734129818</c:v>
                </c:pt>
                <c:pt idx="30">
                  <c:v>6.9449079109844</c:v>
                </c:pt>
                <c:pt idx="31">
                  <c:v>6.64113471014357</c:v>
                </c:pt>
                <c:pt idx="32">
                  <c:v>6.372078531976</c:v>
                </c:pt>
                <c:pt idx="33">
                  <c:v>6.10539573903285</c:v>
                </c:pt>
                <c:pt idx="34">
                  <c:v>5.81712669445261</c:v>
                </c:pt>
                <c:pt idx="35">
                  <c:v>5.6023706408727</c:v>
                </c:pt>
                <c:pt idx="36">
                  <c:v>5.39424663047146</c:v>
                </c:pt>
                <c:pt idx="37">
                  <c:v>5.21994782048009</c:v>
                </c:pt>
                <c:pt idx="38">
                  <c:v>5.08593783445975</c:v>
                </c:pt>
                <c:pt idx="39">
                  <c:v>4.86476268645524</c:v>
                </c:pt>
                <c:pt idx="40">
                  <c:v>4.83223601577555</c:v>
                </c:pt>
                <c:pt idx="41">
                  <c:v>4.79888482295886</c:v>
                </c:pt>
                <c:pt idx="42">
                  <c:v>5.52500091907301</c:v>
                </c:pt>
                <c:pt idx="43">
                  <c:v>4.45998353590761</c:v>
                </c:pt>
                <c:pt idx="44">
                  <c:v>4.59452642075183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prstDash val="solid"/>
              <a:miter lim="800000"/>
            </a:ln>
          </c:spPr>
        </c:majorGridlines>
        <c:min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inorGridlines>
        <c:numFmt formatCode="#,##0.00000&quot; &quot;;&quot;-&quot;#,##0.00000&quot; &quot;" sourceLinked="1"/>
        <c:majorTickMark val="out"/>
        <c:minorTickMark val="none"/>
        <c:tickLblPos val="nextTo"/>
        <c:spPr>
          <a:ln w="12700" cap="flat" cmpd="sng" algn="ctr">
            <a:solidFill>
              <a:srgbClr val="888888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3"/>
        <c:crosses val="autoZero"/>
        <c:crossBetween val="midCat"/>
        <c:majorUnit val="0.55"/>
        <c:minorUnit val="0.2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000000"/>
              </a:solidFill>
              <a:prstDash val="solid"/>
              <a:miter lim="800000"/>
            </a:ln>
          </c:spPr>
        </c:majorGridlines>
        <c:minorGridlines>
          <c:spPr>
            <a:ln w="12700" cap="flat" cmpd="sng" algn="ctr">
              <a:solidFill>
                <a:srgbClr val="DDDDDD"/>
              </a:solidFill>
              <a:prstDash val="solid"/>
              <a:miter lim="400000"/>
            </a:ln>
          </c:spPr>
        </c:minorGridlines>
        <c:numFmt formatCode="0.00000" sourceLinked="1"/>
        <c:majorTickMark val="out"/>
        <c:minorTickMark val="none"/>
        <c:tickLblPos val="nextTo"/>
        <c:spPr>
          <a:ln w="12700" cap="flat" cmpd="sng" algn="ctr">
            <a:solidFill>
              <a:srgbClr val="888888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3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88888"/>
      </a:solidFill>
      <a:prstDash val="solid"/>
      <a:miter lim="800000"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n  -  -lgL(part)</a:t>
            </a:r>
            <a:endParaRPr sz="1800" b="0" i="0" u="none" strike="noStrike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77217"/>
          <c:y val="0"/>
          <c:w val="0.245566"/>
          <c:h val="0.119283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3379"/>
          <c:y val="0.119283"/>
          <c:w val="0.709865"/>
          <c:h val="0.77723"/>
        </c:manualLayout>
      </c:layout>
      <c:scatterChart>
        <c:scatterStyle val="marker"/>
        <c:varyColors val="0"/>
        <c:ser>
          <c:idx val="0"/>
          <c:order val="0"/>
          <c:tx>
            <c:strRef>
              <c:f>"未命名 2"</c:f>
              <c:strCache>
                <c:ptCount val="1"/>
                <c:pt idx="0">
                  <c:v>未命名 2</c:v>
                </c:pt>
              </c:strCache>
            </c:strRef>
          </c:tx>
          <c:spPr>
            <a:ln w="31750" cap="flat" cmpd="sng" algn="ctr">
              <a:noFill/>
              <a:prstDash val="solid"/>
              <a:miter lim="800000"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numFmt formatCode="#,##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25400" cap="flat" cmpd="sng" algn="ctr">
                <a:solidFill>
                  <a:srgbClr val="33B4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Sheet1!$F$56:$AG$56</c:f>
              <c:numCache>
                <c:formatCode>0.00000</c:formatCode>
                <c:ptCount val="28"/>
                <c:pt idx="0">
                  <c:v>11.8588919321788</c:v>
                </c:pt>
                <c:pt idx="1">
                  <c:v>11.6193867812302</c:v>
                </c:pt>
                <c:pt idx="2">
                  <c:v>11.363005587393</c:v>
                </c:pt>
                <c:pt idx="3">
                  <c:v>11.0775644571913</c:v>
                </c:pt>
                <c:pt idx="4">
                  <c:v>10.8377975595004</c:v>
                </c:pt>
                <c:pt idx="5">
                  <c:v>10.6539629298468</c:v>
                </c:pt>
                <c:pt idx="6">
                  <c:v>10.4587561250594</c:v>
                </c:pt>
                <c:pt idx="7">
                  <c:v>10.270398312188</c:v>
                </c:pt>
                <c:pt idx="8">
                  <c:v>10.0831185951739</c:v>
                </c:pt>
                <c:pt idx="9">
                  <c:v>9.89113402982696</c:v>
                </c:pt>
                <c:pt idx="10">
                  <c:v>9.72555558055826</c:v>
                </c:pt>
                <c:pt idx="11">
                  <c:v>9.57634971819482</c:v>
                </c:pt>
                <c:pt idx="12">
                  <c:v>9.39819835589877</c:v>
                </c:pt>
                <c:pt idx="13">
                  <c:v>9.21951575342935</c:v>
                </c:pt>
                <c:pt idx="14">
                  <c:v>9.03742957670269</c:v>
                </c:pt>
                <c:pt idx="15">
                  <c:v>8.86740898458868</c:v>
                </c:pt>
                <c:pt idx="16">
                  <c:v>8.67528181506757</c:v>
                </c:pt>
                <c:pt idx="17">
                  <c:v>8.48839431841071</c:v>
                </c:pt>
                <c:pt idx="18">
                  <c:v>8.30624458424878</c:v>
                </c:pt>
                <c:pt idx="19">
                  <c:v>8.13067635267137</c:v>
                </c:pt>
                <c:pt idx="20">
                  <c:v>7.9695958881131</c:v>
                </c:pt>
                <c:pt idx="21">
                  <c:v>7.80330821103191</c:v>
                </c:pt>
                <c:pt idx="22">
                  <c:v>7.69111904405258</c:v>
                </c:pt>
                <c:pt idx="23">
                  <c:v>7.57928947260284</c:v>
                </c:pt>
                <c:pt idx="24">
                  <c:v>7.50913549123314</c:v>
                </c:pt>
                <c:pt idx="25">
                  <c:v>7.51243625467776</c:v>
                </c:pt>
                <c:pt idx="26">
                  <c:v>7.46852715828603</c:v>
                </c:pt>
                <c:pt idx="27">
                  <c:v>7.90298330419134</c:v>
                </c:pt>
              </c:numCache>
            </c:numRef>
          </c:xVal>
          <c:yVal>
            <c:numRef>
              <c:f>Sheet1!$F$57:$AG$57</c:f>
              <c:numCache>
                <c:formatCode>#,##0.00000" ";"-"#,##0.00000" "</c:formatCode>
                <c:ptCount val="28"/>
                <c:pt idx="0">
                  <c:v>0.135226179018287</c:v>
                </c:pt>
                <c:pt idx="1">
                  <c:v>0.304258902791145</c:v>
                </c:pt>
                <c:pt idx="2">
                  <c:v>0.338065447545717</c:v>
                </c:pt>
                <c:pt idx="3">
                  <c:v>0.20283926852743</c:v>
                </c:pt>
                <c:pt idx="4">
                  <c:v>0.177484359961501</c:v>
                </c:pt>
                <c:pt idx="5">
                  <c:v>0.321162175168431</c:v>
                </c:pt>
                <c:pt idx="6">
                  <c:v>0.38911333012512</c:v>
                </c:pt>
                <c:pt idx="7">
                  <c:v>0.458416746871992</c:v>
                </c:pt>
                <c:pt idx="8">
                  <c:v>0.516902069297401</c:v>
                </c:pt>
                <c:pt idx="9">
                  <c:v>0.552398941289702</c:v>
                </c:pt>
                <c:pt idx="10">
                  <c:v>0.65753729547642</c:v>
                </c:pt>
                <c:pt idx="11">
                  <c:v>0.793101539942252</c:v>
                </c:pt>
                <c:pt idx="12">
                  <c:v>0.847530076997113</c:v>
                </c:pt>
                <c:pt idx="13">
                  <c:v>0.897225697786333</c:v>
                </c:pt>
                <c:pt idx="14">
                  <c:v>0.936779355149182</c:v>
                </c:pt>
                <c:pt idx="15">
                  <c:v>0.998645332050048</c:v>
                </c:pt>
                <c:pt idx="16">
                  <c:v>1.01436537536092</c:v>
                </c:pt>
                <c:pt idx="17">
                  <c:v>1.03955125120308</c:v>
                </c:pt>
                <c:pt idx="18">
                  <c:v>1.07268166506256</c:v>
                </c:pt>
                <c:pt idx="19">
                  <c:v>1.11578500962464</c:v>
                </c:pt>
                <c:pt idx="20">
                  <c:v>1.17984841193455</c:v>
                </c:pt>
                <c:pt idx="21">
                  <c:v>1.23089629451396</c:v>
                </c:pt>
                <c:pt idx="22">
                  <c:v>1.34719080846968</c:v>
                </c:pt>
                <c:pt idx="23">
                  <c:v>1.44286333012512</c:v>
                </c:pt>
                <c:pt idx="24">
                  <c:v>1.55307266602502</c:v>
                </c:pt>
                <c:pt idx="25">
                  <c:v>1.67173363811357</c:v>
                </c:pt>
                <c:pt idx="26">
                  <c:v>1.73190928777671</c:v>
                </c:pt>
                <c:pt idx="27">
                  <c:v>1.8390760346487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888888"/>
              </a:solidFill>
              <a:prstDash val="solid"/>
              <a:miter lim="800000"/>
            </a:ln>
          </c:spPr>
        </c:majorGridlines>
        <c:min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inorGridlines>
        <c:numFmt formatCode="0.00000" sourceLinked="1"/>
        <c:majorTickMark val="out"/>
        <c:minorTickMark val="none"/>
        <c:tickLblPos val="nextTo"/>
        <c:spPr>
          <a:ln w="12700" cap="flat" cmpd="sng" algn="ctr">
            <a:solidFill>
              <a:srgbClr val="888888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3"/>
        <c:crosses val="autoZero"/>
        <c:crossBetween val="midCat"/>
        <c:majorUnit val="3"/>
        <c:minorUnit val="0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888888"/>
              </a:solidFill>
              <a:prstDash val="solid"/>
              <a:miter lim="800000"/>
            </a:ln>
          </c:spPr>
        </c:majorGridlines>
        <c:minorGridlines>
          <c:spPr>
            <a:ln w="12700" cap="flat" cmpd="sng" algn="ctr">
              <a:solidFill>
                <a:srgbClr val="DDDDDD"/>
              </a:solidFill>
              <a:prstDash val="solid"/>
              <a:miter lim="400000"/>
            </a:ln>
          </c:spPr>
        </c:minorGridlines>
        <c:numFmt formatCode="#,##0.00000&quot; &quot;;&quot;-&quot;#,##0.00000&quot; &quot;" sourceLinked="1"/>
        <c:majorTickMark val="out"/>
        <c:minorTickMark val="none"/>
        <c:tickLblPos val="nextTo"/>
        <c:spPr>
          <a:ln w="12700" cap="flat" cmpd="sng" algn="ctr">
            <a:solidFill>
              <a:srgbClr val="888888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0.5"/>
        <c:minorUnit val="0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88888"/>
      </a:solidFill>
      <a:prstDash val="solid"/>
      <a:miter lim="800000"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n  -  -lgL(all)</a:t>
            </a:r>
            <a:endParaRPr sz="1800" b="0" i="0" u="none" strike="noStrike">
              <a:solidFill>
                <a:srgbClr val="000000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94092"/>
          <c:y val="0"/>
          <c:w val="0.211816"/>
          <c:h val="0.119283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3379"/>
          <c:y val="0.119283"/>
          <c:w val="0.709865"/>
          <c:h val="0.77723"/>
        </c:manualLayout>
      </c:layout>
      <c:scatterChart>
        <c:scatterStyle val="marker"/>
        <c:varyColors val="0"/>
        <c:ser>
          <c:idx val="0"/>
          <c:order val="0"/>
          <c:tx>
            <c:strRef>
              <c:f>"未命名 2"</c:f>
              <c:strCache>
                <c:ptCount val="1"/>
                <c:pt idx="0">
                  <c:v>未命名 2</c:v>
                </c:pt>
              </c:strCache>
            </c:strRef>
          </c:tx>
          <c:spPr>
            <a:ln w="31750" cap="flat" cmpd="sng" algn="ctr">
              <a:noFill/>
              <a:prstDash val="solid"/>
              <a:miter lim="800000"/>
            </a:ln>
            <a:effectLst/>
          </c:spPr>
          <c:marker>
            <c:symbol val="x"/>
            <c:size val="8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numFmt formatCode="#,##0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trendline>
            <c:spPr>
              <a:ln w="25400" cap="flat" cmpd="sng" algn="ctr">
                <a:solidFill>
                  <a:srgbClr val="33B4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Sheet1!$F$56:$AX$56</c:f>
              <c:numCache>
                <c:formatCode>0.00000</c:formatCode>
                <c:ptCount val="45"/>
                <c:pt idx="0">
                  <c:v>11.8588919321788</c:v>
                </c:pt>
                <c:pt idx="1">
                  <c:v>11.6193867812302</c:v>
                </c:pt>
                <c:pt idx="2">
                  <c:v>11.363005587393</c:v>
                </c:pt>
                <c:pt idx="3">
                  <c:v>11.0775644571913</c:v>
                </c:pt>
                <c:pt idx="4">
                  <c:v>10.8377975595004</c:v>
                </c:pt>
                <c:pt idx="5">
                  <c:v>10.6539629298468</c:v>
                </c:pt>
                <c:pt idx="6">
                  <c:v>10.4587561250594</c:v>
                </c:pt>
                <c:pt idx="7">
                  <c:v>10.270398312188</c:v>
                </c:pt>
                <c:pt idx="8">
                  <c:v>10.0831185951739</c:v>
                </c:pt>
                <c:pt idx="9">
                  <c:v>9.89113402982696</c:v>
                </c:pt>
                <c:pt idx="10">
                  <c:v>9.72555558055826</c:v>
                </c:pt>
                <c:pt idx="11">
                  <c:v>9.57634971819482</c:v>
                </c:pt>
                <c:pt idx="12">
                  <c:v>9.39819835589877</c:v>
                </c:pt>
                <c:pt idx="13">
                  <c:v>9.21951575342935</c:v>
                </c:pt>
                <c:pt idx="14">
                  <c:v>9.03742957670269</c:v>
                </c:pt>
                <c:pt idx="15">
                  <c:v>8.86740898458868</c:v>
                </c:pt>
                <c:pt idx="16">
                  <c:v>8.67528181506757</c:v>
                </c:pt>
                <c:pt idx="17">
                  <c:v>8.48839431841071</c:v>
                </c:pt>
                <c:pt idx="18">
                  <c:v>8.30624458424878</c:v>
                </c:pt>
                <c:pt idx="19">
                  <c:v>8.13067635267137</c:v>
                </c:pt>
                <c:pt idx="20">
                  <c:v>7.9695958881131</c:v>
                </c:pt>
                <c:pt idx="21">
                  <c:v>7.80330821103191</c:v>
                </c:pt>
                <c:pt idx="22">
                  <c:v>7.69111904405258</c:v>
                </c:pt>
                <c:pt idx="23">
                  <c:v>7.57928947260284</c:v>
                </c:pt>
                <c:pt idx="24">
                  <c:v>7.50913549123314</c:v>
                </c:pt>
                <c:pt idx="25">
                  <c:v>7.51243625467776</c:v>
                </c:pt>
                <c:pt idx="26">
                  <c:v>7.46852715828603</c:v>
                </c:pt>
                <c:pt idx="27">
                  <c:v>7.90298330419134</c:v>
                </c:pt>
                <c:pt idx="28">
                  <c:v>8.2084995778144</c:v>
                </c:pt>
                <c:pt idx="29">
                  <c:v>7.35084734129818</c:v>
                </c:pt>
                <c:pt idx="30">
                  <c:v>6.9449079109844</c:v>
                </c:pt>
                <c:pt idx="31">
                  <c:v>6.64113471014357</c:v>
                </c:pt>
                <c:pt idx="32">
                  <c:v>6.372078531976</c:v>
                </c:pt>
                <c:pt idx="33">
                  <c:v>6.10539573903285</c:v>
                </c:pt>
                <c:pt idx="34">
                  <c:v>5.81712669445261</c:v>
                </c:pt>
                <c:pt idx="35">
                  <c:v>5.6023706408727</c:v>
                </c:pt>
                <c:pt idx="36">
                  <c:v>5.39424663047146</c:v>
                </c:pt>
                <c:pt idx="37">
                  <c:v>5.21994782048009</c:v>
                </c:pt>
                <c:pt idx="38">
                  <c:v>5.08593783445975</c:v>
                </c:pt>
                <c:pt idx="39">
                  <c:v>4.86476268645524</c:v>
                </c:pt>
                <c:pt idx="40">
                  <c:v>4.83223601577555</c:v>
                </c:pt>
                <c:pt idx="41">
                  <c:v>4.79888482295886</c:v>
                </c:pt>
                <c:pt idx="42">
                  <c:v>5.52500091907301</c:v>
                </c:pt>
                <c:pt idx="43">
                  <c:v>4.45998353590761</c:v>
                </c:pt>
                <c:pt idx="44">
                  <c:v>4.59452642075183</c:v>
                </c:pt>
              </c:numCache>
            </c:numRef>
          </c:xVal>
          <c:yVal>
            <c:numRef>
              <c:f>Sheet1!$F$57:$AX$57</c:f>
              <c:numCache>
                <c:formatCode>#,##0.00000" ";"-"#,##0.00000" "</c:formatCode>
                <c:ptCount val="45"/>
                <c:pt idx="0">
                  <c:v>0.135226179018287</c:v>
                </c:pt>
                <c:pt idx="1">
                  <c:v>0.304258902791145</c:v>
                </c:pt>
                <c:pt idx="2">
                  <c:v>0.338065447545717</c:v>
                </c:pt>
                <c:pt idx="3">
                  <c:v>0.20283926852743</c:v>
                </c:pt>
                <c:pt idx="4">
                  <c:v>0.177484359961501</c:v>
                </c:pt>
                <c:pt idx="5">
                  <c:v>0.321162175168431</c:v>
                </c:pt>
                <c:pt idx="6">
                  <c:v>0.38911333012512</c:v>
                </c:pt>
                <c:pt idx="7">
                  <c:v>0.458416746871992</c:v>
                </c:pt>
                <c:pt idx="8">
                  <c:v>0.516902069297401</c:v>
                </c:pt>
                <c:pt idx="9">
                  <c:v>0.552398941289702</c:v>
                </c:pt>
                <c:pt idx="10">
                  <c:v>0.65753729547642</c:v>
                </c:pt>
                <c:pt idx="11">
                  <c:v>0.793101539942252</c:v>
                </c:pt>
                <c:pt idx="12">
                  <c:v>0.847530076997113</c:v>
                </c:pt>
                <c:pt idx="13">
                  <c:v>0.897225697786333</c:v>
                </c:pt>
                <c:pt idx="14">
                  <c:v>0.936779355149182</c:v>
                </c:pt>
                <c:pt idx="15">
                  <c:v>0.998645332050048</c:v>
                </c:pt>
                <c:pt idx="16">
                  <c:v>1.01436537536092</c:v>
                </c:pt>
                <c:pt idx="17">
                  <c:v>1.03955125120308</c:v>
                </c:pt>
                <c:pt idx="18">
                  <c:v>1.07268166506256</c:v>
                </c:pt>
                <c:pt idx="19">
                  <c:v>1.11578500962464</c:v>
                </c:pt>
                <c:pt idx="20">
                  <c:v>1.17984841193455</c:v>
                </c:pt>
                <c:pt idx="21">
                  <c:v>1.23089629451396</c:v>
                </c:pt>
                <c:pt idx="22">
                  <c:v>1.34719080846968</c:v>
                </c:pt>
                <c:pt idx="23">
                  <c:v>1.44286333012512</c:v>
                </c:pt>
                <c:pt idx="24">
                  <c:v>1.55307266602502</c:v>
                </c:pt>
                <c:pt idx="25">
                  <c:v>1.67173363811357</c:v>
                </c:pt>
                <c:pt idx="26">
                  <c:v>1.73190928777671</c:v>
                </c:pt>
                <c:pt idx="27">
                  <c:v>1.8390760346487</c:v>
                </c:pt>
                <c:pt idx="28">
                  <c:v>1.88167228103946</c:v>
                </c:pt>
                <c:pt idx="29">
                  <c:v>1.91767625120308</c:v>
                </c:pt>
                <c:pt idx="30">
                  <c:v>1.94573568334937</c:v>
                </c:pt>
                <c:pt idx="31">
                  <c:v>1.96585057747834</c:v>
                </c:pt>
                <c:pt idx="32">
                  <c:v>1.98224675168431</c:v>
                </c:pt>
                <c:pt idx="33">
                  <c:v>2.00084035129933</c:v>
                </c:pt>
                <c:pt idx="34">
                  <c:v>2.03042107795958</c:v>
                </c:pt>
                <c:pt idx="35">
                  <c:v>2.0365062560154</c:v>
                </c:pt>
                <c:pt idx="36">
                  <c:v>2.04056304138595</c:v>
                </c:pt>
                <c:pt idx="37">
                  <c:v>2.03228043792108</c:v>
                </c:pt>
                <c:pt idx="38">
                  <c:v>2.01148941289702</c:v>
                </c:pt>
                <c:pt idx="39">
                  <c:v>2.02163137632339</c:v>
                </c:pt>
                <c:pt idx="40">
                  <c:v>1.97700673724735</c:v>
                </c:pt>
                <c:pt idx="41">
                  <c:v>1.94708794513956</c:v>
                </c:pt>
                <c:pt idx="42">
                  <c:v>1.88116518286814</c:v>
                </c:pt>
                <c:pt idx="43">
                  <c:v>1.95029956689124</c:v>
                </c:pt>
                <c:pt idx="44">
                  <c:v>1.8291031039461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888888"/>
              </a:solidFill>
              <a:prstDash val="solid"/>
              <a:miter lim="800000"/>
            </a:ln>
          </c:spPr>
        </c:majorGridlines>
        <c:min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inorGridlines>
        <c:numFmt formatCode="0.00000" sourceLinked="1"/>
        <c:majorTickMark val="out"/>
        <c:minorTickMark val="none"/>
        <c:tickLblPos val="nextTo"/>
        <c:spPr>
          <a:ln w="12700" cap="flat" cmpd="sng" algn="ctr">
            <a:solidFill>
              <a:srgbClr val="888888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3"/>
        <c:crosses val="autoZero"/>
        <c:crossBetween val="midCat"/>
        <c:majorUnit val="3"/>
        <c:minorUnit val="0.7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888888"/>
              </a:solidFill>
              <a:prstDash val="solid"/>
              <a:miter lim="800000"/>
            </a:ln>
          </c:spPr>
        </c:majorGridlines>
        <c:minorGridlines>
          <c:spPr>
            <a:ln w="12700" cap="flat" cmpd="sng" algn="ctr">
              <a:solidFill>
                <a:srgbClr val="DDDDDD"/>
              </a:solidFill>
              <a:prstDash val="solid"/>
              <a:miter lim="400000"/>
            </a:ln>
          </c:spPr>
        </c:minorGridlines>
        <c:numFmt formatCode="#,##0.00000&quot; &quot;;&quot;-&quot;#,##0.00000&quot; &quot;" sourceLinked="1"/>
        <c:majorTickMark val="out"/>
        <c:minorTickMark val="none"/>
        <c:tickLblPos val="nextTo"/>
        <c:spPr>
          <a:ln w="12700" cap="flat" cmpd="sng" algn="ctr">
            <a:solidFill>
              <a:srgbClr val="888888"/>
            </a:solidFill>
            <a:prstDash val="solid"/>
            <a:miter lim="8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</a:p>
        </c:txPr>
        <c:crossAx val="2094734552"/>
        <c:crosses val="autoZero"/>
        <c:crossBetween val="midCat"/>
        <c:majorUnit val="0.55"/>
        <c:minorUnit val="0.2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88888"/>
      </a:solidFill>
      <a:prstDash val="solid"/>
      <a:miter lim="800000"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147954</xdr:colOff>
      <xdr:row>9</xdr:row>
      <xdr:rowOff>173045</xdr:rowOff>
    </xdr:from>
    <xdr:to>
      <xdr:col>5</xdr:col>
      <xdr:colOff>288925</xdr:colOff>
      <xdr:row>21</xdr:row>
      <xdr:rowOff>167813</xdr:rowOff>
    </xdr:to>
    <xdr:graphicFrame>
      <xdr:nvGraphicFramePr>
        <xdr:cNvPr id="2" name="图表 1"/>
        <xdr:cNvGraphicFramePr/>
      </xdr:nvGraphicFramePr>
      <xdr:xfrm>
        <a:off x="554990" y="2092960"/>
        <a:ext cx="3768725" cy="25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</xdr:colOff>
      <xdr:row>9</xdr:row>
      <xdr:rowOff>184475</xdr:rowOff>
    </xdr:from>
    <xdr:to>
      <xdr:col>13</xdr:col>
      <xdr:colOff>150494</xdr:colOff>
      <xdr:row>21</xdr:row>
      <xdr:rowOff>179243</xdr:rowOff>
    </xdr:to>
    <xdr:graphicFrame>
      <xdr:nvGraphicFramePr>
        <xdr:cNvPr id="3" name="图表 2"/>
        <xdr:cNvGraphicFramePr/>
      </xdr:nvGraphicFramePr>
      <xdr:xfrm>
        <a:off x="7610475" y="2104390"/>
        <a:ext cx="3604895" cy="25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69986</xdr:colOff>
      <xdr:row>59</xdr:row>
      <xdr:rowOff>179992</xdr:rowOff>
    </xdr:from>
    <xdr:to>
      <xdr:col>6</xdr:col>
      <xdr:colOff>495300</xdr:colOff>
      <xdr:row>78</xdr:row>
      <xdr:rowOff>177800</xdr:rowOff>
    </xdr:to>
    <xdr:graphicFrame>
      <xdr:nvGraphicFramePr>
        <xdr:cNvPr id="4" name="散点图"/>
        <xdr:cNvGraphicFramePr/>
      </xdr:nvGraphicFramePr>
      <xdr:xfrm>
        <a:off x="69850" y="12661265"/>
        <a:ext cx="5339080" cy="405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253282</xdr:colOff>
      <xdr:row>60</xdr:row>
      <xdr:rowOff>61882</xdr:rowOff>
    </xdr:from>
    <xdr:to>
      <xdr:col>14</xdr:col>
      <xdr:colOff>234096</xdr:colOff>
      <xdr:row>79</xdr:row>
      <xdr:rowOff>59689</xdr:rowOff>
    </xdr:to>
    <xdr:graphicFrame>
      <xdr:nvGraphicFramePr>
        <xdr:cNvPr id="5" name="散点图"/>
        <xdr:cNvGraphicFramePr/>
      </xdr:nvGraphicFramePr>
      <xdr:xfrm>
        <a:off x="6924040" y="12756515"/>
        <a:ext cx="5253990" cy="405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34993</xdr:colOff>
      <xdr:row>82</xdr:row>
      <xdr:rowOff>92362</xdr:rowOff>
    </xdr:from>
    <xdr:to>
      <xdr:col>6</xdr:col>
      <xdr:colOff>530293</xdr:colOff>
      <xdr:row>101</xdr:row>
      <xdr:rowOff>90170</xdr:rowOff>
    </xdr:to>
    <xdr:graphicFrame>
      <xdr:nvGraphicFramePr>
        <xdr:cNvPr id="6" name="散点图"/>
        <xdr:cNvGraphicFramePr/>
      </xdr:nvGraphicFramePr>
      <xdr:xfrm>
        <a:off x="34925" y="17480915"/>
        <a:ext cx="5408930" cy="405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218289</xdr:colOff>
      <xdr:row>82</xdr:row>
      <xdr:rowOff>92362</xdr:rowOff>
    </xdr:from>
    <xdr:to>
      <xdr:col>14</xdr:col>
      <xdr:colOff>269089</xdr:colOff>
      <xdr:row>101</xdr:row>
      <xdr:rowOff>90170</xdr:rowOff>
    </xdr:to>
    <xdr:graphicFrame>
      <xdr:nvGraphicFramePr>
        <xdr:cNvPr id="7" name="散点图"/>
        <xdr:cNvGraphicFramePr/>
      </xdr:nvGraphicFramePr>
      <xdr:xfrm>
        <a:off x="6889115" y="17480915"/>
        <a:ext cx="5323840" cy="405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P58"/>
  <sheetViews>
    <sheetView showGridLines="0" tabSelected="1" zoomScale="61" zoomScaleNormal="61" topLeftCell="A37" workbookViewId="0">
      <selection activeCell="AX57" sqref="F57:AX57"/>
    </sheetView>
  </sheetViews>
  <sheetFormatPr defaultColWidth="6.16346153846154" defaultRowHeight="16.8" customHeight="1"/>
  <cols>
    <col min="1" max="1" width="6.17307692307692" style="1" customWidth="1"/>
    <col min="2" max="2" width="15" style="1" customWidth="1"/>
    <col min="3" max="53" width="13.3076923076923" style="1" customWidth="1"/>
    <col min="54" max="61" width="8.69230769230769" style="1" customWidth="1"/>
    <col min="62" max="67" width="8.17307692307692" style="1" customWidth="1"/>
    <col min="68" max="172" width="9.17307692307692" style="1" customWidth="1"/>
    <col min="173" max="16384" width="6.17307692307692" style="1" customWidth="1"/>
  </cols>
  <sheetData>
    <row r="1" customHeight="1" spans="1:17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</row>
    <row r="2" customHeight="1" spans="1:172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</row>
    <row r="3" customHeight="1" spans="1:172">
      <c r="A3" s="2"/>
      <c r="B3" s="3" t="s">
        <v>1</v>
      </c>
      <c r="C3" s="4">
        <v>0</v>
      </c>
      <c r="D3" s="4">
        <v>2</v>
      </c>
      <c r="E3" s="4">
        <v>4</v>
      </c>
      <c r="F3" s="4">
        <v>6</v>
      </c>
      <c r="G3" s="4">
        <v>7</v>
      </c>
      <c r="H3" s="4">
        <v>8</v>
      </c>
      <c r="I3" s="4">
        <v>8.5</v>
      </c>
      <c r="J3" s="4">
        <v>8.54</v>
      </c>
      <c r="K3" s="4">
        <v>8.6</v>
      </c>
      <c r="L3" s="4">
        <v>8.65</v>
      </c>
      <c r="M3" s="4">
        <v>8.68</v>
      </c>
      <c r="N3" s="4">
        <v>8.74</v>
      </c>
      <c r="O3" s="4">
        <v>8.8</v>
      </c>
      <c r="P3" s="4">
        <v>8.85</v>
      </c>
      <c r="Q3" s="4">
        <v>8.9</v>
      </c>
      <c r="R3" s="4">
        <v>8.93</v>
      </c>
      <c r="S3" s="4">
        <v>9</v>
      </c>
      <c r="T3" s="4">
        <v>9.51</v>
      </c>
      <c r="U3" s="4">
        <v>9.99</v>
      </c>
      <c r="V3" s="4">
        <v>11</v>
      </c>
      <c r="W3" s="4">
        <v>12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</row>
    <row r="4" customHeight="1" spans="1:172">
      <c r="A4" s="2"/>
      <c r="B4" s="3" t="s">
        <v>2</v>
      </c>
      <c r="C4" s="4">
        <v>1.95</v>
      </c>
      <c r="D4" s="4">
        <v>2.12</v>
      </c>
      <c r="E4" s="4">
        <v>2.35</v>
      </c>
      <c r="F4" s="4">
        <v>2.7</v>
      </c>
      <c r="G4" s="4">
        <v>2.97</v>
      </c>
      <c r="H4" s="4">
        <v>3.46</v>
      </c>
      <c r="I4" s="4">
        <v>4.44</v>
      </c>
      <c r="J4" s="4">
        <v>4.94</v>
      </c>
      <c r="K4" s="4">
        <v>5.99</v>
      </c>
      <c r="L4" s="4">
        <v>7.1</v>
      </c>
      <c r="M4" s="4">
        <v>8.87</v>
      </c>
      <c r="N4" s="4">
        <v>9.64</v>
      </c>
      <c r="O4" s="4">
        <v>9.84</v>
      </c>
      <c r="P4" s="4">
        <v>10.01</v>
      </c>
      <c r="Q4" s="4">
        <v>10.13</v>
      </c>
      <c r="R4" s="4">
        <v>10.23</v>
      </c>
      <c r="S4" s="4">
        <v>10.34</v>
      </c>
      <c r="T4" s="4">
        <v>10.85</v>
      </c>
      <c r="U4" s="4">
        <v>11.06</v>
      </c>
      <c r="V4" s="4">
        <v>11.34</v>
      </c>
      <c r="W4" s="4">
        <v>11.51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</row>
    <row r="5" customHeight="1" spans="1:172">
      <c r="A5" s="2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</row>
    <row r="6" customHeight="1" spans="1:172">
      <c r="A6" s="2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</row>
    <row r="7" customHeight="1" spans="1:172">
      <c r="A7" s="2"/>
      <c r="B7" s="3" t="s">
        <v>1</v>
      </c>
      <c r="C7" s="4">
        <v>0</v>
      </c>
      <c r="D7" s="4">
        <v>2</v>
      </c>
      <c r="E7" s="4">
        <v>4</v>
      </c>
      <c r="F7" s="4">
        <v>6</v>
      </c>
      <c r="G7" s="4">
        <v>7</v>
      </c>
      <c r="H7" s="4">
        <v>8</v>
      </c>
      <c r="I7" s="4">
        <v>8.5</v>
      </c>
      <c r="J7" s="4">
        <v>8.88</v>
      </c>
      <c r="K7" s="4">
        <v>8.97</v>
      </c>
      <c r="L7" s="4">
        <v>9.3</v>
      </c>
      <c r="M7" s="4">
        <v>9.5</v>
      </c>
      <c r="N7" s="4">
        <v>9.55</v>
      </c>
      <c r="O7" s="4">
        <v>9.6</v>
      </c>
      <c r="P7" s="4">
        <v>9.65</v>
      </c>
      <c r="Q7" s="4">
        <v>9.75</v>
      </c>
      <c r="R7" s="4">
        <v>9.9</v>
      </c>
      <c r="S7" s="4">
        <v>10.11</v>
      </c>
      <c r="T7" s="4">
        <v>10.35</v>
      </c>
      <c r="U7" s="4">
        <v>10.5</v>
      </c>
      <c r="V7" s="4">
        <v>10.54</v>
      </c>
      <c r="W7" s="4">
        <v>10.6</v>
      </c>
      <c r="X7" s="4">
        <v>10.63</v>
      </c>
      <c r="Y7" s="4">
        <v>10.68</v>
      </c>
      <c r="Z7" s="4">
        <v>10.7</v>
      </c>
      <c r="AA7" s="4">
        <v>10.75</v>
      </c>
      <c r="AB7" s="4">
        <v>10.81</v>
      </c>
      <c r="AC7" s="4">
        <v>10.85</v>
      </c>
      <c r="AD7" s="4">
        <v>11</v>
      </c>
      <c r="AE7" s="4">
        <v>11.24</v>
      </c>
      <c r="AF7" s="4">
        <v>11.5</v>
      </c>
      <c r="AG7" s="4">
        <v>12</v>
      </c>
      <c r="AH7" s="4">
        <v>13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</row>
    <row r="8" customHeight="1" spans="1:172">
      <c r="A8" s="2"/>
      <c r="B8" s="3" t="s">
        <v>2</v>
      </c>
      <c r="C8" s="4">
        <v>1.95</v>
      </c>
      <c r="D8" s="4">
        <v>2.12</v>
      </c>
      <c r="E8" s="4">
        <v>2.35</v>
      </c>
      <c r="F8" s="4">
        <v>2.68</v>
      </c>
      <c r="G8" s="4">
        <v>2.93</v>
      </c>
      <c r="H8" s="4">
        <v>3.34</v>
      </c>
      <c r="I8" s="4">
        <v>3.71</v>
      </c>
      <c r="J8" s="4">
        <v>4.18</v>
      </c>
      <c r="K8" s="4">
        <v>4.31</v>
      </c>
      <c r="L8" s="4">
        <v>4.85</v>
      </c>
      <c r="M8" s="4">
        <v>5.52</v>
      </c>
      <c r="N8" s="4">
        <v>5.89</v>
      </c>
      <c r="O8" s="4">
        <v>6.09</v>
      </c>
      <c r="P8" s="4">
        <v>6.27</v>
      </c>
      <c r="Q8" s="4">
        <v>6.64</v>
      </c>
      <c r="R8" s="4">
        <v>6.94</v>
      </c>
      <c r="S8" s="4">
        <v>7.3</v>
      </c>
      <c r="T8" s="4">
        <v>7.92</v>
      </c>
      <c r="U8" s="4">
        <v>8.65</v>
      </c>
      <c r="V8" s="4">
        <v>9</v>
      </c>
      <c r="W8" s="4">
        <v>9.39</v>
      </c>
      <c r="X8" s="4">
        <v>9.64</v>
      </c>
      <c r="Y8" s="4">
        <v>9.83</v>
      </c>
      <c r="Z8" s="4">
        <v>9.98</v>
      </c>
      <c r="AA8" s="4">
        <v>10.13</v>
      </c>
      <c r="AB8" s="4">
        <v>10.26</v>
      </c>
      <c r="AC8" s="4">
        <v>10.36</v>
      </c>
      <c r="AD8" s="4">
        <v>10.55</v>
      </c>
      <c r="AE8" s="4">
        <v>10.8</v>
      </c>
      <c r="AF8" s="4">
        <v>10.95</v>
      </c>
      <c r="AG8" s="4">
        <v>11.16</v>
      </c>
      <c r="AH8" s="4">
        <v>11.42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</row>
    <row r="9" customHeight="1" spans="1:17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</row>
    <row r="10" customHeight="1" spans="1:17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</row>
    <row r="11" customHeight="1" spans="1:17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</row>
    <row r="12" customHeight="1" spans="1:17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</row>
    <row r="13" customHeight="1" spans="1:17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</row>
    <row r="14" customHeight="1" spans="1:17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</row>
    <row r="15" customHeight="1" spans="1:17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</row>
    <row r="16" customHeight="1" spans="1:17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</row>
    <row r="17" customHeight="1" spans="1:17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</row>
    <row r="18" customHeight="1" spans="1:17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</row>
    <row r="19" customHeight="1" spans="1:17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</row>
    <row r="20" customHeight="1" spans="1:17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</row>
    <row r="21" customHeight="1" spans="1:17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</row>
    <row r="22" customHeight="1" spans="1:17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</row>
    <row r="23" customHeight="1" spans="1:17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</row>
    <row r="24" customHeight="1" spans="1:172">
      <c r="A24" s="2"/>
      <c r="B24" s="3" t="s">
        <v>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</row>
    <row r="25" customHeight="1" spans="1:172">
      <c r="A25" s="2"/>
      <c r="B25" s="3" t="s">
        <v>1</v>
      </c>
      <c r="C25" s="5">
        <v>0</v>
      </c>
      <c r="D25" s="5">
        <v>0</v>
      </c>
      <c r="E25" s="5">
        <v>0.03125</v>
      </c>
      <c r="F25" s="5">
        <v>0.09375</v>
      </c>
      <c r="G25" s="5">
        <v>0.1875</v>
      </c>
      <c r="H25" s="5">
        <v>0.3125</v>
      </c>
      <c r="I25" s="5">
        <v>0.46875</v>
      </c>
      <c r="J25" s="5">
        <v>0.65625</v>
      </c>
      <c r="K25" s="5">
        <v>0.875</v>
      </c>
      <c r="L25" s="5">
        <v>1.125</v>
      </c>
      <c r="M25" s="5">
        <v>1.375</v>
      </c>
      <c r="N25" s="5">
        <v>1.625</v>
      </c>
      <c r="O25" s="5">
        <v>1.875</v>
      </c>
      <c r="P25" s="5">
        <v>2.125</v>
      </c>
      <c r="Q25" s="5">
        <v>2.375</v>
      </c>
      <c r="R25" s="5">
        <v>2.625</v>
      </c>
      <c r="S25" s="5">
        <v>2.875</v>
      </c>
      <c r="T25" s="5">
        <v>3.125</v>
      </c>
      <c r="U25" s="5">
        <v>3.375</v>
      </c>
      <c r="V25" s="5">
        <v>3.625</v>
      </c>
      <c r="W25" s="5">
        <v>3.875</v>
      </c>
      <c r="X25" s="5">
        <v>4.125</v>
      </c>
      <c r="Y25" s="5">
        <v>4.375</v>
      </c>
      <c r="Z25" s="5">
        <v>4.625</v>
      </c>
      <c r="AA25" s="5">
        <v>4.875</v>
      </c>
      <c r="AB25" s="5">
        <v>5.125</v>
      </c>
      <c r="AC25" s="5">
        <v>5.359375</v>
      </c>
      <c r="AD25" s="5">
        <v>5.578125</v>
      </c>
      <c r="AE25" s="5">
        <v>5.78125</v>
      </c>
      <c r="AF25" s="5">
        <v>5.96875</v>
      </c>
      <c r="AG25" s="5">
        <v>6.140625</v>
      </c>
      <c r="AH25" s="5">
        <v>6.296875</v>
      </c>
      <c r="AI25" s="5">
        <v>6.4375</v>
      </c>
      <c r="AJ25" s="5">
        <v>6.5625</v>
      </c>
      <c r="AK25" s="5">
        <v>6.6875</v>
      </c>
      <c r="AL25" s="5">
        <v>6.8125</v>
      </c>
      <c r="AM25" s="5">
        <v>6.9375</v>
      </c>
      <c r="AN25" s="5">
        <v>7.0625</v>
      </c>
      <c r="AO25" s="5">
        <v>7.1875</v>
      </c>
      <c r="AP25" s="5">
        <v>7.3125</v>
      </c>
      <c r="AQ25" s="5">
        <v>7.4375</v>
      </c>
      <c r="AR25" s="5">
        <v>7.5625</v>
      </c>
      <c r="AS25" s="5">
        <v>7.6796875</v>
      </c>
      <c r="AT25" s="5">
        <v>7.7890625</v>
      </c>
      <c r="AU25" s="5">
        <v>7.890625</v>
      </c>
      <c r="AV25" s="5">
        <v>7.984375</v>
      </c>
      <c r="AW25" s="5">
        <v>8.0703125</v>
      </c>
      <c r="AX25" s="5">
        <v>8.1484375</v>
      </c>
      <c r="AY25" s="5">
        <v>8.21875</v>
      </c>
      <c r="AZ25" s="5">
        <v>8.28125</v>
      </c>
      <c r="BA25" s="5">
        <v>8.3365625</v>
      </c>
      <c r="BB25" s="5">
        <v>8.3846875</v>
      </c>
      <c r="BC25" s="5">
        <v>8.425625</v>
      </c>
      <c r="BD25" s="5">
        <v>8.459375</v>
      </c>
      <c r="BE25" s="5">
        <v>8.4859375</v>
      </c>
      <c r="BF25" s="5">
        <v>8.5053125</v>
      </c>
      <c r="BG25" s="5">
        <v>8.5175</v>
      </c>
      <c r="BH25" s="5">
        <v>8.5225</v>
      </c>
      <c r="BI25" s="5">
        <v>8.5278125</v>
      </c>
      <c r="BJ25" s="5">
        <v>8.5334375</v>
      </c>
      <c r="BK25" s="5">
        <v>8.539375</v>
      </c>
      <c r="BL25" s="5">
        <v>8.545625</v>
      </c>
      <c r="BM25" s="5">
        <v>8.5521875</v>
      </c>
      <c r="BN25" s="5">
        <v>8.5590625</v>
      </c>
      <c r="BO25" s="5">
        <v>8.56625</v>
      </c>
      <c r="BP25" s="5">
        <v>8.57375</v>
      </c>
      <c r="BQ25" s="5">
        <v>8.58109375</v>
      </c>
      <c r="BR25" s="5">
        <v>8.58828125</v>
      </c>
      <c r="BS25" s="5">
        <v>8.5953125</v>
      </c>
      <c r="BT25" s="5">
        <v>8.6021875</v>
      </c>
      <c r="BU25" s="5">
        <v>8.60890625</v>
      </c>
      <c r="BV25" s="5">
        <v>8.61546875</v>
      </c>
      <c r="BW25" s="5">
        <v>8.621875</v>
      </c>
      <c r="BX25" s="5">
        <v>8.628125</v>
      </c>
      <c r="BY25" s="5">
        <v>8.6340625</v>
      </c>
      <c r="BZ25" s="5">
        <v>8.6396875</v>
      </c>
      <c r="CA25" s="5">
        <v>8.645</v>
      </c>
      <c r="CB25" s="5">
        <v>8.65</v>
      </c>
      <c r="CC25" s="5">
        <v>8.6546875</v>
      </c>
      <c r="CD25" s="5">
        <v>8.6590625</v>
      </c>
      <c r="CE25" s="5">
        <v>8.663125</v>
      </c>
      <c r="CF25" s="5">
        <v>8.666875</v>
      </c>
      <c r="CG25" s="5">
        <v>8.67109375</v>
      </c>
      <c r="CH25" s="5">
        <v>8.67578125</v>
      </c>
      <c r="CI25" s="5">
        <v>8.6809375</v>
      </c>
      <c r="CJ25" s="5">
        <v>8.6865625</v>
      </c>
      <c r="CK25" s="5">
        <v>8.69265625</v>
      </c>
      <c r="CL25" s="5">
        <v>8.69921875</v>
      </c>
      <c r="CM25" s="5">
        <v>8.70625</v>
      </c>
      <c r="CN25" s="5">
        <v>8.71375</v>
      </c>
      <c r="CO25" s="5">
        <v>8.72125</v>
      </c>
      <c r="CP25" s="5">
        <v>8.72875</v>
      </c>
      <c r="CQ25" s="5">
        <v>8.73625</v>
      </c>
      <c r="CR25" s="5">
        <v>8.74375</v>
      </c>
      <c r="CS25" s="5">
        <v>8.75125</v>
      </c>
      <c r="CT25" s="5">
        <v>8.75875</v>
      </c>
      <c r="CU25" s="5">
        <v>8.76625</v>
      </c>
      <c r="CV25" s="5">
        <v>8.77375</v>
      </c>
      <c r="CW25" s="5">
        <v>8.78109375</v>
      </c>
      <c r="CX25" s="5">
        <v>8.78828125</v>
      </c>
      <c r="CY25" s="5">
        <v>8.7953125</v>
      </c>
      <c r="CZ25" s="5">
        <v>8.8021875</v>
      </c>
      <c r="DA25" s="5">
        <v>8.80890625</v>
      </c>
      <c r="DB25" s="5">
        <v>8.81546875</v>
      </c>
      <c r="DC25" s="5">
        <v>8.821875</v>
      </c>
      <c r="DD25" s="5">
        <v>8.828125</v>
      </c>
      <c r="DE25" s="5">
        <v>8.834375</v>
      </c>
      <c r="DF25" s="5">
        <v>8.840625</v>
      </c>
      <c r="DG25" s="5">
        <v>8.846875</v>
      </c>
      <c r="DH25" s="5">
        <v>8.853125</v>
      </c>
      <c r="DI25" s="5">
        <v>8.859375</v>
      </c>
      <c r="DJ25" s="5">
        <v>8.865625</v>
      </c>
      <c r="DK25" s="5">
        <v>8.871875</v>
      </c>
      <c r="DL25" s="5">
        <v>8.878125</v>
      </c>
      <c r="DM25" s="5">
        <v>8.8840625</v>
      </c>
      <c r="DN25" s="5">
        <v>8.8896875</v>
      </c>
      <c r="DO25" s="5">
        <v>8.895</v>
      </c>
      <c r="DP25" s="5">
        <v>8.9</v>
      </c>
      <c r="DQ25" s="5">
        <v>8.9046875</v>
      </c>
      <c r="DR25" s="5">
        <v>8.9090625</v>
      </c>
      <c r="DS25" s="5">
        <v>8.913125</v>
      </c>
      <c r="DT25" s="5">
        <v>8.916875</v>
      </c>
      <c r="DU25" s="5">
        <v>8.92125</v>
      </c>
      <c r="DV25" s="5">
        <v>8.92625</v>
      </c>
      <c r="DW25" s="5">
        <v>8.931875</v>
      </c>
      <c r="DX25" s="5">
        <v>8.938125</v>
      </c>
      <c r="DY25" s="5">
        <v>8.945</v>
      </c>
      <c r="DZ25" s="5">
        <v>8.9525</v>
      </c>
      <c r="EA25" s="5">
        <v>8.960625</v>
      </c>
      <c r="EB25" s="5">
        <v>8.969375</v>
      </c>
      <c r="EC25" s="5">
        <v>8.985</v>
      </c>
      <c r="ED25" s="5">
        <v>9.0075</v>
      </c>
      <c r="EE25" s="5">
        <v>9.036875</v>
      </c>
      <c r="EF25" s="5">
        <v>9.073125</v>
      </c>
      <c r="EG25" s="5">
        <v>9.11625</v>
      </c>
      <c r="EH25" s="5">
        <v>9.16625</v>
      </c>
      <c r="EI25" s="5">
        <v>9.223125</v>
      </c>
      <c r="EJ25" s="5">
        <v>9.286875</v>
      </c>
      <c r="EK25" s="5">
        <v>9.35015625</v>
      </c>
      <c r="EL25" s="5">
        <v>9.41296875</v>
      </c>
      <c r="EM25" s="5">
        <v>9.4753125</v>
      </c>
      <c r="EN25" s="5">
        <v>9.5371875</v>
      </c>
      <c r="EO25" s="5">
        <v>9.59859375</v>
      </c>
      <c r="EP25" s="5">
        <v>9.65953125</v>
      </c>
      <c r="EQ25" s="5">
        <v>9.72</v>
      </c>
      <c r="ER25" s="5">
        <v>9.78</v>
      </c>
      <c r="ES25" s="5">
        <v>9.84828125</v>
      </c>
      <c r="ET25" s="5">
        <v>9.92484375</v>
      </c>
      <c r="EU25" s="5">
        <v>10.0096875</v>
      </c>
      <c r="EV25" s="5">
        <v>10.1028125</v>
      </c>
      <c r="EW25" s="5">
        <v>10.20421875</v>
      </c>
      <c r="EX25" s="5">
        <v>10.31390625</v>
      </c>
      <c r="EY25" s="5">
        <v>10.431875</v>
      </c>
      <c r="EZ25" s="5">
        <v>10.558125</v>
      </c>
      <c r="FA25" s="5">
        <v>10.68421875</v>
      </c>
      <c r="FB25" s="5">
        <v>10.81015625</v>
      </c>
      <c r="FC25" s="5">
        <v>10.9359375</v>
      </c>
      <c r="FD25" s="5">
        <v>11.0615625</v>
      </c>
      <c r="FE25" s="5">
        <v>11.18703125</v>
      </c>
      <c r="FF25" s="5">
        <v>11.31234375</v>
      </c>
      <c r="FG25" s="5">
        <v>11.4375</v>
      </c>
      <c r="FH25" s="5">
        <v>11.5625</v>
      </c>
      <c r="FI25" s="5">
        <v>11.671875</v>
      </c>
      <c r="FJ25" s="5">
        <v>11.765625</v>
      </c>
      <c r="FK25" s="5">
        <v>11.84375</v>
      </c>
      <c r="FL25" s="5">
        <v>11.90625</v>
      </c>
      <c r="FM25" s="5">
        <v>11.953125</v>
      </c>
      <c r="FN25" s="5">
        <v>11.984375</v>
      </c>
      <c r="FO25" s="5">
        <v>12</v>
      </c>
      <c r="FP25" s="5">
        <v>12</v>
      </c>
    </row>
    <row r="26" customHeight="1" spans="1:172">
      <c r="A26" s="2"/>
      <c r="B26" s="3" t="s">
        <v>2</v>
      </c>
      <c r="C26" s="5">
        <v>1.95</v>
      </c>
      <c r="D26" s="5">
        <v>1.95</v>
      </c>
      <c r="E26" s="5">
        <v>1.95265625</v>
      </c>
      <c r="F26" s="5">
        <v>1.95796875</v>
      </c>
      <c r="G26" s="5">
        <v>1.9659375</v>
      </c>
      <c r="H26" s="5">
        <v>1.9765625</v>
      </c>
      <c r="I26" s="5">
        <v>1.98984375</v>
      </c>
      <c r="J26" s="5">
        <v>2.00578125</v>
      </c>
      <c r="K26" s="5">
        <v>2.024375</v>
      </c>
      <c r="L26" s="5">
        <v>2.045625</v>
      </c>
      <c r="M26" s="5">
        <v>2.0678125</v>
      </c>
      <c r="N26" s="5">
        <v>2.0909375</v>
      </c>
      <c r="O26" s="5">
        <v>2.115</v>
      </c>
      <c r="P26" s="5">
        <v>2.14</v>
      </c>
      <c r="Q26" s="5">
        <v>2.1659375</v>
      </c>
      <c r="R26" s="5">
        <v>2.1928125</v>
      </c>
      <c r="S26" s="5">
        <v>2.220625</v>
      </c>
      <c r="T26" s="5">
        <v>2.249375</v>
      </c>
      <c r="U26" s="5">
        <v>2.28</v>
      </c>
      <c r="V26" s="5">
        <v>2.3125</v>
      </c>
      <c r="W26" s="5">
        <v>2.346875</v>
      </c>
      <c r="X26" s="5">
        <v>2.383125</v>
      </c>
      <c r="Y26" s="5">
        <v>2.42125</v>
      </c>
      <c r="Z26" s="5">
        <v>2.46125</v>
      </c>
      <c r="AA26" s="5">
        <v>2.503125</v>
      </c>
      <c r="AB26" s="5">
        <v>2.546875</v>
      </c>
      <c r="AC26" s="5">
        <v>2.589375</v>
      </c>
      <c r="AD26" s="5">
        <v>2.630625</v>
      </c>
      <c r="AE26" s="5">
        <v>2.670625</v>
      </c>
      <c r="AF26" s="5">
        <v>2.709375</v>
      </c>
      <c r="AG26" s="5">
        <v>2.746875</v>
      </c>
      <c r="AH26" s="5">
        <v>2.783125</v>
      </c>
      <c r="AI26" s="5">
        <v>2.818125</v>
      </c>
      <c r="AJ26" s="5">
        <v>2.851875</v>
      </c>
      <c r="AK26" s="5">
        <v>2.8890625</v>
      </c>
      <c r="AL26" s="5">
        <v>2.9296875</v>
      </c>
      <c r="AM26" s="5">
        <v>2.97375</v>
      </c>
      <c r="AN26" s="5">
        <v>3.02125</v>
      </c>
      <c r="AO26" s="5">
        <v>3.0721875</v>
      </c>
      <c r="AP26" s="5">
        <v>3.1265625</v>
      </c>
      <c r="AQ26" s="5">
        <v>3.184375</v>
      </c>
      <c r="AR26" s="5">
        <v>3.245625</v>
      </c>
      <c r="AS26" s="5">
        <v>3.31453125</v>
      </c>
      <c r="AT26" s="5">
        <v>3.39109375</v>
      </c>
      <c r="AU26" s="5">
        <v>3.4753125</v>
      </c>
      <c r="AV26" s="5">
        <v>3.5671875</v>
      </c>
      <c r="AW26" s="5">
        <v>3.66671875</v>
      </c>
      <c r="AX26" s="5">
        <v>3.77390625</v>
      </c>
      <c r="AY26" s="5">
        <v>3.88875</v>
      </c>
      <c r="AZ26" s="5">
        <v>4.01125</v>
      </c>
      <c r="BA26" s="5">
        <v>4.12625</v>
      </c>
      <c r="BB26" s="5">
        <v>4.23375</v>
      </c>
      <c r="BC26" s="5">
        <v>4.33375</v>
      </c>
      <c r="BD26" s="5">
        <v>4.42625</v>
      </c>
      <c r="BE26" s="5">
        <v>4.51125</v>
      </c>
      <c r="BF26" s="5">
        <v>4.58875</v>
      </c>
      <c r="BG26" s="5">
        <v>4.65875</v>
      </c>
      <c r="BH26" s="5">
        <v>4.72125</v>
      </c>
      <c r="BI26" s="5">
        <v>4.79234375</v>
      </c>
      <c r="BJ26" s="5">
        <v>4.87203125</v>
      </c>
      <c r="BK26" s="5">
        <v>4.9603125</v>
      </c>
      <c r="BL26" s="5">
        <v>5.0571875</v>
      </c>
      <c r="BM26" s="5">
        <v>5.16265625</v>
      </c>
      <c r="BN26" s="5">
        <v>5.27671875</v>
      </c>
      <c r="BO26" s="5">
        <v>5.399375</v>
      </c>
      <c r="BP26" s="5">
        <v>5.530625</v>
      </c>
      <c r="BQ26" s="5">
        <v>5.6628125</v>
      </c>
      <c r="BR26" s="5">
        <v>5.7959375</v>
      </c>
      <c r="BS26" s="5">
        <v>5.93</v>
      </c>
      <c r="BT26" s="5">
        <v>6.065</v>
      </c>
      <c r="BU26" s="5">
        <v>6.2009375</v>
      </c>
      <c r="BV26" s="5">
        <v>6.3378125</v>
      </c>
      <c r="BW26" s="5">
        <v>6.475625</v>
      </c>
      <c r="BX26" s="5">
        <v>6.614375</v>
      </c>
      <c r="BY26" s="5">
        <v>6.7634375</v>
      </c>
      <c r="BZ26" s="5">
        <v>6.9228125</v>
      </c>
      <c r="CA26" s="5">
        <v>7.0925</v>
      </c>
      <c r="CB26" s="5">
        <v>7.2725</v>
      </c>
      <c r="CC26" s="5">
        <v>7.4628125</v>
      </c>
      <c r="CD26" s="5">
        <v>7.6634375</v>
      </c>
      <c r="CE26" s="5">
        <v>7.874375</v>
      </c>
      <c r="CF26" s="5">
        <v>8.095625</v>
      </c>
      <c r="CG26" s="5">
        <v>8.30125</v>
      </c>
      <c r="CH26" s="5">
        <v>8.49125</v>
      </c>
      <c r="CI26" s="5">
        <v>8.665625</v>
      </c>
      <c r="CJ26" s="5">
        <v>8.824375</v>
      </c>
      <c r="CK26" s="5">
        <v>8.9675</v>
      </c>
      <c r="CL26" s="5">
        <v>9.095</v>
      </c>
      <c r="CM26" s="5">
        <v>9.206875</v>
      </c>
      <c r="CN26" s="5">
        <v>9.303125</v>
      </c>
      <c r="CO26" s="5">
        <v>9.39046875</v>
      </c>
      <c r="CP26" s="5">
        <v>9.46890625</v>
      </c>
      <c r="CQ26" s="5">
        <v>9.5384375</v>
      </c>
      <c r="CR26" s="5">
        <v>9.5990625</v>
      </c>
      <c r="CS26" s="5">
        <v>9.65078125</v>
      </c>
      <c r="CT26" s="5">
        <v>9.69359375</v>
      </c>
      <c r="CU26" s="5">
        <v>9.7275</v>
      </c>
      <c r="CV26" s="5">
        <v>9.7525</v>
      </c>
      <c r="CW26" s="5">
        <v>9.77703125</v>
      </c>
      <c r="CX26" s="5">
        <v>9.80109375</v>
      </c>
      <c r="CY26" s="5">
        <v>9.8246875</v>
      </c>
      <c r="CZ26" s="5">
        <v>9.8478125</v>
      </c>
      <c r="DA26" s="5">
        <v>9.87046875</v>
      </c>
      <c r="DB26" s="5">
        <v>9.89265625</v>
      </c>
      <c r="DC26" s="5">
        <v>9.914375</v>
      </c>
      <c r="DD26" s="5">
        <v>9.935625</v>
      </c>
      <c r="DE26" s="5">
        <v>9.95609375</v>
      </c>
      <c r="DF26" s="5">
        <v>9.97578125</v>
      </c>
      <c r="DG26" s="5">
        <v>9.9946875</v>
      </c>
      <c r="DH26" s="5">
        <v>10.0128125</v>
      </c>
      <c r="DI26" s="5">
        <v>10.03015625</v>
      </c>
      <c r="DJ26" s="5">
        <v>10.04671875</v>
      </c>
      <c r="DK26" s="5">
        <v>10.0625</v>
      </c>
      <c r="DL26" s="5">
        <v>10.0775</v>
      </c>
      <c r="DM26" s="5">
        <v>10.0921875</v>
      </c>
      <c r="DN26" s="5">
        <v>10.1065625</v>
      </c>
      <c r="DO26" s="5">
        <v>10.120625</v>
      </c>
      <c r="DP26" s="5">
        <v>10.134375</v>
      </c>
      <c r="DQ26" s="5">
        <v>10.1478125</v>
      </c>
      <c r="DR26" s="5">
        <v>10.1609375</v>
      </c>
      <c r="DS26" s="5">
        <v>10.17375</v>
      </c>
      <c r="DT26" s="5">
        <v>10.18625</v>
      </c>
      <c r="DU26" s="5">
        <v>10.19890625</v>
      </c>
      <c r="DV26" s="5">
        <v>10.21171875</v>
      </c>
      <c r="DW26" s="5">
        <v>10.2246875</v>
      </c>
      <c r="DX26" s="5">
        <v>10.2378125</v>
      </c>
      <c r="DY26" s="5">
        <v>10.25109375</v>
      </c>
      <c r="DZ26" s="5">
        <v>10.26453125</v>
      </c>
      <c r="EA26" s="5">
        <v>10.278125</v>
      </c>
      <c r="EB26" s="5">
        <v>10.291875</v>
      </c>
      <c r="EC26" s="5">
        <v>10.311875</v>
      </c>
      <c r="ED26" s="5">
        <v>10.338125</v>
      </c>
      <c r="EE26" s="5">
        <v>10.370625</v>
      </c>
      <c r="EF26" s="5">
        <v>10.409375</v>
      </c>
      <c r="EG26" s="5">
        <v>10.454375</v>
      </c>
      <c r="EH26" s="5">
        <v>10.505625</v>
      </c>
      <c r="EI26" s="5">
        <v>10.563125</v>
      </c>
      <c r="EJ26" s="5">
        <v>10.626875</v>
      </c>
      <c r="EK26" s="5">
        <v>10.6859375</v>
      </c>
      <c r="EL26" s="5">
        <v>10.7403125</v>
      </c>
      <c r="EM26" s="5">
        <v>10.79</v>
      </c>
      <c r="EN26" s="5">
        <v>10.835</v>
      </c>
      <c r="EO26" s="5">
        <v>10.8753125</v>
      </c>
      <c r="EP26" s="5">
        <v>10.9109375</v>
      </c>
      <c r="EQ26" s="5">
        <v>10.941875</v>
      </c>
      <c r="ER26" s="5">
        <v>10.968125</v>
      </c>
      <c r="ES26" s="5">
        <v>10.99546875</v>
      </c>
      <c r="ET26" s="5">
        <v>11.02390625</v>
      </c>
      <c r="EU26" s="5">
        <v>11.0534375</v>
      </c>
      <c r="EV26" s="5">
        <v>11.0840625</v>
      </c>
      <c r="EW26" s="5">
        <v>11.11578125</v>
      </c>
      <c r="EX26" s="5">
        <v>11.14859375</v>
      </c>
      <c r="EY26" s="5">
        <v>11.1825</v>
      </c>
      <c r="EZ26" s="5">
        <v>11.2175</v>
      </c>
      <c r="FA26" s="5">
        <v>11.25078125</v>
      </c>
      <c r="FB26" s="5">
        <v>11.28234375</v>
      </c>
      <c r="FC26" s="5">
        <v>11.3121875</v>
      </c>
      <c r="FD26" s="5">
        <v>11.3403125</v>
      </c>
      <c r="FE26" s="5">
        <v>11.36671875</v>
      </c>
      <c r="FF26" s="5">
        <v>11.39140625</v>
      </c>
      <c r="FG26" s="5">
        <v>11.414375</v>
      </c>
      <c r="FH26" s="5">
        <v>11.435625</v>
      </c>
      <c r="FI26" s="5">
        <v>11.45421875</v>
      </c>
      <c r="FJ26" s="5">
        <v>11.47015625</v>
      </c>
      <c r="FK26" s="5">
        <v>11.4834375</v>
      </c>
      <c r="FL26" s="5">
        <v>11.4940625</v>
      </c>
      <c r="FM26" s="5">
        <v>11.50203125</v>
      </c>
      <c r="FN26" s="5">
        <v>11.50734375</v>
      </c>
      <c r="FO26" s="5">
        <v>11.51</v>
      </c>
      <c r="FP26" s="5">
        <v>11.51</v>
      </c>
    </row>
    <row r="27" customHeight="1" spans="1:17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</row>
    <row r="28" customHeight="1" spans="1:172">
      <c r="A28" s="2"/>
      <c r="B28" s="3" t="s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</row>
    <row r="29" customHeight="1" spans="1:172">
      <c r="A29" s="2"/>
      <c r="B29" s="3" t="s">
        <v>1</v>
      </c>
      <c r="C29" s="5">
        <v>0</v>
      </c>
      <c r="D29" s="5">
        <v>0</v>
      </c>
      <c r="E29" s="5">
        <v>0.125</v>
      </c>
      <c r="F29" s="5">
        <v>0.375</v>
      </c>
      <c r="G29" s="5">
        <v>0.75</v>
      </c>
      <c r="H29" s="5">
        <v>1.25</v>
      </c>
      <c r="I29" s="5">
        <v>1.75</v>
      </c>
      <c r="J29" s="5">
        <v>2.25</v>
      </c>
      <c r="K29" s="5">
        <v>2.75</v>
      </c>
      <c r="L29" s="5">
        <v>3.25</v>
      </c>
      <c r="M29" s="5">
        <v>3.75</v>
      </c>
      <c r="N29" s="5">
        <v>4.25</v>
      </c>
      <c r="O29" s="5">
        <v>4.75</v>
      </c>
      <c r="P29" s="5">
        <v>5.25</v>
      </c>
      <c r="Q29" s="5">
        <v>5.6875</v>
      </c>
      <c r="R29" s="5">
        <v>6.0625</v>
      </c>
      <c r="S29" s="5">
        <v>6.375</v>
      </c>
      <c r="T29" s="5">
        <v>6.625</v>
      </c>
      <c r="U29" s="5">
        <v>6.875</v>
      </c>
      <c r="V29" s="5">
        <v>7.125</v>
      </c>
      <c r="W29" s="5">
        <v>7.375</v>
      </c>
      <c r="X29" s="5">
        <v>7.625</v>
      </c>
      <c r="Y29" s="5">
        <v>7.84375</v>
      </c>
      <c r="Z29" s="5">
        <v>8.03125</v>
      </c>
      <c r="AA29" s="5">
        <v>8.1875</v>
      </c>
      <c r="AB29" s="5">
        <v>8.3125</v>
      </c>
      <c r="AC29" s="5">
        <v>8.43</v>
      </c>
      <c r="AD29" s="5">
        <v>8.54</v>
      </c>
      <c r="AE29" s="5">
        <v>8.6425</v>
      </c>
      <c r="AF29" s="5">
        <v>8.7375</v>
      </c>
      <c r="AG29" s="5">
        <v>8.814375</v>
      </c>
      <c r="AH29" s="5">
        <v>8.873125</v>
      </c>
      <c r="AI29" s="5">
        <v>8.91375</v>
      </c>
      <c r="AJ29" s="5">
        <v>8.93625</v>
      </c>
      <c r="AK29" s="5">
        <v>8.97375</v>
      </c>
      <c r="AL29" s="5">
        <v>9.02625</v>
      </c>
      <c r="AM29" s="5">
        <v>9.09375</v>
      </c>
      <c r="AN29" s="5">
        <v>9.17625</v>
      </c>
      <c r="AO29" s="5">
        <v>9.250625</v>
      </c>
      <c r="AP29" s="5">
        <v>9.316875</v>
      </c>
      <c r="AQ29" s="5">
        <v>9.375</v>
      </c>
      <c r="AR29" s="5">
        <v>9.425</v>
      </c>
      <c r="AS29" s="5">
        <v>9.465625</v>
      </c>
      <c r="AT29" s="5">
        <v>9.496875</v>
      </c>
      <c r="AU29" s="5">
        <v>9.51875</v>
      </c>
      <c r="AV29" s="5">
        <v>9.53125</v>
      </c>
      <c r="AW29" s="5">
        <v>9.54375</v>
      </c>
      <c r="AX29" s="5">
        <v>9.55625</v>
      </c>
      <c r="AY29" s="5">
        <v>9.56875</v>
      </c>
      <c r="AZ29" s="5">
        <v>9.58125</v>
      </c>
      <c r="BA29" s="5">
        <v>9.59375</v>
      </c>
      <c r="BB29" s="5">
        <v>9.60625</v>
      </c>
      <c r="BC29" s="5">
        <v>9.61875</v>
      </c>
      <c r="BD29" s="5">
        <v>9.63125</v>
      </c>
      <c r="BE29" s="5">
        <v>9.646875</v>
      </c>
      <c r="BF29" s="5">
        <v>9.665625</v>
      </c>
      <c r="BG29" s="5">
        <v>9.6875</v>
      </c>
      <c r="BH29" s="5">
        <v>9.7125</v>
      </c>
      <c r="BI29" s="5">
        <v>9.740625</v>
      </c>
      <c r="BJ29" s="5">
        <v>9.771875</v>
      </c>
      <c r="BK29" s="5">
        <v>9.80625</v>
      </c>
      <c r="BL29" s="5">
        <v>9.84375</v>
      </c>
      <c r="BM29" s="5">
        <v>9.885</v>
      </c>
      <c r="BN29" s="5">
        <v>9.93</v>
      </c>
      <c r="BO29" s="5">
        <v>9.97875</v>
      </c>
      <c r="BP29" s="5">
        <v>10.03125</v>
      </c>
      <c r="BQ29" s="5">
        <v>10.085625</v>
      </c>
      <c r="BR29" s="5">
        <v>10.141875</v>
      </c>
      <c r="BS29" s="5">
        <v>10.2</v>
      </c>
      <c r="BT29" s="5">
        <v>10.26</v>
      </c>
      <c r="BU29" s="5">
        <v>10.314375</v>
      </c>
      <c r="BV29" s="5">
        <v>10.363125</v>
      </c>
      <c r="BW29" s="5">
        <v>10.40625</v>
      </c>
      <c r="BX29" s="5">
        <v>10.44375</v>
      </c>
      <c r="BY29" s="5">
        <v>10.474375</v>
      </c>
      <c r="BZ29" s="5">
        <v>10.498125</v>
      </c>
      <c r="CA29" s="5">
        <v>10.515</v>
      </c>
      <c r="CB29" s="5">
        <v>10.525</v>
      </c>
      <c r="CC29" s="5">
        <v>10.53625</v>
      </c>
      <c r="CD29" s="5">
        <v>10.54875</v>
      </c>
      <c r="CE29" s="5">
        <v>10.5625</v>
      </c>
      <c r="CF29" s="5">
        <v>10.5775</v>
      </c>
      <c r="CG29" s="5">
        <v>10.590625</v>
      </c>
      <c r="CH29" s="5">
        <v>10.601875</v>
      </c>
      <c r="CI29" s="5">
        <v>10.61125</v>
      </c>
      <c r="CJ29" s="5">
        <v>10.61875</v>
      </c>
      <c r="CK29" s="5">
        <v>10.6275</v>
      </c>
      <c r="CL29" s="5">
        <v>10.6375</v>
      </c>
      <c r="CM29" s="5">
        <v>10.64875</v>
      </c>
      <c r="CN29" s="5">
        <v>10.66125</v>
      </c>
      <c r="CO29" s="5">
        <v>10.671875</v>
      </c>
      <c r="CP29" s="5">
        <v>10.680625</v>
      </c>
      <c r="CQ29" s="5">
        <v>10.6875</v>
      </c>
      <c r="CR29" s="5">
        <v>10.6925</v>
      </c>
      <c r="CS29" s="5">
        <v>10.699375</v>
      </c>
      <c r="CT29" s="5">
        <v>10.708125</v>
      </c>
      <c r="CU29" s="5">
        <v>10.71875</v>
      </c>
      <c r="CV29" s="5">
        <v>10.73125</v>
      </c>
      <c r="CW29" s="5">
        <v>10.744375</v>
      </c>
      <c r="CX29" s="5">
        <v>10.758125</v>
      </c>
      <c r="CY29" s="5">
        <v>10.7725</v>
      </c>
      <c r="CZ29" s="5">
        <v>10.7875</v>
      </c>
      <c r="DA29" s="5">
        <v>10.80125</v>
      </c>
      <c r="DB29" s="5">
        <v>10.81375</v>
      </c>
      <c r="DC29" s="5">
        <v>10.825</v>
      </c>
      <c r="DD29" s="5">
        <v>10.835</v>
      </c>
      <c r="DE29" s="5">
        <v>10.851875</v>
      </c>
      <c r="DF29" s="5">
        <v>10.875625</v>
      </c>
      <c r="DG29" s="5">
        <v>10.90625</v>
      </c>
      <c r="DH29" s="5">
        <v>10.94375</v>
      </c>
      <c r="DI29" s="5">
        <v>10.986875</v>
      </c>
      <c r="DJ29" s="5">
        <v>11.035625</v>
      </c>
      <c r="DK29" s="5">
        <v>11.09</v>
      </c>
      <c r="DL29" s="5">
        <v>11.15</v>
      </c>
      <c r="DM29" s="5">
        <v>11.21125</v>
      </c>
      <c r="DN29" s="5">
        <v>11.27375</v>
      </c>
      <c r="DO29" s="5">
        <v>11.3375</v>
      </c>
      <c r="DP29" s="5">
        <v>11.4025</v>
      </c>
      <c r="DQ29" s="5">
        <v>11.4825</v>
      </c>
      <c r="DR29" s="5">
        <v>11.5775</v>
      </c>
      <c r="DS29" s="5">
        <v>11.6875</v>
      </c>
      <c r="DT29" s="5">
        <v>11.8125</v>
      </c>
      <c r="DU29" s="5">
        <v>11.96875</v>
      </c>
      <c r="DV29" s="5">
        <v>12.15625</v>
      </c>
      <c r="DW29" s="5">
        <v>12.375</v>
      </c>
      <c r="DX29" s="5">
        <v>12.625</v>
      </c>
      <c r="DY29" s="5">
        <v>12.8125</v>
      </c>
      <c r="DZ29" s="5">
        <v>12.9375</v>
      </c>
      <c r="EA29" s="5">
        <v>13</v>
      </c>
      <c r="EB29" s="5">
        <v>13</v>
      </c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</row>
    <row r="30" customHeight="1" spans="1:172">
      <c r="A30" s="2"/>
      <c r="B30" s="3" t="s">
        <v>2</v>
      </c>
      <c r="C30" s="5">
        <v>1.95</v>
      </c>
      <c r="D30" s="5">
        <v>1.95</v>
      </c>
      <c r="E30" s="5">
        <v>1.960625</v>
      </c>
      <c r="F30" s="5">
        <v>1.981875</v>
      </c>
      <c r="G30" s="5">
        <v>2.01375</v>
      </c>
      <c r="H30" s="5">
        <v>2.05625</v>
      </c>
      <c r="I30" s="5">
        <v>2.1025</v>
      </c>
      <c r="J30" s="5">
        <v>2.1525</v>
      </c>
      <c r="K30" s="5">
        <v>2.20625</v>
      </c>
      <c r="L30" s="5">
        <v>2.26375</v>
      </c>
      <c r="M30" s="5">
        <v>2.3275</v>
      </c>
      <c r="N30" s="5">
        <v>2.3975</v>
      </c>
      <c r="O30" s="5">
        <v>2.47375</v>
      </c>
      <c r="P30" s="5">
        <v>2.55625</v>
      </c>
      <c r="Q30" s="5">
        <v>2.63375</v>
      </c>
      <c r="R30" s="5">
        <v>2.70625</v>
      </c>
      <c r="S30" s="5">
        <v>2.77375</v>
      </c>
      <c r="T30" s="5">
        <v>2.83625</v>
      </c>
      <c r="U30" s="5">
        <v>2.90875</v>
      </c>
      <c r="V30" s="5">
        <v>2.99125</v>
      </c>
      <c r="W30" s="5">
        <v>3.08375</v>
      </c>
      <c r="X30" s="5">
        <v>3.18625</v>
      </c>
      <c r="Y30" s="5">
        <v>3.28625</v>
      </c>
      <c r="Z30" s="5">
        <v>3.38375</v>
      </c>
      <c r="AA30" s="5">
        <v>3.47875</v>
      </c>
      <c r="AB30" s="5">
        <v>3.57125</v>
      </c>
      <c r="AC30" s="5">
        <v>3.67</v>
      </c>
      <c r="AD30" s="5">
        <v>3.775</v>
      </c>
      <c r="AE30" s="5">
        <v>3.88625</v>
      </c>
      <c r="AF30" s="5">
        <v>4.00375</v>
      </c>
      <c r="AG30" s="5">
        <v>4.1</v>
      </c>
      <c r="AH30" s="5">
        <v>4.175</v>
      </c>
      <c r="AI30" s="5">
        <v>4.22875</v>
      </c>
      <c r="AJ30" s="5">
        <v>4.26125</v>
      </c>
      <c r="AK30" s="5">
        <v>4.319375</v>
      </c>
      <c r="AL30" s="5">
        <v>4.403125</v>
      </c>
      <c r="AM30" s="5">
        <v>4.5125</v>
      </c>
      <c r="AN30" s="5">
        <v>4.6475</v>
      </c>
      <c r="AO30" s="5">
        <v>4.790625</v>
      </c>
      <c r="AP30" s="5">
        <v>4.941875</v>
      </c>
      <c r="AQ30" s="5">
        <v>5.10125</v>
      </c>
      <c r="AR30" s="5">
        <v>5.26875</v>
      </c>
      <c r="AS30" s="5">
        <v>5.4175</v>
      </c>
      <c r="AT30" s="5">
        <v>5.5475</v>
      </c>
      <c r="AU30" s="5">
        <v>5.65875</v>
      </c>
      <c r="AV30" s="5">
        <v>5.75125</v>
      </c>
      <c r="AW30" s="5">
        <v>5.833125</v>
      </c>
      <c r="AX30" s="5">
        <v>5.904375</v>
      </c>
      <c r="AY30" s="5">
        <v>5.965</v>
      </c>
      <c r="AZ30" s="5">
        <v>6.015</v>
      </c>
      <c r="BA30" s="5">
        <v>6.06375</v>
      </c>
      <c r="BB30" s="5">
        <v>6.11125</v>
      </c>
      <c r="BC30" s="5">
        <v>6.1575</v>
      </c>
      <c r="BD30" s="5">
        <v>6.2025</v>
      </c>
      <c r="BE30" s="5">
        <v>6.259375</v>
      </c>
      <c r="BF30" s="5">
        <v>6.328125</v>
      </c>
      <c r="BG30" s="5">
        <v>6.40875</v>
      </c>
      <c r="BH30" s="5">
        <v>6.50125</v>
      </c>
      <c r="BI30" s="5">
        <v>6.589375</v>
      </c>
      <c r="BJ30" s="5">
        <v>6.673125</v>
      </c>
      <c r="BK30" s="5">
        <v>6.7525</v>
      </c>
      <c r="BL30" s="5">
        <v>6.8275</v>
      </c>
      <c r="BM30" s="5">
        <v>6.90625</v>
      </c>
      <c r="BN30" s="5">
        <v>6.98875</v>
      </c>
      <c r="BO30" s="5">
        <v>7.075</v>
      </c>
      <c r="BP30" s="5">
        <v>7.165</v>
      </c>
      <c r="BQ30" s="5">
        <v>7.27125</v>
      </c>
      <c r="BR30" s="5">
        <v>7.39375</v>
      </c>
      <c r="BS30" s="5">
        <v>7.5325</v>
      </c>
      <c r="BT30" s="5">
        <v>7.6875</v>
      </c>
      <c r="BU30" s="5">
        <v>7.849375</v>
      </c>
      <c r="BV30" s="5">
        <v>8.018125</v>
      </c>
      <c r="BW30" s="5">
        <v>8.19375</v>
      </c>
      <c r="BX30" s="5">
        <v>8.37625</v>
      </c>
      <c r="BY30" s="5">
        <v>8.535</v>
      </c>
      <c r="BZ30" s="5">
        <v>8.67</v>
      </c>
      <c r="CA30" s="5">
        <v>8.78125</v>
      </c>
      <c r="CB30" s="5">
        <v>8.86875</v>
      </c>
      <c r="CC30" s="5">
        <v>8.95875</v>
      </c>
      <c r="CD30" s="5">
        <v>9.05125</v>
      </c>
      <c r="CE30" s="5">
        <v>9.14625</v>
      </c>
      <c r="CF30" s="5">
        <v>9.24375</v>
      </c>
      <c r="CG30" s="5">
        <v>9.3325</v>
      </c>
      <c r="CH30" s="5">
        <v>9.4125</v>
      </c>
      <c r="CI30" s="5">
        <v>9.48375</v>
      </c>
      <c r="CJ30" s="5">
        <v>9.54625</v>
      </c>
      <c r="CK30" s="5">
        <v>9.605</v>
      </c>
      <c r="CL30" s="5">
        <v>9.66</v>
      </c>
      <c r="CM30" s="5">
        <v>9.71125</v>
      </c>
      <c r="CN30" s="5">
        <v>9.75875</v>
      </c>
      <c r="CO30" s="5">
        <v>9.80375</v>
      </c>
      <c r="CP30" s="5">
        <v>9.84625</v>
      </c>
      <c r="CQ30" s="5">
        <v>9.88625</v>
      </c>
      <c r="CR30" s="5">
        <v>9.92375</v>
      </c>
      <c r="CS30" s="5">
        <v>9.96125</v>
      </c>
      <c r="CT30" s="5">
        <v>9.99875</v>
      </c>
      <c r="CU30" s="5">
        <v>10.03625</v>
      </c>
      <c r="CV30" s="5">
        <v>10.07375</v>
      </c>
      <c r="CW30" s="5">
        <v>10.11</v>
      </c>
      <c r="CX30" s="5">
        <v>10.145</v>
      </c>
      <c r="CY30" s="5">
        <v>10.17875</v>
      </c>
      <c r="CZ30" s="5">
        <v>10.21125</v>
      </c>
      <c r="DA30" s="5">
        <v>10.241875</v>
      </c>
      <c r="DB30" s="5">
        <v>10.270625</v>
      </c>
      <c r="DC30" s="5">
        <v>10.2975</v>
      </c>
      <c r="DD30" s="5">
        <v>10.3225</v>
      </c>
      <c r="DE30" s="5">
        <v>10.353125</v>
      </c>
      <c r="DF30" s="5">
        <v>10.389375</v>
      </c>
      <c r="DG30" s="5">
        <v>10.43125</v>
      </c>
      <c r="DH30" s="5">
        <v>10.47875</v>
      </c>
      <c r="DI30" s="5">
        <v>10.53</v>
      </c>
      <c r="DJ30" s="5">
        <v>10.585</v>
      </c>
      <c r="DK30" s="5">
        <v>10.64375</v>
      </c>
      <c r="DL30" s="5">
        <v>10.70625</v>
      </c>
      <c r="DM30" s="5">
        <v>10.7625</v>
      </c>
      <c r="DN30" s="5">
        <v>10.8125</v>
      </c>
      <c r="DO30" s="5">
        <v>10.85625</v>
      </c>
      <c r="DP30" s="5">
        <v>10.89375</v>
      </c>
      <c r="DQ30" s="5">
        <v>10.935</v>
      </c>
      <c r="DR30" s="5">
        <v>10.98</v>
      </c>
      <c r="DS30" s="5">
        <v>11.02875</v>
      </c>
      <c r="DT30" s="5">
        <v>11.08125</v>
      </c>
      <c r="DU30" s="5">
        <v>11.136875</v>
      </c>
      <c r="DV30" s="5">
        <v>11.195625</v>
      </c>
      <c r="DW30" s="5">
        <v>11.2575</v>
      </c>
      <c r="DX30" s="5">
        <v>11.3225</v>
      </c>
      <c r="DY30" s="5">
        <v>11.37125</v>
      </c>
      <c r="DZ30" s="5">
        <v>11.40375</v>
      </c>
      <c r="EA30" s="5">
        <v>11.42</v>
      </c>
      <c r="EB30" s="5">
        <v>11.42</v>
      </c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</row>
    <row r="31" customHeight="1" spans="1:17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</row>
    <row r="32" customHeight="1" spans="1:172">
      <c r="A32" s="2"/>
      <c r="B32" s="3" t="s">
        <v>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</row>
    <row r="33" customHeight="1" spans="1:172">
      <c r="A33" s="2"/>
      <c r="B33" s="3" t="s">
        <v>7</v>
      </c>
      <c r="C33" s="6">
        <v>1</v>
      </c>
      <c r="D33" s="6">
        <v>11</v>
      </c>
      <c r="E33" s="6">
        <v>19</v>
      </c>
      <c r="F33" s="5">
        <v>24</v>
      </c>
      <c r="G33" s="5">
        <v>29</v>
      </c>
      <c r="H33" s="5">
        <v>34</v>
      </c>
      <c r="I33" s="5">
        <v>39</v>
      </c>
      <c r="J33" s="5">
        <v>43</v>
      </c>
      <c r="K33" s="5">
        <v>45</v>
      </c>
      <c r="L33" s="5">
        <v>47</v>
      </c>
      <c r="M33" s="5">
        <v>49</v>
      </c>
      <c r="N33" s="5">
        <v>51</v>
      </c>
      <c r="O33" s="5">
        <v>53</v>
      </c>
      <c r="P33" s="5">
        <v>55</v>
      </c>
      <c r="Q33" s="5">
        <v>57</v>
      </c>
      <c r="R33" s="5">
        <v>60</v>
      </c>
      <c r="S33" s="5">
        <v>62</v>
      </c>
      <c r="T33" s="5">
        <v>64</v>
      </c>
      <c r="U33" s="5">
        <v>66</v>
      </c>
      <c r="V33" s="5">
        <v>67</v>
      </c>
      <c r="W33" s="5">
        <v>69</v>
      </c>
      <c r="X33" s="5">
        <v>70</v>
      </c>
      <c r="Y33" s="5">
        <v>72</v>
      </c>
      <c r="Z33" s="5">
        <v>73</v>
      </c>
      <c r="AA33" s="5">
        <v>75</v>
      </c>
      <c r="AB33" s="5">
        <v>76</v>
      </c>
      <c r="AC33" s="5">
        <v>77</v>
      </c>
      <c r="AD33" s="5">
        <v>78</v>
      </c>
      <c r="AE33" s="5">
        <v>79</v>
      </c>
      <c r="AF33" s="5">
        <v>80</v>
      </c>
      <c r="AG33" s="5">
        <v>81</v>
      </c>
      <c r="AH33" s="5">
        <v>82</v>
      </c>
      <c r="AI33" s="5">
        <v>83</v>
      </c>
      <c r="AJ33" s="5">
        <v>84</v>
      </c>
      <c r="AK33" s="5">
        <v>85</v>
      </c>
      <c r="AL33" s="5">
        <v>87</v>
      </c>
      <c r="AM33" s="5">
        <v>88</v>
      </c>
      <c r="AN33" s="5">
        <v>90</v>
      </c>
      <c r="AO33" s="5">
        <v>92</v>
      </c>
      <c r="AP33" s="5">
        <v>95</v>
      </c>
      <c r="AQ33" s="5">
        <v>103</v>
      </c>
      <c r="AR33" s="5">
        <v>113</v>
      </c>
      <c r="AS33" s="5">
        <v>127</v>
      </c>
      <c r="AT33" s="5">
        <v>135</v>
      </c>
      <c r="AU33" s="5">
        <v>139</v>
      </c>
      <c r="AV33" s="5">
        <v>143</v>
      </c>
      <c r="AW33" s="5">
        <v>149</v>
      </c>
      <c r="AX33" s="5">
        <v>155</v>
      </c>
      <c r="AY33" s="6">
        <v>0</v>
      </c>
      <c r="AZ33" s="6">
        <v>0</v>
      </c>
      <c r="BA33" s="6">
        <v>0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</row>
    <row r="34" customHeight="1" spans="1:172">
      <c r="A34" s="2"/>
      <c r="B34" s="3" t="s">
        <v>8</v>
      </c>
      <c r="C34" s="6">
        <v>1.95</v>
      </c>
      <c r="D34" s="6">
        <v>2.15</v>
      </c>
      <c r="E34" s="6">
        <v>2.35</v>
      </c>
      <c r="F34" s="5">
        <v>2.55</v>
      </c>
      <c r="G34" s="5">
        <v>2.75</v>
      </c>
      <c r="H34" s="5">
        <v>2.95</v>
      </c>
      <c r="I34" s="5">
        <v>3.15</v>
      </c>
      <c r="J34" s="5">
        <v>3.35</v>
      </c>
      <c r="K34" s="5">
        <v>3.55</v>
      </c>
      <c r="L34" s="5">
        <v>3.75</v>
      </c>
      <c r="M34" s="5">
        <v>3.95</v>
      </c>
      <c r="N34" s="5">
        <v>4.15</v>
      </c>
      <c r="O34" s="5">
        <v>4.35</v>
      </c>
      <c r="P34" s="5">
        <v>4.55</v>
      </c>
      <c r="Q34" s="5">
        <v>4.75</v>
      </c>
      <c r="R34" s="5">
        <v>4.95</v>
      </c>
      <c r="S34" s="5">
        <v>5.15</v>
      </c>
      <c r="T34" s="5">
        <v>5.35</v>
      </c>
      <c r="U34" s="5">
        <v>5.55</v>
      </c>
      <c r="V34" s="5">
        <v>5.75</v>
      </c>
      <c r="W34" s="5">
        <v>5.95</v>
      </c>
      <c r="X34" s="5">
        <v>6.15</v>
      </c>
      <c r="Y34" s="5">
        <v>6.35</v>
      </c>
      <c r="Z34" s="5">
        <v>6.55</v>
      </c>
      <c r="AA34" s="5">
        <v>6.75</v>
      </c>
      <c r="AB34" s="5">
        <v>6.95</v>
      </c>
      <c r="AC34" s="5">
        <v>7.15</v>
      </c>
      <c r="AD34" s="5">
        <v>7.35</v>
      </c>
      <c r="AE34" s="5">
        <v>7.55</v>
      </c>
      <c r="AF34" s="5">
        <v>7.75</v>
      </c>
      <c r="AG34" s="5">
        <v>7.95</v>
      </c>
      <c r="AH34" s="5">
        <v>8.15</v>
      </c>
      <c r="AI34" s="5">
        <v>8.35</v>
      </c>
      <c r="AJ34" s="5">
        <v>8.55</v>
      </c>
      <c r="AK34" s="5">
        <v>8.75</v>
      </c>
      <c r="AL34" s="5">
        <v>8.95</v>
      </c>
      <c r="AM34" s="5">
        <v>9.15</v>
      </c>
      <c r="AN34" s="5">
        <v>9.35</v>
      </c>
      <c r="AO34" s="5">
        <v>9.55</v>
      </c>
      <c r="AP34" s="5">
        <v>9.75</v>
      </c>
      <c r="AQ34" s="5">
        <v>9.95</v>
      </c>
      <c r="AR34" s="5">
        <v>10.15</v>
      </c>
      <c r="AS34" s="5">
        <v>10.35</v>
      </c>
      <c r="AT34" s="5">
        <v>10.55</v>
      </c>
      <c r="AU34" s="5">
        <v>10.75</v>
      </c>
      <c r="AV34" s="5">
        <v>10.95</v>
      </c>
      <c r="AW34" s="5">
        <v>11.15</v>
      </c>
      <c r="AX34" s="5">
        <v>11.35</v>
      </c>
      <c r="AY34" s="6">
        <v>11.55</v>
      </c>
      <c r="AZ34" s="6">
        <v>11.75</v>
      </c>
      <c r="BA34" s="6">
        <v>11.95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</row>
    <row r="35" customHeight="1" spans="1:172">
      <c r="A35" s="2"/>
      <c r="B35" s="3" t="s">
        <v>9</v>
      </c>
      <c r="C35" s="6">
        <v>0</v>
      </c>
      <c r="D35" s="6">
        <v>1.375</v>
      </c>
      <c r="E35" s="6">
        <v>3.375</v>
      </c>
      <c r="F35" s="5">
        <v>4.625</v>
      </c>
      <c r="G35" s="5">
        <v>5.78125</v>
      </c>
      <c r="H35" s="5">
        <v>6.5625</v>
      </c>
      <c r="I35" s="5">
        <v>7.1875</v>
      </c>
      <c r="J35" s="5">
        <v>7.6796875</v>
      </c>
      <c r="K35" s="5">
        <v>7.890625</v>
      </c>
      <c r="L35" s="5">
        <v>8.0703125</v>
      </c>
      <c r="M35" s="5">
        <v>8.21875</v>
      </c>
      <c r="N35" s="5">
        <v>8.3365625</v>
      </c>
      <c r="O35" s="5">
        <v>8.425625</v>
      </c>
      <c r="P35" s="5">
        <v>8.4859375</v>
      </c>
      <c r="Q35" s="5">
        <v>8.5175</v>
      </c>
      <c r="R35" s="5">
        <v>8.5334375</v>
      </c>
      <c r="S35" s="5">
        <v>8.545625</v>
      </c>
      <c r="T35" s="5">
        <v>8.5590625</v>
      </c>
      <c r="U35" s="5">
        <v>8.57375</v>
      </c>
      <c r="V35" s="5">
        <v>8.58109375</v>
      </c>
      <c r="W35" s="5">
        <v>8.5953125</v>
      </c>
      <c r="X35" s="5">
        <v>8.6021875</v>
      </c>
      <c r="Y35" s="5">
        <v>8.61546875</v>
      </c>
      <c r="Z35" s="5">
        <v>8.621875</v>
      </c>
      <c r="AA35" s="5">
        <v>8.6340625</v>
      </c>
      <c r="AB35" s="5">
        <v>8.6396875</v>
      </c>
      <c r="AC35" s="5">
        <v>8.645</v>
      </c>
      <c r="AD35" s="5">
        <v>8.65</v>
      </c>
      <c r="AE35" s="5">
        <v>8.6546875</v>
      </c>
      <c r="AF35" s="5">
        <v>8.6590625</v>
      </c>
      <c r="AG35" s="5">
        <v>8.663125</v>
      </c>
      <c r="AH35" s="5">
        <v>8.666875</v>
      </c>
      <c r="AI35" s="5">
        <v>8.67109375</v>
      </c>
      <c r="AJ35" s="5">
        <v>8.67578125</v>
      </c>
      <c r="AK35" s="5">
        <v>8.6809375</v>
      </c>
      <c r="AL35" s="5">
        <v>8.69265625</v>
      </c>
      <c r="AM35" s="5">
        <v>8.69921875</v>
      </c>
      <c r="AN35" s="5">
        <v>8.71375</v>
      </c>
      <c r="AO35" s="5">
        <v>8.72875</v>
      </c>
      <c r="AP35" s="5">
        <v>8.75125</v>
      </c>
      <c r="AQ35" s="5">
        <v>8.80890625</v>
      </c>
      <c r="AR35" s="5">
        <v>8.871875</v>
      </c>
      <c r="AS35" s="5">
        <v>8.945</v>
      </c>
      <c r="AT35" s="5">
        <v>9.11625</v>
      </c>
      <c r="AU35" s="5">
        <v>9.35015625</v>
      </c>
      <c r="AV35" s="5">
        <v>9.59859375</v>
      </c>
      <c r="AW35" s="5">
        <v>10.0096875</v>
      </c>
      <c r="AX35" s="5">
        <v>10.68421875</v>
      </c>
      <c r="AY35" s="6">
        <v>11.671875</v>
      </c>
      <c r="AZ35" s="6">
        <v>0</v>
      </c>
      <c r="BA35" s="6">
        <v>0</v>
      </c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</row>
    <row r="36" customHeight="1" spans="1:172">
      <c r="A36" s="2"/>
      <c r="B36" s="3" t="s">
        <v>10</v>
      </c>
      <c r="C36" s="6">
        <v>1.95</v>
      </c>
      <c r="D36" s="6">
        <v>2.0678125</v>
      </c>
      <c r="E36" s="6">
        <v>2.28</v>
      </c>
      <c r="F36" s="5">
        <v>2.46125</v>
      </c>
      <c r="G36" s="5">
        <v>2.670625</v>
      </c>
      <c r="H36" s="5">
        <v>2.851875</v>
      </c>
      <c r="I36" s="5">
        <v>3.0721875</v>
      </c>
      <c r="J36" s="5">
        <v>3.31453125</v>
      </c>
      <c r="K36" s="5">
        <v>3.4753125</v>
      </c>
      <c r="L36" s="5">
        <v>3.66671875</v>
      </c>
      <c r="M36" s="5">
        <v>3.88875</v>
      </c>
      <c r="N36" s="5">
        <v>4.12625</v>
      </c>
      <c r="O36" s="5">
        <v>4.33375</v>
      </c>
      <c r="P36" s="5">
        <v>4.51125</v>
      </c>
      <c r="Q36" s="5">
        <v>4.65875</v>
      </c>
      <c r="R36" s="5">
        <v>4.87203125</v>
      </c>
      <c r="S36" s="5">
        <v>5.0571875</v>
      </c>
      <c r="T36" s="5">
        <v>5.27671875</v>
      </c>
      <c r="U36" s="5">
        <v>5.530625</v>
      </c>
      <c r="V36" s="5">
        <v>5.6628125</v>
      </c>
      <c r="W36" s="5">
        <v>5.93</v>
      </c>
      <c r="X36" s="5">
        <v>6.065</v>
      </c>
      <c r="Y36" s="5">
        <v>6.3378125</v>
      </c>
      <c r="Z36" s="5">
        <v>6.475625</v>
      </c>
      <c r="AA36" s="5">
        <v>6.7634375</v>
      </c>
      <c r="AB36" s="5">
        <v>6.9228125</v>
      </c>
      <c r="AC36" s="5">
        <v>7.0925</v>
      </c>
      <c r="AD36" s="5">
        <v>7.2725</v>
      </c>
      <c r="AE36" s="5">
        <v>7.4628125</v>
      </c>
      <c r="AF36" s="5">
        <v>7.6634375</v>
      </c>
      <c r="AG36" s="5">
        <v>7.874375</v>
      </c>
      <c r="AH36" s="5">
        <v>8.095625</v>
      </c>
      <c r="AI36" s="5">
        <v>8.30125</v>
      </c>
      <c r="AJ36" s="5">
        <v>8.49125</v>
      </c>
      <c r="AK36" s="5">
        <v>8.665625</v>
      </c>
      <c r="AL36" s="5">
        <v>8.9675</v>
      </c>
      <c r="AM36" s="5">
        <v>9.095</v>
      </c>
      <c r="AN36" s="5">
        <v>9.303125</v>
      </c>
      <c r="AO36" s="5">
        <v>9.46890625</v>
      </c>
      <c r="AP36" s="5">
        <v>9.65078125</v>
      </c>
      <c r="AQ36" s="5">
        <v>9.87046875</v>
      </c>
      <c r="AR36" s="5">
        <v>10.0625</v>
      </c>
      <c r="AS36" s="5">
        <v>10.25109375</v>
      </c>
      <c r="AT36" s="5">
        <v>10.454375</v>
      </c>
      <c r="AU36" s="5">
        <v>10.6859375</v>
      </c>
      <c r="AV36" s="5">
        <v>10.8753125</v>
      </c>
      <c r="AW36" s="5">
        <v>11.0534375</v>
      </c>
      <c r="AX36" s="5">
        <v>11.25078125</v>
      </c>
      <c r="AY36" s="6">
        <v>11.45421875</v>
      </c>
      <c r="AZ36" s="6">
        <v>0</v>
      </c>
      <c r="BA36" s="6">
        <v>0</v>
      </c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</row>
    <row r="37" customHeight="1" spans="1:172">
      <c r="A37" s="2"/>
      <c r="B37" s="2"/>
      <c r="C37" s="7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7"/>
      <c r="AZ37" s="7"/>
      <c r="BA37" s="7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</row>
    <row r="38" customHeight="1" spans="1:172">
      <c r="A38" s="2"/>
      <c r="B38" s="3" t="s">
        <v>11</v>
      </c>
      <c r="C38" s="7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7"/>
      <c r="AZ38" s="7"/>
      <c r="BA38" s="7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</row>
    <row r="39" customHeight="1" spans="1:172">
      <c r="A39" s="2"/>
      <c r="B39" s="3" t="s">
        <v>7</v>
      </c>
      <c r="C39" s="6">
        <v>1</v>
      </c>
      <c r="D39" s="6">
        <v>6</v>
      </c>
      <c r="E39" s="6">
        <v>10</v>
      </c>
      <c r="F39" s="5">
        <v>13</v>
      </c>
      <c r="G39" s="5">
        <v>16</v>
      </c>
      <c r="H39" s="5">
        <v>19</v>
      </c>
      <c r="I39" s="5">
        <v>21</v>
      </c>
      <c r="J39" s="5">
        <v>23</v>
      </c>
      <c r="K39" s="5">
        <v>25</v>
      </c>
      <c r="L39" s="5">
        <v>27</v>
      </c>
      <c r="M39" s="5">
        <v>29</v>
      </c>
      <c r="N39" s="5">
        <v>31</v>
      </c>
      <c r="O39" s="5">
        <v>34</v>
      </c>
      <c r="P39" s="5">
        <v>37</v>
      </c>
      <c r="Q39" s="5">
        <v>39</v>
      </c>
      <c r="R39" s="5">
        <v>40</v>
      </c>
      <c r="S39" s="5">
        <v>41</v>
      </c>
      <c r="T39" s="5">
        <v>42</v>
      </c>
      <c r="U39" s="5">
        <v>44</v>
      </c>
      <c r="V39" s="5">
        <v>45</v>
      </c>
      <c r="W39" s="5">
        <v>48</v>
      </c>
      <c r="X39" s="5">
        <v>51</v>
      </c>
      <c r="Y39" s="5">
        <v>55</v>
      </c>
      <c r="Z39" s="5">
        <v>58</v>
      </c>
      <c r="AA39" s="5">
        <v>60</v>
      </c>
      <c r="AB39" s="5">
        <v>63</v>
      </c>
      <c r="AC39" s="5">
        <v>65</v>
      </c>
      <c r="AD39" s="5">
        <v>67</v>
      </c>
      <c r="AE39" s="5">
        <v>69</v>
      </c>
      <c r="AF39" s="5">
        <v>70</v>
      </c>
      <c r="AG39" s="5">
        <v>72</v>
      </c>
      <c r="AH39" s="5">
        <v>73</v>
      </c>
      <c r="AI39" s="5">
        <v>74</v>
      </c>
      <c r="AJ39" s="5">
        <v>75</v>
      </c>
      <c r="AK39" s="5">
        <v>76</v>
      </c>
      <c r="AL39" s="5">
        <v>78</v>
      </c>
      <c r="AM39" s="5">
        <v>80</v>
      </c>
      <c r="AN39" s="5">
        <v>83</v>
      </c>
      <c r="AO39" s="5">
        <v>85</v>
      </c>
      <c r="AP39" s="5">
        <v>88</v>
      </c>
      <c r="AQ39" s="5">
        <v>93</v>
      </c>
      <c r="AR39" s="5">
        <v>98</v>
      </c>
      <c r="AS39" s="5">
        <v>104</v>
      </c>
      <c r="AT39" s="5">
        <v>110</v>
      </c>
      <c r="AU39" s="5">
        <v>114</v>
      </c>
      <c r="AV39" s="5">
        <v>117</v>
      </c>
      <c r="AW39" s="5">
        <v>122</v>
      </c>
      <c r="AX39" s="5">
        <v>125</v>
      </c>
      <c r="AY39" s="6">
        <v>0</v>
      </c>
      <c r="AZ39" s="6">
        <v>0</v>
      </c>
      <c r="BA39" s="6">
        <v>0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</row>
    <row r="40" customHeight="1" spans="1:172">
      <c r="A40" s="2"/>
      <c r="B40" s="3" t="s">
        <v>8</v>
      </c>
      <c r="C40" s="6">
        <v>1.95</v>
      </c>
      <c r="D40" s="6">
        <v>2.15</v>
      </c>
      <c r="E40" s="6">
        <v>2.35</v>
      </c>
      <c r="F40" s="5">
        <v>2.55</v>
      </c>
      <c r="G40" s="5">
        <v>2.75</v>
      </c>
      <c r="H40" s="5">
        <v>2.95</v>
      </c>
      <c r="I40" s="5">
        <v>3.15</v>
      </c>
      <c r="J40" s="5">
        <v>3.35</v>
      </c>
      <c r="K40" s="5">
        <v>3.55</v>
      </c>
      <c r="L40" s="5">
        <v>3.75</v>
      </c>
      <c r="M40" s="5">
        <v>3.95</v>
      </c>
      <c r="N40" s="5">
        <v>4.15</v>
      </c>
      <c r="O40" s="5">
        <v>4.35</v>
      </c>
      <c r="P40" s="5">
        <v>4.55</v>
      </c>
      <c r="Q40" s="5">
        <v>4.75</v>
      </c>
      <c r="R40" s="5">
        <v>4.95</v>
      </c>
      <c r="S40" s="5">
        <v>5.15</v>
      </c>
      <c r="T40" s="5">
        <v>5.35</v>
      </c>
      <c r="U40" s="5">
        <v>5.55</v>
      </c>
      <c r="V40" s="5">
        <v>5.75</v>
      </c>
      <c r="W40" s="5">
        <v>5.95</v>
      </c>
      <c r="X40" s="5">
        <v>6.15</v>
      </c>
      <c r="Y40" s="5">
        <v>6.35</v>
      </c>
      <c r="Z40" s="5">
        <v>6.55</v>
      </c>
      <c r="AA40" s="5">
        <v>6.75</v>
      </c>
      <c r="AB40" s="5">
        <v>6.95</v>
      </c>
      <c r="AC40" s="5">
        <v>7.15</v>
      </c>
      <c r="AD40" s="5">
        <v>7.35</v>
      </c>
      <c r="AE40" s="5">
        <v>7.55</v>
      </c>
      <c r="AF40" s="5">
        <v>7.75</v>
      </c>
      <c r="AG40" s="5">
        <v>7.95</v>
      </c>
      <c r="AH40" s="5">
        <v>8.15</v>
      </c>
      <c r="AI40" s="5">
        <v>8.35</v>
      </c>
      <c r="AJ40" s="5">
        <v>8.55</v>
      </c>
      <c r="AK40" s="5">
        <v>8.75</v>
      </c>
      <c r="AL40" s="5">
        <v>8.95</v>
      </c>
      <c r="AM40" s="5">
        <v>9.15</v>
      </c>
      <c r="AN40" s="5">
        <v>9.35</v>
      </c>
      <c r="AO40" s="5">
        <v>9.55</v>
      </c>
      <c r="AP40" s="5">
        <v>9.75</v>
      </c>
      <c r="AQ40" s="5">
        <v>9.95</v>
      </c>
      <c r="AR40" s="5">
        <v>10.15</v>
      </c>
      <c r="AS40" s="5">
        <v>10.35</v>
      </c>
      <c r="AT40" s="5">
        <v>10.55</v>
      </c>
      <c r="AU40" s="5">
        <v>10.75</v>
      </c>
      <c r="AV40" s="5">
        <v>10.95</v>
      </c>
      <c r="AW40" s="5">
        <v>11.15</v>
      </c>
      <c r="AX40" s="5">
        <v>11.35</v>
      </c>
      <c r="AY40" s="6">
        <v>11.55</v>
      </c>
      <c r="AZ40" s="6">
        <v>11.75</v>
      </c>
      <c r="BA40" s="6">
        <v>11.95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</row>
    <row r="41" customHeight="1" spans="1:172">
      <c r="A41" s="2"/>
      <c r="B41" s="3" t="s">
        <v>12</v>
      </c>
      <c r="C41" s="6">
        <v>0</v>
      </c>
      <c r="D41" s="6">
        <v>1.25</v>
      </c>
      <c r="E41" s="6">
        <v>3.25</v>
      </c>
      <c r="F41" s="5">
        <v>4.75</v>
      </c>
      <c r="G41" s="5">
        <v>6.0625</v>
      </c>
      <c r="H41" s="5">
        <v>6.875</v>
      </c>
      <c r="I41" s="5">
        <v>7.375</v>
      </c>
      <c r="J41" s="5">
        <v>7.84375</v>
      </c>
      <c r="K41" s="5">
        <v>8.1875</v>
      </c>
      <c r="L41" s="5">
        <v>8.43</v>
      </c>
      <c r="M41" s="5">
        <v>8.6425</v>
      </c>
      <c r="N41" s="5">
        <v>8.814375</v>
      </c>
      <c r="O41" s="5">
        <v>8.93625</v>
      </c>
      <c r="P41" s="5">
        <v>9.09375</v>
      </c>
      <c r="Q41" s="5">
        <v>9.250625</v>
      </c>
      <c r="R41" s="5">
        <v>9.316875</v>
      </c>
      <c r="S41" s="5">
        <v>9.375</v>
      </c>
      <c r="T41" s="5">
        <v>9.425</v>
      </c>
      <c r="U41" s="5">
        <v>9.496875</v>
      </c>
      <c r="V41" s="5">
        <v>9.51875</v>
      </c>
      <c r="W41" s="5">
        <v>9.55625</v>
      </c>
      <c r="X41" s="5">
        <v>9.59375</v>
      </c>
      <c r="Y41" s="5">
        <v>9.646875</v>
      </c>
      <c r="Z41" s="5">
        <v>9.7125</v>
      </c>
      <c r="AA41" s="5">
        <v>9.771875</v>
      </c>
      <c r="AB41" s="5">
        <v>9.885</v>
      </c>
      <c r="AC41" s="5">
        <v>9.97875</v>
      </c>
      <c r="AD41" s="5">
        <v>10.085625</v>
      </c>
      <c r="AE41" s="5">
        <v>10.2</v>
      </c>
      <c r="AF41" s="5">
        <v>10.26</v>
      </c>
      <c r="AG41" s="5">
        <v>10.363125</v>
      </c>
      <c r="AH41" s="5">
        <v>10.40625</v>
      </c>
      <c r="AI41" s="5">
        <v>10.44375</v>
      </c>
      <c r="AJ41" s="5">
        <v>10.474375</v>
      </c>
      <c r="AK41" s="5">
        <v>10.498125</v>
      </c>
      <c r="AL41" s="5">
        <v>10.525</v>
      </c>
      <c r="AM41" s="5">
        <v>10.54875</v>
      </c>
      <c r="AN41" s="5">
        <v>10.590625</v>
      </c>
      <c r="AO41" s="5">
        <v>10.61125</v>
      </c>
      <c r="AP41" s="5">
        <v>10.6375</v>
      </c>
      <c r="AQ41" s="5">
        <v>10.6875</v>
      </c>
      <c r="AR41" s="5">
        <v>10.73125</v>
      </c>
      <c r="AS41" s="5">
        <v>10.81375</v>
      </c>
      <c r="AT41" s="5">
        <v>10.94375</v>
      </c>
      <c r="AU41" s="5">
        <v>11.15</v>
      </c>
      <c r="AV41" s="5">
        <v>11.3375</v>
      </c>
      <c r="AW41" s="5">
        <v>11.8125</v>
      </c>
      <c r="AX41" s="5">
        <v>12.375</v>
      </c>
      <c r="AY41" s="6">
        <v>0</v>
      </c>
      <c r="AZ41" s="6">
        <v>0</v>
      </c>
      <c r="BA41" s="6">
        <v>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</row>
    <row r="42" customHeight="1" spans="1:172">
      <c r="A42" s="2"/>
      <c r="B42" s="3" t="s">
        <v>10</v>
      </c>
      <c r="C42" s="6">
        <v>1.95</v>
      </c>
      <c r="D42" s="6">
        <v>2.05625</v>
      </c>
      <c r="E42" s="6">
        <v>2.26375</v>
      </c>
      <c r="F42" s="5">
        <v>2.47375</v>
      </c>
      <c r="G42" s="5">
        <v>2.70625</v>
      </c>
      <c r="H42" s="5">
        <v>2.90875</v>
      </c>
      <c r="I42" s="5">
        <v>3.08375</v>
      </c>
      <c r="J42" s="5">
        <v>3.28625</v>
      </c>
      <c r="K42" s="5">
        <v>3.47875</v>
      </c>
      <c r="L42" s="5">
        <v>3.67</v>
      </c>
      <c r="M42" s="5">
        <v>3.88625</v>
      </c>
      <c r="N42" s="5">
        <v>4.1</v>
      </c>
      <c r="O42" s="5">
        <v>4.26125</v>
      </c>
      <c r="P42" s="5">
        <v>4.5125</v>
      </c>
      <c r="Q42" s="5">
        <v>4.790625</v>
      </c>
      <c r="R42" s="5">
        <v>4.941875</v>
      </c>
      <c r="S42" s="5">
        <v>5.10125</v>
      </c>
      <c r="T42" s="5">
        <v>5.26875</v>
      </c>
      <c r="U42" s="5">
        <v>5.5475</v>
      </c>
      <c r="V42" s="5">
        <v>5.65875</v>
      </c>
      <c r="W42" s="5">
        <v>5.904375</v>
      </c>
      <c r="X42" s="5">
        <v>6.06375</v>
      </c>
      <c r="Y42" s="5">
        <v>6.259375</v>
      </c>
      <c r="Z42" s="5">
        <v>6.50125</v>
      </c>
      <c r="AA42" s="5">
        <v>6.673125</v>
      </c>
      <c r="AB42" s="5">
        <v>6.90625</v>
      </c>
      <c r="AC42" s="5">
        <v>7.075</v>
      </c>
      <c r="AD42" s="5">
        <v>7.27125</v>
      </c>
      <c r="AE42" s="5">
        <v>7.5325</v>
      </c>
      <c r="AF42" s="5">
        <v>7.6875</v>
      </c>
      <c r="AG42" s="5">
        <v>8.018125</v>
      </c>
      <c r="AH42" s="5">
        <v>8.19375</v>
      </c>
      <c r="AI42" s="5">
        <v>8.37625</v>
      </c>
      <c r="AJ42" s="5">
        <v>8.535</v>
      </c>
      <c r="AK42" s="5">
        <v>8.67</v>
      </c>
      <c r="AL42" s="5">
        <v>8.86875</v>
      </c>
      <c r="AM42" s="5">
        <v>9.05125</v>
      </c>
      <c r="AN42" s="5">
        <v>9.3325</v>
      </c>
      <c r="AO42" s="5">
        <v>9.48375</v>
      </c>
      <c r="AP42" s="5">
        <v>9.66</v>
      </c>
      <c r="AQ42" s="5">
        <v>9.88625</v>
      </c>
      <c r="AR42" s="5">
        <v>10.07375</v>
      </c>
      <c r="AS42" s="5">
        <v>10.270625</v>
      </c>
      <c r="AT42" s="5">
        <v>10.47875</v>
      </c>
      <c r="AU42" s="5">
        <v>10.70625</v>
      </c>
      <c r="AV42" s="5">
        <v>10.85625</v>
      </c>
      <c r="AW42" s="5">
        <v>11.08125</v>
      </c>
      <c r="AX42" s="5">
        <v>11.2575</v>
      </c>
      <c r="AY42" s="6">
        <v>0</v>
      </c>
      <c r="AZ42" s="6">
        <v>0</v>
      </c>
      <c r="BA42" s="6">
        <v>0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</row>
    <row r="43" customHeight="1" spans="1:172">
      <c r="A43" s="2"/>
      <c r="B43" s="2"/>
      <c r="C43" s="7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7"/>
      <c r="AZ43" s="7"/>
      <c r="BA43" s="7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</row>
    <row r="44" customHeight="1" spans="1:172">
      <c r="A44" s="2"/>
      <c r="B44" s="3" t="s">
        <v>13</v>
      </c>
      <c r="C44" s="7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7"/>
      <c r="AZ44" s="7"/>
      <c r="BA44" s="7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</row>
    <row r="45" customHeight="1" spans="1:172">
      <c r="A45" s="2"/>
      <c r="B45" s="3" t="s">
        <v>2</v>
      </c>
      <c r="C45" s="6">
        <v>1.95</v>
      </c>
      <c r="D45" s="6">
        <v>2.15</v>
      </c>
      <c r="E45" s="6">
        <v>2.35</v>
      </c>
      <c r="F45" s="5">
        <v>2.55</v>
      </c>
      <c r="G45" s="5">
        <v>2.75</v>
      </c>
      <c r="H45" s="5">
        <v>2.95</v>
      </c>
      <c r="I45" s="5">
        <v>3.15</v>
      </c>
      <c r="J45" s="5">
        <v>3.35</v>
      </c>
      <c r="K45" s="5">
        <v>3.55</v>
      </c>
      <c r="L45" s="5">
        <v>3.75</v>
      </c>
      <c r="M45" s="5">
        <v>3.95</v>
      </c>
      <c r="N45" s="5">
        <v>4.15</v>
      </c>
      <c r="O45" s="5">
        <v>4.35</v>
      </c>
      <c r="P45" s="5">
        <v>4.55</v>
      </c>
      <c r="Q45" s="5">
        <v>4.75</v>
      </c>
      <c r="R45" s="5">
        <v>4.95</v>
      </c>
      <c r="S45" s="5">
        <v>5.15</v>
      </c>
      <c r="T45" s="5">
        <v>5.35</v>
      </c>
      <c r="U45" s="5">
        <v>5.55</v>
      </c>
      <c r="V45" s="5">
        <v>5.75</v>
      </c>
      <c r="W45" s="5">
        <v>5.95</v>
      </c>
      <c r="X45" s="5">
        <v>6.15</v>
      </c>
      <c r="Y45" s="5">
        <v>6.35</v>
      </c>
      <c r="Z45" s="5">
        <v>6.55</v>
      </c>
      <c r="AA45" s="5">
        <v>6.75</v>
      </c>
      <c r="AB45" s="5">
        <v>6.95</v>
      </c>
      <c r="AC45" s="5">
        <v>7.15</v>
      </c>
      <c r="AD45" s="5">
        <v>7.35</v>
      </c>
      <c r="AE45" s="5">
        <v>7.55</v>
      </c>
      <c r="AF45" s="5">
        <v>7.75</v>
      </c>
      <c r="AG45" s="5">
        <v>7.95</v>
      </c>
      <c r="AH45" s="5">
        <v>8.15</v>
      </c>
      <c r="AI45" s="5">
        <v>8.35</v>
      </c>
      <c r="AJ45" s="5">
        <v>8.55</v>
      </c>
      <c r="AK45" s="5">
        <v>8.75</v>
      </c>
      <c r="AL45" s="5">
        <v>8.95</v>
      </c>
      <c r="AM45" s="5">
        <v>9.15</v>
      </c>
      <c r="AN45" s="5">
        <v>9.35</v>
      </c>
      <c r="AO45" s="5">
        <v>9.55</v>
      </c>
      <c r="AP45" s="5">
        <v>9.75</v>
      </c>
      <c r="AQ45" s="5">
        <v>9.95</v>
      </c>
      <c r="AR45" s="5">
        <v>10.15</v>
      </c>
      <c r="AS45" s="5">
        <v>10.35</v>
      </c>
      <c r="AT45" s="5">
        <v>10.55</v>
      </c>
      <c r="AU45" s="5">
        <v>10.75</v>
      </c>
      <c r="AV45" s="5">
        <v>10.95</v>
      </c>
      <c r="AW45" s="5">
        <v>11.15</v>
      </c>
      <c r="AX45" s="5">
        <v>11.35</v>
      </c>
      <c r="AY45" s="6">
        <v>11.55</v>
      </c>
      <c r="AZ45" s="6">
        <v>11.75</v>
      </c>
      <c r="BA45" s="6">
        <v>11.95</v>
      </c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</row>
    <row r="46" customHeight="1" spans="1:172">
      <c r="A46" s="2"/>
      <c r="B46" s="3" t="s">
        <v>14</v>
      </c>
      <c r="C46" s="6">
        <f t="shared" ref="C46:BA46" si="0">C41-C35</f>
        <v>0</v>
      </c>
      <c r="D46" s="6">
        <f t="shared" si="0"/>
        <v>-0.125</v>
      </c>
      <c r="E46" s="6">
        <f t="shared" si="0"/>
        <v>-0.125</v>
      </c>
      <c r="F46" s="5">
        <f t="shared" si="0"/>
        <v>0.125</v>
      </c>
      <c r="G46" s="5">
        <f t="shared" si="0"/>
        <v>0.28125</v>
      </c>
      <c r="H46" s="5">
        <f t="shared" si="0"/>
        <v>0.3125</v>
      </c>
      <c r="I46" s="5">
        <f t="shared" si="0"/>
        <v>0.1875</v>
      </c>
      <c r="J46" s="5">
        <f t="shared" si="0"/>
        <v>0.1640625</v>
      </c>
      <c r="K46" s="5">
        <f t="shared" si="0"/>
        <v>0.296875</v>
      </c>
      <c r="L46" s="5">
        <f t="shared" si="0"/>
        <v>0.3596875</v>
      </c>
      <c r="M46" s="5">
        <f t="shared" si="0"/>
        <v>0.42375</v>
      </c>
      <c r="N46" s="5">
        <f t="shared" si="0"/>
        <v>0.477812500000001</v>
      </c>
      <c r="O46" s="5">
        <f t="shared" si="0"/>
        <v>0.510624999999999</v>
      </c>
      <c r="P46" s="5">
        <f t="shared" si="0"/>
        <v>0.6078125</v>
      </c>
      <c r="Q46" s="5">
        <f t="shared" si="0"/>
        <v>0.733124999999999</v>
      </c>
      <c r="R46" s="5">
        <f t="shared" si="0"/>
        <v>0.7834375</v>
      </c>
      <c r="S46" s="5">
        <f t="shared" si="0"/>
        <v>0.829375000000001</v>
      </c>
      <c r="T46" s="5">
        <f t="shared" si="0"/>
        <v>0.865937500000001</v>
      </c>
      <c r="U46" s="5">
        <f t="shared" si="0"/>
        <v>0.923124999999999</v>
      </c>
      <c r="V46" s="5">
        <f t="shared" si="0"/>
        <v>0.93765625</v>
      </c>
      <c r="W46" s="5">
        <f t="shared" si="0"/>
        <v>0.9609375</v>
      </c>
      <c r="X46" s="5">
        <f t="shared" si="0"/>
        <v>0.991562500000001</v>
      </c>
      <c r="Y46" s="5">
        <f t="shared" si="0"/>
        <v>1.03140625</v>
      </c>
      <c r="Z46" s="5">
        <f t="shared" si="0"/>
        <v>1.090625</v>
      </c>
      <c r="AA46" s="5">
        <f t="shared" si="0"/>
        <v>1.1378125</v>
      </c>
      <c r="AB46" s="5">
        <f t="shared" si="0"/>
        <v>1.2453125</v>
      </c>
      <c r="AC46" s="5">
        <f t="shared" si="0"/>
        <v>1.33375</v>
      </c>
      <c r="AD46" s="5">
        <f t="shared" si="0"/>
        <v>1.435625</v>
      </c>
      <c r="AE46" s="5">
        <f t="shared" si="0"/>
        <v>1.5453125</v>
      </c>
      <c r="AF46" s="5">
        <f t="shared" si="0"/>
        <v>1.6009375</v>
      </c>
      <c r="AG46" s="5">
        <f t="shared" si="0"/>
        <v>1.7</v>
      </c>
      <c r="AH46" s="5">
        <f t="shared" si="0"/>
        <v>1.739375</v>
      </c>
      <c r="AI46" s="5">
        <f t="shared" si="0"/>
        <v>1.77265625</v>
      </c>
      <c r="AJ46" s="5">
        <f t="shared" si="0"/>
        <v>1.79859375</v>
      </c>
      <c r="AK46" s="5">
        <f t="shared" si="0"/>
        <v>1.8171875</v>
      </c>
      <c r="AL46" s="5">
        <f t="shared" si="0"/>
        <v>1.83234375</v>
      </c>
      <c r="AM46" s="5">
        <f t="shared" si="0"/>
        <v>1.84953125</v>
      </c>
      <c r="AN46" s="5">
        <f t="shared" si="0"/>
        <v>1.876875</v>
      </c>
      <c r="AO46" s="5">
        <f t="shared" si="0"/>
        <v>1.8825</v>
      </c>
      <c r="AP46" s="5">
        <f t="shared" si="0"/>
        <v>1.88625</v>
      </c>
      <c r="AQ46" s="5">
        <f t="shared" si="0"/>
        <v>1.87859375</v>
      </c>
      <c r="AR46" s="5">
        <f t="shared" si="0"/>
        <v>1.859375</v>
      </c>
      <c r="AS46" s="5">
        <f t="shared" si="0"/>
        <v>1.86875</v>
      </c>
      <c r="AT46" s="5">
        <f t="shared" si="0"/>
        <v>1.8275</v>
      </c>
      <c r="AU46" s="5">
        <f t="shared" si="0"/>
        <v>1.79984375</v>
      </c>
      <c r="AV46" s="5">
        <f t="shared" si="0"/>
        <v>1.73890625</v>
      </c>
      <c r="AW46" s="5">
        <f t="shared" si="0"/>
        <v>1.8028125</v>
      </c>
      <c r="AX46" s="5">
        <f t="shared" si="0"/>
        <v>1.69078125</v>
      </c>
      <c r="AY46" s="6">
        <f t="shared" si="0"/>
        <v>-11.671875</v>
      </c>
      <c r="AZ46" s="6">
        <f t="shared" si="0"/>
        <v>0</v>
      </c>
      <c r="BA46" s="6">
        <f t="shared" si="0"/>
        <v>0</v>
      </c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</row>
    <row r="47" customHeight="1" spans="1:172">
      <c r="A47" s="2"/>
      <c r="B47" s="3" t="s">
        <v>15</v>
      </c>
      <c r="C47" s="6">
        <f t="shared" ref="C47:BA47" si="1">50+C41</f>
        <v>50</v>
      </c>
      <c r="D47" s="6">
        <f t="shared" si="1"/>
        <v>51.25</v>
      </c>
      <c r="E47" s="6">
        <f t="shared" si="1"/>
        <v>53.25</v>
      </c>
      <c r="F47" s="5">
        <f t="shared" si="1"/>
        <v>54.75</v>
      </c>
      <c r="G47" s="5">
        <f t="shared" si="1"/>
        <v>56.0625</v>
      </c>
      <c r="H47" s="5">
        <f t="shared" si="1"/>
        <v>56.875</v>
      </c>
      <c r="I47" s="5">
        <f t="shared" si="1"/>
        <v>57.375</v>
      </c>
      <c r="J47" s="5">
        <f t="shared" si="1"/>
        <v>57.84375</v>
      </c>
      <c r="K47" s="5">
        <f t="shared" si="1"/>
        <v>58.1875</v>
      </c>
      <c r="L47" s="5">
        <f t="shared" si="1"/>
        <v>58.43</v>
      </c>
      <c r="M47" s="5">
        <f t="shared" si="1"/>
        <v>58.6425</v>
      </c>
      <c r="N47" s="5">
        <f t="shared" si="1"/>
        <v>58.814375</v>
      </c>
      <c r="O47" s="5">
        <f t="shared" si="1"/>
        <v>58.93625</v>
      </c>
      <c r="P47" s="5">
        <f t="shared" si="1"/>
        <v>59.09375</v>
      </c>
      <c r="Q47" s="5">
        <f t="shared" si="1"/>
        <v>59.250625</v>
      </c>
      <c r="R47" s="5">
        <f t="shared" si="1"/>
        <v>59.316875</v>
      </c>
      <c r="S47" s="5">
        <f t="shared" si="1"/>
        <v>59.375</v>
      </c>
      <c r="T47" s="5">
        <f t="shared" si="1"/>
        <v>59.425</v>
      </c>
      <c r="U47" s="5">
        <f t="shared" si="1"/>
        <v>59.496875</v>
      </c>
      <c r="V47" s="5">
        <f t="shared" si="1"/>
        <v>59.51875</v>
      </c>
      <c r="W47" s="5">
        <f t="shared" si="1"/>
        <v>59.55625</v>
      </c>
      <c r="X47" s="5">
        <f t="shared" si="1"/>
        <v>59.59375</v>
      </c>
      <c r="Y47" s="5">
        <f t="shared" si="1"/>
        <v>59.646875</v>
      </c>
      <c r="Z47" s="5">
        <f t="shared" si="1"/>
        <v>59.7125</v>
      </c>
      <c r="AA47" s="5">
        <f t="shared" si="1"/>
        <v>59.771875</v>
      </c>
      <c r="AB47" s="5">
        <f t="shared" si="1"/>
        <v>59.885</v>
      </c>
      <c r="AC47" s="5">
        <f t="shared" si="1"/>
        <v>59.97875</v>
      </c>
      <c r="AD47" s="5">
        <f t="shared" si="1"/>
        <v>60.085625</v>
      </c>
      <c r="AE47" s="5">
        <f t="shared" si="1"/>
        <v>60.2</v>
      </c>
      <c r="AF47" s="5">
        <f t="shared" si="1"/>
        <v>60.26</v>
      </c>
      <c r="AG47" s="5">
        <f t="shared" si="1"/>
        <v>60.363125</v>
      </c>
      <c r="AH47" s="5">
        <f t="shared" si="1"/>
        <v>60.40625</v>
      </c>
      <c r="AI47" s="5">
        <f t="shared" si="1"/>
        <v>60.44375</v>
      </c>
      <c r="AJ47" s="5">
        <f t="shared" si="1"/>
        <v>60.474375</v>
      </c>
      <c r="AK47" s="5">
        <f t="shared" si="1"/>
        <v>60.498125</v>
      </c>
      <c r="AL47" s="5">
        <f t="shared" si="1"/>
        <v>60.525</v>
      </c>
      <c r="AM47" s="5">
        <f t="shared" si="1"/>
        <v>60.54875</v>
      </c>
      <c r="AN47" s="5">
        <f t="shared" si="1"/>
        <v>60.590625</v>
      </c>
      <c r="AO47" s="5">
        <f t="shared" si="1"/>
        <v>60.61125</v>
      </c>
      <c r="AP47" s="5">
        <f t="shared" si="1"/>
        <v>60.6375</v>
      </c>
      <c r="AQ47" s="5">
        <f t="shared" si="1"/>
        <v>60.6875</v>
      </c>
      <c r="AR47" s="5">
        <f t="shared" si="1"/>
        <v>60.73125</v>
      </c>
      <c r="AS47" s="5">
        <f t="shared" si="1"/>
        <v>60.81375</v>
      </c>
      <c r="AT47" s="5">
        <f t="shared" si="1"/>
        <v>60.94375</v>
      </c>
      <c r="AU47" s="5">
        <f t="shared" si="1"/>
        <v>61.15</v>
      </c>
      <c r="AV47" s="5">
        <f t="shared" si="1"/>
        <v>61.3375</v>
      </c>
      <c r="AW47" s="5">
        <f t="shared" si="1"/>
        <v>61.8125</v>
      </c>
      <c r="AX47" s="5">
        <f t="shared" si="1"/>
        <v>62.375</v>
      </c>
      <c r="AY47" s="6">
        <f t="shared" si="1"/>
        <v>50</v>
      </c>
      <c r="AZ47" s="6">
        <f t="shared" si="1"/>
        <v>50</v>
      </c>
      <c r="BA47" s="6">
        <f t="shared" si="1"/>
        <v>50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</row>
    <row r="48" customHeight="1" spans="1:172">
      <c r="A48" s="2"/>
      <c r="B48" s="3" t="s">
        <v>16</v>
      </c>
      <c r="C48" s="6">
        <f t="shared" ref="C48:BA48" si="2">0.1124*C46/C47</f>
        <v>0</v>
      </c>
      <c r="D48" s="6">
        <f t="shared" si="2"/>
        <v>-0.000274146341463415</v>
      </c>
      <c r="E48" s="6">
        <f t="shared" si="2"/>
        <v>-0.000263849765258216</v>
      </c>
      <c r="F48" s="5">
        <f t="shared" si="2"/>
        <v>0.00025662100456621</v>
      </c>
      <c r="G48" s="5">
        <f t="shared" si="2"/>
        <v>0.000563879598662207</v>
      </c>
      <c r="H48" s="5">
        <f t="shared" si="2"/>
        <v>0.000617582417582418</v>
      </c>
      <c r="I48" s="5">
        <f t="shared" si="2"/>
        <v>0.000367320261437909</v>
      </c>
      <c r="J48" s="5">
        <f t="shared" si="2"/>
        <v>0.000318800648298217</v>
      </c>
      <c r="K48" s="5">
        <f t="shared" si="2"/>
        <v>0.000573469387755102</v>
      </c>
      <c r="L48" s="5">
        <f t="shared" si="2"/>
        <v>0.000691919818586342</v>
      </c>
      <c r="M48" s="5">
        <f t="shared" si="2"/>
        <v>0.000812201048727459</v>
      </c>
      <c r="N48" s="5">
        <f t="shared" si="2"/>
        <v>0.000913146233382571</v>
      </c>
      <c r="O48" s="5">
        <f t="shared" si="2"/>
        <v>0.000973836136503424</v>
      </c>
      <c r="P48" s="5">
        <f t="shared" si="2"/>
        <v>0.00115609730301428</v>
      </c>
      <c r="Q48" s="5">
        <f t="shared" si="2"/>
        <v>0.00139075748146116</v>
      </c>
      <c r="R48" s="5">
        <f t="shared" si="2"/>
        <v>0.00148454170925222</v>
      </c>
      <c r="S48" s="5">
        <f t="shared" si="2"/>
        <v>0.00157005052631579</v>
      </c>
      <c r="T48" s="5">
        <f t="shared" si="2"/>
        <v>0.00163788599074464</v>
      </c>
      <c r="U48" s="5">
        <f t="shared" si="2"/>
        <v>0.00174394453490204</v>
      </c>
      <c r="V48" s="5">
        <f t="shared" si="2"/>
        <v>0.00177074556337289</v>
      </c>
      <c r="W48" s="5">
        <f t="shared" si="2"/>
        <v>0.00181356910483786</v>
      </c>
      <c r="X48" s="5">
        <f t="shared" si="2"/>
        <v>0.00187018982695333</v>
      </c>
      <c r="Y48" s="5">
        <f t="shared" si="2"/>
        <v>0.00194360664326505</v>
      </c>
      <c r="Z48" s="5">
        <f t="shared" si="2"/>
        <v>0.00205294117647059</v>
      </c>
      <c r="AA48" s="5">
        <f t="shared" si="2"/>
        <v>0.00213963716212683</v>
      </c>
      <c r="AB48" s="5">
        <f t="shared" si="2"/>
        <v>0.00233736536695333</v>
      </c>
      <c r="AC48" s="5">
        <f t="shared" si="2"/>
        <v>0.00249944355292499</v>
      </c>
      <c r="AD48" s="5">
        <f t="shared" si="2"/>
        <v>0.00268557163214995</v>
      </c>
      <c r="AE48" s="5">
        <f t="shared" si="2"/>
        <v>0.00288526785714286</v>
      </c>
      <c r="AF48" s="5">
        <f t="shared" si="2"/>
        <v>0.00298614960172586</v>
      </c>
      <c r="AG48" s="5">
        <f t="shared" si="2"/>
        <v>0.00316550874395585</v>
      </c>
      <c r="AH48" s="5">
        <f t="shared" si="2"/>
        <v>0.00323651526125194</v>
      </c>
      <c r="AI48" s="5">
        <f t="shared" si="2"/>
        <v>0.00329639644297384</v>
      </c>
      <c r="AJ48" s="5">
        <f t="shared" si="2"/>
        <v>0.00334293554087992</v>
      </c>
      <c r="AK48" s="5">
        <f t="shared" si="2"/>
        <v>0.00337616868291373</v>
      </c>
      <c r="AL48" s="5">
        <f t="shared" si="2"/>
        <v>0.00340281598513011</v>
      </c>
      <c r="AM48" s="5">
        <f t="shared" si="2"/>
        <v>0.00343338735316584</v>
      </c>
      <c r="AN48" s="5">
        <f t="shared" si="2"/>
        <v>0.00348173913043478</v>
      </c>
      <c r="AO48" s="5">
        <f t="shared" si="2"/>
        <v>0.00349098558435934</v>
      </c>
      <c r="AP48" s="5">
        <f t="shared" si="2"/>
        <v>0.00349642547928262</v>
      </c>
      <c r="AQ48" s="5">
        <f t="shared" si="2"/>
        <v>0.00347936457260556</v>
      </c>
      <c r="AR48" s="5">
        <f t="shared" si="2"/>
        <v>0.00344128846351755</v>
      </c>
      <c r="AS48" s="5">
        <f t="shared" si="2"/>
        <v>0.00345394750364844</v>
      </c>
      <c r="AT48" s="5">
        <f t="shared" si="2"/>
        <v>0.00337050148702697</v>
      </c>
      <c r="AU48" s="5">
        <f t="shared" si="2"/>
        <v>0.0033082982420278</v>
      </c>
      <c r="AV48" s="5">
        <f t="shared" si="2"/>
        <v>0.00318651823925005</v>
      </c>
      <c r="AW48" s="5">
        <f t="shared" si="2"/>
        <v>0.00327823862487361</v>
      </c>
      <c r="AX48" s="5">
        <f t="shared" si="2"/>
        <v>0.00304679458917836</v>
      </c>
      <c r="AY48" s="6">
        <f t="shared" si="2"/>
        <v>-0.026238375</v>
      </c>
      <c r="AZ48" s="6">
        <f t="shared" si="2"/>
        <v>0</v>
      </c>
      <c r="BA48" s="6">
        <f t="shared" si="2"/>
        <v>0</v>
      </c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</row>
    <row r="49" customHeight="1" spans="1:172">
      <c r="A49" s="2"/>
      <c r="B49" s="3" t="s">
        <v>17</v>
      </c>
      <c r="C49" s="6">
        <f t="shared" ref="C49:BA49" si="3">0.1124*C46/10/0.01039</f>
        <v>0</v>
      </c>
      <c r="D49" s="6">
        <f t="shared" si="3"/>
        <v>-0.135226179018287</v>
      </c>
      <c r="E49" s="6">
        <f t="shared" si="3"/>
        <v>-0.135226179018287</v>
      </c>
      <c r="F49" s="5">
        <f t="shared" si="3"/>
        <v>0.135226179018287</v>
      </c>
      <c r="G49" s="5">
        <f t="shared" si="3"/>
        <v>0.304258902791145</v>
      </c>
      <c r="H49" s="5">
        <f t="shared" si="3"/>
        <v>0.338065447545717</v>
      </c>
      <c r="I49" s="5">
        <f t="shared" si="3"/>
        <v>0.20283926852743</v>
      </c>
      <c r="J49" s="5">
        <f t="shared" si="3"/>
        <v>0.177484359961501</v>
      </c>
      <c r="K49" s="5">
        <f t="shared" si="3"/>
        <v>0.321162175168431</v>
      </c>
      <c r="L49" s="5">
        <f t="shared" si="3"/>
        <v>0.38911333012512</v>
      </c>
      <c r="M49" s="5">
        <f t="shared" si="3"/>
        <v>0.458416746871992</v>
      </c>
      <c r="N49" s="5">
        <f t="shared" si="3"/>
        <v>0.516902069297402</v>
      </c>
      <c r="O49" s="5">
        <f t="shared" si="3"/>
        <v>0.552398941289701</v>
      </c>
      <c r="P49" s="5">
        <f t="shared" si="3"/>
        <v>0.657537295476419</v>
      </c>
      <c r="Q49" s="5">
        <f t="shared" si="3"/>
        <v>0.793101539942252</v>
      </c>
      <c r="R49" s="5">
        <f t="shared" si="3"/>
        <v>0.847530076997112</v>
      </c>
      <c r="S49" s="5">
        <f t="shared" si="3"/>
        <v>0.897225697786334</v>
      </c>
      <c r="T49" s="5">
        <f t="shared" si="3"/>
        <v>0.936779355149183</v>
      </c>
      <c r="U49" s="5">
        <f t="shared" si="3"/>
        <v>0.998645332050047</v>
      </c>
      <c r="V49" s="5">
        <f t="shared" si="3"/>
        <v>1.01436537536092</v>
      </c>
      <c r="W49" s="5">
        <f t="shared" si="3"/>
        <v>1.03955125120308</v>
      </c>
      <c r="X49" s="5">
        <f t="shared" si="3"/>
        <v>1.07268166506256</v>
      </c>
      <c r="Y49" s="5">
        <f t="shared" si="3"/>
        <v>1.11578500962464</v>
      </c>
      <c r="Z49" s="5">
        <f t="shared" si="3"/>
        <v>1.17984841193455</v>
      </c>
      <c r="AA49" s="5">
        <f t="shared" si="3"/>
        <v>1.23089629451395</v>
      </c>
      <c r="AB49" s="5">
        <f t="shared" si="3"/>
        <v>1.34719080846968</v>
      </c>
      <c r="AC49" s="5">
        <f t="shared" si="3"/>
        <v>1.44286333012512</v>
      </c>
      <c r="AD49" s="5">
        <f t="shared" si="3"/>
        <v>1.55307266602502</v>
      </c>
      <c r="AE49" s="5">
        <f t="shared" si="3"/>
        <v>1.67173363811357</v>
      </c>
      <c r="AF49" s="5">
        <f t="shared" si="3"/>
        <v>1.73190928777671</v>
      </c>
      <c r="AG49" s="5">
        <f t="shared" si="3"/>
        <v>1.8390760346487</v>
      </c>
      <c r="AH49" s="5">
        <f t="shared" si="3"/>
        <v>1.88167228103946</v>
      </c>
      <c r="AI49" s="5">
        <f t="shared" si="3"/>
        <v>1.91767625120308</v>
      </c>
      <c r="AJ49" s="5">
        <f t="shared" si="3"/>
        <v>1.94573568334937</v>
      </c>
      <c r="AK49" s="5">
        <f t="shared" si="3"/>
        <v>1.96585057747834</v>
      </c>
      <c r="AL49" s="5">
        <f t="shared" si="3"/>
        <v>1.98224675168431</v>
      </c>
      <c r="AM49" s="5">
        <f t="shared" si="3"/>
        <v>2.00084035129933</v>
      </c>
      <c r="AN49" s="5">
        <f t="shared" si="3"/>
        <v>2.03042107795958</v>
      </c>
      <c r="AO49" s="5">
        <f t="shared" si="3"/>
        <v>2.0365062560154</v>
      </c>
      <c r="AP49" s="5">
        <f t="shared" si="3"/>
        <v>2.04056304138595</v>
      </c>
      <c r="AQ49" s="5">
        <f t="shared" si="3"/>
        <v>2.03228043792108</v>
      </c>
      <c r="AR49" s="5">
        <f t="shared" si="3"/>
        <v>2.01148941289702</v>
      </c>
      <c r="AS49" s="5">
        <f t="shared" si="3"/>
        <v>2.02163137632339</v>
      </c>
      <c r="AT49" s="5">
        <f t="shared" si="3"/>
        <v>1.97700673724735</v>
      </c>
      <c r="AU49" s="5">
        <f t="shared" si="3"/>
        <v>1.94708794513956</v>
      </c>
      <c r="AV49" s="5">
        <f t="shared" si="3"/>
        <v>1.88116518286814</v>
      </c>
      <c r="AW49" s="5">
        <f t="shared" si="3"/>
        <v>1.95029956689124</v>
      </c>
      <c r="AX49" s="5">
        <f t="shared" si="3"/>
        <v>1.8291031039461</v>
      </c>
      <c r="AY49" s="6">
        <f t="shared" si="3"/>
        <v>-12.6267444658325</v>
      </c>
      <c r="AZ49" s="6">
        <f t="shared" si="3"/>
        <v>0</v>
      </c>
      <c r="BA49" s="6">
        <f t="shared" si="3"/>
        <v>0</v>
      </c>
      <c r="BB49" s="7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</row>
    <row r="50" customHeight="1" spans="1:172">
      <c r="A50" s="2"/>
      <c r="B50" s="3" t="s">
        <v>18</v>
      </c>
      <c r="C50" s="8">
        <f t="shared" ref="C50:BA50" si="4">10^(-C45)</f>
        <v>0.0112201845430196</v>
      </c>
      <c r="D50" s="8">
        <f t="shared" si="4"/>
        <v>0.00707945784384138</v>
      </c>
      <c r="E50" s="8">
        <f t="shared" si="4"/>
        <v>0.00446683592150963</v>
      </c>
      <c r="F50" s="10">
        <f t="shared" si="4"/>
        <v>0.00281838293126445</v>
      </c>
      <c r="G50" s="10">
        <f t="shared" si="4"/>
        <v>0.00177827941003892</v>
      </c>
      <c r="H50" s="10">
        <f t="shared" si="4"/>
        <v>0.00112201845430196</v>
      </c>
      <c r="I50" s="10">
        <f t="shared" si="4"/>
        <v>0.000707945784384138</v>
      </c>
      <c r="J50" s="10">
        <f t="shared" si="4"/>
        <v>0.000446683592150963</v>
      </c>
      <c r="K50" s="10">
        <f t="shared" si="4"/>
        <v>0.000281838293126446</v>
      </c>
      <c r="L50" s="10">
        <f t="shared" si="4"/>
        <v>0.000177827941003892</v>
      </c>
      <c r="M50" s="10">
        <f t="shared" si="4"/>
        <v>0.000112201845430196</v>
      </c>
      <c r="N50" s="10">
        <f t="shared" si="4"/>
        <v>7.07945784384137e-5</v>
      </c>
      <c r="O50" s="10">
        <f t="shared" si="4"/>
        <v>4.46683592150963e-5</v>
      </c>
      <c r="P50" s="10">
        <f t="shared" si="4"/>
        <v>2.81838293126445e-5</v>
      </c>
      <c r="Q50" s="10">
        <f t="shared" si="4"/>
        <v>1.77827941003892e-5</v>
      </c>
      <c r="R50" s="10">
        <f t="shared" si="4"/>
        <v>1.12201845430196e-5</v>
      </c>
      <c r="S50" s="10">
        <f t="shared" si="4"/>
        <v>7.07945784384137e-6</v>
      </c>
      <c r="T50" s="10">
        <f t="shared" si="4"/>
        <v>4.46683592150963e-6</v>
      </c>
      <c r="U50" s="10">
        <f t="shared" si="4"/>
        <v>2.81838293126446e-6</v>
      </c>
      <c r="V50" s="10">
        <f t="shared" si="4"/>
        <v>1.77827941003892e-6</v>
      </c>
      <c r="W50" s="10">
        <f t="shared" si="4"/>
        <v>1.12201845430196e-6</v>
      </c>
      <c r="X50" s="10">
        <f t="shared" si="4"/>
        <v>7.07945784384137e-7</v>
      </c>
      <c r="Y50" s="10">
        <f t="shared" si="4"/>
        <v>4.46683592150963e-7</v>
      </c>
      <c r="Z50" s="10">
        <f t="shared" si="4"/>
        <v>2.81838293126445e-7</v>
      </c>
      <c r="AA50" s="10">
        <f t="shared" si="4"/>
        <v>1.77827941003892e-7</v>
      </c>
      <c r="AB50" s="10">
        <f t="shared" si="4"/>
        <v>1.12201845430196e-7</v>
      </c>
      <c r="AC50" s="10">
        <f t="shared" si="4"/>
        <v>7.07945784384137e-8</v>
      </c>
      <c r="AD50" s="10">
        <f t="shared" si="4"/>
        <v>4.46683592150963e-8</v>
      </c>
      <c r="AE50" s="10">
        <f t="shared" si="4"/>
        <v>2.81838293126446e-8</v>
      </c>
      <c r="AF50" s="10">
        <f t="shared" si="4"/>
        <v>1.77827941003892e-8</v>
      </c>
      <c r="AG50" s="10">
        <f t="shared" si="4"/>
        <v>1.12201845430196e-8</v>
      </c>
      <c r="AH50" s="10">
        <f t="shared" si="4"/>
        <v>7.07945784384137e-9</v>
      </c>
      <c r="AI50" s="10">
        <f t="shared" si="4"/>
        <v>4.46683592150964e-9</v>
      </c>
      <c r="AJ50" s="10">
        <f t="shared" si="4"/>
        <v>2.81838293126445e-9</v>
      </c>
      <c r="AK50" s="10">
        <f t="shared" si="4"/>
        <v>1.77827941003892e-9</v>
      </c>
      <c r="AL50" s="10">
        <f t="shared" si="4"/>
        <v>1.12201845430197e-9</v>
      </c>
      <c r="AM50" s="10">
        <f t="shared" si="4"/>
        <v>7.07945784384137e-10</v>
      </c>
      <c r="AN50" s="10">
        <f t="shared" si="4"/>
        <v>4.46683592150963e-10</v>
      </c>
      <c r="AO50" s="10">
        <f t="shared" si="4"/>
        <v>2.81838293126445e-10</v>
      </c>
      <c r="AP50" s="10">
        <f t="shared" si="4"/>
        <v>1.77827941003892e-10</v>
      </c>
      <c r="AQ50" s="10">
        <f t="shared" si="4"/>
        <v>1.12201845430197e-10</v>
      </c>
      <c r="AR50" s="10">
        <f t="shared" si="4"/>
        <v>7.07945784384137e-11</v>
      </c>
      <c r="AS50" s="10">
        <f t="shared" si="4"/>
        <v>4.46683592150963e-11</v>
      </c>
      <c r="AT50" s="10">
        <f t="shared" si="4"/>
        <v>2.81838293126445e-11</v>
      </c>
      <c r="AU50" s="10">
        <f t="shared" si="4"/>
        <v>1.77827941003892e-11</v>
      </c>
      <c r="AV50" s="10">
        <f t="shared" si="4"/>
        <v>1.12201845430197e-11</v>
      </c>
      <c r="AW50" s="10">
        <f t="shared" si="4"/>
        <v>7.07945784384137e-12</v>
      </c>
      <c r="AX50" s="10">
        <f t="shared" si="4"/>
        <v>4.46683592150963e-12</v>
      </c>
      <c r="AY50" s="8">
        <f t="shared" si="4"/>
        <v>2.81838293126445e-12</v>
      </c>
      <c r="AZ50" s="8">
        <f t="shared" si="4"/>
        <v>1.77827941003892e-12</v>
      </c>
      <c r="BA50" s="8">
        <f t="shared" si="4"/>
        <v>1.12201845430197e-12</v>
      </c>
      <c r="BB50" s="7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</row>
    <row r="51" customHeight="1" spans="1:172">
      <c r="A51" s="2"/>
      <c r="B51" s="3" t="s">
        <v>19</v>
      </c>
      <c r="C51" s="8">
        <f t="shared" ref="C51:BA51" si="5">1+(C50/(10^(-11.6)))+((C50^2)/(10^(-2.6-11.6)))</f>
        <v>24419459072.1984</v>
      </c>
      <c r="D51" s="8">
        <f t="shared" si="5"/>
        <v>10761665279.5073</v>
      </c>
      <c r="E51" s="8">
        <f t="shared" si="5"/>
        <v>4940557071.20729</v>
      </c>
      <c r="F51" s="10">
        <f t="shared" si="5"/>
        <v>2380943867.09613</v>
      </c>
      <c r="G51" s="10">
        <f t="shared" si="5"/>
        <v>1209133019.01141</v>
      </c>
      <c r="H51" s="10">
        <f t="shared" si="5"/>
        <v>646209824.64785</v>
      </c>
      <c r="I51" s="10">
        <f t="shared" si="5"/>
        <v>361271117.598873</v>
      </c>
      <c r="J51" s="10">
        <f t="shared" si="5"/>
        <v>209450718.605576</v>
      </c>
      <c r="K51" s="10">
        <f t="shared" si="5"/>
        <v>124791100.548138</v>
      </c>
      <c r="L51" s="10">
        <f t="shared" si="5"/>
        <v>75806451.7746864</v>
      </c>
      <c r="M51" s="10">
        <f t="shared" si="5"/>
        <v>46663622.5300651</v>
      </c>
      <c r="N51" s="10">
        <f t="shared" si="5"/>
        <v>28978158.5473688</v>
      </c>
      <c r="O51" s="10">
        <f t="shared" si="5"/>
        <v>18099022.8664061</v>
      </c>
      <c r="P51" s="10">
        <f t="shared" si="5"/>
        <v>11346078.084199</v>
      </c>
      <c r="Q51" s="10">
        <f t="shared" si="5"/>
        <v>7129577.5672041</v>
      </c>
      <c r="R51" s="10">
        <f t="shared" si="5"/>
        <v>4486789.54465931</v>
      </c>
      <c r="S51" s="10">
        <f t="shared" si="5"/>
        <v>2826327.21361169</v>
      </c>
      <c r="T51" s="10">
        <f t="shared" si="5"/>
        <v>1781442.68769909</v>
      </c>
      <c r="U51" s="10">
        <f t="shared" si="5"/>
        <v>1123278.37971376</v>
      </c>
      <c r="V51" s="10">
        <f t="shared" si="5"/>
        <v>708447.971617765</v>
      </c>
      <c r="W51" s="10">
        <f t="shared" si="5"/>
        <v>446884.118382459</v>
      </c>
      <c r="X51" s="10">
        <f t="shared" si="5"/>
        <v>281918.725949917</v>
      </c>
      <c r="Y51" s="10">
        <f t="shared" si="5"/>
        <v>177860.563780494</v>
      </c>
      <c r="Z51" s="10">
        <f t="shared" si="5"/>
        <v>112215.434684314</v>
      </c>
      <c r="AA51" s="10">
        <f t="shared" si="5"/>
        <v>70800.59031075</v>
      </c>
      <c r="AB51" s="10">
        <f t="shared" si="5"/>
        <v>44671.3544774112</v>
      </c>
      <c r="AC51" s="10">
        <f t="shared" si="5"/>
        <v>28185.6236408792</v>
      </c>
      <c r="AD51" s="10">
        <f t="shared" si="5"/>
        <v>17784.1103281552</v>
      </c>
      <c r="AE51" s="10">
        <f t="shared" si="5"/>
        <v>11221.3104355608</v>
      </c>
      <c r="AF51" s="10">
        <f t="shared" si="5"/>
        <v>7080.50796256474</v>
      </c>
      <c r="AG51" s="10">
        <f t="shared" si="5"/>
        <v>4467.85587413278</v>
      </c>
      <c r="AH51" s="10">
        <f t="shared" si="5"/>
        <v>2819.3908745468</v>
      </c>
      <c r="AI51" s="10">
        <f t="shared" si="5"/>
        <v>1779.28257231658</v>
      </c>
      <c r="AJ51" s="10">
        <f t="shared" si="5"/>
        <v>1123.01971322737</v>
      </c>
      <c r="AK51" s="10">
        <f t="shared" si="5"/>
        <v>708.946285571371</v>
      </c>
      <c r="AL51" s="10">
        <f t="shared" si="5"/>
        <v>447.683791677195</v>
      </c>
      <c r="AM51" s="10">
        <f t="shared" si="5"/>
        <v>282.838372559268</v>
      </c>
      <c r="AN51" s="10">
        <f t="shared" si="5"/>
        <v>178.827972626669</v>
      </c>
      <c r="AO51" s="10">
        <f t="shared" si="5"/>
        <v>113.20185801945</v>
      </c>
      <c r="AP51" s="10">
        <f t="shared" si="5"/>
        <v>71.7945834502861</v>
      </c>
      <c r="AQ51" s="10">
        <f t="shared" si="5"/>
        <v>45.6683612103587</v>
      </c>
      <c r="AR51" s="10">
        <f t="shared" si="5"/>
        <v>29.1838301069727</v>
      </c>
      <c r="AS51" s="10">
        <f t="shared" si="5"/>
        <v>18.782794416617</v>
      </c>
      <c r="AT51" s="10">
        <f t="shared" si="5"/>
        <v>12.2201846689121</v>
      </c>
      <c r="AU51" s="10">
        <f t="shared" si="5"/>
        <v>8.07945789396009</v>
      </c>
      <c r="AV51" s="10">
        <f t="shared" si="5"/>
        <v>5.46683594146226</v>
      </c>
      <c r="AW51" s="10">
        <f t="shared" si="5"/>
        <v>3.81838293920773</v>
      </c>
      <c r="AX51" s="10">
        <f t="shared" si="5"/>
        <v>2.7782794132012</v>
      </c>
      <c r="AY51" s="8">
        <f t="shared" si="5"/>
        <v>2.12201845556089</v>
      </c>
      <c r="AZ51" s="8">
        <f t="shared" si="5"/>
        <v>1.70794578488532</v>
      </c>
      <c r="BA51" s="8">
        <f t="shared" si="5"/>
        <v>1.44668359235049</v>
      </c>
      <c r="BB51" s="7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</row>
    <row r="52" customHeight="1" spans="1:172">
      <c r="A52" s="2"/>
      <c r="B52" s="3" t="s">
        <v>20</v>
      </c>
      <c r="C52" s="9">
        <f t="shared" ref="C52:BA52" si="6">LOG10(C51)</f>
        <v>10.3877360394385</v>
      </c>
      <c r="D52" s="9">
        <f t="shared" si="6"/>
        <v>10.0318794800424</v>
      </c>
      <c r="E52" s="9">
        <f t="shared" si="6"/>
        <v>9.69377592044415</v>
      </c>
      <c r="F52" s="11">
        <f t="shared" si="6"/>
        <v>9.37674915664059</v>
      </c>
      <c r="G52" s="11">
        <f t="shared" si="6"/>
        <v>9.08247408104676</v>
      </c>
      <c r="H52" s="11">
        <f t="shared" si="6"/>
        <v>8.81037355652581</v>
      </c>
      <c r="I52" s="11">
        <f t="shared" si="6"/>
        <v>8.55783324258429</v>
      </c>
      <c r="J52" s="11">
        <f t="shared" si="6"/>
        <v>8.32108185472302</v>
      </c>
      <c r="K52" s="11">
        <f t="shared" si="6"/>
        <v>8.0961836148284</v>
      </c>
      <c r="L52" s="11">
        <f t="shared" si="6"/>
        <v>7.87970616936432</v>
      </c>
      <c r="M52" s="11">
        <f t="shared" si="6"/>
        <v>7.66897845035465</v>
      </c>
      <c r="N52" s="11">
        <f t="shared" si="6"/>
        <v>7.4620707842364</v>
      </c>
      <c r="O52" s="11">
        <f t="shared" si="6"/>
        <v>7.25765512872648</v>
      </c>
      <c r="P52" s="11">
        <f t="shared" si="6"/>
        <v>7.05484576807234</v>
      </c>
      <c r="Q52" s="11">
        <f t="shared" si="6"/>
        <v>6.85306379834174</v>
      </c>
      <c r="R52" s="11">
        <f t="shared" si="6"/>
        <v>6.65193569918837</v>
      </c>
      <c r="S52" s="11">
        <f t="shared" si="6"/>
        <v>6.45122244018753</v>
      </c>
      <c r="T52" s="11">
        <f t="shared" si="6"/>
        <v>6.25077185485632</v>
      </c>
      <c r="U52" s="11">
        <f t="shared" si="6"/>
        <v>6.05048739988682</v>
      </c>
      <c r="V52" s="11">
        <f t="shared" si="6"/>
        <v>5.8503079611904</v>
      </c>
      <c r="W52" s="11">
        <f t="shared" si="6"/>
        <v>5.6501949207346</v>
      </c>
      <c r="X52" s="11">
        <f t="shared" si="6"/>
        <v>5.45012392406818</v>
      </c>
      <c r="Y52" s="11">
        <f t="shared" si="6"/>
        <v>5.25007966460378</v>
      </c>
      <c r="Z52" s="11">
        <f t="shared" si="6"/>
        <v>5.05005259611097</v>
      </c>
      <c r="AA52" s="11">
        <f t="shared" si="6"/>
        <v>4.85003687870153</v>
      </c>
      <c r="AB52" s="11">
        <f t="shared" si="6"/>
        <v>4.65002912088794</v>
      </c>
      <c r="AC52" s="11">
        <f t="shared" si="6"/>
        <v>4.45002764855114</v>
      </c>
      <c r="AD52" s="11">
        <f t="shared" si="6"/>
        <v>4.25003214395321</v>
      </c>
      <c r="AE52" s="11">
        <f t="shared" si="6"/>
        <v>4.05004357721433</v>
      </c>
      <c r="AF52" s="11">
        <f t="shared" si="6"/>
        <v>3.85006441551822</v>
      </c>
      <c r="AG52" s="11">
        <f t="shared" si="6"/>
        <v>3.65009915502585</v>
      </c>
      <c r="AH52" s="11">
        <f t="shared" si="6"/>
        <v>3.45015528973859</v>
      </c>
      <c r="AI52" s="11">
        <f t="shared" si="6"/>
        <v>3.25024492495442</v>
      </c>
      <c r="AJ52" s="11">
        <f t="shared" si="6"/>
        <v>3.0503873798329</v>
      </c>
      <c r="AK52" s="11">
        <f t="shared" si="6"/>
        <v>2.85061333142613</v>
      </c>
      <c r="AL52" s="11">
        <f t="shared" si="6"/>
        <v>2.65097137110317</v>
      </c>
      <c r="AM52" s="11">
        <f t="shared" si="6"/>
        <v>2.45153832966598</v>
      </c>
      <c r="AN52" s="11">
        <f t="shared" si="6"/>
        <v>2.25243545297904</v>
      </c>
      <c r="AO52" s="11">
        <f t="shared" si="6"/>
        <v>2.05385355512939</v>
      </c>
      <c r="AP52" s="11">
        <f t="shared" si="6"/>
        <v>1.85609168008649</v>
      </c>
      <c r="AQ52" s="11">
        <f t="shared" si="6"/>
        <v>1.65961542741458</v>
      </c>
      <c r="AR52" s="11">
        <f t="shared" si="6"/>
        <v>1.46514228841987</v>
      </c>
      <c r="AS52" s="11">
        <f t="shared" si="6"/>
        <v>1.27376020504594</v>
      </c>
      <c r="AT52" s="11">
        <f t="shared" si="6"/>
        <v>1.08707776892483</v>
      </c>
      <c r="AU52" s="11">
        <f t="shared" si="6"/>
        <v>0.907382221967657</v>
      </c>
      <c r="AV52" s="11">
        <f t="shared" si="6"/>
        <v>0.737736041005745</v>
      </c>
      <c r="AW52" s="11">
        <f t="shared" si="6"/>
        <v>0.581879480905513</v>
      </c>
      <c r="AX52" s="11">
        <f t="shared" si="6"/>
        <v>0.44377592085057</v>
      </c>
      <c r="AY52" s="9">
        <f t="shared" si="6"/>
        <v>0.32674915671584</v>
      </c>
      <c r="AZ52" s="9">
        <f t="shared" si="6"/>
        <v>0.232474080815028</v>
      </c>
      <c r="BA52" s="9">
        <f t="shared" si="6"/>
        <v>0.160373555913645</v>
      </c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</row>
    <row r="53" customHeight="1" spans="1:172">
      <c r="A53" s="2"/>
      <c r="B53" s="3" t="s">
        <v>21</v>
      </c>
      <c r="C53" s="8">
        <f t="shared" ref="C53:BA53" si="7">0.1124*(8.65/5-C46)/C47/C51</f>
        <v>1.59259875024328e-13</v>
      </c>
      <c r="D53" s="8">
        <f t="shared" si="7"/>
        <v>3.78039234788703e-13</v>
      </c>
      <c r="E53" s="8">
        <f t="shared" si="7"/>
        <v>7.92528142069435e-13</v>
      </c>
      <c r="F53" s="10">
        <f t="shared" si="7"/>
        <v>1.38391070203971e-12</v>
      </c>
      <c r="G53" s="10">
        <f t="shared" si="7"/>
        <v>2.40222243568585e-12</v>
      </c>
      <c r="H53" s="10">
        <f t="shared" si="7"/>
        <v>4.33505301111823e-12</v>
      </c>
      <c r="I53" s="10">
        <f t="shared" si="7"/>
        <v>8.36441443436316e-12</v>
      </c>
      <c r="J53" s="10">
        <f t="shared" si="7"/>
        <v>1.45278865756501e-11</v>
      </c>
      <c r="K53" s="10">
        <f t="shared" si="7"/>
        <v>2.21838576687725e-11</v>
      </c>
      <c r="L53" s="10">
        <f t="shared" si="7"/>
        <v>3.4773137267798e-11</v>
      </c>
      <c r="M53" s="10">
        <f t="shared" si="7"/>
        <v>5.36539484685642e-11</v>
      </c>
      <c r="N53" s="10">
        <f t="shared" si="7"/>
        <v>8.25812409664142e-11</v>
      </c>
      <c r="O53" s="10">
        <f t="shared" si="7"/>
        <v>1.28489006229735e-10</v>
      </c>
      <c r="P53" s="10">
        <f t="shared" si="7"/>
        <v>1.88124093154448e-10</v>
      </c>
      <c r="Q53" s="10">
        <f t="shared" si="7"/>
        <v>2.65246878562024e-10</v>
      </c>
      <c r="R53" s="10">
        <f t="shared" si="7"/>
        <v>3.99762124169959e-10</v>
      </c>
      <c r="S53" s="10">
        <f t="shared" si="7"/>
        <v>6.03231826132793e-10</v>
      </c>
      <c r="T53" s="10">
        <f t="shared" si="7"/>
        <v>9.1742468891146e-10</v>
      </c>
      <c r="U53" s="10">
        <f t="shared" si="7"/>
        <v>1.35703489529427e-9</v>
      </c>
      <c r="V53" s="10">
        <f t="shared" si="7"/>
        <v>2.11211803496422e-9</v>
      </c>
      <c r="W53" s="10">
        <f t="shared" si="7"/>
        <v>3.24792267779535e-9</v>
      </c>
      <c r="X53" s="10">
        <f t="shared" si="7"/>
        <v>4.94032381423901e-9</v>
      </c>
      <c r="Y53" s="10">
        <f t="shared" si="7"/>
        <v>7.40156653204723e-9</v>
      </c>
      <c r="Z53" s="10">
        <f t="shared" si="7"/>
        <v>1.07251682012415e-8</v>
      </c>
      <c r="AA53" s="10">
        <f t="shared" si="7"/>
        <v>1.57286623323169e-8</v>
      </c>
      <c r="AB53" s="10">
        <f t="shared" si="7"/>
        <v>2.03648378253521e-8</v>
      </c>
      <c r="AC53" s="10">
        <f t="shared" si="7"/>
        <v>2.63457476338436e-8</v>
      </c>
      <c r="AD53" s="10">
        <f t="shared" si="7"/>
        <v>3.09645311677616e-8</v>
      </c>
      <c r="AE53" s="10">
        <f t="shared" si="7"/>
        <v>3.0730083853526e-8</v>
      </c>
      <c r="AF53" s="10">
        <f t="shared" si="7"/>
        <v>3.39995243786752e-8</v>
      </c>
      <c r="AG53" s="10">
        <f t="shared" si="7"/>
        <v>1.2503070954998e-8</v>
      </c>
      <c r="AH53" s="10">
        <f t="shared" si="7"/>
        <v>-6.18728929030641e-9</v>
      </c>
      <c r="AI53" s="10">
        <f t="shared" si="7"/>
        <v>-4.45812928405551e-8</v>
      </c>
      <c r="AJ53" s="10">
        <f t="shared" si="7"/>
        <v>-1.13525151205557e-7</v>
      </c>
      <c r="AK53" s="10">
        <f t="shared" si="7"/>
        <v>-2.28488996269407e-7</v>
      </c>
      <c r="AL53" s="10">
        <f t="shared" si="7"/>
        <v>-4.24542788394156e-7</v>
      </c>
      <c r="AM53" s="10">
        <f t="shared" si="7"/>
        <v>-7.84520435900371e-7</v>
      </c>
      <c r="AN53" s="10">
        <f t="shared" si="7"/>
        <v>-1.52360821472127e-6</v>
      </c>
      <c r="AO53" s="10">
        <f t="shared" si="7"/>
        <v>-2.49821239688267e-6</v>
      </c>
      <c r="AP53" s="10">
        <f t="shared" si="7"/>
        <v>-4.03416232809916e-6</v>
      </c>
      <c r="AQ53" s="10">
        <f t="shared" si="7"/>
        <v>-6.02631986623074e-6</v>
      </c>
      <c r="AR53" s="10">
        <f t="shared" si="7"/>
        <v>-8.2046897904101e-6</v>
      </c>
      <c r="AS53" s="10">
        <f t="shared" si="7"/>
        <v>-1.36532899583409e-5</v>
      </c>
      <c r="AT53" s="10">
        <f t="shared" si="7"/>
        <v>-1.47151259686663e-5</v>
      </c>
      <c r="AU53" s="10">
        <f t="shared" si="7"/>
        <v>-1.5889680949088e-5</v>
      </c>
      <c r="AV53" s="10">
        <f t="shared" si="7"/>
        <v>-2.98537630112714e-6</v>
      </c>
      <c r="AW53" s="10">
        <f t="shared" si="7"/>
        <v>-3.46749995486576e-5</v>
      </c>
      <c r="AX53" s="10">
        <f t="shared" si="7"/>
        <v>2.54374503707485e-5</v>
      </c>
      <c r="AY53" s="8">
        <f t="shared" si="7"/>
        <v>0.0141975273217107</v>
      </c>
      <c r="AZ53" s="8">
        <f t="shared" si="7"/>
        <v>0.00227702778063363</v>
      </c>
      <c r="BA53" s="8">
        <f t="shared" si="7"/>
        <v>0.00268824504581635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</row>
    <row r="54" customHeight="1" spans="1:172">
      <c r="A54" s="2"/>
      <c r="B54" s="3" t="s">
        <v>22</v>
      </c>
      <c r="C54" s="9">
        <f t="shared" ref="C54:AG54" si="8">LOG10(C53)</f>
        <v>-12.7978936294126</v>
      </c>
      <c r="D54" s="9">
        <f t="shared" si="8"/>
        <v>-12.4224631245861</v>
      </c>
      <c r="E54" s="9">
        <f t="shared" si="8"/>
        <v>-12.1009853073708</v>
      </c>
      <c r="F54" s="11">
        <f t="shared" si="8"/>
        <v>-11.8588919321788</v>
      </c>
      <c r="G54" s="11">
        <f t="shared" si="8"/>
        <v>-11.6193867812302</v>
      </c>
      <c r="H54" s="11">
        <f t="shared" si="8"/>
        <v>-11.363005587393</v>
      </c>
      <c r="I54" s="11">
        <f t="shared" si="8"/>
        <v>-11.0775644571913</v>
      </c>
      <c r="J54" s="11">
        <f t="shared" si="8"/>
        <v>-10.8377975595004</v>
      </c>
      <c r="K54" s="11">
        <f t="shared" si="8"/>
        <v>-10.6539629298468</v>
      </c>
      <c r="L54" s="11">
        <f t="shared" si="8"/>
        <v>-10.4587561250594</v>
      </c>
      <c r="M54" s="11">
        <f t="shared" si="8"/>
        <v>-10.270398312188</v>
      </c>
      <c r="N54" s="11">
        <f t="shared" si="8"/>
        <v>-10.0831185951739</v>
      </c>
      <c r="O54" s="11">
        <f t="shared" si="8"/>
        <v>-9.89113402982696</v>
      </c>
      <c r="P54" s="11">
        <f t="shared" si="8"/>
        <v>-9.72555558055826</v>
      </c>
      <c r="Q54" s="11">
        <f t="shared" si="8"/>
        <v>-9.57634971819482</v>
      </c>
      <c r="R54" s="11">
        <f t="shared" si="8"/>
        <v>-9.39819835589877</v>
      </c>
      <c r="S54" s="11">
        <f t="shared" si="8"/>
        <v>-9.21951575342935</v>
      </c>
      <c r="T54" s="11">
        <f t="shared" si="8"/>
        <v>-9.03742957670269</v>
      </c>
      <c r="U54" s="11">
        <f t="shared" si="8"/>
        <v>-8.86740898458868</v>
      </c>
      <c r="V54" s="11">
        <f t="shared" si="8"/>
        <v>-8.67528181506757</v>
      </c>
      <c r="W54" s="11">
        <f t="shared" si="8"/>
        <v>-8.48839431841071</v>
      </c>
      <c r="X54" s="11">
        <f t="shared" si="8"/>
        <v>-8.30624458424878</v>
      </c>
      <c r="Y54" s="11">
        <f t="shared" si="8"/>
        <v>-8.13067635267137</v>
      </c>
      <c r="Z54" s="11">
        <f t="shared" si="8"/>
        <v>-7.9695958881131</v>
      </c>
      <c r="AA54" s="11">
        <f t="shared" si="8"/>
        <v>-7.80330821103191</v>
      </c>
      <c r="AB54" s="11">
        <f t="shared" si="8"/>
        <v>-7.69111904405258</v>
      </c>
      <c r="AC54" s="11">
        <f t="shared" si="8"/>
        <v>-7.57928947260284</v>
      </c>
      <c r="AD54" s="11">
        <f t="shared" si="8"/>
        <v>-7.50913549123314</v>
      </c>
      <c r="AE54" s="11">
        <f t="shared" si="8"/>
        <v>-7.51243625467776</v>
      </c>
      <c r="AF54" s="11">
        <f t="shared" si="8"/>
        <v>-7.46852715828603</v>
      </c>
      <c r="AG54" s="11">
        <f t="shared" si="8"/>
        <v>-7.90298330419134</v>
      </c>
      <c r="AH54" s="9">
        <f t="shared" ref="AH54:AW54" si="9">LOG10(ABS(AH53))</f>
        <v>-8.2084995778144</v>
      </c>
      <c r="AI54" s="9">
        <f t="shared" si="9"/>
        <v>-7.35084734129818</v>
      </c>
      <c r="AJ54" s="9">
        <f t="shared" si="9"/>
        <v>-6.9449079109844</v>
      </c>
      <c r="AK54" s="9">
        <f t="shared" si="9"/>
        <v>-6.64113471014357</v>
      </c>
      <c r="AL54" s="9">
        <f t="shared" si="9"/>
        <v>-6.372078531976</v>
      </c>
      <c r="AM54" s="9">
        <f t="shared" si="9"/>
        <v>-6.10539573903285</v>
      </c>
      <c r="AN54" s="9">
        <f t="shared" si="9"/>
        <v>-5.81712669445261</v>
      </c>
      <c r="AO54" s="9">
        <f t="shared" si="9"/>
        <v>-5.6023706408727</v>
      </c>
      <c r="AP54" s="9">
        <f t="shared" si="9"/>
        <v>-5.39424663047146</v>
      </c>
      <c r="AQ54" s="9">
        <f t="shared" si="9"/>
        <v>-5.21994782048009</v>
      </c>
      <c r="AR54" s="9">
        <f t="shared" si="9"/>
        <v>-5.08593783445975</v>
      </c>
      <c r="AS54" s="9">
        <f t="shared" si="9"/>
        <v>-4.86476268645524</v>
      </c>
      <c r="AT54" s="9">
        <f t="shared" si="9"/>
        <v>-4.83223601577555</v>
      </c>
      <c r="AU54" s="9">
        <f t="shared" si="9"/>
        <v>-4.79888482295886</v>
      </c>
      <c r="AV54" s="9">
        <f t="shared" si="9"/>
        <v>-5.52500091907301</v>
      </c>
      <c r="AW54" s="9">
        <f t="shared" si="9"/>
        <v>-4.45998353590761</v>
      </c>
      <c r="AX54" s="11">
        <f>LOG10(AX53)</f>
        <v>-4.59452642075183</v>
      </c>
      <c r="AY54" s="9">
        <f>LOG10(AY53)</f>
        <v>-1.84778728688773</v>
      </c>
      <c r="AZ54" s="9">
        <f>LOG10(AZ53)</f>
        <v>-2.64263167078921</v>
      </c>
      <c r="BA54" s="9">
        <f>LOG10(BA53)</f>
        <v>-2.57053114588783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</row>
    <row r="55" ht="14" customHeight="1" spans="1:172">
      <c r="A55" s="2"/>
      <c r="B55" s="3" t="s">
        <v>17</v>
      </c>
      <c r="C55" s="6">
        <v>0</v>
      </c>
      <c r="D55" s="6">
        <v>-0.135226179018287</v>
      </c>
      <c r="E55" s="6">
        <v>-0.135226179018287</v>
      </c>
      <c r="F55" s="5">
        <v>0.135226179018287</v>
      </c>
      <c r="G55" s="5">
        <v>0.304258902791145</v>
      </c>
      <c r="H55" s="5">
        <v>0.338065447545717</v>
      </c>
      <c r="I55" s="5">
        <v>0.20283926852743</v>
      </c>
      <c r="J55" s="5">
        <v>0.177484359961501</v>
      </c>
      <c r="K55" s="5">
        <v>0.321162175168431</v>
      </c>
      <c r="L55" s="5">
        <v>0.38911333012512</v>
      </c>
      <c r="M55" s="5">
        <v>0.458416746871992</v>
      </c>
      <c r="N55" s="5">
        <v>0.516902069297401</v>
      </c>
      <c r="O55" s="5">
        <v>0.552398941289702</v>
      </c>
      <c r="P55" s="5">
        <v>0.65753729547642</v>
      </c>
      <c r="Q55" s="5">
        <v>0.793101539942252</v>
      </c>
      <c r="R55" s="5">
        <v>0.847530076997113</v>
      </c>
      <c r="S55" s="5">
        <v>0.897225697786333</v>
      </c>
      <c r="T55" s="5">
        <v>0.936779355149182</v>
      </c>
      <c r="U55" s="5">
        <v>0.998645332050048</v>
      </c>
      <c r="V55" s="5">
        <v>1.01436537536092</v>
      </c>
      <c r="W55" s="5">
        <v>1.03955125120308</v>
      </c>
      <c r="X55" s="5">
        <v>1.07268166506256</v>
      </c>
      <c r="Y55" s="5">
        <v>1.11578500962464</v>
      </c>
      <c r="Z55" s="5">
        <v>1.17984841193455</v>
      </c>
      <c r="AA55" s="5">
        <v>1.23089629451396</v>
      </c>
      <c r="AB55" s="5">
        <v>1.34719080846968</v>
      </c>
      <c r="AC55" s="5">
        <v>1.44286333012512</v>
      </c>
      <c r="AD55" s="5">
        <v>1.55307266602502</v>
      </c>
      <c r="AE55" s="5">
        <v>1.67173363811357</v>
      </c>
      <c r="AF55" s="5">
        <v>1.73190928777671</v>
      </c>
      <c r="AG55" s="5">
        <v>1.8390760346487</v>
      </c>
      <c r="AH55" s="5">
        <v>1.88167228103946</v>
      </c>
      <c r="AI55" s="5">
        <v>1.91767625120308</v>
      </c>
      <c r="AJ55" s="5">
        <v>1.94573568334937</v>
      </c>
      <c r="AK55" s="5">
        <v>1.96585057747834</v>
      </c>
      <c r="AL55" s="5">
        <v>1.98224675168431</v>
      </c>
      <c r="AM55" s="5">
        <v>2.00084035129933</v>
      </c>
      <c r="AN55" s="5">
        <v>2.03042107795958</v>
      </c>
      <c r="AO55" s="5">
        <v>2.0365062560154</v>
      </c>
      <c r="AP55" s="5">
        <v>2.04056304138595</v>
      </c>
      <c r="AQ55" s="5">
        <v>2.03228043792108</v>
      </c>
      <c r="AR55" s="5">
        <v>2.01148941289702</v>
      </c>
      <c r="AS55" s="5">
        <v>2.02163137632339</v>
      </c>
      <c r="AT55" s="5">
        <v>1.97700673724735</v>
      </c>
      <c r="AU55" s="5">
        <v>1.94708794513956</v>
      </c>
      <c r="AV55" s="5">
        <v>1.88116518286814</v>
      </c>
      <c r="AW55" s="5">
        <v>1.95029956689124</v>
      </c>
      <c r="AX55" s="5">
        <v>1.8291031039461</v>
      </c>
      <c r="AY55" s="6">
        <v>-12.6267444658325</v>
      </c>
      <c r="AZ55" s="6">
        <v>0</v>
      </c>
      <c r="BA55" s="6">
        <v>0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</row>
    <row r="56" ht="14" customHeight="1" spans="1:172">
      <c r="A56" s="2"/>
      <c r="B56" s="3" t="s">
        <v>23</v>
      </c>
      <c r="C56" s="9">
        <f t="shared" ref="C56:BA56" si="10">-C54</f>
        <v>12.7978936294126</v>
      </c>
      <c r="D56" s="9">
        <f t="shared" si="10"/>
        <v>12.4224631245861</v>
      </c>
      <c r="E56" s="9">
        <f t="shared" si="10"/>
        <v>12.1009853073708</v>
      </c>
      <c r="F56" s="11">
        <f t="shared" si="10"/>
        <v>11.8588919321788</v>
      </c>
      <c r="G56" s="11">
        <f t="shared" si="10"/>
        <v>11.6193867812302</v>
      </c>
      <c r="H56" s="11">
        <f t="shared" si="10"/>
        <v>11.363005587393</v>
      </c>
      <c r="I56" s="11">
        <f t="shared" si="10"/>
        <v>11.0775644571913</v>
      </c>
      <c r="J56" s="11">
        <f t="shared" si="10"/>
        <v>10.8377975595004</v>
      </c>
      <c r="K56" s="11">
        <f t="shared" si="10"/>
        <v>10.6539629298468</v>
      </c>
      <c r="L56" s="11">
        <f t="shared" si="10"/>
        <v>10.4587561250594</v>
      </c>
      <c r="M56" s="11">
        <f t="shared" si="10"/>
        <v>10.270398312188</v>
      </c>
      <c r="N56" s="11">
        <f t="shared" si="10"/>
        <v>10.0831185951739</v>
      </c>
      <c r="O56" s="11">
        <f t="shared" si="10"/>
        <v>9.89113402982696</v>
      </c>
      <c r="P56" s="11">
        <f t="shared" si="10"/>
        <v>9.72555558055826</v>
      </c>
      <c r="Q56" s="11">
        <f t="shared" si="10"/>
        <v>9.57634971819482</v>
      </c>
      <c r="R56" s="11">
        <f t="shared" si="10"/>
        <v>9.39819835589877</v>
      </c>
      <c r="S56" s="11">
        <f t="shared" si="10"/>
        <v>9.21951575342935</v>
      </c>
      <c r="T56" s="11">
        <f t="shared" si="10"/>
        <v>9.03742957670269</v>
      </c>
      <c r="U56" s="11">
        <f t="shared" si="10"/>
        <v>8.86740898458868</v>
      </c>
      <c r="V56" s="11">
        <f t="shared" si="10"/>
        <v>8.67528181506757</v>
      </c>
      <c r="W56" s="11">
        <f t="shared" si="10"/>
        <v>8.48839431841071</v>
      </c>
      <c r="X56" s="11">
        <f t="shared" si="10"/>
        <v>8.30624458424878</v>
      </c>
      <c r="Y56" s="11">
        <f t="shared" si="10"/>
        <v>8.13067635267137</v>
      </c>
      <c r="Z56" s="11">
        <f t="shared" si="10"/>
        <v>7.9695958881131</v>
      </c>
      <c r="AA56" s="11">
        <f t="shared" si="10"/>
        <v>7.80330821103191</v>
      </c>
      <c r="AB56" s="11">
        <f t="shared" si="10"/>
        <v>7.69111904405258</v>
      </c>
      <c r="AC56" s="11">
        <f t="shared" si="10"/>
        <v>7.57928947260284</v>
      </c>
      <c r="AD56" s="11">
        <f t="shared" si="10"/>
        <v>7.50913549123314</v>
      </c>
      <c r="AE56" s="11">
        <f t="shared" si="10"/>
        <v>7.51243625467776</v>
      </c>
      <c r="AF56" s="11">
        <f t="shared" si="10"/>
        <v>7.46852715828603</v>
      </c>
      <c r="AG56" s="11">
        <f t="shared" si="10"/>
        <v>7.90298330419134</v>
      </c>
      <c r="AH56" s="9">
        <f t="shared" si="10"/>
        <v>8.2084995778144</v>
      </c>
      <c r="AI56" s="9">
        <f t="shared" si="10"/>
        <v>7.35084734129818</v>
      </c>
      <c r="AJ56" s="9">
        <f t="shared" si="10"/>
        <v>6.9449079109844</v>
      </c>
      <c r="AK56" s="9">
        <f t="shared" si="10"/>
        <v>6.64113471014357</v>
      </c>
      <c r="AL56" s="9">
        <f t="shared" si="10"/>
        <v>6.372078531976</v>
      </c>
      <c r="AM56" s="9">
        <f t="shared" si="10"/>
        <v>6.10539573903285</v>
      </c>
      <c r="AN56" s="9">
        <f t="shared" si="10"/>
        <v>5.81712669445261</v>
      </c>
      <c r="AO56" s="9">
        <f t="shared" si="10"/>
        <v>5.6023706408727</v>
      </c>
      <c r="AP56" s="9">
        <f t="shared" si="10"/>
        <v>5.39424663047146</v>
      </c>
      <c r="AQ56" s="9">
        <f t="shared" si="10"/>
        <v>5.21994782048009</v>
      </c>
      <c r="AR56" s="9">
        <f t="shared" si="10"/>
        <v>5.08593783445975</v>
      </c>
      <c r="AS56" s="9">
        <f t="shared" si="10"/>
        <v>4.86476268645524</v>
      </c>
      <c r="AT56" s="9">
        <f t="shared" si="10"/>
        <v>4.83223601577555</v>
      </c>
      <c r="AU56" s="9">
        <f t="shared" si="10"/>
        <v>4.79888482295886</v>
      </c>
      <c r="AV56" s="9">
        <f t="shared" si="10"/>
        <v>5.52500091907301</v>
      </c>
      <c r="AW56" s="9">
        <f t="shared" si="10"/>
        <v>4.45998353590761</v>
      </c>
      <c r="AX56" s="12">
        <f t="shared" si="10"/>
        <v>4.59452642075183</v>
      </c>
      <c r="AY56" s="9">
        <f t="shared" si="10"/>
        <v>1.84778728688773</v>
      </c>
      <c r="AZ56" s="9">
        <f t="shared" si="10"/>
        <v>2.64263167078921</v>
      </c>
      <c r="BA56" s="9">
        <f t="shared" si="10"/>
        <v>2.57053114588783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</row>
    <row r="57" ht="14" customHeight="1" spans="1:172">
      <c r="A57" s="2"/>
      <c r="B57" s="3" t="s">
        <v>17</v>
      </c>
      <c r="C57" s="6">
        <v>0</v>
      </c>
      <c r="D57" s="6">
        <v>-0.135226179018287</v>
      </c>
      <c r="E57" s="6">
        <v>-0.135226179018287</v>
      </c>
      <c r="F57" s="5">
        <v>0.135226179018287</v>
      </c>
      <c r="G57" s="5">
        <v>0.304258902791145</v>
      </c>
      <c r="H57" s="5">
        <v>0.338065447545717</v>
      </c>
      <c r="I57" s="5">
        <v>0.20283926852743</v>
      </c>
      <c r="J57" s="5">
        <v>0.177484359961501</v>
      </c>
      <c r="K57" s="5">
        <v>0.321162175168431</v>
      </c>
      <c r="L57" s="5">
        <v>0.38911333012512</v>
      </c>
      <c r="M57" s="5">
        <v>0.458416746871992</v>
      </c>
      <c r="N57" s="5">
        <v>0.516902069297401</v>
      </c>
      <c r="O57" s="5">
        <v>0.552398941289702</v>
      </c>
      <c r="P57" s="5">
        <v>0.65753729547642</v>
      </c>
      <c r="Q57" s="5">
        <v>0.793101539942252</v>
      </c>
      <c r="R57" s="5">
        <v>0.847530076997113</v>
      </c>
      <c r="S57" s="5">
        <v>0.897225697786333</v>
      </c>
      <c r="T57" s="5">
        <v>0.936779355149182</v>
      </c>
      <c r="U57" s="5">
        <v>0.998645332050048</v>
      </c>
      <c r="V57" s="5">
        <v>1.01436537536092</v>
      </c>
      <c r="W57" s="5">
        <v>1.03955125120308</v>
      </c>
      <c r="X57" s="5">
        <v>1.07268166506256</v>
      </c>
      <c r="Y57" s="5">
        <v>1.11578500962464</v>
      </c>
      <c r="Z57" s="5">
        <v>1.17984841193455</v>
      </c>
      <c r="AA57" s="5">
        <v>1.23089629451396</v>
      </c>
      <c r="AB57" s="5">
        <v>1.34719080846968</v>
      </c>
      <c r="AC57" s="5">
        <v>1.44286333012512</v>
      </c>
      <c r="AD57" s="5">
        <v>1.55307266602502</v>
      </c>
      <c r="AE57" s="5">
        <v>1.67173363811357</v>
      </c>
      <c r="AF57" s="5">
        <v>1.73190928777671</v>
      </c>
      <c r="AG57" s="5">
        <v>1.8390760346487</v>
      </c>
      <c r="AH57" s="5">
        <v>1.88167228103946</v>
      </c>
      <c r="AI57" s="5">
        <v>1.91767625120308</v>
      </c>
      <c r="AJ57" s="5">
        <v>1.94573568334937</v>
      </c>
      <c r="AK57" s="5">
        <v>1.96585057747834</v>
      </c>
      <c r="AL57" s="5">
        <v>1.98224675168431</v>
      </c>
      <c r="AM57" s="5">
        <v>2.00084035129933</v>
      </c>
      <c r="AN57" s="5">
        <v>2.03042107795958</v>
      </c>
      <c r="AO57" s="5">
        <v>2.0365062560154</v>
      </c>
      <c r="AP57" s="5">
        <v>2.04056304138595</v>
      </c>
      <c r="AQ57" s="5">
        <v>2.03228043792108</v>
      </c>
      <c r="AR57" s="5">
        <v>2.01148941289702</v>
      </c>
      <c r="AS57" s="5">
        <v>2.02163137632339</v>
      </c>
      <c r="AT57" s="5">
        <v>1.97700673724735</v>
      </c>
      <c r="AU57" s="5">
        <v>1.94708794513956</v>
      </c>
      <c r="AV57" s="5">
        <v>1.88116518286814</v>
      </c>
      <c r="AW57" s="5">
        <v>1.95029956689124</v>
      </c>
      <c r="AX57" s="5">
        <v>1.8291031039461</v>
      </c>
      <c r="AY57" s="6">
        <v>-12.6267444658325</v>
      </c>
      <c r="AZ57" s="6">
        <v>0</v>
      </c>
      <c r="BA57" s="6">
        <v>0</v>
      </c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</row>
    <row r="58" customHeight="1" spans="1:172">
      <c r="A58" s="2"/>
      <c r="B58" s="2"/>
      <c r="C58" s="9"/>
      <c r="D58" s="9"/>
      <c r="E58" s="9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11"/>
      <c r="AY58" s="9"/>
      <c r="AZ58" s="9"/>
      <c r="BA58" s="9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</row>
  </sheetData>
  <conditionalFormatting sqref="B2:AH4 C5:AH5 B6:AH8 B24:B26 C25:FP26 B28:B30 C29:EB30 B32:B36 C33:BA36 B38:B42 C39:BA42 B44:B46 C45:BA46 B48:B54 B58">
    <cfRule type="cellIs" dxfId="0" priority="1" stopIfTrue="1" operator="lessThan">
      <formula>0</formula>
    </cfRule>
  </conditionalFormatting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玖拗妖柒掰！</cp:lastModifiedBy>
  <dcterms:created xsi:type="dcterms:W3CDTF">2023-05-11T12:49:26Z</dcterms:created>
  <dcterms:modified xsi:type="dcterms:W3CDTF">2023-05-11T13:11:14Z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F65D89964F556712F2785C64294D43C2</vt:lpwstr>
  </property>
</Properties>
</file>