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ổng hợp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<sst xmlns="http://schemas.openxmlformats.org/spreadsheetml/2006/main" uniqueCount="308">
  <si>
    <t>STT</t>
  </si>
  <si>
    <t>Tên chỉ tiêu</t>
  </si>
  <si>
    <t>Đơn vị 
tính</t>
  </si>
  <si>
    <t>TỔNG HỢP</t>
  </si>
  <si>
    <t>SẢN LƯỢNG</t>
  </si>
  <si>
    <t>Giá ss 2010</t>
  </si>
  <si>
    <t>CHỈ SỐ BÁN TT</t>
  </si>
  <si>
    <t>GIÁ TRỊ SẢN XUẤT GIÁ 2010 (Tỷ đồng)</t>
  </si>
  <si>
    <t>GIÁ TRỊ SẢN XUẤT (THỰC TẾ) Tỷ đồng</t>
  </si>
  <si>
    <t>So sánh %</t>
  </si>
  <si>
    <t>Ghi chú</t>
  </si>
  <si>
    <t>A</t>
  </si>
  <si>
    <t>I</t>
  </si>
  <si>
    <t>CHỈ TIÊU KINH TẾ XÃ HỘI</t>
  </si>
  <si>
    <t>Giá trị sản xuất</t>
  </si>
  <si>
    <t>Tổng sản phẩm trong huyện (Giá so sánh 2010)</t>
  </si>
  <si>
    <t>Tỷ đồng</t>
  </si>
  <si>
    <r>
      <rPr>
        <rFont val="Times New Roman"/>
        <b val="false"/>
        <i val="true"/>
        <strike val="false"/>
        <color rgb="FF000000"/>
        <sz val="13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Nông, lâm nghiệp và thủy sản</t>
    </r>
  </si>
  <si>
    <t>- Nông nghiệp</t>
  </si>
  <si>
    <t>+ Trồng trọt</t>
  </si>
  <si>
    <t>+ Chăn nuôi</t>
  </si>
  <si>
    <t>- Lâm nghiệp</t>
  </si>
  <si>
    <t>- Thủy sản</t>
  </si>
  <si>
    <r>
      <rPr>
        <rFont val="Times New Roman"/>
        <b val="false"/>
        <i val="false"/>
        <strike val="false"/>
        <color rgb="FF000000"/>
        <sz val="12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Công nghiệp và xây dựng</t>
    </r>
  </si>
  <si>
    <t>- Công nghiệp</t>
  </si>
  <si>
    <t>- Xây dựng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</si>
  <si>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Thương mại và dịch vụ</t>
    </r>
  </si>
  <si>
    <t>- Thương mại</t>
  </si>
  <si>
    <t>- Dịch vụ</t>
  </si>
  <si>
    <t>Tổng sản phẩm toàn huyện (Giá thực tế)</t>
  </si>
  <si>
    <r>
      <rPr>
        <rFont val="Times New Roman"/>
        <b val="true"/>
        <i val="true"/>
        <strike val="false"/>
        <color rgb="FF000000"/>
        <sz val="13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Nông, lâm nghiệp và thủy sản</t>
    </r>
  </si>
  <si>
    <r>
      <rPr>
        <rFont val="Times New Roman"/>
        <b val="true"/>
        <i val="false"/>
        <strike val="false"/>
        <color rgb="FF000000"/>
        <sz val="12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Công nghiệp và xây dựng</t>
    </r>
  </si>
  <si>
    <r>
      <rPr>
        <rFont val="Times New Roman"/>
        <b val="true"/>
        <i val="false"/>
        <strike val="false"/>
        <color rgb="FF000000"/>
        <sz val="13"/>
        <u val="none"/>
      </rPr>
      <t xml:space="preserve">*</t>
    </r>
    <r>
      <rPr>
        <rFont val="Times New Roman"/>
        <b val="true"/>
        <i val="false"/>
        <strike val="false"/>
        <color rgb="FF000000"/>
        <sz val="12"/>
        <u val="none"/>
      </rPr>
      <t xml:space="preserve"> </t>
    </r>
    <r>
      <rPr>
        <rFont val="Times New Roman"/>
        <b val="true"/>
        <i val="true"/>
        <strike val="false"/>
        <color rgb="FF000000"/>
        <sz val="12"/>
        <u val="none"/>
      </rPr>
      <t xml:space="preserve">Thương mại và dịch vụ</t>
    </r>
  </si>
  <si>
    <t>Tốc độ tăng giá trị sản xuất</t>
  </si>
  <si>
    <t>%</t>
  </si>
  <si>
    <r>
      <rPr>
        <rFont val="Times New Roman"/>
        <b val="false"/>
        <i val="false"/>
        <strike val="false"/>
        <color rgb="FF000000"/>
        <sz val="13"/>
        <u val="none"/>
      </rPr>
      <t xml:space="preserve">* </t>
    </r>
    <r>
      <rPr>
        <rFont val="Times New Roman"/>
        <b val="false"/>
        <i val="false"/>
        <strike val="false"/>
        <color rgb="FF000000"/>
        <sz val="12"/>
        <u val="none"/>
      </rPr>
      <t xml:space="preserve">Nông, lâm nghiệp và thủy sản</t>
    </r>
  </si>
  <si>
    <t>* Công nghiệp và xây dựng</t>
  </si>
  <si>
    <r>
      <rPr>
        <rFont val="Times New Roman"/>
        <b val="false"/>
        <i val="false"/>
        <strike val="false"/>
        <color rgb="FF000000"/>
        <sz val="13"/>
        <u val="none"/>
      </rPr>
      <t xml:space="preserve">*</t>
    </r>
    <r>
      <rPr>
        <rFont val="Times New Roman"/>
        <b val="false"/>
        <i val="false"/>
        <strike val="false"/>
        <color rgb="FF000000"/>
        <sz val="12"/>
        <u val="none"/>
      </rPr>
      <t xml:space="preserve"> Thương mại và dịch vụ</t>
    </r>
  </si>
  <si>
    <t>Cơ cấu ngành</t>
  </si>
  <si>
    <t xml:space="preserve"> Diện tích gieo trồng</t>
  </si>
  <si>
    <t>Ha</t>
  </si>
  <si>
    <t>- Trong đó: Lúa Đông xuân</t>
  </si>
  <si>
    <t>Giá trị sản phẩm trên 1 ha</t>
  </si>
  <si>
    <t xml:space="preserve"> Triệu Đồng</t>
  </si>
  <si>
    <t>Thu nhập bình quân đầu người</t>
  </si>
  <si>
    <t xml:space="preserve"> Tổng mức bán lẻ hàng hóa và dịch vụ</t>
  </si>
  <si>
    <t>Thu ngân sách huyện, thị xã, thành phố (Không tỉnh kết dư chuyển nguồn)</t>
  </si>
  <si>
    <t>- Thu ngân sách huyện, thị xã, thành phố</t>
  </si>
  <si>
    <t>- Thu bổ sung từ ngân sách tỉnh</t>
  </si>
  <si>
    <t>Chi ngân sách địa phương</t>
  </si>
  <si>
    <t>a</t>
  </si>
  <si>
    <t>Chi đầu tư phát triển do huyện, thị xã, thành phố quản lý</t>
  </si>
  <si>
    <t>- Vốn cân đối ngân sách huyện, thị xã, thành phố quản lý</t>
  </si>
  <si>
    <t>- Từ nguồn sử dụng đất</t>
  </si>
  <si>
    <t>- Chi 30% thu tiền thuê đất chuyển về tỉnh</t>
  </si>
  <si>
    <t>b</t>
  </si>
  <si>
    <t xml:space="preserve"> Chi thường xuyên</t>
  </si>
  <si>
    <t xml:space="preserve"> Tổng vốn đầu tư toàn xã hội</t>
  </si>
  <si>
    <t>- Trong đó: Ngân sách nhà nước</t>
  </si>
  <si>
    <t>Xuất nhập khẩu</t>
  </si>
  <si>
    <t>- Tổng kim ngạch xuất khẩu hàng hóa</t>
  </si>
  <si>
    <t>- Tổng kim ngạch nhập khẩu hàng hóa</t>
  </si>
  <si>
    <t>B</t>
  </si>
  <si>
    <t>VĂN HÓA - XÃ HỘI</t>
  </si>
  <si>
    <t xml:space="preserve"> Dân số trung bình</t>
  </si>
  <si>
    <t>Người</t>
  </si>
  <si>
    <t>- Tốc độ tăng tự nhiên</t>
  </si>
  <si>
    <t>Giải quyết việc làm lao động</t>
  </si>
  <si>
    <t>Tỷ lệ trẻ em dưới 1 tuổi được tiêm chuẩn đủ liều</t>
  </si>
  <si>
    <t>Tỷ lệ trẻ em suy dinh dưỡng</t>
  </si>
  <si>
    <t>Tỷ lệ trạm y tế xã có bác sỹ</t>
  </si>
  <si>
    <t>Tỷ lệ người tham gia BHYT so với tổng số dân</t>
  </si>
  <si>
    <t>Tỷ lệ người tham gia BHXH</t>
  </si>
  <si>
    <t>Tỷ lệ huy động trẻ em trong độ tuổi đến trường</t>
  </si>
  <si>
    <t>Duy tri sỉ số lớp học sinh</t>
  </si>
  <si>
    <t xml:space="preserve"> Xây dựng trường chuẩn quốc gia</t>
  </si>
  <si>
    <t>Trường</t>
  </si>
  <si>
    <t xml:space="preserve"> Xây dựng công sở văn hóa</t>
  </si>
  <si>
    <t>Công sở</t>
  </si>
  <si>
    <t>Thôn làng đạt chuẩn văn hóa</t>
  </si>
  <si>
    <t>Thôn, làng</t>
  </si>
  <si>
    <t>Số xã thị trấn đạt tiêu chuẩn phù hợp với trẻ em</t>
  </si>
  <si>
    <t>Xã, TT</t>
  </si>
  <si>
    <t>Hộ</t>
  </si>
  <si>
    <t>Số hộ nghèo</t>
  </si>
  <si>
    <t>Tỷ lệ hộ nghèo</t>
  </si>
  <si>
    <t>Tỷ lệ che phủ rừng (kể cả cây cao su)</t>
  </si>
  <si>
    <t>Tỷ lệ chất thải rắn được xữ lý</t>
  </si>
  <si>
    <t>Tỷ lệ dân cư thành thị được sử dụng nước sạch hợp vệ sinh</t>
  </si>
  <si>
    <t>Tỷ lệ dân cư nông thôn được sử dụng nước sạch hợp vệ sinh</t>
  </si>
  <si>
    <t>Số xã đạt chuẩn nông thôn mới</t>
  </si>
  <si>
    <t>Xã</t>
  </si>
  <si>
    <t>Diện tích trồng rừng quy hoạch nông nghiệp</t>
  </si>
  <si>
    <t>- Diện tích rừng trồng trên đất nông nghiệp bạc màu</t>
  </si>
  <si>
    <t>- Diện tích rừng trồng rừng trong quy hoạch lâm nghiệp</t>
  </si>
  <si>
    <t>Số giờ phát sóng phát thanh</t>
  </si>
  <si>
    <t>Giờ</t>
  </si>
  <si>
    <t>Số giờ phát sóng truyền hình</t>
  </si>
  <si>
    <t>NÔNG NGHIỆP</t>
  </si>
  <si>
    <t>Tấn</t>
  </si>
  <si>
    <t>III</t>
  </si>
  <si>
    <t>TỔNG SẢN LƯỢNG</t>
  </si>
  <si>
    <t>Kg</t>
  </si>
  <si>
    <t>a. Trồng trọt</t>
  </si>
  <si>
    <t>Thóc</t>
  </si>
  <si>
    <t>- Lúa</t>
  </si>
  <si>
    <t>- Ngô</t>
  </si>
  <si>
    <t>- Sắn</t>
  </si>
  <si>
    <t>- Khoai</t>
  </si>
  <si>
    <t>- Đậu</t>
  </si>
  <si>
    <t>- Rau</t>
  </si>
  <si>
    <t>- Lạc</t>
  </si>
  <si>
    <t>- Mía</t>
  </si>
  <si>
    <t>- Ớt</t>
  </si>
  <si>
    <t>- Dưa hấu</t>
  </si>
  <si>
    <t>- Cỏ chăn nuôi</t>
  </si>
  <si>
    <t>- Cây khác (chuối, gừng, sả...)</t>
  </si>
  <si>
    <t>- Hồ tiêu</t>
  </si>
  <si>
    <t>- Cà phê</t>
  </si>
  <si>
    <t>- Cao su</t>
  </si>
  <si>
    <t>- Cây điều</t>
  </si>
  <si>
    <t>- Cây ăn quả khác</t>
  </si>
  <si>
    <t>- Cây dược liệu (đinh lăng)</t>
  </si>
  <si>
    <t>- Cây dâu tằm</t>
  </si>
  <si>
    <t>b. Chăn nuôi</t>
  </si>
  <si>
    <t>- Thịt trâu hơi</t>
  </si>
  <si>
    <t>- Thịt bò hơi</t>
  </si>
  <si>
    <t>- Thịt heo hơi</t>
  </si>
  <si>
    <t>- Thịt dê hơi</t>
  </si>
  <si>
    <t>- Thịt gia cầm</t>
  </si>
  <si>
    <t>c. Thủy sản</t>
  </si>
  <si>
    <t>- Sản lượng nuôi trồng</t>
  </si>
  <si>
    <t>- Sản lượng khai thác</t>
  </si>
  <si>
    <t>TỔNG DIỆN TÍCH GIEO TRỒNG</t>
  </si>
  <si>
    <t>- Tổng Sản lượng LT</t>
  </si>
  <si>
    <t>+ Trong đó: Thóc</t>
  </si>
  <si>
    <t>I. Cây lương thực</t>
  </si>
  <si>
    <t>1. Lúa tổng số</t>
  </si>
  <si>
    <t>- Diện tích</t>
  </si>
  <si>
    <t>- Năng suất bình quân</t>
  </si>
  <si>
    <t>- Sản lượng</t>
  </si>
  <si>
    <t>a. Vụ đông xuân</t>
  </si>
  <si>
    <t>b. Vụ mùa</t>
  </si>
  <si>
    <t>c. Lúa đồi</t>
  </si>
  <si>
    <t>2. Ngô cả năm</t>
  </si>
  <si>
    <t>a. Ngô lai</t>
  </si>
  <si>
    <t>b. Ngô địa phương</t>
  </si>
  <si>
    <t>II. Cây có củ</t>
  </si>
  <si>
    <t>1. Sắn</t>
  </si>
  <si>
    <t>2. Khoai các loại</t>
  </si>
  <si>
    <t>III. Cây thực phẩm</t>
  </si>
  <si>
    <t>1. Đậu các loại</t>
  </si>
  <si>
    <t>2. Rau các loại</t>
  </si>
  <si>
    <t>IV. Cây CN ngắn ngày</t>
  </si>
  <si>
    <t>1. Lạc cả năm</t>
  </si>
  <si>
    <t>2. Cây Mía</t>
  </si>
  <si>
    <t>V. Cây hằng năm khác</t>
  </si>
  <si>
    <t>1. Ớt</t>
  </si>
  <si>
    <t>2. Dưa hấu</t>
  </si>
  <si>
    <t>3. Cỏ chăn nuôi</t>
  </si>
  <si>
    <t>4. Cây khác (chuối, gừng, sa)</t>
  </si>
  <si>
    <t>VI. Cây công nghiệp dài ngày</t>
  </si>
  <si>
    <t>1. Hồ tiêu</t>
  </si>
  <si>
    <t>a. Trồng mới</t>
  </si>
  <si>
    <t>- Tái canh</t>
  </si>
  <si>
    <t>b. Chăm sóc XDCB</t>
  </si>
  <si>
    <t>c. Kinh doanh</t>
  </si>
  <si>
    <t>2. Cà phê</t>
  </si>
  <si>
    <t>3. Cao su tổng số</t>
  </si>
  <si>
    <t>- Trồng mới</t>
  </si>
  <si>
    <t>+ Tái canh</t>
  </si>
  <si>
    <t>- Chăm sóc XDCB</t>
  </si>
  <si>
    <t>- Kinh doanh</t>
  </si>
  <si>
    <t>+ Diện tích</t>
  </si>
  <si>
    <t>+ Năng suất bình quân</t>
  </si>
  <si>
    <t>+ Sản lượng</t>
  </si>
  <si>
    <t>a. Cao su doanh nghiệp</t>
  </si>
  <si>
    <t>b. Cao su nhân dân</t>
  </si>
  <si>
    <t>4. Cây điều</t>
  </si>
  <si>
    <t>VII. Cây dược liệu (đinh lăng)</t>
  </si>
  <si>
    <t>- Năng suất</t>
  </si>
  <si>
    <t>VIII. Cây ăn quả</t>
  </si>
  <si>
    <t>TỔNG DIỆN TÍCH</t>
  </si>
  <si>
    <t>1. Sầu riêng</t>
  </si>
  <si>
    <t>b. KTCB</t>
  </si>
  <si>
    <t>2. Bơ</t>
  </si>
  <si>
    <t>3. Mít</t>
  </si>
  <si>
    <t>4. Cam</t>
  </si>
  <si>
    <t>5. Xoài</t>
  </si>
  <si>
    <t>6. Chuối</t>
  </si>
  <si>
    <t>7. Na (mãng cầu)</t>
  </si>
  <si>
    <t>8. Ổi</t>
  </si>
  <si>
    <t>9. Nhãn</t>
  </si>
  <si>
    <t>10. Chanh</t>
  </si>
  <si>
    <t>11. Bưởi</t>
  </si>
  <si>
    <t>12. Quýt</t>
  </si>
  <si>
    <t>13. Vải</t>
  </si>
  <si>
    <t>14. Chôm chôm</t>
  </si>
  <si>
    <t>15. Thanh long</t>
  </si>
  <si>
    <t>16. Cây chanh dây</t>
  </si>
  <si>
    <t>b. Thu hoạch</t>
  </si>
  <si>
    <t>17. Cây ăn quả khác</t>
  </si>
  <si>
    <t>IX. Cây lâm nghiệp</t>
  </si>
  <si>
    <t>X. Cây dâu tằm</t>
  </si>
  <si>
    <t>1. Diện tích</t>
  </si>
  <si>
    <t>2. Năng suất kén</t>
  </si>
  <si>
    <t>3. Sản lượng</t>
  </si>
  <si>
    <t>CHĂN NUÔI</t>
  </si>
  <si>
    <t>1. Tổng đàn gia súc</t>
  </si>
  <si>
    <t>- Đàn trâu</t>
  </si>
  <si>
    <t>- Đàn bò</t>
  </si>
  <si>
    <t>- Đàn heo</t>
  </si>
  <si>
    <t>- Đàn dê</t>
  </si>
  <si>
    <t>* Sản lượng thịt hơi các loại</t>
  </si>
  <si>
    <t>2. Tổng đàn gia cầm</t>
  </si>
  <si>
    <t>* Sản lượng thịt gia cầm</t>
  </si>
  <si>
    <t>LÂM NGHIỆP</t>
  </si>
  <si>
    <t>Tổng sản lượng</t>
  </si>
  <si>
    <t>1. Trong qui hoạch</t>
  </si>
  <si>
    <t>2. Ngoài qui hoạch</t>
  </si>
  <si>
    <t>a. Gỗ rừng trồng trên đất nông nghiệp</t>
  </si>
  <si>
    <t>b. Gỗ rừng trồng</t>
  </si>
  <si>
    <t>3. Trồng cây phân tán</t>
  </si>
  <si>
    <t>4. Kê khai đất LN và công tác tuyên truyên</t>
  </si>
  <si>
    <t>5. Cây trồng phân tán</t>
  </si>
  <si>
    <t>6. Tỉ lệ che phủ rừng</t>
  </si>
  <si>
    <t>* Diện tích trồng rừng</t>
  </si>
  <si>
    <t>a. Diện tích</t>
  </si>
  <si>
    <t>b. Năng suất</t>
  </si>
  <si>
    <t>Tạ/ha</t>
  </si>
  <si>
    <t>c. Sản lượng</t>
  </si>
  <si>
    <t>4. Kê khai đất LN  và công tác tuyên truyên</t>
  </si>
  <si>
    <t>- Diện tích kê khai</t>
  </si>
  <si>
    <t>- Công tác tuyên truyền</t>
  </si>
  <si>
    <t>THỦY SẢN</t>
  </si>
  <si>
    <t>1. Tổng diện tích</t>
  </si>
  <si>
    <t>- Diện tích nuôi trồng</t>
  </si>
  <si>
    <t>- Diện tích khai thác TN</t>
  </si>
  <si>
    <t>2. Tổng sản lượng</t>
  </si>
  <si>
    <t>- Sản lượng Khai thác</t>
  </si>
  <si>
    <t>C. DỊCH VỤ</t>
  </si>
  <si>
    <t>I. Thương mại (giá hiện hành)</t>
  </si>
  <si>
    <t>- Tổng mức hàng hóa bán lẻ &amp; dịch vụ tiêu dùng xã hội</t>
  </si>
  <si>
    <t>-  Tốc độ tăng tổng mức bán lẻ hàng hóa và dịch vụ tiêu dùng xã hội</t>
  </si>
  <si>
    <t>II. Vận tải</t>
  </si>
  <si>
    <t>1. Doanh thu</t>
  </si>
  <si>
    <t>2. Vận chuyển hàng hóa</t>
  </si>
  <si>
    <t>- KL vận chuyển</t>
  </si>
  <si>
    <t>- KL luân chuyển</t>
  </si>
  <si>
    <t>3. Vận chuyển hành khách</t>
  </si>
  <si>
    <t>III. Thông tin - Truyền thông</t>
  </si>
  <si>
    <t>2. Số điện thoại / 100 dân</t>
  </si>
  <si>
    <t>- Cố định</t>
  </si>
  <si>
    <t>-  Di động (thuê bao trả sau)</t>
  </si>
  <si>
    <t>3. Số thuê bao internet băng thông rộng/100 dân</t>
  </si>
  <si>
    <t>4. Số xã có điện thoại</t>
  </si>
  <si>
    <t>GIÁ TRỊ SẢN PHẨM CÔNG NGHIỆP</t>
  </si>
  <si>
    <t>I. Sản phẩm chủ yếu</t>
  </si>
  <si>
    <t>1. Sản phẩm cơ khí các loại</t>
  </si>
  <si>
    <t>2. Nước sản xuất</t>
  </si>
  <si>
    <t>- Nước máy</t>
  </si>
  <si>
    <t>- Nước đá</t>
  </si>
  <si>
    <t>- Nước đóng bình</t>
  </si>
  <si>
    <t>3. Đá Granit</t>
  </si>
  <si>
    <t>4. Khai thác đá xây dựng</t>
  </si>
  <si>
    <t>5. Bún bánh các loại</t>
  </si>
  <si>
    <t>6. Xây xác lương thực, thực phẩm</t>
  </si>
  <si>
    <t>7. Bê tông đúc sẵn</t>
  </si>
  <si>
    <t>8. May mặc</t>
  </si>
  <si>
    <t>9. Năng lượng tái tạo điện gió +  điện mặt trời</t>
  </si>
  <si>
    <t>10. Năng lượng tái tạo điện mặt trời áp mái</t>
  </si>
  <si>
    <t>11. Ngành điện</t>
  </si>
  <si>
    <t>- Điện gió + Điện mặt trời</t>
  </si>
  <si>
    <t>- Điện mặt trời áp mái</t>
  </si>
  <si>
    <t>XÂY DỰNG</t>
  </si>
  <si>
    <t>CHỈ TIÊU XÃ HỘI</t>
  </si>
  <si>
    <t>1.  Dân số trung bình</t>
  </si>
  <si>
    <t>2. Tỷ lệ tăng dân số</t>
  </si>
  <si>
    <t>3. Số hộ nghèo (theo chuẩn đa chiều)</t>
  </si>
  <si>
    <t>4.  Tỷ lệ hộ nghèo (theo chuẩn đa chiều) Tỷ lệ hộ nghèo (theo chuẩn đa chiều)</t>
  </si>
  <si>
    <t>5. Mức giảm tỷ lệ hộ nghèo</t>
  </si>
  <si>
    <t>6. Số lao động được tạo việc làm</t>
  </si>
  <si>
    <t>7.  Tỷ lệ lao động qua đào tạo trong tổng số lao động đang làm việc trong nền kinh tế</t>
  </si>
  <si>
    <t>6. Số giường bệnh/vạn dân (không tính giường trạm y tế xã)</t>
  </si>
  <si>
    <t>9.  Số bác sỹ/10.000 dân</t>
  </si>
  <si>
    <t>10. Tỷ lệ trạm y tế xã có bác sỹ</t>
  </si>
  <si>
    <t>11. Tỷ lệ xã, phường đạt chuẩn mới quốc gia về y tế )</t>
  </si>
  <si>
    <t>12. Tỷ lệ trẻ em dưới 5 tuổi bị  suy dinh dưỡng</t>
  </si>
  <si>
    <t>13. Tỷ lệ trẻ em dưới 1 tuổi được tiêm chủng đủ liều</t>
  </si>
  <si>
    <t>14. Tỷ lệ người dân tham gia bảo hiểm y tế</t>
  </si>
  <si>
    <t>15.  Số thuê bao điện thoại/ 100 dân</t>
  </si>
  <si>
    <t>16. Số thuê bao internet băng thông rộng/100 dân</t>
  </si>
  <si>
    <t>17. Tỷ lệ thôn, làng, TDP đạt chuẩn văn hóa</t>
  </si>
  <si>
    <t>18. Tỷ lệ gia đình được công nhận gia đình văn hoá</t>
  </si>
  <si>
    <t>19. Tỷ lệ hộ được xem truyền hình Việt Nam</t>
  </si>
  <si>
    <t>20. Tỷ lệ  hộ được nghe đài TNVN</t>
  </si>
  <si>
    <t>21. Số xã, phường, thị trấn đạt tiêu chuẩn phù hợp với trẻ em</t>
  </si>
  <si>
    <t>22. Tỷ lệ xã, phường, thị trấn đạt tiêu chuẩn phù hợp với trẻ em</t>
  </si>
  <si>
    <t>23. Tổng số học sinh đầu năm học (không kể nhà trẻ)</t>
  </si>
  <si>
    <t>24. Tỷ lệ trường đạt chuẩn quốc gia</t>
  </si>
  <si>
    <t>C. Chỉ tiêu Tài nguyên - Môi trường và phát triển bền vững</t>
  </si>
  <si>
    <t>1. Tỷ lệ che phủ rừng</t>
  </si>
  <si>
    <t>2.  Tỷ lệ dân số nông thôn được sử dụng nước hợp vệ sinh</t>
  </si>
  <si>
    <t>3.  Tỷ lệ dân số thành thị được cung cấp nước sạch</t>
  </si>
  <si>
    <t>4.  Tỷ lệ khu, cụm đang hoạt động có hệ thống xử lý nước thải tập trung đạt tiêu chuẩn môi trường</t>
  </si>
  <si>
    <t>5.  Tỷ lệ chất thải rắn ở đô thị được thu gom</t>
  </si>
  <si>
    <t>6. Tỷ lệ các cơ sở gây ô nhiễm môi trường nghiêm trọng được xử lý</t>
  </si>
  <si>
    <t>7. Tỷ lệ xử lý chất thải rắn y tế đạt tiêu chuẩn</t>
  </si>
</sst>
</file>

<file path=xl/styles.xml><?xml version="1.0" encoding="utf-8"?>
<styleSheet xmlns="http://schemas.openxmlformats.org/spreadsheetml/2006/main" xml:space="preserve">
  <numFmts count="1">
    <numFmt numFmtId="164" formatCode="#,##0.0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1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2" fillId="0" borderId="1" applyFont="1" applyNumberFormat="1" applyFill="0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4" fillId="0" borderId="2" applyFont="1" applyNumberFormat="1" applyFill="0" applyBorder="1" applyAlignment="0">
      <alignment horizontal="general" vertical="bottom" textRotation="0" wrapText="false" shrinkToFit="false"/>
    </xf>
    <xf xfId="0" fontId="1" numFmtId="4" fillId="0" borderId="1" applyFont="1" applyNumberFormat="1" applyFill="0" applyBorder="1" applyAlignment="0">
      <alignment horizontal="general" vertical="bottom" textRotation="0" wrapText="false" shrinkToFit="false"/>
    </xf>
    <xf xfId="0" fontId="2" numFmtId="4" fillId="0" borderId="3" applyFont="1" applyNumberFormat="1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1" fillId="0" borderId="4" applyFont="1" applyNumberFormat="1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left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49" fillId="0" borderId="1" applyFont="1" applyNumberFormat="1" applyFill="0" applyBorder="1" applyAlignment="1">
      <alignment horizontal="left" vertical="center" textRotation="0" wrapText="false" shrinkToFit="false"/>
    </xf>
    <xf xfId="0" fontId="4" quotePrefix="1" numFmtId="49" fillId="0" borderId="1" applyFont="1" applyNumberFormat="1" applyFill="0" applyBorder="1" applyAlignment="1">
      <alignment horizontal="left" vertical="center" textRotation="0" wrapText="false" shrinkToFit="false"/>
    </xf>
    <xf xfId="0" fontId="3" numFmtId="49" fillId="0" borderId="1" applyFont="1" applyNumberFormat="1" applyFill="0" applyBorder="1" applyAlignment="1">
      <alignment horizontal="left" vertical="center" textRotation="0" wrapText="false" shrinkToFit="false"/>
    </xf>
    <xf xfId="0" fontId="2" numFmtId="49" fillId="0" borderId="1" applyFont="1" applyNumberFormat="1" applyFill="0" applyBorder="1" applyAlignment="1">
      <alignment horizontal="left" vertical="center" textRotation="0" wrapText="false" shrinkToFit="false"/>
    </xf>
    <xf xfId="0" fontId="2" numFmtId="4" fillId="0" borderId="1" applyFont="1" applyNumberFormat="1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49" fillId="0" borderId="1" applyFont="1" applyNumberFormat="1" applyFill="0" applyBorder="1" applyAlignment="1">
      <alignment horizontal="left" vertical="center" textRotation="0" wrapText="false" shrinkToFit="false"/>
    </xf>
    <xf xfId="0" fontId="2" numFmtId="49" fillId="0" borderId="2" applyFont="1" applyNumberFormat="1" applyFill="0" applyBorder="1" applyAlignment="1">
      <alignment horizontal="general" vertical="center" textRotation="0" wrapText="false" shrinkToFit="false"/>
    </xf>
    <xf xfId="0" fontId="1" numFmtId="4" fillId="0" borderId="1" applyFont="1" applyNumberFormat="1" applyFill="0" applyBorder="1" applyAlignment="1">
      <alignment horizontal="general" vertical="center" textRotation="0" wrapText="false" shrinkToFit="false"/>
    </xf>
    <xf xfId="0" fontId="2" numFmtId="4" fillId="0" borderId="3" applyFont="1" applyNumberFormat="1" applyFill="0" applyBorder="1" applyAlignment="1">
      <alignment horizontal="right" vertical="center" textRotation="0" wrapText="false" shrinkToFit="false"/>
    </xf>
    <xf xfId="0" fontId="1" quotePrefix="1" numFmtId="49" fillId="0" borderId="2" applyFont="1" applyNumberFormat="1" applyFill="0" applyBorder="1" applyAlignment="1">
      <alignment horizontal="left" vertical="center" textRotation="0" wrapText="false" shrinkToFit="false"/>
    </xf>
    <xf xfId="0" fontId="2" numFmtId="49" fillId="0" borderId="2" applyFont="1" applyNumberFormat="1" applyFill="0" applyBorder="1" applyAlignment="1">
      <alignment horizontal="left" vertical="center" textRotation="0" wrapText="false" shrinkToFit="false"/>
    </xf>
    <xf xfId="0" fontId="2" numFmtId="49" fillId="0" borderId="2" applyFont="1" applyNumberFormat="1" applyFill="0" applyBorder="1" applyAlignment="1">
      <alignment horizontal="general" vertical="center" textRotation="0" wrapText="true" shrinkToFit="false"/>
    </xf>
    <xf xfId="0" fontId="4" quotePrefix="1" numFmtId="49" fillId="0" borderId="2" applyFont="1" applyNumberFormat="1" applyFill="0" applyBorder="1" applyAlignment="1">
      <alignment horizontal="left" vertical="center" textRotation="0" wrapText="false" shrinkToFit="false"/>
    </xf>
    <xf xfId="0" fontId="1" numFmtId="49" fillId="0" borderId="2" applyFont="1" applyNumberFormat="1" applyFill="0" applyBorder="1" applyAlignment="1">
      <alignment horizontal="left" vertical="center" textRotation="0" wrapText="false" shrinkToFit="false"/>
    </xf>
    <xf xfId="0" fontId="2" numFmtId="49" fillId="0" borderId="2" applyFont="1" applyNumberFormat="1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bottom" textRotation="0" wrapText="false" shrinkToFit="false"/>
    </xf>
    <xf xfId="0" fontId="2" numFmtId="0" fillId="2" borderId="1" applyFont="1" applyNumberFormat="0" applyFill="1" applyBorder="1" applyAlignment="1">
      <alignment horizontal="right" vertical="bottom" textRotation="0" wrapText="false" shrinkToFit="false"/>
    </xf>
    <xf xfId="0" fontId="2" numFmtId="4" fillId="0" borderId="1" applyFont="1" applyNumberFormat="1" applyFill="0" applyBorder="1" applyAlignment="1">
      <alignment horizontal="right" vertical="bottom" textRotation="0" wrapText="false" shrinkToFit="false"/>
    </xf>
    <xf xfId="0" fontId="1" numFmtId="2" fillId="0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4" numFmtId="2" fillId="0" borderId="1" applyFont="1" applyNumberFormat="1" applyFill="0" applyBorder="1" applyAlignment="1">
      <alignment horizontal="center" vertical="center" textRotation="0" wrapText="true" shrinkToFit="false"/>
    </xf>
    <xf xfId="0" fontId="1" numFmtId="2" fillId="0" borderId="1" applyFont="1" applyNumberFormat="1" applyFill="0" applyBorder="1" applyAlignment="1">
      <alignment horizontal="center" vertical="center" textRotation="0" wrapText="false" shrinkToFit="false"/>
    </xf>
    <xf xfId="0" fontId="1" quotePrefix="1" numFmtId="0" fillId="0" borderId="1" applyFont="1" applyNumberFormat="0" applyFill="0" applyBorder="1" applyAlignment="1">
      <alignment horizontal="left" vertical="center" textRotation="0" wrapText="false" shrinkToFit="false"/>
    </xf>
    <xf xfId="0" fontId="1" quotePrefix="1" numFmtId="0" fillId="0" borderId="5" applyFont="1" applyNumberFormat="0" applyFill="0" applyBorder="1" applyAlignment="1">
      <alignment horizontal="left" vertical="center" textRotation="0" wrapText="false" shrinkToFit="false"/>
    </xf>
    <xf xfId="0" fontId="1" numFmtId="2" fillId="0" borderId="5" applyFont="1" applyNumberFormat="1" applyFill="0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0">
      <alignment horizontal="general" vertical="bottom" textRotation="0" wrapText="false" shrinkToFit="false"/>
    </xf>
    <xf xfId="0" fontId="2" numFmtId="4" fillId="0" borderId="1" applyFont="1" applyNumberFormat="1" applyFill="0" applyBorder="1" applyAlignment="1">
      <alignment horizontal="center" vertical="center" textRotation="0" wrapText="true" shrinkToFit="false"/>
    </xf>
    <xf xfId="0" fontId="2" numFmtId="4" fillId="0" borderId="3" applyFont="1" applyNumberFormat="1" applyFill="0" applyBorder="1" applyAlignment="1">
      <alignment horizontal="center" vertical="center" textRotation="0" wrapText="true" shrinkToFit="false"/>
    </xf>
    <xf xfId="0" fontId="2" numFmtId="4" fillId="0" borderId="1" applyFont="1" applyNumberFormat="1" applyFill="0" applyBorder="1" applyAlignment="1">
      <alignment horizontal="center" vertical="center" textRotation="0" wrapText="true" shrinkToFit="false"/>
    </xf>
    <xf xfId="0" fontId="2" numFmtId="4" fillId="0" borderId="2" applyFont="1" applyNumberFormat="1" applyFill="0" applyBorder="1" applyAlignment="1">
      <alignment horizontal="center" vertical="center" textRotation="0" wrapText="true" shrinkToFit="false"/>
    </xf>
    <xf xfId="0" fontId="2" numFmtId="4" fillId="0" borderId="0" applyFont="1" applyNumberFormat="1" applyFill="0" applyBorder="0" applyAlignment="1">
      <alignment horizontal="center" vertical="center" textRotation="0" wrapText="true" shrinkToFit="false"/>
    </xf>
    <xf xfId="0" fontId="2" numFmtId="164" fillId="0" borderId="0" applyFont="1" applyNumberFormat="1" applyFill="0" applyBorder="0" applyAlignment="1">
      <alignment horizontal="center" vertical="center"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false" shrinkToFit="false"/>
    </xf>
    <xf xfId="0" fontId="2" numFmtId="4" fillId="0" borderId="1" applyFont="1" applyNumberFormat="1" applyFill="0" applyBorder="1" applyAlignment="1">
      <alignment horizontal="right" vertical="bottom" textRotation="0" wrapText="false" shrinkToFit="false"/>
    </xf>
    <xf xfId="0" fontId="2" numFmtId="4" fillId="0" borderId="3" applyFont="1" applyNumberFormat="1" applyFill="0" applyBorder="1" applyAlignment="1">
      <alignment horizontal="right" vertical="bottom" textRotation="0" wrapText="false" shrinkToFit="false"/>
    </xf>
    <xf xfId="0" fontId="2" numFmtId="4" fillId="0" borderId="1" applyFont="1" applyNumberFormat="1" applyFill="0" applyBorder="1" applyAlignment="1">
      <alignment horizontal="right" vertical="bottom" textRotation="0" wrapText="false" shrinkToFit="false"/>
    </xf>
    <xf xfId="0" fontId="2" numFmtId="4" fillId="0" borderId="2" applyFont="1" applyNumberFormat="1" applyFill="0" applyBorder="1" applyAlignment="1">
      <alignment horizontal="right" vertical="bottom" textRotation="0" wrapText="false" shrinkToFit="false"/>
    </xf>
    <xf xfId="0" fontId="2" numFmtId="4" fillId="0" borderId="0" applyFont="1" applyNumberFormat="1" applyFill="0" applyBorder="0" applyAlignment="1">
      <alignment horizontal="right" vertical="bottom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4" fillId="0" borderId="1" applyFont="1" applyNumberFormat="1" applyFill="0" applyBorder="1" applyAlignment="1">
      <alignment horizontal="right" vertical="bottom" textRotation="0" wrapText="false" shrinkToFit="false"/>
    </xf>
    <xf xfId="0" fontId="1" numFmtId="4" fillId="0" borderId="3" applyFont="1" applyNumberFormat="1" applyFill="0" applyBorder="1" applyAlignment="1">
      <alignment horizontal="right" vertical="bottom" textRotation="0" wrapText="false" shrinkToFit="false"/>
    </xf>
    <xf xfId="0" fontId="1" numFmtId="4" fillId="0" borderId="1" applyFont="1" applyNumberFormat="1" applyFill="0" applyBorder="1" applyAlignment="1">
      <alignment horizontal="right" vertical="bottom" textRotation="0" wrapText="false" shrinkToFit="false"/>
    </xf>
    <xf xfId="0" fontId="1" numFmtId="4" fillId="0" borderId="2" applyFont="1" applyNumberFormat="1" applyFill="0" applyBorder="1" applyAlignment="1">
      <alignment horizontal="right" vertical="bottom" textRotation="0" wrapText="false" shrinkToFit="false"/>
    </xf>
    <xf xfId="0" fontId="1" numFmtId="4" fillId="0" borderId="0" applyFont="1" applyNumberFormat="1" applyFill="0" applyBorder="0" applyAlignment="1">
      <alignment horizontal="right" vertical="bottom" textRotation="0" wrapText="false" shrinkToFit="false"/>
    </xf>
    <xf xfId="0" fontId="1" numFmtId="164" fillId="0" borderId="0" applyFont="1" applyNumberFormat="1" applyFill="0" applyBorder="0" applyAlignment="1">
      <alignment horizontal="right" vertical="bottom" textRotation="0" wrapText="false" shrinkToFit="false"/>
    </xf>
    <xf xfId="0" fontId="2" numFmtId="4" fillId="0" borderId="0" applyFont="1" applyNumberFormat="1" applyFill="0" applyBorder="0" applyAlignment="1">
      <alignment horizontal="right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center" textRotation="0" wrapText="false" shrinkToFit="false"/>
    </xf>
    <xf xfId="0" fontId="2" numFmtId="0" fillId="0" borderId="2" applyFont="1" applyNumberFormat="0" applyFill="0" applyBorder="1" applyAlignment="1">
      <alignment horizontal="general" vertical="center" textRotation="0" wrapText="false" shrinkToFit="false"/>
    </xf>
    <xf xfId="0" fontId="2" numFmtId="4" fillId="0" borderId="5" applyFont="1" applyNumberFormat="1" applyFill="0" applyBorder="1" applyAlignment="1">
      <alignment horizontal="right" vertical="bottom" textRotation="0" wrapText="true" shrinkToFit="false"/>
    </xf>
    <xf xfId="0" fontId="2" numFmtId="4" fillId="0" borderId="7" applyFont="1" applyNumberFormat="1" applyFill="0" applyBorder="1" applyAlignment="1">
      <alignment horizontal="right" vertical="bottom" textRotation="0" wrapText="true" shrinkToFit="false"/>
    </xf>
    <xf xfId="0" fontId="2" numFmtId="4" fillId="0" borderId="1" applyFont="1" applyNumberFormat="1" applyFill="0" applyBorder="1" applyAlignment="1">
      <alignment horizontal="right" vertical="bottom" textRotation="0" wrapText="true" shrinkToFit="false"/>
    </xf>
    <xf xfId="0" fontId="2" numFmtId="4" fillId="0" borderId="6" applyFont="1" applyNumberFormat="1" applyFill="0" applyBorder="1" applyAlignment="1">
      <alignment horizontal="right" vertical="bottom" textRotation="0" wrapText="true" shrinkToFit="false"/>
    </xf>
    <xf xfId="0" fontId="2" numFmtId="4" fillId="0" borderId="0" applyFont="1" applyNumberFormat="1" applyFill="0" applyBorder="0" applyAlignment="1">
      <alignment horizontal="right" vertical="bottom" textRotation="0" wrapText="true" shrinkToFit="false"/>
    </xf>
    <xf xfId="0" fontId="2" numFmtId="164" fillId="0" borderId="0" applyFont="1" applyNumberFormat="1" applyFill="0" applyBorder="0" applyAlignment="1">
      <alignment horizontal="right" vertical="bottom" textRotation="0" wrapText="true" shrinkToFit="false"/>
    </xf>
    <xf xfId="0" fontId="2" numFmtId="164" fillId="0" borderId="0" applyFont="1" applyNumberFormat="1" applyFill="0" applyBorder="0" applyAlignment="1">
      <alignment horizontal="right" vertical="center" textRotation="0" wrapText="tru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4" fillId="0" borderId="5" applyFont="1" applyNumberFormat="1" applyFill="0" applyBorder="1" applyAlignment="1">
      <alignment horizontal="right" vertical="bottom" textRotation="0" wrapText="true" shrinkToFit="false"/>
    </xf>
    <xf xfId="0" fontId="1" numFmtId="4" fillId="0" borderId="7" applyFont="1" applyNumberFormat="1" applyFill="0" applyBorder="1" applyAlignment="1">
      <alignment horizontal="right" vertical="bottom" textRotation="0" wrapText="true" shrinkToFit="false"/>
    </xf>
    <xf xfId="0" fontId="1" numFmtId="4" fillId="0" borderId="1" applyFont="1" applyNumberFormat="1" applyFill="0" applyBorder="1" applyAlignment="1">
      <alignment horizontal="right" vertical="bottom" textRotation="0" wrapText="true" shrinkToFit="false"/>
    </xf>
    <xf xfId="0" fontId="1" numFmtId="4" fillId="0" borderId="6" applyFont="1" applyNumberFormat="1" applyFill="0" applyBorder="1" applyAlignment="1">
      <alignment horizontal="right" vertical="bottom" textRotation="0" wrapText="tru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4" fillId="0" borderId="5" applyFont="1" applyNumberFormat="1" applyFill="0" applyBorder="1" applyAlignment="1">
      <alignment horizontal="right" vertical="bottom" textRotation="0" wrapText="false" shrinkToFit="false"/>
    </xf>
    <xf xfId="0" fontId="1" numFmtId="4" fillId="0" borderId="7" applyFont="1" applyNumberFormat="1" applyFill="0" applyBorder="1" applyAlignment="1">
      <alignment horizontal="right" vertical="bottom" textRotation="0" wrapText="false" shrinkToFit="false"/>
    </xf>
    <xf xfId="0" fontId="1" numFmtId="4" fillId="0" borderId="6" applyFont="1" applyNumberFormat="1" applyFill="0" applyBorder="1" applyAlignment="1">
      <alignment horizontal="right" vertical="bottom" textRotation="0" wrapText="false" shrinkToFit="false"/>
    </xf>
    <xf xfId="0" fontId="1" numFmtId="4" fillId="0" borderId="3" applyFont="1" applyNumberFormat="1" applyFill="0" applyBorder="1" applyAlignment="1">
      <alignment horizontal="right" vertical="bottom" textRotation="0" wrapText="false" shrinkToFit="false"/>
    </xf>
    <xf xfId="0" fontId="1" numFmtId="4" fillId="0" borderId="2" applyFont="1" applyNumberFormat="1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4" quotePrefix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quotePrefix="1" numFmtId="0" fillId="0" borderId="0" applyFont="1" applyNumberFormat="0" applyFill="0" applyBorder="0" applyAlignment="1">
      <alignment horizontal="left" vertical="center" textRotation="0" wrapText="false" shrinkToFit="false"/>
    </xf>
    <xf xfId="0" fontId="1" quotePrefix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4" fillId="0" borderId="0" applyFont="1" applyNumberFormat="1" applyFill="0" applyBorder="0" applyAlignment="1">
      <alignment horizontal="center" vertical="center" textRotation="0" wrapText="false" shrinkToFit="false"/>
    </xf>
    <xf xfId="0" fontId="1" numFmtId="4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 indent="1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164" fillId="0" borderId="0" applyFont="1" applyNumberFormat="1" applyFill="0" applyBorder="0" applyAlignment="1">
      <alignment horizontal="right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true" shrinkToFit="false"/>
    </xf>
    <xf xfId="0" fontId="2" numFmtId="0" fillId="0" borderId="0" applyFont="1" applyNumberFormat="0" applyFill="0" applyBorder="0" applyAlignment="1">
      <alignment horizontal="general" vertical="bottom" textRotation="0" wrapText="true" shrinkToFit="false"/>
    </xf>
    <xf xfId="0" fontId="2" numFmtId="0" fillId="0" borderId="0" applyFont="1" applyNumberFormat="0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4" fillId="0" borderId="0" applyFont="1" applyNumberFormat="1" applyFill="0" applyBorder="0" applyAlignment="1">
      <alignment horizontal="right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8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  <xf xfId="0" fontId="7" numFmtId="0" fillId="0" borderId="3" applyFont="1" applyNumberFormat="0" applyFill="0" applyBorder="1" applyAlignment="1">
      <alignment horizontal="center" vertical="center" textRotation="0" wrapText="true" shrinkToFit="false"/>
    </xf>
    <xf xfId="0" fontId="0" numFmtId="0" fillId="0" borderId="9" applyFont="0" applyNumberFormat="0" applyFill="0" applyBorder="1" applyAlignment="1">
      <alignment horizontal="center" vertical="bottom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true" shrinkToFit="false"/>
    </xf>
    <xf xfId="0" fontId="2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center" vertical="center" textRotation="0" wrapText="false" shrinkToFit="false"/>
    </xf>
    <xf xfId="0" fontId="2" numFmtId="4" fillId="0" borderId="1" applyFont="1" applyNumberFormat="1" applyFill="0" applyBorder="1" applyAlignment="1">
      <alignment horizontal="center" vertical="center" textRotation="0" wrapText="false" shrinkToFit="false"/>
    </xf>
    <xf xfId="0" fontId="2" numFmtId="4" fillId="0" borderId="5" applyFont="1" applyNumberFormat="1" applyFill="0" applyBorder="1" applyAlignment="1">
      <alignment horizontal="center" vertical="center" textRotation="0" wrapText="false" shrinkToFit="false"/>
    </xf>
    <xf xfId="0" fontId="2" numFmtId="4" fillId="0" borderId="3" applyFont="1" applyNumberFormat="1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4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M484"/>
  <sheetViews>
    <sheetView tabSelected="1" workbookViewId="0" zoomScale="90" zoomScaleNormal="90" showGridLines="true" showRowColHeaders="1">
      <selection activeCell="C13" sqref="C13"/>
    </sheetView>
  </sheetViews>
  <sheetFormatPr defaultRowHeight="14.4" outlineLevelRow="0" outlineLevelCol="0"/>
  <cols>
    <col min="1" max="1" width="3.85546875" customWidth="true" style="9"/>
    <col min="2" max="2" width="21.140625" hidden="true" customWidth="true" style="9"/>
    <col min="3" max="3" width="56.7109375" customWidth="true" style="5"/>
    <col min="4" max="4" width="11.85546875" customWidth="true" style="9"/>
    <col min="5" max="5" width="10.7109375" hidden="true" customWidth="true" style="116"/>
    <col min="6" max="6" width="10.7109375" hidden="true" customWidth="true" style="116"/>
    <col min="7" max="7" width="10.7109375" hidden="true" customWidth="true" style="116"/>
    <col min="8" max="8" width="10.7109375" hidden="true" customWidth="true" style="116"/>
    <col min="9" max="9" width="10.7109375" hidden="true" customWidth="true" style="116"/>
    <col min="10" max="10" width="10.7109375" hidden="true" customWidth="true" style="116"/>
    <col min="11" max="11" width="10.7109375" hidden="true" customWidth="true" style="67"/>
    <col min="12" max="12" width="10.7109375" hidden="true" customWidth="true" style="116"/>
    <col min="13" max="13" width="10.7109375" hidden="true" customWidth="true" style="116"/>
    <col min="14" max="14" width="10.7109375" hidden="true" customWidth="true" style="116"/>
    <col min="15" max="15" width="10.7109375" hidden="true" customWidth="true" style="116"/>
    <col min="16" max="16" width="10.7109375" hidden="true" customWidth="true" style="116"/>
    <col min="17" max="17" width="10.7109375" hidden="true" customWidth="true" style="67"/>
    <col min="18" max="18" width="10.7109375" hidden="true" customWidth="true" style="67"/>
    <col min="19" max="19" width="10.7109375" hidden="true" customWidth="true" style="67"/>
    <col min="20" max="20" width="10.7109375" hidden="true" customWidth="true" style="67"/>
    <col min="21" max="21" width="10.7109375" hidden="true" customWidth="true" style="67"/>
    <col min="22" max="22" width="10.7109375" hidden="true" customWidth="true" style="67"/>
    <col min="23" max="23" width="10.7109375" hidden="true" customWidth="true" style="67"/>
    <col min="24" max="24" width="10.7109375" hidden="true" customWidth="true" style="67"/>
    <col min="25" max="25" width="10.7109375" hidden="true" customWidth="true" style="67"/>
    <col min="26" max="26" width="10.7109375" hidden="true" customWidth="true" style="67"/>
    <col min="27" max="27" width="10.7109375" hidden="true" customWidth="true" style="67"/>
    <col min="28" max="28" width="10.7109375" hidden="true" customWidth="true" style="67"/>
    <col min="29" max="29" width="16.140625" hidden="true" customWidth="true" style="68"/>
    <col min="30" max="30" width="10.7109375" hidden="true" customWidth="true" style="68"/>
    <col min="31" max="31" width="10.7109375" hidden="true" customWidth="true" style="68"/>
    <col min="32" max="32" width="10.7109375" hidden="true" customWidth="true" style="68"/>
    <col min="33" max="33" width="10.7109375" hidden="true" customWidth="true" style="68"/>
    <col min="34" max="34" width="10.7109375" hidden="true" customWidth="true" style="68"/>
    <col min="35" max="35" width="10.7109375" hidden="true" customWidth="true" style="68"/>
    <col min="36" max="36" width="10.7109375" hidden="true" customWidth="true" style="68"/>
    <col min="37" max="37" width="10.7109375" hidden="true" customWidth="true" style="68"/>
    <col min="38" max="38" width="10.7109375" hidden="true" customWidth="true" style="68"/>
    <col min="39" max="39" width="10.7109375" hidden="true" customWidth="true" style="68"/>
    <col min="40" max="40" width="10.7109375" hidden="true" customWidth="true" style="68"/>
    <col min="41" max="41" width="10.7109375" hidden="true" customWidth="true" style="68"/>
    <col min="42" max="42" width="10.7109375" hidden="true" customWidth="true" style="67"/>
    <col min="43" max="43" width="10.7109375" hidden="true" customWidth="true" style="67"/>
    <col min="44" max="44" width="10.7109375" hidden="true" customWidth="true" style="67"/>
    <col min="45" max="45" width="10.7109375" hidden="true" customWidth="true" style="67"/>
    <col min="46" max="46" width="10.7109375" hidden="true" customWidth="true" style="67"/>
    <col min="47" max="47" width="11.140625" hidden="true" customWidth="true" style="67"/>
    <col min="48" max="48" width="10.7109375" hidden="true" customWidth="true" style="67"/>
    <col min="49" max="49" width="10.7109375" hidden="true" customWidth="true" style="67"/>
    <col min="50" max="50" width="10.7109375" hidden="true" customWidth="true" style="67"/>
    <col min="51" max="51" width="10.7109375" hidden="true" customWidth="true" style="67"/>
    <col min="52" max="52" width="10.7109375" hidden="true" customWidth="true" style="67"/>
    <col min="53" max="53" width="10.7109375" hidden="true" customWidth="true" style="67"/>
    <col min="54" max="54" width="10.7109375" hidden="true" customWidth="true" style="68"/>
    <col min="55" max="55" width="10.7109375" hidden="true" customWidth="true" style="68"/>
    <col min="56" max="56" width="10.7109375" hidden="true" customWidth="true" style="68"/>
    <col min="57" max="57" width="10.7109375" hidden="true" customWidth="true" style="68"/>
    <col min="58" max="58" width="10.7109375" hidden="true" customWidth="true" style="68"/>
    <col min="59" max="59" width="10.7109375" hidden="true" customWidth="true" style="68"/>
    <col min="60" max="60" width="10.7109375" hidden="true" customWidth="true" style="68"/>
    <col min="61" max="61" width="10.7109375" hidden="true" customWidth="true" style="68"/>
    <col min="62" max="62" width="10.7109375" hidden="true" customWidth="true" style="68"/>
    <col min="63" max="63" width="10.7109375" hidden="true" customWidth="true" style="68"/>
    <col min="64" max="64" width="10.7109375" hidden="true" customWidth="true" style="68"/>
    <col min="65" max="65" width="10.7109375" hidden="true" customWidth="true" style="68"/>
    <col min="66" max="66" width="10.7109375" hidden="true" customWidth="true" style="68"/>
    <col min="67" max="67" width="10.7109375" hidden="true" customWidth="true" style="68"/>
    <col min="68" max="68" width="11.5703125" hidden="true" customWidth="true" style="68"/>
    <col min="69" max="69" width="11.5703125" hidden="true" customWidth="true" style="68"/>
    <col min="70" max="70" width="12.42578125" hidden="true" customWidth="true" style="68"/>
    <col min="71" max="71" width="12.42578125" hidden="true" customWidth="true" style="68"/>
    <col min="72" max="72" width="12.42578125" hidden="true" customWidth="true" style="68"/>
    <col min="73" max="73" width="12.42578125" hidden="true" customWidth="true" style="68"/>
    <col min="74" max="74" width="12.42578125" hidden="true" customWidth="true" style="68"/>
    <col min="75" max="75" width="12.42578125" hidden="true" customWidth="true" style="68"/>
    <col min="76" max="76" width="9.140625" hidden="true" customWidth="true" style="106"/>
    <col min="77" max="77" width="9.140625" hidden="true" customWidth="true" style="5"/>
    <col min="78" max="78" width="11.28515625" customWidth="true" style="10"/>
    <col min="79" max="79" width="11.28515625" customWidth="true" style="10"/>
    <col min="80" max="80" width="11.7109375" customWidth="true" style="10"/>
    <col min="81" max="81" width="11.7109375" customWidth="true" style="10"/>
    <col min="82" max="82" width="11.7109375" customWidth="true" style="10"/>
    <col min="83" max="83" width="11.7109375" customWidth="true" style="10"/>
    <col min="84" max="84" width="11.7109375" customWidth="true" style="10"/>
    <col min="85" max="85" width="11.7109375" customWidth="true" style="10"/>
    <col min="86" max="86" width="14.42578125" customWidth="true" style="10"/>
    <col min="87" max="87" width="11.7109375" customWidth="true" style="10"/>
    <col min="88" max="88" width="11.7109375" customWidth="true" style="10"/>
    <col min="89" max="89" width="0" hidden="true" customWidth="true" style="10"/>
    <col min="90" max="90" width="0" hidden="true" customWidth="true" style="10"/>
    <col min="91" max="91" width="9.140625" customWidth="true" style="10"/>
  </cols>
  <sheetData>
    <row r="1" spans="1:91" customHeight="1" ht="15.75">
      <c r="A1" s="130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06">
        <v>2020</v>
      </c>
      <c r="BZ1" s="117" t="str">
        <f>"TÌNH HÌNH THỰC HIỆN CÁC CHỈ TIÊU TỔNG HỢP VỀ KINH TẾ - XÃ HỘI - MÔI TRƯỜNG GIAI ĐOẠN "&amp;($BX$1-4)&amp;"-"&amp;($BX$1)&amp;", KẾ HOẠCH GIAI ĐOẠN "&amp;($BX$1+1)&amp;"-"&amp;($BX$1+5)&amp;""</f>
        <v>TÌNH HÌNH THỰC HIỆN CÁC CHỈ TIÊU TỔNG HỢP VỀ KINH TẾ - XÃ HỘI - MÔI TRƯỜNG GIAI ĐOẠN 2016-2020, KẾ HOẠCH GIAI ĐOẠN 2021-2025</v>
      </c>
      <c r="CA1" s="117"/>
      <c r="CB1" s="117"/>
      <c r="CC1" s="117"/>
      <c r="CD1" s="117"/>
      <c r="CE1" s="117"/>
      <c r="CF1" s="117"/>
      <c r="CG1" s="117"/>
    </row>
    <row r="2" spans="1:91" customHeight="1" ht="30.75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Z2" s="118"/>
      <c r="CA2" s="118"/>
      <c r="CB2" s="118"/>
      <c r="CC2" s="118"/>
      <c r="CD2" s="118"/>
      <c r="CE2" s="118"/>
      <c r="CF2" s="118"/>
      <c r="CG2" s="118"/>
    </row>
    <row r="3" spans="1:91" customHeight="1" ht="21.75">
      <c r="A3" s="131" t="s">
        <v>0</v>
      </c>
      <c r="B3" s="133"/>
      <c r="C3" s="125" t="s">
        <v>1</v>
      </c>
      <c r="D3" s="135" t="s">
        <v>2</v>
      </c>
      <c r="E3" s="127" t="s">
        <v>3</v>
      </c>
      <c r="F3" s="127"/>
      <c r="G3" s="127"/>
      <c r="H3" s="127"/>
      <c r="I3" s="127"/>
      <c r="J3" s="128"/>
      <c r="K3" s="128"/>
      <c r="L3" s="128"/>
      <c r="M3" s="127"/>
      <c r="N3" s="127"/>
      <c r="O3" s="127"/>
      <c r="P3" s="129"/>
      <c r="Q3" s="134" t="s">
        <v>4</v>
      </c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2" t="s">
        <v>5</v>
      </c>
      <c r="AD3" s="126" t="s">
        <v>6</v>
      </c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34" t="s">
        <v>7</v>
      </c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2" t="str">
        <f>"BQGĐ "&amp; ($BX$1-4)&amp;" - "&amp;$BX$1 &amp;" (%)"</f>
        <v>BQGĐ 2016 - 2020 (%)</v>
      </c>
      <c r="BC3" s="132" t="str">
        <f>"Dự báo giai đoạn "&amp; ($BX$1+1)&amp;" - "&amp;($BX$1+5) &amp;" (%)"</f>
        <v>Dự báo giai đoạn 2021 - 2025 (%)</v>
      </c>
      <c r="BD3" s="126" t="s">
        <v>8</v>
      </c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32" t="str">
        <f>"BQGĐ "&amp; ($BX$1-4)&amp;" - "&amp;$BX$1 &amp;" (%)"</f>
        <v>BQGĐ 2016 - 2020 (%)</v>
      </c>
      <c r="BQ3" s="132" t="str">
        <f>"Dự báo giai đoạn "&amp; ($BX$1+1)&amp;" - "&amp;$BX$1+5 &amp;" (%)"</f>
        <v>Dự báo giai đoạn 2021 - 2025 (%)</v>
      </c>
      <c r="BR3" s="132" t="str">
        <f>"BQGĐ "&amp; ($BX$1-4)&amp;" - "&amp;$BX$1 &amp;" (%)"</f>
        <v>BQGĐ 2016 - 2020 (%)</v>
      </c>
      <c r="BS3" s="132" t="str">
        <f>"Dự báo giai đoạn "&amp; ($BX$1+1)&amp;" - "&amp;$BX$1+5 &amp;" (%)"</f>
        <v>Dự báo giai đoạn 2021 - 2025 (%)</v>
      </c>
      <c r="BT3" s="132" t="s">
        <v>9</v>
      </c>
      <c r="BU3" s="132"/>
      <c r="BV3" s="132"/>
      <c r="BW3" s="132" t="s">
        <v>10</v>
      </c>
      <c r="BX3" s="107"/>
      <c r="BZ3" s="119" t="str">
        <f>"Thực hiện giai đoạn "&amp;($BX$1-10)&amp;"-"&amp;($BX$1-5)&amp;""</f>
        <v>Thực hiện giai đoạn 2010-2015</v>
      </c>
      <c r="CA3" s="119" t="str">
        <f>"Kế hoạch giai đoạn "&amp;($BX$1-4)&amp;"-"&amp;($BX$1)&amp;""</f>
        <v>Kế hoạch giai đoạn 2016-2020</v>
      </c>
      <c r="CB3" s="120" t="str">
        <f>"Thực hiện giai đoạn "&amp;($BX$1-4)&amp;"-"&amp;($BX$1)&amp;""</f>
        <v>Thực hiện giai đoạn 2016-2020</v>
      </c>
      <c r="CC3" s="120"/>
      <c r="CD3" s="120"/>
      <c r="CE3" s="120"/>
      <c r="CF3" s="120"/>
      <c r="CG3" s="121" t="str">
        <f>"Ước thực hiện/TH "&amp;($BX$1-4)&amp;"-"&amp;($BX$1)&amp;""</f>
        <v>Ước thực hiện/TH 2016-2020</v>
      </c>
      <c r="CH3" s="122" t="str">
        <f>"Đánh giá thực hiện "&amp;($BX$1-4)&amp;"-"&amp;($BX$1)&amp;" so với kế hoạch "&amp;($BX$1-4)&amp;"-"&amp;($BX$1)&amp;""</f>
        <v>Đánh giá thực hiện 2016-2020 so với kế hoạch 2016-2020</v>
      </c>
      <c r="CI3" s="119" t="str">
        <f>"Thực hiện giai đoạn "&amp;($BX$1+1)&amp;"-"&amp;($BX$1+5)&amp;""</f>
        <v>Thực hiện giai đoạn 2021-2025</v>
      </c>
      <c r="CJ3" s="120" t="s">
        <v>10</v>
      </c>
      <c r="CK3" s="123"/>
      <c r="CL3" s="124"/>
    </row>
    <row r="4" spans="1:91" customHeight="1" ht="49.5">
      <c r="A4" s="131"/>
      <c r="B4" s="133"/>
      <c r="C4" s="125"/>
      <c r="D4" s="135"/>
      <c r="E4" s="48" t="str">
        <f>"TH
"&amp;($BX$1-5)</f>
        <v>TH
2015</v>
      </c>
      <c r="F4" s="48" t="str">
        <f>"TH
"&amp;($BX$1-4)</f>
        <v>TH
2016</v>
      </c>
      <c r="G4" s="48" t="str">
        <f>"TH
"&amp;($BX$1-3)</f>
        <v>TH
2017</v>
      </c>
      <c r="H4" s="48" t="str">
        <f>"TH
"&amp;($BX$1-2)</f>
        <v>TH
2018</v>
      </c>
      <c r="I4" s="49" t="str">
        <f>"TH
"&amp;($BX$1-1)</f>
        <v>TH
2019</v>
      </c>
      <c r="J4" s="50" t="str">
        <f>"ƯTH/ TH
"&amp;($BX$1)</f>
        <v>ƯTH/ TH
2020</v>
      </c>
      <c r="K4" s="50" t="str">
        <f>"KH
"&amp;($BX$1)</f>
        <v>KH
2020</v>
      </c>
      <c r="L4" s="50" t="str">
        <f>"KH
"&amp;($BX$1+1)</f>
        <v>KH
2021</v>
      </c>
      <c r="M4" s="51" t="str">
        <f>"KH
"&amp;($BX$1+2)</f>
        <v>KH
2022</v>
      </c>
      <c r="N4" s="48" t="str">
        <f>"KH
"&amp;($BX$1+3)</f>
        <v>KH
2023</v>
      </c>
      <c r="O4" s="48" t="str">
        <f>"KH
"&amp;($BX$1+4)</f>
        <v>KH
2024</v>
      </c>
      <c r="P4" s="49" t="str">
        <f>"KH
"&amp;($BX$1+5)</f>
        <v>KH
2025</v>
      </c>
      <c r="Q4" s="52" t="str">
        <f>"TH
"&amp;($BX$1-5)</f>
        <v>TH
2015</v>
      </c>
      <c r="R4" s="52" t="str">
        <f>"TH
"&amp;($BX$1-4)</f>
        <v>TH
2016</v>
      </c>
      <c r="S4" s="52" t="str">
        <f>"TH
"&amp;($BX$1-3)</f>
        <v>TH
2017</v>
      </c>
      <c r="T4" s="52" t="str">
        <f>"TH
"&amp;($BX$1-2)</f>
        <v>TH
2018</v>
      </c>
      <c r="U4" s="52" t="str">
        <f>"TH
"&amp;($BX$1-1)</f>
        <v>TH
2019</v>
      </c>
      <c r="V4" s="52" t="str">
        <f>"TH
"&amp;($BX$1)</f>
        <v>TH
2020</v>
      </c>
      <c r="W4" s="52" t="str">
        <f>"KH
"&amp;($BX$1)</f>
        <v>KH
2020</v>
      </c>
      <c r="X4" s="52" t="str">
        <f>"KH
"&amp;($BX$1+1)</f>
        <v>KH
2021</v>
      </c>
      <c r="Y4" s="52" t="str">
        <f>"KH
"&amp;($BX$1+2)</f>
        <v>KH
2022</v>
      </c>
      <c r="Z4" s="52" t="str">
        <f>"KH
"&amp;($BX$1+3)</f>
        <v>KH
2023</v>
      </c>
      <c r="AA4" s="52" t="str">
        <f>"KH
"&amp;($BX$1+4)</f>
        <v>KH
2024</v>
      </c>
      <c r="AB4" s="52" t="str">
        <f>"KH
"&amp;($BX$1+5)</f>
        <v>KH
2025</v>
      </c>
      <c r="AC4" s="132"/>
      <c r="AD4" s="53" t="str">
        <f>"TH
"&amp;($BX$1-5)</f>
        <v>TH
2015</v>
      </c>
      <c r="AE4" s="53" t="str">
        <f>"TH
"&amp;($BX$1-4)</f>
        <v>TH
2016</v>
      </c>
      <c r="AF4" s="53" t="str">
        <f>"TH
"&amp;($BX$1-3)</f>
        <v>TH
2017</v>
      </c>
      <c r="AG4" s="53" t="str">
        <f>"TH
"&amp;($BX$1-2)</f>
        <v>TH
2018</v>
      </c>
      <c r="AH4" s="53" t="str">
        <f>"TH
"&amp;($BX$1-1)</f>
        <v>TH
2019</v>
      </c>
      <c r="AI4" s="53" t="str">
        <f>"TH
"&amp;($BX$1)</f>
        <v>TH
2020</v>
      </c>
      <c r="AJ4" s="53" t="str">
        <f>"KH
"&amp;($BX$1)</f>
        <v>KH
2020</v>
      </c>
      <c r="AK4" s="53" t="str">
        <f>"KH
"&amp;($BX$1+1)</f>
        <v>KH
2021</v>
      </c>
      <c r="AL4" s="53" t="str">
        <f>"KH
"&amp;($BX$1+2)</f>
        <v>KH
2022</v>
      </c>
      <c r="AM4" s="53" t="str">
        <f>"KH
"&amp;($BX$1+3)</f>
        <v>KH
2023</v>
      </c>
      <c r="AN4" s="53" t="str">
        <f>"KH
"&amp;($BX$1+4)</f>
        <v>KH
2024</v>
      </c>
      <c r="AO4" s="53" t="str">
        <f>"KH
"&amp;($BX$1+5)</f>
        <v>KH
2025</v>
      </c>
      <c r="AP4" s="52" t="str">
        <f>"TH
"&amp;($BX$1-5)</f>
        <v>TH
2015</v>
      </c>
      <c r="AQ4" s="52" t="str">
        <f>"TH
"&amp;($BX$1-4)</f>
        <v>TH
2016</v>
      </c>
      <c r="AR4" s="52" t="str">
        <f>"TH
"&amp;($BX$1-3)</f>
        <v>TH
2017</v>
      </c>
      <c r="AS4" s="52" t="str">
        <f>"TH
"&amp;($BX$1-2)</f>
        <v>TH
2018</v>
      </c>
      <c r="AT4" s="52" t="str">
        <f>"TH
"&amp;($BX$1-1)</f>
        <v>TH
2019</v>
      </c>
      <c r="AU4" s="52" t="str">
        <f>"TH
"&amp;($BX$1)</f>
        <v>TH
2020</v>
      </c>
      <c r="AV4" s="52" t="str">
        <f>"KH
"&amp;($BX$1)</f>
        <v>KH
2020</v>
      </c>
      <c r="AW4" s="52" t="str">
        <f>"KH
"&amp;($BX$1+1)</f>
        <v>KH
2021</v>
      </c>
      <c r="AX4" s="52" t="str">
        <f>"KH
"&amp;($BX$1+2)</f>
        <v>KH
2022</v>
      </c>
      <c r="AY4" s="52" t="str">
        <f>"KH
"&amp;($BX$1+3)</f>
        <v>KH
2023</v>
      </c>
      <c r="AZ4" s="52" t="str">
        <f>"KH
"&amp;($BX$1+4)</f>
        <v>KH
2024</v>
      </c>
      <c r="BA4" s="52" t="str">
        <f>"KH
"&amp;($BX$1+5)</f>
        <v>KH
2025</v>
      </c>
      <c r="BB4" s="132"/>
      <c r="BC4" s="132"/>
      <c r="BD4" s="53" t="str">
        <f>"TH
"&amp;($BX$1-5)</f>
        <v>TH
2015</v>
      </c>
      <c r="BE4" s="53" t="str">
        <f>"TH
"&amp;($BX$1-4)</f>
        <v>TH
2016</v>
      </c>
      <c r="BF4" s="53" t="str">
        <f>"TH
"&amp;($BX$1-3)</f>
        <v>TH
2017</v>
      </c>
      <c r="BG4" s="53" t="str">
        <f>"TH
"&amp;($BX$1-2)</f>
        <v>TH
2018</v>
      </c>
      <c r="BH4" s="53" t="str">
        <f>"TH
"&amp;($BX$1-1)</f>
        <v>TH
2019</v>
      </c>
      <c r="BI4" s="53" t="str">
        <f>"TH
"&amp;($BX$1)</f>
        <v>TH
2020</v>
      </c>
      <c r="BJ4" s="53" t="str">
        <f>"KH
"&amp;($BX$1)</f>
        <v>KH
2020</v>
      </c>
      <c r="BK4" s="53" t="str">
        <f>"KH
"&amp;($BX$1+1)</f>
        <v>KH
2021</v>
      </c>
      <c r="BL4" s="53" t="str">
        <f>"KH
"&amp;($BX$1+2)</f>
        <v>KH
2022</v>
      </c>
      <c r="BM4" s="53" t="str">
        <f>"KH
"&amp;($BX$1+3)</f>
        <v>KH
2023</v>
      </c>
      <c r="BN4" s="53" t="str">
        <f>"KH
"&amp;($BX$1+4)</f>
        <v>KH
2024</v>
      </c>
      <c r="BO4" s="53" t="str">
        <f>"KH
"&amp;($BX$1+5)</f>
        <v>KH
2025</v>
      </c>
      <c r="BP4" s="132"/>
      <c r="BQ4" s="132"/>
      <c r="BR4" s="132"/>
      <c r="BS4" s="132"/>
      <c r="BT4" s="53" t="str">
        <f>"ƯTH/ TH "&amp;$BX$1&amp;"/ 
TH "&amp;($BX$1-1)&amp;""</f>
        <v>ƯTH/ TH 2020/ 
TH 2019</v>
      </c>
      <c r="BU4" s="53" t="str">
        <f>"ƯTH/ TH "&amp;$BX$1&amp;"/ 
KH "&amp;($BX$1)&amp;""</f>
        <v>ƯTH/ TH 2020/ 
KH 2020</v>
      </c>
      <c r="BV4" s="53" t="str">
        <f>"KH "&amp;($BX$1+1)&amp;"/
ƯTH/ TH "&amp;$BX$1&amp;""</f>
        <v>KH 2021/
ƯTH/ TH 2020</v>
      </c>
      <c r="BW4" s="132"/>
      <c r="BX4" s="107"/>
      <c r="BZ4" s="119"/>
      <c r="CA4" s="119"/>
      <c r="CB4" s="11">
        <f>  ($BX$1-4)</f>
        <v>2016</v>
      </c>
      <c r="CC4" s="11">
        <f>  ($BX$1-3)</f>
        <v>2017</v>
      </c>
      <c r="CD4" s="11">
        <f>  ($BX$1-2)</f>
        <v>2018</v>
      </c>
      <c r="CE4" s="11">
        <f>  ($BX$1-1)</f>
        <v>2019</v>
      </c>
      <c r="CF4" s="11">
        <f>  ($BX$1)</f>
        <v>2020</v>
      </c>
      <c r="CG4" s="119"/>
      <c r="CH4" s="122"/>
      <c r="CI4" s="119"/>
      <c r="CJ4" s="120"/>
      <c r="CK4" s="123"/>
      <c r="CL4" s="124"/>
    </row>
    <row r="5" spans="1:91" s="109" customFormat="1">
      <c r="A5" s="13" t="s">
        <v>11</v>
      </c>
      <c r="B5" s="54" t="s">
        <v>12</v>
      </c>
      <c r="C5" s="12" t="s">
        <v>13</v>
      </c>
      <c r="D5" s="13"/>
      <c r="E5" s="55"/>
      <c r="F5" s="55"/>
      <c r="G5" s="55"/>
      <c r="H5" s="55"/>
      <c r="I5" s="56"/>
      <c r="J5" s="57"/>
      <c r="K5" s="57"/>
      <c r="L5" s="57"/>
      <c r="M5" s="58"/>
      <c r="N5" s="55"/>
      <c r="O5" s="55"/>
      <c r="P5" s="56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108"/>
      <c r="BZ5" s="14"/>
      <c r="CA5" s="15"/>
      <c r="CB5" s="15"/>
      <c r="CC5" s="15"/>
      <c r="CD5" s="15"/>
      <c r="CE5" s="15"/>
      <c r="CF5" s="15"/>
      <c r="CG5" s="15"/>
      <c r="CH5" s="16"/>
      <c r="CI5" s="15"/>
      <c r="CJ5" s="15"/>
    </row>
    <row r="6" spans="1:91" s="109" customFormat="1">
      <c r="A6" s="13" t="s">
        <v>12</v>
      </c>
      <c r="B6" s="61"/>
      <c r="C6" s="12" t="s">
        <v>14</v>
      </c>
      <c r="D6" s="17"/>
      <c r="E6" s="55">
        <f>E7+E14+E17</f>
        <v>0</v>
      </c>
      <c r="F6" s="55">
        <f>F7+F14+F17</f>
        <v>0</v>
      </c>
      <c r="G6" s="55">
        <f>G7+G14+G17</f>
        <v>0</v>
      </c>
      <c r="H6" s="55">
        <f>H7+H14+H17</f>
        <v>0</v>
      </c>
      <c r="I6" s="56">
        <f>I7+I14+I17</f>
        <v>0</v>
      </c>
      <c r="J6" s="57">
        <f>J7+J14+J17</f>
        <v>0</v>
      </c>
      <c r="K6" s="57">
        <f>K7+K14+K17</f>
        <v>0</v>
      </c>
      <c r="L6" s="57">
        <f>L7+L14+L17</f>
        <v>0</v>
      </c>
      <c r="M6" s="58">
        <f>M7+M14+M17</f>
        <v>0</v>
      </c>
      <c r="N6" s="55">
        <f>N7+N14+N17</f>
        <v>0</v>
      </c>
      <c r="O6" s="55">
        <f>O7+O14+O17</f>
        <v>0</v>
      </c>
      <c r="P6" s="56">
        <f>P7+P14+P17</f>
        <v>0</v>
      </c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60">
        <f>(AQ5*AR5*AS5*AT5*AU5)^(1/5)</f>
        <v>0</v>
      </c>
      <c r="BC6" s="60">
        <f>(AW6*AX6*AY6*AZ6*BA6)^(1/5)</f>
        <v>0</v>
      </c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>
        <f>(BE6*BF6*BG6*BH6*BI6)^(1/5)</f>
        <v>0</v>
      </c>
      <c r="BQ6" s="60">
        <f>(BK6*BL6*BM6*BN6*BO6)</f>
        <v>0</v>
      </c>
      <c r="BR6" s="60" t="str">
        <f>(J6/E6)^(1/5)*100</f>
        <v>0</v>
      </c>
      <c r="BS6" s="60" t="str">
        <f>(P6/J6)/(1/5)*100</f>
        <v>0</v>
      </c>
      <c r="BT6" s="60" t="str">
        <f>J6/I6*100</f>
        <v>0</v>
      </c>
      <c r="BU6" s="60" t="str">
        <f>J6/K6*100</f>
        <v>0</v>
      </c>
      <c r="BV6" s="60" t="str">
        <f>L6/J6*100</f>
        <v>0</v>
      </c>
      <c r="BW6" s="60"/>
      <c r="BX6" s="108"/>
      <c r="BZ6" s="18"/>
      <c r="CA6" s="7"/>
      <c r="CB6" s="7"/>
      <c r="CC6" s="7"/>
      <c r="CD6" s="7"/>
      <c r="CE6" s="7"/>
      <c r="CF6" s="7"/>
      <c r="CG6" s="7"/>
      <c r="CH6" s="8"/>
      <c r="CI6" s="15"/>
      <c r="CJ6" s="15"/>
    </row>
    <row r="7" spans="1:91" s="109" customFormat="1">
      <c r="A7" s="13">
        <v>1</v>
      </c>
      <c r="B7" s="54"/>
      <c r="C7" s="12" t="s">
        <v>15</v>
      </c>
      <c r="D7" s="13" t="s">
        <v>16</v>
      </c>
      <c r="E7" s="55">
        <f>E8+E14+E17</f>
        <v>0</v>
      </c>
      <c r="F7" s="55">
        <f>F8+F14+F17</f>
        <v>0</v>
      </c>
      <c r="G7" s="55">
        <f>G8+G14+G17</f>
        <v>0</v>
      </c>
      <c r="H7" s="55">
        <f>H8+H14+H17</f>
        <v>0</v>
      </c>
      <c r="I7" s="56">
        <f>I8+I14+I17</f>
        <v>0</v>
      </c>
      <c r="J7" s="57">
        <f>J8+J14+J17</f>
        <v>0</v>
      </c>
      <c r="K7" s="57">
        <f>K8+K14+K17</f>
        <v>0</v>
      </c>
      <c r="L7" s="57">
        <f>L8+L14+L17</f>
        <v>0</v>
      </c>
      <c r="M7" s="58">
        <f>M8+M14+M17</f>
        <v>0</v>
      </c>
      <c r="N7" s="55">
        <f>N8+N14+N17</f>
        <v>0</v>
      </c>
      <c r="O7" s="55">
        <f>O8+O14+O17</f>
        <v>0</v>
      </c>
      <c r="P7" s="56">
        <f>P8+P14+P17</f>
        <v>0</v>
      </c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60">
        <f>(AQ6*AR6*AS6*AT6*AU6)^(1/5)</f>
        <v>0</v>
      </c>
      <c r="BC7" s="60">
        <f>(AW7*AX7*AY7*AZ7*BA7)^(1/5)</f>
        <v>0</v>
      </c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>
        <f>(BE7*BF7*BG7*BH7*BI7)^(1/5)</f>
        <v>0</v>
      </c>
      <c r="BQ7" s="60">
        <f>(BK7*BL7*BM7*BN7*BO7)</f>
        <v>0</v>
      </c>
      <c r="BR7" s="60" t="str">
        <f>(J7/E7)^(1/5)*100</f>
        <v>0</v>
      </c>
      <c r="BS7" s="60" t="str">
        <f>(P7/J7)/(1/5)*100</f>
        <v>0</v>
      </c>
      <c r="BT7" s="60" t="str">
        <f>J7/I7*100</f>
        <v>0</v>
      </c>
      <c r="BU7" s="60" t="str">
        <f>J7/K7*100</f>
        <v>0</v>
      </c>
      <c r="BV7" s="60" t="str">
        <f>L7/J7*100</f>
        <v>0</v>
      </c>
      <c r="BW7" s="60"/>
      <c r="BX7" s="108"/>
      <c r="BZ7" s="19"/>
      <c r="CA7" s="7">
        <f>K7</f>
        <v>0</v>
      </c>
      <c r="CB7" s="7">
        <f>F7</f>
        <v>0</v>
      </c>
      <c r="CC7" s="7">
        <f>G7</f>
        <v>0</v>
      </c>
      <c r="CD7" s="7">
        <f>H7</f>
        <v>0</v>
      </c>
      <c r="CE7" s="7">
        <f>I7</f>
        <v>0</v>
      </c>
      <c r="CF7" s="7">
        <f>J7</f>
        <v>0</v>
      </c>
      <c r="CG7" s="7">
        <f>CF7</f>
        <v>0</v>
      </c>
      <c r="CH7" s="8" t="str">
        <f>CG7/CA7*100</f>
        <v>0</v>
      </c>
      <c r="CI7" s="19"/>
      <c r="CJ7" s="19"/>
    </row>
    <row r="8" spans="1:91" customHeight="1" ht="16.5">
      <c r="A8" s="13"/>
      <c r="B8" s="62"/>
      <c r="C8" s="20" t="s">
        <v>17</v>
      </c>
      <c r="D8" s="17" t="s">
        <v>16</v>
      </c>
      <c r="E8" s="63">
        <f>E9+E12+E13</f>
        <v>0</v>
      </c>
      <c r="F8" s="63">
        <f>F9+F12+F13</f>
        <v>0</v>
      </c>
      <c r="G8" s="63">
        <f>G9+G12+G13</f>
        <v>0</v>
      </c>
      <c r="H8" s="63">
        <f>H9+H12+H13</f>
        <v>0</v>
      </c>
      <c r="I8" s="64">
        <f>I9+I12+I13</f>
        <v>0</v>
      </c>
      <c r="J8" s="65">
        <f>J9+J12+J13</f>
        <v>0</v>
      </c>
      <c r="K8" s="65">
        <f>K9+K12+K13</f>
        <v>0</v>
      </c>
      <c r="L8" s="65">
        <f>L9+L12+L13</f>
        <v>0</v>
      </c>
      <c r="M8" s="66">
        <f>M9+M12+M13</f>
        <v>0</v>
      </c>
      <c r="N8" s="63">
        <f>N9+N12+N13</f>
        <v>0</v>
      </c>
      <c r="O8" s="63">
        <f>O9+O12+O13</f>
        <v>0</v>
      </c>
      <c r="P8" s="64">
        <f>P9+P12+P13</f>
        <v>0</v>
      </c>
      <c r="AC8" s="60"/>
      <c r="BB8" s="60">
        <f>(AQ7*AR7*AS7*AT7*AU7)^(1/5)</f>
        <v>0</v>
      </c>
      <c r="BC8" s="60">
        <f>(AW8*AX8*AY8*AZ8*BA8)^(1/5)</f>
        <v>0</v>
      </c>
      <c r="BP8" s="60">
        <f>(BE8*BF8*BG8*BH8*BI8)^(1/5)</f>
        <v>0</v>
      </c>
      <c r="BQ8" s="60">
        <f>(BK8*BL8*BM8*BN8*BO8)</f>
        <v>0</v>
      </c>
      <c r="BR8" s="60" t="str">
        <f>(J8/E8)^(1/5)*100</f>
        <v>0</v>
      </c>
      <c r="BS8" s="60" t="str">
        <f>(P8/J8)/(1/5)*100</f>
        <v>0</v>
      </c>
      <c r="BT8" s="60" t="str">
        <f>J8/I8*100</f>
        <v>0</v>
      </c>
      <c r="BU8" s="60" t="str">
        <f>J8/K8*100</f>
        <v>0</v>
      </c>
      <c r="BV8" s="60" t="str">
        <f>L8/J8*100</f>
        <v>0</v>
      </c>
      <c r="BW8" s="60"/>
      <c r="BZ8" s="15"/>
      <c r="CA8" s="7">
        <f>K8</f>
        <v>0</v>
      </c>
      <c r="CB8" s="7">
        <f>F8</f>
        <v>0</v>
      </c>
      <c r="CC8" s="7">
        <f>G8</f>
        <v>0</v>
      </c>
      <c r="CD8" s="7">
        <f>H8</f>
        <v>0</v>
      </c>
      <c r="CE8" s="7">
        <f>I8</f>
        <v>0</v>
      </c>
      <c r="CF8" s="7">
        <f>J8</f>
        <v>0</v>
      </c>
      <c r="CG8" s="7">
        <f>CF8</f>
        <v>0</v>
      </c>
      <c r="CH8" s="8" t="str">
        <f>CG8/CA8*100</f>
        <v>0</v>
      </c>
      <c r="CI8" s="15"/>
      <c r="CJ8" s="15"/>
    </row>
    <row r="9" spans="1:91">
      <c r="A9" s="13"/>
      <c r="B9" s="61"/>
      <c r="C9" s="21" t="s">
        <v>18</v>
      </c>
      <c r="D9" s="17" t="s">
        <v>16</v>
      </c>
      <c r="E9" s="63">
        <f>E10+E11</f>
        <v>0</v>
      </c>
      <c r="F9" s="63">
        <f>F10+F11</f>
        <v>0</v>
      </c>
      <c r="G9" s="63">
        <f>G10+G11</f>
        <v>0</v>
      </c>
      <c r="H9" s="63">
        <f>H10+H11</f>
        <v>0</v>
      </c>
      <c r="I9" s="64">
        <f>I10+I11</f>
        <v>0</v>
      </c>
      <c r="J9" s="65">
        <f>J10+J11</f>
        <v>0</v>
      </c>
      <c r="K9" s="65">
        <f>K10+K11</f>
        <v>0</v>
      </c>
      <c r="L9" s="65">
        <f>L10+L11</f>
        <v>0</v>
      </c>
      <c r="M9" s="66">
        <f>M10+M11</f>
        <v>0</v>
      </c>
      <c r="N9" s="63">
        <f>N10+N11</f>
        <v>0</v>
      </c>
      <c r="O9" s="63">
        <f>O10+O11</f>
        <v>0</v>
      </c>
      <c r="P9" s="64">
        <f>P10+P11</f>
        <v>0</v>
      </c>
      <c r="AC9" s="60"/>
      <c r="BB9" s="60">
        <f>(AQ8*AR8*AS8*AT8*AU8)^(1/5)</f>
        <v>0</v>
      </c>
      <c r="BC9" s="60">
        <f>(AW9*AX9*AY9*AZ9*BA9)^(1/5)</f>
        <v>0</v>
      </c>
      <c r="BP9" s="60">
        <f>(BE9*BF9*BG9*BH9*BI9)^(1/5)</f>
        <v>0</v>
      </c>
      <c r="BQ9" s="60">
        <f>(BK9*BL9*BM9*BN9*BO9)</f>
        <v>0</v>
      </c>
      <c r="BR9" s="60" t="str">
        <f>(J9/E9)^(1/5)*100</f>
        <v>0</v>
      </c>
      <c r="BS9" s="60" t="str">
        <f>(P9/J9)/(1/5)*100</f>
        <v>0</v>
      </c>
      <c r="BT9" s="60" t="str">
        <f>J9/I9*100</f>
        <v>0</v>
      </c>
      <c r="BU9" s="60" t="str">
        <f>J9/K9*100</f>
        <v>0</v>
      </c>
      <c r="BV9" s="60" t="str">
        <f>L9/J9*100</f>
        <v>0</v>
      </c>
      <c r="BW9" s="60"/>
      <c r="BZ9" s="15"/>
      <c r="CA9" s="7">
        <f>K9</f>
        <v>0</v>
      </c>
      <c r="CB9" s="7">
        <f>F9</f>
        <v>0</v>
      </c>
      <c r="CC9" s="7">
        <f>G9</f>
        <v>0</v>
      </c>
      <c r="CD9" s="7">
        <f>H9</f>
        <v>0</v>
      </c>
      <c r="CE9" s="7">
        <f>I9</f>
        <v>0</v>
      </c>
      <c r="CF9" s="7">
        <f>J9</f>
        <v>0</v>
      </c>
      <c r="CG9" s="7">
        <f>CF9</f>
        <v>0</v>
      </c>
      <c r="CH9" s="8" t="str">
        <f>CG9/CA9*100</f>
        <v>0</v>
      </c>
      <c r="CI9" s="15"/>
      <c r="CJ9" s="15"/>
    </row>
    <row r="10" spans="1:91">
      <c r="A10" s="13"/>
      <c r="B10" s="61"/>
      <c r="C10" s="22" t="s">
        <v>19</v>
      </c>
      <c r="D10" s="17" t="s">
        <v>16</v>
      </c>
      <c r="E10" s="63">
        <f>AP89</f>
        <v>0</v>
      </c>
      <c r="F10" s="63">
        <f>AQ89</f>
        <v>0</v>
      </c>
      <c r="G10" s="63">
        <f>AR89</f>
        <v>0</v>
      </c>
      <c r="H10" s="63">
        <f>AS89</f>
        <v>0</v>
      </c>
      <c r="I10" s="64">
        <f>AT89</f>
        <v>0</v>
      </c>
      <c r="J10" s="65">
        <f>AU89</f>
        <v>0</v>
      </c>
      <c r="K10" s="65">
        <f>AV89</f>
        <v>0</v>
      </c>
      <c r="L10" s="65">
        <f>AW89</f>
        <v>0</v>
      </c>
      <c r="M10" s="66">
        <f>AX89</f>
        <v>0</v>
      </c>
      <c r="N10" s="63">
        <f>AY89</f>
        <v>0</v>
      </c>
      <c r="O10" s="63">
        <f>AZ89</f>
        <v>0</v>
      </c>
      <c r="P10" s="64">
        <f>BA73</f>
        <v>0</v>
      </c>
      <c r="AC10" s="60"/>
      <c r="BB10" s="60">
        <f>(AQ9*AR9*AS9*AT9*AU9)^(1/5)</f>
        <v>0</v>
      </c>
      <c r="BC10" s="60">
        <f>(AW10*AX10*AY10*AZ10*BA10)^(1/5)</f>
        <v>0</v>
      </c>
      <c r="BP10" s="60">
        <f>(BE10*BF10*BG10*BH10*BI10)^(1/5)</f>
        <v>0</v>
      </c>
      <c r="BQ10" s="60">
        <f>(BK10*BL10*BM10*BN10*BO10)</f>
        <v>0</v>
      </c>
      <c r="BR10" s="60" t="str">
        <f>(J10/E10)^(1/5)*100</f>
        <v>0</v>
      </c>
      <c r="BS10" s="60" t="str">
        <f>(P10/J10)/(1/5)*100</f>
        <v>0</v>
      </c>
      <c r="BT10" s="60" t="str">
        <f>J10/I10*100</f>
        <v>0</v>
      </c>
      <c r="BU10" s="60" t="str">
        <f>J10/K10*100</f>
        <v>0</v>
      </c>
      <c r="BV10" s="60" t="str">
        <f>L10/J10*100</f>
        <v>0</v>
      </c>
      <c r="BW10" s="60"/>
      <c r="BZ10" s="15"/>
      <c r="CA10" s="7">
        <f>K10</f>
        <v>0</v>
      </c>
      <c r="CB10" s="7">
        <f>F10</f>
        <v>0</v>
      </c>
      <c r="CC10" s="7">
        <f>G10</f>
        <v>0</v>
      </c>
      <c r="CD10" s="7">
        <f>H10</f>
        <v>0</v>
      </c>
      <c r="CE10" s="7">
        <f>I10</f>
        <v>0</v>
      </c>
      <c r="CF10" s="7">
        <f>J10</f>
        <v>0</v>
      </c>
      <c r="CG10" s="7">
        <f>CF10</f>
        <v>0</v>
      </c>
      <c r="CH10" s="8" t="str">
        <f>CG10/CA10*100</f>
        <v>0</v>
      </c>
      <c r="CI10" s="15"/>
      <c r="CJ10" s="15"/>
    </row>
    <row r="11" spans="1:91" customHeight="1" ht="15">
      <c r="A11" s="13"/>
      <c r="B11" s="61"/>
      <c r="C11" s="22" t="s">
        <v>20</v>
      </c>
      <c r="D11" s="17" t="s">
        <v>16</v>
      </c>
      <c r="E11" s="63">
        <f>AP111</f>
        <v>0</v>
      </c>
      <c r="F11" s="63">
        <f>AQ111</f>
        <v>0</v>
      </c>
      <c r="G11" s="63">
        <f>AR111</f>
        <v>0</v>
      </c>
      <c r="H11" s="63">
        <f>AS111</f>
        <v>0</v>
      </c>
      <c r="I11" s="64">
        <f>AT111</f>
        <v>0</v>
      </c>
      <c r="J11" s="65">
        <f>AU111</f>
        <v>0</v>
      </c>
      <c r="K11" s="65">
        <f>AV111</f>
        <v>0</v>
      </c>
      <c r="L11" s="65">
        <f>AW111</f>
        <v>0</v>
      </c>
      <c r="M11" s="66">
        <f>AX111</f>
        <v>0</v>
      </c>
      <c r="N11" s="63">
        <f>AY111</f>
        <v>0</v>
      </c>
      <c r="O11" s="63">
        <f>AZ111</f>
        <v>0</v>
      </c>
      <c r="P11" s="64">
        <f>BA111</f>
        <v>0</v>
      </c>
      <c r="AC11" s="60"/>
      <c r="BB11" s="60">
        <f>(AQ10*AR10*AS10*AT10*AU10)^(1/5)</f>
        <v>0</v>
      </c>
      <c r="BC11" s="60">
        <f>(AW11*AX11*AY11*AZ11*BA11)^(1/5)</f>
        <v>0</v>
      </c>
      <c r="BP11" s="60">
        <f>(BE11*BF11*BG11*BH11*BI11)^(1/5)</f>
        <v>0</v>
      </c>
      <c r="BQ11" s="60">
        <f>(BK11*BL11*BM11*BN11*BO11)</f>
        <v>0</v>
      </c>
      <c r="BR11" s="60" t="str">
        <f>(J11/E11)^(1/5)*100</f>
        <v>0</v>
      </c>
      <c r="BS11" s="60" t="str">
        <f>(P11/J11)/(1/5)*100</f>
        <v>0</v>
      </c>
      <c r="BT11" s="60" t="str">
        <f>J11/I11*100</f>
        <v>0</v>
      </c>
      <c r="BU11" s="60" t="str">
        <f>J11/K11*100</f>
        <v>0</v>
      </c>
      <c r="BV11" s="60" t="str">
        <f>L11/J11*100</f>
        <v>0</v>
      </c>
      <c r="BW11" s="60"/>
      <c r="BZ11" s="15"/>
      <c r="CA11" s="7">
        <f>K11</f>
        <v>0</v>
      </c>
      <c r="CB11" s="7">
        <f>F11</f>
        <v>0</v>
      </c>
      <c r="CC11" s="7">
        <f>G11</f>
        <v>0</v>
      </c>
      <c r="CD11" s="7">
        <f>H11</f>
        <v>0</v>
      </c>
      <c r="CE11" s="7">
        <f>I11</f>
        <v>0</v>
      </c>
      <c r="CF11" s="7">
        <f>J11</f>
        <v>0</v>
      </c>
      <c r="CG11" s="7">
        <f>CF11</f>
        <v>0</v>
      </c>
      <c r="CH11" s="8" t="str">
        <f>CG11/CA11*100</f>
        <v>0</v>
      </c>
      <c r="CI11" s="15"/>
      <c r="CJ11" s="15"/>
    </row>
    <row r="12" spans="1:91">
      <c r="A12" s="13"/>
      <c r="B12" s="61"/>
      <c r="C12" s="21" t="s">
        <v>21</v>
      </c>
      <c r="D12" s="17" t="s">
        <v>16</v>
      </c>
      <c r="E12" s="63">
        <f>AP379</f>
        <v>0</v>
      </c>
      <c r="F12" s="63">
        <f>AQ379</f>
        <v>0</v>
      </c>
      <c r="G12" s="63">
        <f>AR379</f>
        <v>0</v>
      </c>
      <c r="H12" s="63">
        <f>AS379</f>
        <v>0</v>
      </c>
      <c r="I12" s="64">
        <f>AT379</f>
        <v>0</v>
      </c>
      <c r="J12" s="65">
        <f>AU379</f>
        <v>0</v>
      </c>
      <c r="K12" s="65">
        <f>AV379</f>
        <v>0</v>
      </c>
      <c r="L12" s="65">
        <f>AW379</f>
        <v>0</v>
      </c>
      <c r="M12" s="66">
        <f>AX379</f>
        <v>0</v>
      </c>
      <c r="N12" s="63">
        <f>AY379</f>
        <v>0</v>
      </c>
      <c r="O12" s="63">
        <f>AZ379</f>
        <v>0</v>
      </c>
      <c r="P12" s="64">
        <f>BA379</f>
        <v>0</v>
      </c>
      <c r="AC12" s="60"/>
      <c r="BB12" s="60">
        <f>(AQ11*AR11*AS11*AT11*AU11)^(1/5)</f>
        <v>0</v>
      </c>
      <c r="BC12" s="60">
        <f>(AW12*AX12*AY12*AZ12*BA12)^(1/5)</f>
        <v>0</v>
      </c>
      <c r="BP12" s="60">
        <f>(BE12*BF12*BG12*BH12*BI12)^(1/5)</f>
        <v>0</v>
      </c>
      <c r="BQ12" s="60">
        <f>(BK12*BL12*BM12*BN12*BO12)</f>
        <v>0</v>
      </c>
      <c r="BR12" s="60" t="str">
        <f>(J12/E12)^(1/5)*100</f>
        <v>0</v>
      </c>
      <c r="BS12" s="60" t="str">
        <f>(P12/J12)/(1/5)*100</f>
        <v>0</v>
      </c>
      <c r="BT12" s="60" t="str">
        <f>J12/I12*100</f>
        <v>0</v>
      </c>
      <c r="BU12" s="60" t="str">
        <f>J12/K12*100</f>
        <v>0</v>
      </c>
      <c r="BV12" s="60" t="str">
        <f>L12/J12*100</f>
        <v>0</v>
      </c>
      <c r="BW12" s="60"/>
      <c r="BZ12" s="15"/>
      <c r="CA12" s="7">
        <f>K12</f>
        <v>0</v>
      </c>
      <c r="CB12" s="7">
        <f>F12</f>
        <v>0</v>
      </c>
      <c r="CC12" s="7">
        <f>G12</f>
        <v>0</v>
      </c>
      <c r="CD12" s="7">
        <f>H12</f>
        <v>0</v>
      </c>
      <c r="CE12" s="7">
        <f>I12</f>
        <v>0</v>
      </c>
      <c r="CF12" s="7">
        <f>J12</f>
        <v>0</v>
      </c>
      <c r="CG12" s="7">
        <f>CF12</f>
        <v>0</v>
      </c>
      <c r="CH12" s="8" t="str">
        <f>CG12/CA12*100</f>
        <v>0</v>
      </c>
      <c r="CI12" s="15"/>
      <c r="CJ12" s="15"/>
    </row>
    <row r="13" spans="1:91">
      <c r="A13" s="13"/>
      <c r="B13" s="61"/>
      <c r="C13" s="21" t="s">
        <v>22</v>
      </c>
      <c r="D13" s="17" t="s">
        <v>16</v>
      </c>
      <c r="E13" s="63">
        <f>AP117</f>
        <v>0</v>
      </c>
      <c r="F13" s="63">
        <f>AQ117</f>
        <v>0</v>
      </c>
      <c r="G13" s="63">
        <f>AR117</f>
        <v>0</v>
      </c>
      <c r="H13" s="63">
        <f>AS117</f>
        <v>0</v>
      </c>
      <c r="I13" s="64">
        <f>AT117</f>
        <v>0</v>
      </c>
      <c r="J13" s="65">
        <f>AU117</f>
        <v>0</v>
      </c>
      <c r="K13" s="65">
        <f>AV117</f>
        <v>0</v>
      </c>
      <c r="L13" s="65">
        <f>AW117</f>
        <v>0</v>
      </c>
      <c r="M13" s="66">
        <f>AX117</f>
        <v>0</v>
      </c>
      <c r="N13" s="63">
        <f>AY117</f>
        <v>0</v>
      </c>
      <c r="O13" s="63">
        <f>AZ117</f>
        <v>0</v>
      </c>
      <c r="P13" s="64">
        <f>BA117</f>
        <v>0</v>
      </c>
      <c r="AC13" s="60"/>
      <c r="BB13" s="60">
        <f>(AQ12*AR12*AS12*AT12*AU12)^(1/5)</f>
        <v>0</v>
      </c>
      <c r="BC13" s="60">
        <f>(AW13*AX13*AY13*AZ13*BA13)^(1/5)</f>
        <v>0</v>
      </c>
      <c r="BP13" s="60">
        <f>(BE13*BF13*BG13*BH13*BI13)^(1/5)</f>
        <v>0</v>
      </c>
      <c r="BQ13" s="60">
        <f>(BK13*BL13*BM13*BN13*BO13)</f>
        <v>0</v>
      </c>
      <c r="BR13" s="60" t="str">
        <f>(J13/E13)^(1/5)*100</f>
        <v>0</v>
      </c>
      <c r="BS13" s="60" t="str">
        <f>(P13/J13)/(1/5)*100</f>
        <v>0</v>
      </c>
      <c r="BT13" s="60" t="str">
        <f>J13/I13*100</f>
        <v>0</v>
      </c>
      <c r="BU13" s="60" t="str">
        <f>J13/K13*100</f>
        <v>0</v>
      </c>
      <c r="BV13" s="60" t="str">
        <f>L13/J13*100</f>
        <v>0</v>
      </c>
      <c r="BW13" s="60"/>
      <c r="BZ13" s="15"/>
      <c r="CA13" s="7">
        <f>K13</f>
        <v>0</v>
      </c>
      <c r="CB13" s="7">
        <f>F13</f>
        <v>0</v>
      </c>
      <c r="CC13" s="7">
        <f>G13</f>
        <v>0</v>
      </c>
      <c r="CD13" s="7">
        <f>H13</f>
        <v>0</v>
      </c>
      <c r="CE13" s="7">
        <f>I13</f>
        <v>0</v>
      </c>
      <c r="CF13" s="7">
        <f>J13</f>
        <v>0</v>
      </c>
      <c r="CG13" s="7">
        <f>CF13</f>
        <v>0</v>
      </c>
      <c r="CH13" s="8" t="str">
        <f>CG13/CA13*100</f>
        <v>0</v>
      </c>
      <c r="CI13" s="15"/>
      <c r="CJ13" s="15"/>
    </row>
    <row r="14" spans="1:91" s="109" customFormat="1">
      <c r="A14" s="13"/>
      <c r="B14" s="54"/>
      <c r="C14" s="23" t="s">
        <v>23</v>
      </c>
      <c r="D14" s="17" t="s">
        <v>16</v>
      </c>
      <c r="E14" s="55">
        <f>E15+E16</f>
        <v>0</v>
      </c>
      <c r="F14" s="55">
        <f>F15+F16</f>
        <v>0</v>
      </c>
      <c r="G14" s="55">
        <f>G15+G16</f>
        <v>0</v>
      </c>
      <c r="H14" s="55">
        <f>H15+H16</f>
        <v>0</v>
      </c>
      <c r="I14" s="56">
        <f>I15+I16</f>
        <v>0</v>
      </c>
      <c r="J14" s="57">
        <f>J15+J16</f>
        <v>0</v>
      </c>
      <c r="K14" s="57">
        <f>K15+K16</f>
        <v>0</v>
      </c>
      <c r="L14" s="57">
        <f>L15+L16</f>
        <v>0</v>
      </c>
      <c r="M14" s="58">
        <f>M15+M16</f>
        <v>0</v>
      </c>
      <c r="N14" s="55">
        <f>N15+N16</f>
        <v>0</v>
      </c>
      <c r="O14" s="55">
        <f>O15+O16</f>
        <v>0</v>
      </c>
      <c r="P14" s="56">
        <f>P15+P16</f>
        <v>0</v>
      </c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60">
        <f>(AQ13*AR13*AS13*AT13*AU13)^(1/5)</f>
        <v>0</v>
      </c>
      <c r="BC14" s="60">
        <f>(AW14*AX14*AY14*AZ14*BA14)^(1/5)</f>
        <v>0</v>
      </c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>
        <f>(BE14*BF14*BG14*BH14*BI14)^(1/5)</f>
        <v>0</v>
      </c>
      <c r="BQ14" s="60">
        <f>(BK14*BL14*BM14*BN14*BO14)</f>
        <v>0</v>
      </c>
      <c r="BR14" s="60" t="str">
        <f>(J14/E14)^(1/5)*100</f>
        <v>0</v>
      </c>
      <c r="BS14" s="60" t="str">
        <f>(P14/J14)/(1/5)*100</f>
        <v>0</v>
      </c>
      <c r="BT14" s="60" t="str">
        <f>J14/I14*100</f>
        <v>0</v>
      </c>
      <c r="BU14" s="60" t="str">
        <f>J14/K14*100</f>
        <v>0</v>
      </c>
      <c r="BV14" s="60" t="str">
        <f>L14/J14*100</f>
        <v>0</v>
      </c>
      <c r="BW14" s="60"/>
      <c r="BX14" s="108"/>
      <c r="BZ14" s="15"/>
      <c r="CA14" s="7">
        <f>K14</f>
        <v>0</v>
      </c>
      <c r="CB14" s="7">
        <f>F14</f>
        <v>0</v>
      </c>
      <c r="CC14" s="7">
        <f>G14</f>
        <v>0</v>
      </c>
      <c r="CD14" s="7">
        <f>H14</f>
        <v>0</v>
      </c>
      <c r="CE14" s="7">
        <f>I14</f>
        <v>0</v>
      </c>
      <c r="CF14" s="7">
        <f>J14</f>
        <v>0</v>
      </c>
      <c r="CG14" s="7">
        <f>CF14</f>
        <v>0</v>
      </c>
      <c r="CH14" s="8" t="str">
        <f>CG14/CA14*100</f>
        <v>0</v>
      </c>
      <c r="CI14" s="15"/>
      <c r="CJ14" s="15"/>
    </row>
    <row r="15" spans="1:91">
      <c r="A15" s="13"/>
      <c r="B15" s="61"/>
      <c r="C15" s="21" t="s">
        <v>24</v>
      </c>
      <c r="D15" s="17" t="s">
        <v>16</v>
      </c>
      <c r="E15" s="63">
        <f>AP433</f>
        <v>0</v>
      </c>
      <c r="F15" s="63">
        <f>AQ433</f>
        <v>0</v>
      </c>
      <c r="G15" s="63">
        <f>AR433</f>
        <v>0</v>
      </c>
      <c r="H15" s="63">
        <f>AS433</f>
        <v>0</v>
      </c>
      <c r="I15" s="64">
        <f>AT433</f>
        <v>0</v>
      </c>
      <c r="J15" s="65">
        <f>AU433</f>
        <v>0</v>
      </c>
      <c r="K15" s="65">
        <f>AV433</f>
        <v>0</v>
      </c>
      <c r="L15" s="65">
        <f>AW433</f>
        <v>0</v>
      </c>
      <c r="M15" s="66">
        <f>AX433</f>
        <v>0</v>
      </c>
      <c r="N15" s="63">
        <f>AY433</f>
        <v>0</v>
      </c>
      <c r="O15" s="63">
        <f>AZ433</f>
        <v>0</v>
      </c>
      <c r="P15" s="64">
        <f>BA433</f>
        <v>0</v>
      </c>
      <c r="AC15" s="60"/>
      <c r="BB15" s="60">
        <f>(AQ14*AR14*AS14*AT14*AU14)^(1/5)</f>
        <v>0</v>
      </c>
      <c r="BC15" s="60">
        <f>(AW15*AX15*AY15*AZ15*BA15)^(1/5)</f>
        <v>0</v>
      </c>
      <c r="BP15" s="60">
        <f>(BE15*BF15*BG15*BH15*BI15)^(1/5)</f>
        <v>0</v>
      </c>
      <c r="BQ15" s="60">
        <f>(BK15*BL15*BM15*BN15*BO15)</f>
        <v>0</v>
      </c>
      <c r="BR15" s="60" t="str">
        <f>(J15/E15)^(1/5)*100</f>
        <v>0</v>
      </c>
      <c r="BS15" s="60" t="str">
        <f>(P15/J15)/(1/5)*100</f>
        <v>0</v>
      </c>
      <c r="BT15" s="60" t="str">
        <f>J15/I15*100</f>
        <v>0</v>
      </c>
      <c r="BU15" s="60" t="str">
        <f>J15/K15*100</f>
        <v>0</v>
      </c>
      <c r="BV15" s="60" t="str">
        <f>L15/J15*100</f>
        <v>0</v>
      </c>
      <c r="BW15" s="60"/>
      <c r="BZ15" s="15"/>
      <c r="CA15" s="7">
        <f>K15</f>
        <v>0</v>
      </c>
      <c r="CB15" s="7">
        <f>F15</f>
        <v>0</v>
      </c>
      <c r="CC15" s="7">
        <f>G15</f>
        <v>0</v>
      </c>
      <c r="CD15" s="7">
        <f>H15</f>
        <v>0</v>
      </c>
      <c r="CE15" s="7">
        <f>I15</f>
        <v>0</v>
      </c>
      <c r="CF15" s="7">
        <f>J15</f>
        <v>0</v>
      </c>
      <c r="CG15" s="7">
        <f>CF15</f>
        <v>0</v>
      </c>
      <c r="CH15" s="8" t="str">
        <f>CG15/CA15*100</f>
        <v>0</v>
      </c>
      <c r="CI15" s="15"/>
      <c r="CJ15" s="15"/>
    </row>
    <row r="16" spans="1:91">
      <c r="A16" s="13"/>
      <c r="B16" s="61"/>
      <c r="C16" s="21" t="s">
        <v>25</v>
      </c>
      <c r="D16" s="17" t="s">
        <v>16</v>
      </c>
      <c r="E16" s="63">
        <f>AP451</f>
        <v>0</v>
      </c>
      <c r="F16" s="63">
        <f>AQ451</f>
        <v>0</v>
      </c>
      <c r="G16" s="63">
        <f>AR451</f>
        <v>0</v>
      </c>
      <c r="H16" s="63">
        <f>AS451</f>
        <v>0</v>
      </c>
      <c r="I16" s="64">
        <f>AT451</f>
        <v>0</v>
      </c>
      <c r="J16" s="65">
        <f>AU451</f>
        <v>0</v>
      </c>
      <c r="K16" s="65">
        <f>AV451</f>
        <v>0</v>
      </c>
      <c r="L16" s="65">
        <f>AW451</f>
        <v>0</v>
      </c>
      <c r="M16" s="66">
        <f>AX451</f>
        <v>0</v>
      </c>
      <c r="N16" s="63">
        <f>AY451</f>
        <v>0</v>
      </c>
      <c r="O16" s="63">
        <f>AZ451</f>
        <v>0</v>
      </c>
      <c r="P16" s="64">
        <f>BA451</f>
        <v>0</v>
      </c>
      <c r="AC16" s="60"/>
      <c r="BB16" s="60">
        <f>(AQ15*AR15*AS15*AT15*AU15)^(1/5)</f>
        <v>0</v>
      </c>
      <c r="BC16" s="60">
        <f>(AW16*AX16*AY16*AZ16*BA16)^(1/5)</f>
        <v>0</v>
      </c>
      <c r="BP16" s="60">
        <f>(BE16*BF16*BG16*BH16*BI16)^(1/5)</f>
        <v>0</v>
      </c>
      <c r="BQ16" s="60">
        <f>(BK16*BL16*BM16*BN16*BO16)</f>
        <v>0</v>
      </c>
      <c r="BR16" s="60" t="str">
        <f>(J16/E16)^(1/5)*100</f>
        <v>0</v>
      </c>
      <c r="BS16" s="60" t="str">
        <f>(P16/J16)/(1/5)*100</f>
        <v>0</v>
      </c>
      <c r="BT16" s="60" t="str">
        <f>J16/I16*100</f>
        <v>0</v>
      </c>
      <c r="BU16" s="60" t="str">
        <f>J16/K16*100</f>
        <v>0</v>
      </c>
      <c r="BV16" s="60" t="str">
        <f>L16/J16*100</f>
        <v>0</v>
      </c>
      <c r="BW16" s="60"/>
      <c r="BZ16" s="15"/>
      <c r="CA16" s="7">
        <f>K16</f>
        <v>0</v>
      </c>
      <c r="CB16" s="7">
        <f>F16</f>
        <v>0</v>
      </c>
      <c r="CC16" s="7">
        <f>G16</f>
        <v>0</v>
      </c>
      <c r="CD16" s="7">
        <f>H16</f>
        <v>0</v>
      </c>
      <c r="CE16" s="7">
        <f>I16</f>
        <v>0</v>
      </c>
      <c r="CF16" s="7">
        <f>J16</f>
        <v>0</v>
      </c>
      <c r="CG16" s="7">
        <f>CF16</f>
        <v>0</v>
      </c>
      <c r="CH16" s="8" t="str">
        <f>CG16/CA16*100</f>
        <v>0</v>
      </c>
      <c r="CI16" s="15"/>
      <c r="CJ16" s="15"/>
    </row>
    <row r="17" spans="1:91" s="109" customFormat="1">
      <c r="A17" s="13"/>
      <c r="B17" s="54"/>
      <c r="C17" s="23" t="s">
        <v>26</v>
      </c>
      <c r="D17" s="17" t="s">
        <v>16</v>
      </c>
      <c r="E17" s="55">
        <f>E18+E19</f>
        <v>0</v>
      </c>
      <c r="F17" s="55">
        <f>F18+F19</f>
        <v>0</v>
      </c>
      <c r="G17" s="55">
        <f>G18+G19</f>
        <v>0</v>
      </c>
      <c r="H17" s="55">
        <f>H18+H19</f>
        <v>0</v>
      </c>
      <c r="I17" s="56">
        <f>I18+I19</f>
        <v>0</v>
      </c>
      <c r="J17" s="57">
        <f>J18+J19</f>
        <v>0</v>
      </c>
      <c r="K17" s="57">
        <f>K18+K19</f>
        <v>0</v>
      </c>
      <c r="L17" s="57">
        <f>L18+L19</f>
        <v>0</v>
      </c>
      <c r="M17" s="58">
        <f>M18+M19</f>
        <v>0</v>
      </c>
      <c r="N17" s="55">
        <f>N18+N19</f>
        <v>0</v>
      </c>
      <c r="O17" s="55">
        <f>O18+O19</f>
        <v>0</v>
      </c>
      <c r="P17" s="56">
        <f>P18+P19</f>
        <v>0</v>
      </c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60">
        <f>(AQ16*AR16*AS16*AT16*AU16)^(1/5)</f>
        <v>0</v>
      </c>
      <c r="BC17" s="60">
        <f>(AW17*AX17*AY17*AZ17*BA17)^(1/5)</f>
        <v>0</v>
      </c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>
        <f>(BE17*BF17*BG17*BH17*BI17)^(1/5)</f>
        <v>0</v>
      </c>
      <c r="BQ17" s="60">
        <f>(BK17*BL17*BM17*BN17*BO17)</f>
        <v>0</v>
      </c>
      <c r="BR17" s="60" t="str">
        <f>(J17/E17)^(1/5)*100</f>
        <v>0</v>
      </c>
      <c r="BS17" s="60" t="str">
        <f>(P17/J17)/(1/5)*100</f>
        <v>0</v>
      </c>
      <c r="BT17" s="60" t="str">
        <f>J17/I17*100</f>
        <v>0</v>
      </c>
      <c r="BU17" s="60" t="str">
        <f>J17/K17*100</f>
        <v>0</v>
      </c>
      <c r="BV17" s="60" t="str">
        <f>L17/J17*100</f>
        <v>0</v>
      </c>
      <c r="BW17" s="60"/>
      <c r="BX17" s="108"/>
      <c r="BZ17" s="15"/>
      <c r="CA17" s="7">
        <f>K17</f>
        <v>0</v>
      </c>
      <c r="CB17" s="7">
        <f>F17</f>
        <v>0</v>
      </c>
      <c r="CC17" s="7">
        <f>G17</f>
        <v>0</v>
      </c>
      <c r="CD17" s="7">
        <f>H17</f>
        <v>0</v>
      </c>
      <c r="CE17" s="7">
        <f>I17</f>
        <v>0</v>
      </c>
      <c r="CF17" s="7">
        <f>J17</f>
        <v>0</v>
      </c>
      <c r="CG17" s="7">
        <f>CF17</f>
        <v>0</v>
      </c>
      <c r="CH17" s="8" t="str">
        <f>CG17/CA17*100</f>
        <v>0</v>
      </c>
      <c r="CI17" s="15"/>
      <c r="CJ17" s="15"/>
    </row>
    <row r="18" spans="1:91" s="109" customFormat="1">
      <c r="A18" s="13"/>
      <c r="B18" s="61"/>
      <c r="C18" s="22" t="s">
        <v>27</v>
      </c>
      <c r="D18" s="17" t="s">
        <v>16</v>
      </c>
      <c r="E18" s="63">
        <f>AP415</f>
        <v>0</v>
      </c>
      <c r="F18" s="63">
        <f>AQ415</f>
        <v>0</v>
      </c>
      <c r="G18" s="63">
        <f>AR415</f>
        <v>0</v>
      </c>
      <c r="H18" s="63">
        <f>AS415</f>
        <v>0</v>
      </c>
      <c r="I18" s="64">
        <f>AT415</f>
        <v>0</v>
      </c>
      <c r="J18" s="65">
        <f>AU415</f>
        <v>0</v>
      </c>
      <c r="K18" s="65">
        <f>AV415</f>
        <v>0</v>
      </c>
      <c r="L18" s="65">
        <f>AW415</f>
        <v>0</v>
      </c>
      <c r="M18" s="66">
        <f>AX415</f>
        <v>0</v>
      </c>
      <c r="N18" s="63">
        <f>AY415</f>
        <v>0</v>
      </c>
      <c r="O18" s="63">
        <f>AZ415</f>
        <v>0</v>
      </c>
      <c r="P18" s="64">
        <f>BA415</f>
        <v>0</v>
      </c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60">
        <f>(AQ17*AR17*AS17*AT17*AU17)^(1/5)</f>
        <v>0</v>
      </c>
      <c r="BC18" s="60">
        <f>(AW18*AX18*AY18*AZ18*BA18)^(1/5)</f>
        <v>0</v>
      </c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>
        <f>(BE18*BF18*BG18*BH18*BI18)^(1/5)</f>
        <v>0</v>
      </c>
      <c r="BQ18" s="60">
        <f>(BK18*BL18*BM18*BN18*BO18)</f>
        <v>0</v>
      </c>
      <c r="BR18" s="60" t="str">
        <f>(J18/E18)^(1/5)*100</f>
        <v>0</v>
      </c>
      <c r="BS18" s="60" t="str">
        <f>(P18/J18)/(1/5)*100</f>
        <v>0</v>
      </c>
      <c r="BT18" s="60" t="str">
        <f>J18/I18*100</f>
        <v>0</v>
      </c>
      <c r="BU18" s="60" t="str">
        <f>J18/K18*100</f>
        <v>0</v>
      </c>
      <c r="BV18" s="60" t="str">
        <f>L18/J18*100</f>
        <v>0</v>
      </c>
      <c r="BW18" s="60"/>
      <c r="BX18" s="108"/>
      <c r="BZ18" s="15"/>
      <c r="CA18" s="7">
        <f>K18</f>
        <v>0</v>
      </c>
      <c r="CB18" s="7">
        <f>F18</f>
        <v>0</v>
      </c>
      <c r="CC18" s="7">
        <f>G18</f>
        <v>0</v>
      </c>
      <c r="CD18" s="7">
        <f>H18</f>
        <v>0</v>
      </c>
      <c r="CE18" s="7">
        <f>I18</f>
        <v>0</v>
      </c>
      <c r="CF18" s="7">
        <f>J18</f>
        <v>0</v>
      </c>
      <c r="CG18" s="7">
        <f>CF18</f>
        <v>0</v>
      </c>
      <c r="CH18" s="8" t="str">
        <f>CG18/CA18*100</f>
        <v>0</v>
      </c>
      <c r="CI18" s="15"/>
      <c r="CJ18" s="15"/>
    </row>
    <row r="19" spans="1:91" s="109" customFormat="1">
      <c r="A19" s="13"/>
      <c r="B19" s="61"/>
      <c r="C19" s="22" t="s">
        <v>28</v>
      </c>
      <c r="D19" s="17" t="s">
        <v>16</v>
      </c>
      <c r="E19" s="63">
        <f>AP426</f>
        <v>0</v>
      </c>
      <c r="F19" s="63">
        <f>AQ426</f>
        <v>0</v>
      </c>
      <c r="G19" s="63">
        <f>AR426</f>
        <v>0</v>
      </c>
      <c r="H19" s="63">
        <f>AS426</f>
        <v>0</v>
      </c>
      <c r="I19" s="64">
        <f>AT426</f>
        <v>0</v>
      </c>
      <c r="J19" s="65">
        <f>AU426</f>
        <v>0</v>
      </c>
      <c r="K19" s="65">
        <f>AV426</f>
        <v>0</v>
      </c>
      <c r="L19" s="65">
        <f>AW426</f>
        <v>0</v>
      </c>
      <c r="M19" s="66">
        <f>AX426</f>
        <v>0</v>
      </c>
      <c r="N19" s="63">
        <f>AY426</f>
        <v>0</v>
      </c>
      <c r="O19" s="63">
        <f>AZ426</f>
        <v>0</v>
      </c>
      <c r="P19" s="64">
        <f>BA426</f>
        <v>0</v>
      </c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60">
        <f>(AQ18*AR18*AS18*AT18*AU18)^(1/5)</f>
        <v>0</v>
      </c>
      <c r="BC19" s="60">
        <f>(AW19*AX19*AY19*AZ19*BA19)^(1/5)</f>
        <v>0</v>
      </c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>
        <f>(BE19*BF19*BG19*BH19*BI19)^(1/5)</f>
        <v>0</v>
      </c>
      <c r="BQ19" s="60">
        <f>(BK19*BL19*BM19*BN19*BO19)</f>
        <v>0</v>
      </c>
      <c r="BR19" s="60" t="str">
        <f>(J19/E19)^(1/5)*100</f>
        <v>0</v>
      </c>
      <c r="BS19" s="60" t="str">
        <f>(P19/J19)/(1/5)*100</f>
        <v>0</v>
      </c>
      <c r="BT19" s="60" t="str">
        <f>J19/I19*100</f>
        <v>0</v>
      </c>
      <c r="BU19" s="60" t="str">
        <f>J19/K19*100</f>
        <v>0</v>
      </c>
      <c r="BV19" s="60" t="str">
        <f>L19/J19*100</f>
        <v>0</v>
      </c>
      <c r="BW19" s="60"/>
      <c r="BX19" s="108"/>
      <c r="BZ19" s="15"/>
      <c r="CA19" s="7">
        <f>K19</f>
        <v>0</v>
      </c>
      <c r="CB19" s="7">
        <f>F19</f>
        <v>0</v>
      </c>
      <c r="CC19" s="7">
        <f>G19</f>
        <v>0</v>
      </c>
      <c r="CD19" s="7">
        <f>H19</f>
        <v>0</v>
      </c>
      <c r="CE19" s="7">
        <f>I19</f>
        <v>0</v>
      </c>
      <c r="CF19" s="7">
        <f>J19</f>
        <v>0</v>
      </c>
      <c r="CG19" s="7">
        <f>CF19</f>
        <v>0</v>
      </c>
      <c r="CH19" s="8" t="str">
        <f>CG19/CA19*100</f>
        <v>0</v>
      </c>
      <c r="CI19" s="15"/>
      <c r="CJ19" s="15"/>
    </row>
    <row r="20" spans="1:91" s="110" customFormat="1">
      <c r="A20" s="13">
        <v>2</v>
      </c>
      <c r="B20" s="54"/>
      <c r="C20" s="24" t="s">
        <v>29</v>
      </c>
      <c r="D20" s="13" t="s">
        <v>16</v>
      </c>
      <c r="E20" s="55">
        <f>E21+E27+E30</f>
        <v>0</v>
      </c>
      <c r="F20" s="55">
        <f>F21+F27+F30</f>
        <v>0</v>
      </c>
      <c r="G20" s="55">
        <f>G21+G27+G30</f>
        <v>0</v>
      </c>
      <c r="H20" s="55">
        <f>H21+H27+H30</f>
        <v>0</v>
      </c>
      <c r="I20" s="56">
        <f>I21+I27+I30</f>
        <v>0</v>
      </c>
      <c r="J20" s="57">
        <f>J21+J27+J30</f>
        <v>0</v>
      </c>
      <c r="K20" s="57">
        <f>K21+K27+K30</f>
        <v>0</v>
      </c>
      <c r="L20" s="57">
        <f>L21+L27+L30</f>
        <v>0</v>
      </c>
      <c r="M20" s="58">
        <f>M21+M27+M30</f>
        <v>0</v>
      </c>
      <c r="N20" s="55">
        <f>N21+N27+N30</f>
        <v>0</v>
      </c>
      <c r="O20" s="55">
        <f>O21+O27+O30</f>
        <v>0</v>
      </c>
      <c r="P20" s="56">
        <f>P21+P27+P30</f>
        <v>0</v>
      </c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60">
        <f>(AQ19*AR19*AS19*AT19*AU19)^(1/5)</f>
        <v>0</v>
      </c>
      <c r="BC20" s="60">
        <f>(AW20*AX20*AY20*AZ20*BA20)^(1/5)</f>
        <v>0</v>
      </c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>
        <f>(BE20*BF20*BG20*BH20*BI20)^(1/5)</f>
        <v>0</v>
      </c>
      <c r="BQ20" s="60">
        <f>(BK20*BL20*BM20*BN20*BO20)</f>
        <v>0</v>
      </c>
      <c r="BR20" s="60" t="str">
        <f>(J20/E20)^(1/5)*100</f>
        <v>0</v>
      </c>
      <c r="BS20" s="60" t="str">
        <f>(P20/J20)/(1/5)*100</f>
        <v>0</v>
      </c>
      <c r="BT20" s="60" t="str">
        <f>J20/I20*100</f>
        <v>0</v>
      </c>
      <c r="BU20" s="60" t="str">
        <f>J20/K20*100</f>
        <v>0</v>
      </c>
      <c r="BV20" s="60" t="str">
        <f>L20/J20*100</f>
        <v>0</v>
      </c>
      <c r="BW20" s="60"/>
      <c r="BX20" s="108"/>
      <c r="BY20" s="109"/>
      <c r="BZ20" s="19"/>
      <c r="CA20" s="25">
        <f>K20</f>
        <v>0</v>
      </c>
      <c r="CB20" s="25">
        <f>F20</f>
        <v>0</v>
      </c>
      <c r="CC20" s="25">
        <f>G20</f>
        <v>0</v>
      </c>
      <c r="CD20" s="25">
        <f>H20</f>
        <v>0</v>
      </c>
      <c r="CE20" s="25">
        <f>I20</f>
        <v>0</v>
      </c>
      <c r="CF20" s="25">
        <f>J20</f>
        <v>0</v>
      </c>
      <c r="CG20" s="25">
        <f>CF20</f>
        <v>0</v>
      </c>
      <c r="CH20" s="8" t="str">
        <f>CG20/CA20*100</f>
        <v>0</v>
      </c>
      <c r="CI20" s="19"/>
      <c r="CJ20" s="19"/>
    </row>
    <row r="21" spans="1:91" customHeight="1" ht="16.5" s="110" customFormat="1">
      <c r="A21" s="13"/>
      <c r="B21" s="54"/>
      <c r="C21" s="20" t="s">
        <v>30</v>
      </c>
      <c r="D21" s="13" t="s">
        <v>16</v>
      </c>
      <c r="E21" s="55">
        <f>E22+E25+E26</f>
        <v>0</v>
      </c>
      <c r="F21" s="55">
        <f>F22+F25+F26</f>
        <v>0</v>
      </c>
      <c r="G21" s="55">
        <f>G22+G25+G26</f>
        <v>0</v>
      </c>
      <c r="H21" s="55">
        <f>H22+H25+H26</f>
        <v>0</v>
      </c>
      <c r="I21" s="56">
        <f>I22+I25+I26</f>
        <v>0</v>
      </c>
      <c r="J21" s="57">
        <f>J22+J25+J26</f>
        <v>0</v>
      </c>
      <c r="K21" s="57">
        <f>K22+K25+K26</f>
        <v>0</v>
      </c>
      <c r="L21" s="57">
        <f>L22+L25+L26</f>
        <v>0</v>
      </c>
      <c r="M21" s="58">
        <f>M22+M25+M26</f>
        <v>0</v>
      </c>
      <c r="N21" s="55">
        <f>N22+N25+N26</f>
        <v>0</v>
      </c>
      <c r="O21" s="55">
        <f>O22+O25+O26</f>
        <v>0</v>
      </c>
      <c r="P21" s="56">
        <f>P22+P25+P26</f>
        <v>0</v>
      </c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60">
        <f>(AQ20*AR20*AS20*AT20*AU20)^(1/5)</f>
        <v>0</v>
      </c>
      <c r="BC21" s="60">
        <f>(AW21*AX21*AY21*AZ21*BA21)^(1/5)</f>
        <v>0</v>
      </c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>
        <f>(BE21*BF21*BG21*BH21*BI21)^(1/5)</f>
        <v>0</v>
      </c>
      <c r="BQ21" s="60">
        <f>(BK21*BL21*BM21*BN21*BO21)</f>
        <v>0</v>
      </c>
      <c r="BR21" s="60" t="str">
        <f>(J21/E21)^(1/5)*100</f>
        <v>0</v>
      </c>
      <c r="BS21" s="60" t="str">
        <f>(P21/J21)/(1/5)*100</f>
        <v>0</v>
      </c>
      <c r="BT21" s="60" t="str">
        <f>J21/I21*100</f>
        <v>0</v>
      </c>
      <c r="BU21" s="60" t="str">
        <f>J21/K21*100</f>
        <v>0</v>
      </c>
      <c r="BV21" s="60" t="str">
        <f>L21/J21*100</f>
        <v>0</v>
      </c>
      <c r="BW21" s="60"/>
      <c r="BX21" s="108"/>
      <c r="BY21" s="109"/>
      <c r="BZ21" s="19"/>
      <c r="CA21" s="25">
        <f>K21</f>
        <v>0</v>
      </c>
      <c r="CB21" s="25">
        <f>F21</f>
        <v>0</v>
      </c>
      <c r="CC21" s="25">
        <f>G21</f>
        <v>0</v>
      </c>
      <c r="CD21" s="25">
        <f>H21</f>
        <v>0</v>
      </c>
      <c r="CE21" s="25">
        <f>I21</f>
        <v>0</v>
      </c>
      <c r="CF21" s="25">
        <f>J21</f>
        <v>0</v>
      </c>
      <c r="CG21" s="25">
        <f>CF21</f>
        <v>0</v>
      </c>
      <c r="CH21" s="8" t="str">
        <f>CG21/CA21*100</f>
        <v>0</v>
      </c>
      <c r="CI21" s="19"/>
      <c r="CJ21" s="19"/>
    </row>
    <row r="22" spans="1:91">
      <c r="A22" s="13"/>
      <c r="B22" s="61"/>
      <c r="C22" s="21" t="s">
        <v>18</v>
      </c>
      <c r="D22" s="17" t="s">
        <v>16</v>
      </c>
      <c r="E22" s="63">
        <f>E23+E24</f>
        <v>0</v>
      </c>
      <c r="F22" s="63">
        <f>F23+F24</f>
        <v>0</v>
      </c>
      <c r="G22" s="63">
        <f>G23+G24</f>
        <v>0</v>
      </c>
      <c r="H22" s="63">
        <f>H23+H24</f>
        <v>0</v>
      </c>
      <c r="I22" s="64">
        <f>I23+I24</f>
        <v>0</v>
      </c>
      <c r="J22" s="65">
        <f>J23+J24</f>
        <v>0</v>
      </c>
      <c r="K22" s="65">
        <f>K23+K24</f>
        <v>0</v>
      </c>
      <c r="L22" s="65">
        <f>L23+L24</f>
        <v>0</v>
      </c>
      <c r="M22" s="66">
        <f>M23+M24</f>
        <v>0</v>
      </c>
      <c r="N22" s="63">
        <f>N23+N24</f>
        <v>0</v>
      </c>
      <c r="O22" s="63">
        <f>O23+O24</f>
        <v>0</v>
      </c>
      <c r="P22" s="64">
        <f>P23+P24</f>
        <v>0</v>
      </c>
      <c r="AC22" s="60"/>
      <c r="BB22" s="60">
        <f>(AQ21*AR21*AS21*AT21*AU21)^(1/5)</f>
        <v>0</v>
      </c>
      <c r="BC22" s="60">
        <f>(AW22*AX22*AY22*AZ22*BA22)^(1/5)</f>
        <v>0</v>
      </c>
      <c r="BP22" s="60">
        <f>(BE22*BF22*BG22*BH22*BI22)^(1/5)</f>
        <v>0</v>
      </c>
      <c r="BQ22" s="60">
        <f>(BK22*BL22*BM22*BN22*BO22)</f>
        <v>0</v>
      </c>
      <c r="BR22" s="60" t="str">
        <f>(J22/E22)^(1/5)*100</f>
        <v>0</v>
      </c>
      <c r="BS22" s="60" t="str">
        <f>(P22/J22)/(1/5)*100</f>
        <v>0</v>
      </c>
      <c r="BT22" s="60" t="str">
        <f>J22/I22*100</f>
        <v>0</v>
      </c>
      <c r="BU22" s="60" t="str">
        <f>J22/K22*100</f>
        <v>0</v>
      </c>
      <c r="BV22" s="60" t="str">
        <f>L22/J22*100</f>
        <v>0</v>
      </c>
      <c r="BW22" s="60"/>
      <c r="BZ22" s="15"/>
      <c r="CA22" s="7">
        <f>K22</f>
        <v>0</v>
      </c>
      <c r="CB22" s="7">
        <f>F22</f>
        <v>0</v>
      </c>
      <c r="CC22" s="7">
        <f>G22</f>
        <v>0</v>
      </c>
      <c r="CD22" s="7">
        <f>H22</f>
        <v>0</v>
      </c>
      <c r="CE22" s="7">
        <f>I22</f>
        <v>0</v>
      </c>
      <c r="CF22" s="7">
        <f>J22</f>
        <v>0</v>
      </c>
      <c r="CG22" s="7">
        <f>CF22</f>
        <v>0</v>
      </c>
      <c r="CH22" s="8" t="str">
        <f>CG22/CA22*100</f>
        <v>0</v>
      </c>
      <c r="CI22" s="15"/>
      <c r="CJ22" s="15"/>
    </row>
    <row r="23" spans="1:91">
      <c r="A23" s="13"/>
      <c r="B23" s="61"/>
      <c r="C23" s="22" t="s">
        <v>19</v>
      </c>
      <c r="D23" s="17" t="s">
        <v>16</v>
      </c>
      <c r="E23" s="63">
        <f>BD89</f>
        <v>0</v>
      </c>
      <c r="F23" s="63">
        <f>BE89</f>
        <v>0</v>
      </c>
      <c r="G23" s="63">
        <f>BF89</f>
        <v>0</v>
      </c>
      <c r="H23" s="63">
        <f>BG89</f>
        <v>0</v>
      </c>
      <c r="I23" s="64">
        <f>BH89</f>
        <v>0</v>
      </c>
      <c r="J23" s="65">
        <f>BI89</f>
        <v>0</v>
      </c>
      <c r="K23" s="65">
        <f>BJ89</f>
        <v>0</v>
      </c>
      <c r="L23" s="65">
        <f>BK89</f>
        <v>0</v>
      </c>
      <c r="M23" s="66">
        <f>BL89</f>
        <v>0</v>
      </c>
      <c r="N23" s="63">
        <f>BM89</f>
        <v>0</v>
      </c>
      <c r="O23" s="63">
        <f>BN89</f>
        <v>0</v>
      </c>
      <c r="P23" s="64">
        <f>BO89</f>
        <v>0</v>
      </c>
      <c r="AC23" s="60"/>
      <c r="BB23" s="60">
        <f>(AQ22*AR22*AS22*AT22*AU22)^(1/5)</f>
        <v>0</v>
      </c>
      <c r="BC23" s="60">
        <f>(AW23*AX23*AY23*AZ23*BA23)^(1/5)</f>
        <v>0</v>
      </c>
      <c r="BP23" s="60">
        <f>(BE23*BF23*BG23*BH23*BI23)^(1/5)</f>
        <v>0</v>
      </c>
      <c r="BQ23" s="60">
        <f>(BK23*BL23*BM23*BN23*BO23)</f>
        <v>0</v>
      </c>
      <c r="BR23" s="60" t="str">
        <f>(J23/E23)^(1/5)*100</f>
        <v>0</v>
      </c>
      <c r="BS23" s="60" t="str">
        <f>(P23/J23)/(1/5)*100</f>
        <v>0</v>
      </c>
      <c r="BT23" s="60" t="str">
        <f>J23/I23*100</f>
        <v>0</v>
      </c>
      <c r="BU23" s="60" t="str">
        <f>J23/K23*100</f>
        <v>0</v>
      </c>
      <c r="BV23" s="60" t="str">
        <f>L23/J23*100</f>
        <v>0</v>
      </c>
      <c r="BW23" s="60"/>
      <c r="BZ23" s="15"/>
      <c r="CA23" s="7">
        <f>K23</f>
        <v>0</v>
      </c>
      <c r="CB23" s="7">
        <f>F23</f>
        <v>0</v>
      </c>
      <c r="CC23" s="7">
        <f>G23</f>
        <v>0</v>
      </c>
      <c r="CD23" s="7">
        <f>H23</f>
        <v>0</v>
      </c>
      <c r="CE23" s="7">
        <f>I23</f>
        <v>0</v>
      </c>
      <c r="CF23" s="7">
        <f>J23</f>
        <v>0</v>
      </c>
      <c r="CG23" s="7">
        <f>CF23</f>
        <v>0</v>
      </c>
      <c r="CH23" s="8" t="str">
        <f>CG23/CA23*100</f>
        <v>0</v>
      </c>
      <c r="CI23" s="15"/>
      <c r="CJ23" s="15"/>
    </row>
    <row r="24" spans="1:91">
      <c r="A24" s="13"/>
      <c r="B24" s="61"/>
      <c r="C24" s="22" t="s">
        <v>20</v>
      </c>
      <c r="D24" s="17" t="s">
        <v>16</v>
      </c>
      <c r="E24" s="63">
        <f>BD111</f>
        <v>0</v>
      </c>
      <c r="F24" s="63">
        <f>BE111</f>
        <v>0</v>
      </c>
      <c r="G24" s="63">
        <f>BF111</f>
        <v>0</v>
      </c>
      <c r="H24" s="63">
        <f>BG111</f>
        <v>0</v>
      </c>
      <c r="I24" s="64">
        <f>BH111</f>
        <v>0</v>
      </c>
      <c r="J24" s="65">
        <f>BI111</f>
        <v>0</v>
      </c>
      <c r="K24" s="65">
        <f>BJ111</f>
        <v>0</v>
      </c>
      <c r="L24" s="65">
        <f>BK111</f>
        <v>0</v>
      </c>
      <c r="M24" s="66">
        <f>BL111</f>
        <v>0</v>
      </c>
      <c r="N24" s="63">
        <f>BM111</f>
        <v>0</v>
      </c>
      <c r="O24" s="63">
        <f>BN111</f>
        <v>0</v>
      </c>
      <c r="P24" s="64">
        <f>BO111</f>
        <v>0</v>
      </c>
      <c r="AC24" s="60"/>
      <c r="BB24" s="60">
        <f>(AQ23*AR23*AS23*AT23*AU23)^(1/5)</f>
        <v>0</v>
      </c>
      <c r="BC24" s="60">
        <f>(AW24*AX24*AY24*AZ24*BA24)^(1/5)</f>
        <v>0</v>
      </c>
      <c r="BP24" s="60">
        <f>(BE24*BF24*BG24*BH24*BI24)^(1/5)</f>
        <v>0</v>
      </c>
      <c r="BQ24" s="60">
        <f>(BK24*BL24*BM24*BN24*BO24)</f>
        <v>0</v>
      </c>
      <c r="BR24" s="60" t="str">
        <f>(J24/E24)^(1/5)*100</f>
        <v>0</v>
      </c>
      <c r="BS24" s="60" t="str">
        <f>(P24/J24)/(1/5)*100</f>
        <v>0</v>
      </c>
      <c r="BT24" s="60" t="str">
        <f>J24/I24*100</f>
        <v>0</v>
      </c>
      <c r="BU24" s="60" t="str">
        <f>J24/K24*100</f>
        <v>0</v>
      </c>
      <c r="BV24" s="60" t="str">
        <f>L24/J24*100</f>
        <v>0</v>
      </c>
      <c r="BW24" s="60"/>
      <c r="BZ24" s="15"/>
      <c r="CA24" s="7">
        <f>K24</f>
        <v>0</v>
      </c>
      <c r="CB24" s="7">
        <f>F24</f>
        <v>0</v>
      </c>
      <c r="CC24" s="7">
        <f>G24</f>
        <v>0</v>
      </c>
      <c r="CD24" s="7">
        <f>H24</f>
        <v>0</v>
      </c>
      <c r="CE24" s="7">
        <f>I24</f>
        <v>0</v>
      </c>
      <c r="CF24" s="7">
        <f>J24</f>
        <v>0</v>
      </c>
      <c r="CG24" s="7">
        <f>CF24</f>
        <v>0</v>
      </c>
      <c r="CH24" s="8" t="str">
        <f>CG24/CA24*100</f>
        <v>0</v>
      </c>
      <c r="CI24" s="15"/>
      <c r="CJ24" s="15"/>
    </row>
    <row r="25" spans="1:91">
      <c r="A25" s="13"/>
      <c r="B25" s="61"/>
      <c r="C25" s="21" t="s">
        <v>21</v>
      </c>
      <c r="D25" s="17" t="s">
        <v>16</v>
      </c>
      <c r="E25" s="63">
        <f>BD379</f>
        <v>0</v>
      </c>
      <c r="F25" s="63">
        <f>BE379</f>
        <v>0</v>
      </c>
      <c r="G25" s="63">
        <f>BF379</f>
        <v>0</v>
      </c>
      <c r="H25" s="63">
        <f>BG379</f>
        <v>0</v>
      </c>
      <c r="I25" s="64">
        <f>BH379</f>
        <v>0</v>
      </c>
      <c r="J25" s="65">
        <f>BI379</f>
        <v>0</v>
      </c>
      <c r="K25" s="65">
        <f>BJ379</f>
        <v>0</v>
      </c>
      <c r="L25" s="65">
        <f>BK379</f>
        <v>0</v>
      </c>
      <c r="M25" s="66">
        <f>BL379</f>
        <v>0</v>
      </c>
      <c r="N25" s="63">
        <f>BM379</f>
        <v>0</v>
      </c>
      <c r="O25" s="63">
        <f>BN379</f>
        <v>0</v>
      </c>
      <c r="P25" s="64">
        <f>BO379</f>
        <v>0</v>
      </c>
      <c r="AC25" s="60"/>
      <c r="BB25" s="60">
        <f>(AQ24*AR24*AS24*AT24*AU24)^(1/5)</f>
        <v>0</v>
      </c>
      <c r="BC25" s="60">
        <f>(AW25*AX25*AY25*AZ25*BA25)^(1/5)</f>
        <v>0</v>
      </c>
      <c r="BP25" s="60">
        <f>(BE25*BF25*BG25*BH25*BI25)^(1/5)</f>
        <v>0</v>
      </c>
      <c r="BQ25" s="60">
        <f>(BK25*BL25*BM25*BN25*BO25)</f>
        <v>0</v>
      </c>
      <c r="BR25" s="60" t="str">
        <f>(J25/E25)^(1/5)*100</f>
        <v>0</v>
      </c>
      <c r="BS25" s="60" t="str">
        <f>(P25/J25)/(1/5)*100</f>
        <v>0</v>
      </c>
      <c r="BT25" s="60" t="str">
        <f>J25/I25*100</f>
        <v>0</v>
      </c>
      <c r="BU25" s="60" t="str">
        <f>J25/K25*100</f>
        <v>0</v>
      </c>
      <c r="BV25" s="60" t="str">
        <f>L25/J25*100</f>
        <v>0</v>
      </c>
      <c r="BW25" s="60"/>
      <c r="BZ25" s="15"/>
      <c r="CA25" s="7">
        <f>K25</f>
        <v>0</v>
      </c>
      <c r="CB25" s="7">
        <f>F25</f>
        <v>0</v>
      </c>
      <c r="CC25" s="7">
        <f>G25</f>
        <v>0</v>
      </c>
      <c r="CD25" s="7">
        <f>H25</f>
        <v>0</v>
      </c>
      <c r="CE25" s="7">
        <f>I25</f>
        <v>0</v>
      </c>
      <c r="CF25" s="7">
        <f>J25</f>
        <v>0</v>
      </c>
      <c r="CG25" s="7">
        <f>CF25</f>
        <v>0</v>
      </c>
      <c r="CH25" s="8" t="str">
        <f>CG25/CA25*100</f>
        <v>0</v>
      </c>
      <c r="CI25" s="15"/>
      <c r="CJ25" s="15"/>
    </row>
    <row r="26" spans="1:91" s="109" customFormat="1">
      <c r="A26" s="13"/>
      <c r="B26" s="61"/>
      <c r="C26" s="21" t="s">
        <v>22</v>
      </c>
      <c r="D26" s="17" t="s">
        <v>16</v>
      </c>
      <c r="E26" s="63">
        <f>BD117</f>
        <v>0</v>
      </c>
      <c r="F26" s="63">
        <f>BE117</f>
        <v>0</v>
      </c>
      <c r="G26" s="63">
        <f>BF117</f>
        <v>0</v>
      </c>
      <c r="H26" s="63">
        <f>BG117</f>
        <v>0</v>
      </c>
      <c r="I26" s="64">
        <f>BH117</f>
        <v>0</v>
      </c>
      <c r="J26" s="65">
        <f>BI117</f>
        <v>0</v>
      </c>
      <c r="K26" s="65">
        <f>BJ117</f>
        <v>0</v>
      </c>
      <c r="L26" s="65">
        <f>BK117</f>
        <v>0</v>
      </c>
      <c r="M26" s="66">
        <f>BL117</f>
        <v>0</v>
      </c>
      <c r="N26" s="63">
        <f>BM117</f>
        <v>0</v>
      </c>
      <c r="O26" s="63">
        <f>BN117</f>
        <v>0</v>
      </c>
      <c r="P26" s="64">
        <f>BO117</f>
        <v>0</v>
      </c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60">
        <f>(AQ25*AR25*AS25*AT25*AU25)^(1/5)</f>
        <v>0</v>
      </c>
      <c r="BC26" s="60">
        <f>(AW26*AX26*AY26*AZ26*BA26)^(1/5)</f>
        <v>0</v>
      </c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>
        <f>(BE26*BF26*BG26*BH26*BI26)^(1/5)</f>
        <v>0</v>
      </c>
      <c r="BQ26" s="60">
        <f>(BK26*BL26*BM26*BN26*BO26)</f>
        <v>0</v>
      </c>
      <c r="BR26" s="60" t="str">
        <f>(J26/E26)^(1/5)*100</f>
        <v>0</v>
      </c>
      <c r="BS26" s="60" t="str">
        <f>(P26/J26)/(1/5)*100</f>
        <v>0</v>
      </c>
      <c r="BT26" s="60" t="str">
        <f>J26/I26*100</f>
        <v>0</v>
      </c>
      <c r="BU26" s="60" t="str">
        <f>J26/K26*100</f>
        <v>0</v>
      </c>
      <c r="BV26" s="60" t="str">
        <f>L26/J26*100</f>
        <v>0</v>
      </c>
      <c r="BW26" s="60"/>
      <c r="BX26" s="108"/>
      <c r="BZ26" s="15"/>
      <c r="CA26" s="7">
        <f>K26</f>
        <v>0</v>
      </c>
      <c r="CB26" s="7">
        <f>F26</f>
        <v>0</v>
      </c>
      <c r="CC26" s="7">
        <f>G26</f>
        <v>0</v>
      </c>
      <c r="CD26" s="7">
        <f>H26</f>
        <v>0</v>
      </c>
      <c r="CE26" s="7">
        <f>I26</f>
        <v>0</v>
      </c>
      <c r="CF26" s="7">
        <f>J26</f>
        <v>0</v>
      </c>
      <c r="CG26" s="7">
        <f>CF26</f>
        <v>0</v>
      </c>
      <c r="CH26" s="8" t="str">
        <f>CG26/CA26*100</f>
        <v>0</v>
      </c>
      <c r="CI26" s="15"/>
      <c r="CJ26" s="15"/>
    </row>
    <row r="27" spans="1:91" s="110" customFormat="1">
      <c r="A27" s="13"/>
      <c r="B27" s="54"/>
      <c r="C27" s="23" t="s">
        <v>31</v>
      </c>
      <c r="D27" s="13" t="s">
        <v>16</v>
      </c>
      <c r="E27" s="55">
        <f>E28+E29</f>
        <v>0</v>
      </c>
      <c r="F27" s="55">
        <f>F28+F29</f>
        <v>0</v>
      </c>
      <c r="G27" s="55">
        <f>G28+G29</f>
        <v>0</v>
      </c>
      <c r="H27" s="55">
        <f>H28+H29</f>
        <v>0</v>
      </c>
      <c r="I27" s="56">
        <f>I28+I29</f>
        <v>0</v>
      </c>
      <c r="J27" s="57">
        <f>J28+J29</f>
        <v>0</v>
      </c>
      <c r="K27" s="57">
        <f>K28+K29</f>
        <v>0</v>
      </c>
      <c r="L27" s="57">
        <f>L28+L29</f>
        <v>0</v>
      </c>
      <c r="M27" s="58">
        <f>M28+M29</f>
        <v>0</v>
      </c>
      <c r="N27" s="55">
        <f>N28+N29</f>
        <v>0</v>
      </c>
      <c r="O27" s="55">
        <f>O28+O29</f>
        <v>0</v>
      </c>
      <c r="P27" s="56">
        <f>P28+P29</f>
        <v>0</v>
      </c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60">
        <f>(AQ26*AR26*AS26*AT26*AU26)^(1/5)</f>
        <v>0</v>
      </c>
      <c r="BC27" s="60">
        <f>(AW27*AX27*AY27*AZ27*BA27)^(1/5)</f>
        <v>0</v>
      </c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>
        <f>(BE27*BF27*BG27*BH27*BI27)^(1/5)</f>
        <v>0</v>
      </c>
      <c r="BQ27" s="60">
        <f>(BK27*BL27*BM27*BN27*BO27)</f>
        <v>0</v>
      </c>
      <c r="BR27" s="60" t="str">
        <f>(J27/E27)^(1/5)*100</f>
        <v>0</v>
      </c>
      <c r="BS27" s="60" t="str">
        <f>(P27/J27)/(1/5)*100</f>
        <v>0</v>
      </c>
      <c r="BT27" s="60" t="str">
        <f>J27/I27*100</f>
        <v>0</v>
      </c>
      <c r="BU27" s="60" t="str">
        <f>J27/K27*100</f>
        <v>0</v>
      </c>
      <c r="BV27" s="60" t="str">
        <f>L27/J27*100</f>
        <v>0</v>
      </c>
      <c r="BW27" s="60"/>
      <c r="BX27" s="108"/>
      <c r="BY27" s="109"/>
      <c r="BZ27" s="19"/>
      <c r="CA27" s="25">
        <f>K27</f>
        <v>0</v>
      </c>
      <c r="CB27" s="25">
        <f>F27</f>
        <v>0</v>
      </c>
      <c r="CC27" s="25">
        <f>G27</f>
        <v>0</v>
      </c>
      <c r="CD27" s="25">
        <f>H27</f>
        <v>0</v>
      </c>
      <c r="CE27" s="25">
        <f>I27</f>
        <v>0</v>
      </c>
      <c r="CF27" s="25">
        <f>J27</f>
        <v>0</v>
      </c>
      <c r="CG27" s="25">
        <f>CF27</f>
        <v>0</v>
      </c>
      <c r="CH27" s="8" t="str">
        <f>CG27/CA27*100</f>
        <v>0</v>
      </c>
      <c r="CI27" s="19"/>
      <c r="CJ27" s="19"/>
    </row>
    <row r="28" spans="1:91">
      <c r="A28" s="13"/>
      <c r="B28" s="61"/>
      <c r="C28" s="21" t="s">
        <v>24</v>
      </c>
      <c r="D28" s="17" t="s">
        <v>16</v>
      </c>
      <c r="E28" s="63">
        <f>BD433</f>
        <v>0</v>
      </c>
      <c r="F28" s="63">
        <f>BE433</f>
        <v>0</v>
      </c>
      <c r="G28" s="63">
        <f>BF433</f>
        <v>0</v>
      </c>
      <c r="H28" s="63">
        <f>BG433</f>
        <v>0</v>
      </c>
      <c r="I28" s="64">
        <f>BH433</f>
        <v>0</v>
      </c>
      <c r="J28" s="65">
        <f>BI433</f>
        <v>0</v>
      </c>
      <c r="K28" s="65">
        <f>BJ433</f>
        <v>0</v>
      </c>
      <c r="L28" s="65">
        <f>BK433</f>
        <v>0</v>
      </c>
      <c r="M28" s="66">
        <f>BL433</f>
        <v>0</v>
      </c>
      <c r="N28" s="63">
        <f>BM433</f>
        <v>0</v>
      </c>
      <c r="O28" s="63">
        <f>BN433</f>
        <v>0</v>
      </c>
      <c r="P28" s="64">
        <f>BO433</f>
        <v>0</v>
      </c>
      <c r="AC28" s="60"/>
      <c r="BB28" s="60">
        <f>(AQ27*AR27*AS27*AT27*AU27)^(1/5)</f>
        <v>0</v>
      </c>
      <c r="BC28" s="60">
        <f>(AW28*AX28*AY28*AZ28*BA28)^(1/5)</f>
        <v>0</v>
      </c>
      <c r="BP28" s="60">
        <f>(BE28*BF28*BG28*BH28*BI28)^(1/5)</f>
        <v>0</v>
      </c>
      <c r="BQ28" s="60">
        <f>(BK28*BL28*BM28*BN28*BO28)</f>
        <v>0</v>
      </c>
      <c r="BR28" s="60" t="str">
        <f>(J28/E28)^(1/5)*100</f>
        <v>0</v>
      </c>
      <c r="BS28" s="60" t="str">
        <f>(P28/J28)/(1/5)*100</f>
        <v>0</v>
      </c>
      <c r="BT28" s="60" t="str">
        <f>J28/I28*100</f>
        <v>0</v>
      </c>
      <c r="BU28" s="60" t="str">
        <f>J28/K28*100</f>
        <v>0</v>
      </c>
      <c r="BV28" s="60" t="str">
        <f>L28/J28*100</f>
        <v>0</v>
      </c>
      <c r="BW28" s="60"/>
      <c r="BZ28" s="15"/>
      <c r="CA28" s="7">
        <f>K28</f>
        <v>0</v>
      </c>
      <c r="CB28" s="7">
        <f>F28</f>
        <v>0</v>
      </c>
      <c r="CC28" s="7">
        <f>G28</f>
        <v>0</v>
      </c>
      <c r="CD28" s="7">
        <f>H28</f>
        <v>0</v>
      </c>
      <c r="CE28" s="7">
        <f>I28</f>
        <v>0</v>
      </c>
      <c r="CF28" s="7">
        <f>J28</f>
        <v>0</v>
      </c>
      <c r="CG28" s="7">
        <f>CF28</f>
        <v>0</v>
      </c>
      <c r="CH28" s="8" t="str">
        <f>CG28/CA28*100</f>
        <v>0</v>
      </c>
      <c r="CI28" s="15"/>
      <c r="CJ28" s="15"/>
    </row>
    <row r="29" spans="1:91" s="109" customFormat="1">
      <c r="A29" s="13"/>
      <c r="B29" s="54"/>
      <c r="C29" s="21" t="s">
        <v>25</v>
      </c>
      <c r="D29" s="17" t="s">
        <v>16</v>
      </c>
      <c r="E29" s="63">
        <f>BD451</f>
        <v>0</v>
      </c>
      <c r="F29" s="63">
        <f>BE451</f>
        <v>0</v>
      </c>
      <c r="G29" s="63">
        <f>BF451</f>
        <v>0</v>
      </c>
      <c r="H29" s="63">
        <f>BG451</f>
        <v>0</v>
      </c>
      <c r="I29" s="64">
        <f>BH451</f>
        <v>0</v>
      </c>
      <c r="J29" s="65">
        <f>BI451</f>
        <v>0</v>
      </c>
      <c r="K29" s="65">
        <f>BJ451</f>
        <v>0</v>
      </c>
      <c r="L29" s="65">
        <f>BK451</f>
        <v>0</v>
      </c>
      <c r="M29" s="66">
        <f>BL451</f>
        <v>0</v>
      </c>
      <c r="N29" s="63">
        <f>BM451</f>
        <v>0</v>
      </c>
      <c r="O29" s="63">
        <f>BN451</f>
        <v>0</v>
      </c>
      <c r="P29" s="64">
        <f>BO451</f>
        <v>0</v>
      </c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60">
        <f>(AQ28*AR28*AS28*AT28*AU28)^(1/5)</f>
        <v>0</v>
      </c>
      <c r="BC29" s="60">
        <f>(AW29*AX29*AY29*AZ29*BA29)^(1/5)</f>
        <v>0</v>
      </c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>
        <f>(BE29*BF29*BG29*BH29*BI29)^(1/5)</f>
        <v>0</v>
      </c>
      <c r="BQ29" s="60">
        <f>(BK29*BL29*BM29*BN29*BO29)</f>
        <v>0</v>
      </c>
      <c r="BR29" s="60" t="str">
        <f>(J29/E29)^(1/5)*100</f>
        <v>0</v>
      </c>
      <c r="BS29" s="60" t="str">
        <f>(P29/J29)/(1/5)*100</f>
        <v>0</v>
      </c>
      <c r="BT29" s="60" t="str">
        <f>J29/I29*100</f>
        <v>0</v>
      </c>
      <c r="BU29" s="60" t="str">
        <f>J29/K29*100</f>
        <v>0</v>
      </c>
      <c r="BV29" s="60" t="str">
        <f>L29/J29*100</f>
        <v>0</v>
      </c>
      <c r="BW29" s="60"/>
      <c r="BX29" s="108"/>
      <c r="BZ29" s="15"/>
      <c r="CA29" s="7">
        <f>K29</f>
        <v>0</v>
      </c>
      <c r="CB29" s="7">
        <f>F29</f>
        <v>0</v>
      </c>
      <c r="CC29" s="7">
        <f>G29</f>
        <v>0</v>
      </c>
      <c r="CD29" s="7">
        <f>H29</f>
        <v>0</v>
      </c>
      <c r="CE29" s="7">
        <f>I29</f>
        <v>0</v>
      </c>
      <c r="CF29" s="7">
        <f>J29</f>
        <v>0</v>
      </c>
      <c r="CG29" s="7">
        <f>CF29</f>
        <v>0</v>
      </c>
      <c r="CH29" s="8" t="str">
        <f>CG29/CA29*100</f>
        <v>0</v>
      </c>
      <c r="CI29" s="15"/>
      <c r="CJ29" s="15"/>
    </row>
    <row r="30" spans="1:91" customHeight="1" ht="16.5" s="109" customFormat="1">
      <c r="A30" s="13"/>
      <c r="B30" s="54"/>
      <c r="C30" s="23" t="s">
        <v>32</v>
      </c>
      <c r="D30" s="13" t="s">
        <v>16</v>
      </c>
      <c r="E30" s="55">
        <f>E31+E32</f>
        <v>0</v>
      </c>
      <c r="F30" s="55">
        <f>F31+F32</f>
        <v>0</v>
      </c>
      <c r="G30" s="55">
        <f>G31+G32</f>
        <v>0</v>
      </c>
      <c r="H30" s="55">
        <f>H31+H32</f>
        <v>0</v>
      </c>
      <c r="I30" s="56">
        <f>I31+I32</f>
        <v>0</v>
      </c>
      <c r="J30" s="57">
        <f>J31+J32</f>
        <v>0</v>
      </c>
      <c r="K30" s="57">
        <f>K31+K32</f>
        <v>0</v>
      </c>
      <c r="L30" s="57">
        <f>L31+L32</f>
        <v>0</v>
      </c>
      <c r="M30" s="58">
        <f>M31+M32</f>
        <v>0</v>
      </c>
      <c r="N30" s="55">
        <f>N31+N32</f>
        <v>0</v>
      </c>
      <c r="O30" s="55">
        <f>O31+O32</f>
        <v>0</v>
      </c>
      <c r="P30" s="56">
        <f>P31+P32</f>
        <v>0</v>
      </c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60">
        <f>(AQ29*AR29*AS29*AT29*AU29)^(1/5)</f>
        <v>0</v>
      </c>
      <c r="BC30" s="60">
        <f>(AW30*AX30*AY30*AZ30*BA30)^(1/5)</f>
        <v>0</v>
      </c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>
        <f>(BE30*BF30*BG30*BH30*BI30)^(1/5)</f>
        <v>0</v>
      </c>
      <c r="BQ30" s="60">
        <f>(BK30*BL30*BM30*BN30*BO30)</f>
        <v>0</v>
      </c>
      <c r="BR30" s="60" t="str">
        <f>(J30/E30)^(1/5)*100</f>
        <v>0</v>
      </c>
      <c r="BS30" s="60" t="str">
        <f>(P30/J30)/(1/5)*100</f>
        <v>0</v>
      </c>
      <c r="BT30" s="60" t="str">
        <f>J30/I30*100</f>
        <v>0</v>
      </c>
      <c r="BU30" s="60" t="str">
        <f>J30/K30*100</f>
        <v>0</v>
      </c>
      <c r="BV30" s="60" t="str">
        <f>L30/J30*100</f>
        <v>0</v>
      </c>
      <c r="BW30" s="60"/>
      <c r="BX30" s="108"/>
      <c r="BZ30" s="19"/>
      <c r="CA30" s="25">
        <f>K30</f>
        <v>0</v>
      </c>
      <c r="CB30" s="25">
        <f>F30</f>
        <v>0</v>
      </c>
      <c r="CC30" s="25">
        <f>G30</f>
        <v>0</v>
      </c>
      <c r="CD30" s="25">
        <f>H30</f>
        <v>0</v>
      </c>
      <c r="CE30" s="25">
        <f>I30</f>
        <v>0</v>
      </c>
      <c r="CF30" s="25">
        <f>J30</f>
        <v>0</v>
      </c>
      <c r="CG30" s="25">
        <f>CF30</f>
        <v>0</v>
      </c>
      <c r="CH30" s="8" t="str">
        <f>CG30/CA30*100</f>
        <v>0</v>
      </c>
      <c r="CI30" s="19"/>
      <c r="CJ30" s="19"/>
    </row>
    <row r="31" spans="1:91" s="109" customFormat="1">
      <c r="A31" s="13"/>
      <c r="B31" s="61"/>
      <c r="C31" s="22" t="s">
        <v>27</v>
      </c>
      <c r="D31" s="17" t="s">
        <v>16</v>
      </c>
      <c r="E31" s="63">
        <f>BD415</f>
        <v>0</v>
      </c>
      <c r="F31" s="63">
        <f>BE415</f>
        <v>0</v>
      </c>
      <c r="G31" s="63">
        <f>BF415</f>
        <v>0</v>
      </c>
      <c r="H31" s="63">
        <f>BG415</f>
        <v>0</v>
      </c>
      <c r="I31" s="64">
        <f>BH415</f>
        <v>0</v>
      </c>
      <c r="J31" s="65">
        <f>BI415</f>
        <v>0</v>
      </c>
      <c r="K31" s="65">
        <f>BJ415</f>
        <v>0</v>
      </c>
      <c r="L31" s="65">
        <f>BK415</f>
        <v>0</v>
      </c>
      <c r="M31" s="66">
        <f>BL415</f>
        <v>0</v>
      </c>
      <c r="N31" s="63">
        <f>BM415</f>
        <v>0</v>
      </c>
      <c r="O31" s="63">
        <f>BN415</f>
        <v>0</v>
      </c>
      <c r="P31" s="64">
        <f>BO415</f>
        <v>0</v>
      </c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60">
        <f>(AQ30*AR30*AS30*AT30*AU30)^(1/5)</f>
        <v>0</v>
      </c>
      <c r="BC31" s="60">
        <f>(AW31*AX31*AY31*AZ31*BA31)^(1/5)</f>
        <v>0</v>
      </c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>
        <f>(BE31*BF31*BG31*BH31*BI31)^(1/5)</f>
        <v>0</v>
      </c>
      <c r="BQ31" s="60">
        <f>(BK31*BL31*BM31*BN31*BO31)</f>
        <v>0</v>
      </c>
      <c r="BR31" s="60" t="str">
        <f>(J31/E31)^(1/5)*100</f>
        <v>0</v>
      </c>
      <c r="BS31" s="60" t="str">
        <f>(P31/J31)/(1/5)*100</f>
        <v>0</v>
      </c>
      <c r="BT31" s="60" t="str">
        <f>J31/I31*100</f>
        <v>0</v>
      </c>
      <c r="BU31" s="60" t="str">
        <f>J31/K31*100</f>
        <v>0</v>
      </c>
      <c r="BV31" s="60" t="str">
        <f>L31/J31*100</f>
        <v>0</v>
      </c>
      <c r="BW31" s="60"/>
      <c r="BX31" s="108"/>
      <c r="BZ31" s="15"/>
      <c r="CA31" s="7">
        <f>K31</f>
        <v>0</v>
      </c>
      <c r="CB31" s="7">
        <f>F31</f>
        <v>0</v>
      </c>
      <c r="CC31" s="7">
        <f>G31</f>
        <v>0</v>
      </c>
      <c r="CD31" s="7">
        <f>H31</f>
        <v>0</v>
      </c>
      <c r="CE31" s="7">
        <f>I31</f>
        <v>0</v>
      </c>
      <c r="CF31" s="7">
        <f>J31</f>
        <v>0</v>
      </c>
      <c r="CG31" s="7">
        <f>CF31</f>
        <v>0</v>
      </c>
      <c r="CH31" s="8" t="str">
        <f>CG31/CA31*100</f>
        <v>0</v>
      </c>
      <c r="CI31" s="15"/>
      <c r="CJ31" s="15"/>
    </row>
    <row r="32" spans="1:91" s="109" customFormat="1">
      <c r="A32" s="13"/>
      <c r="B32" s="61"/>
      <c r="C32" s="22" t="s">
        <v>28</v>
      </c>
      <c r="D32" s="17" t="s">
        <v>16</v>
      </c>
      <c r="E32" s="63">
        <f>BD426</f>
        <v>0</v>
      </c>
      <c r="F32" s="63">
        <f>BE426</f>
        <v>0</v>
      </c>
      <c r="G32" s="63">
        <f>BF426</f>
        <v>0</v>
      </c>
      <c r="H32" s="63">
        <f>BG426</f>
        <v>0</v>
      </c>
      <c r="I32" s="64">
        <f>BH426</f>
        <v>0</v>
      </c>
      <c r="J32" s="65">
        <f>BI426</f>
        <v>0</v>
      </c>
      <c r="K32" s="65">
        <f>BJ426</f>
        <v>0</v>
      </c>
      <c r="L32" s="65">
        <f>BK426</f>
        <v>0</v>
      </c>
      <c r="M32" s="66">
        <f>BL426</f>
        <v>0</v>
      </c>
      <c r="N32" s="63">
        <f>BM426</f>
        <v>0</v>
      </c>
      <c r="O32" s="63">
        <f>BN426</f>
        <v>0</v>
      </c>
      <c r="P32" s="64">
        <f>BO426</f>
        <v>0</v>
      </c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60">
        <f>(AQ31*AR31*AS31*AT31*AU31)^(1/5)</f>
        <v>0</v>
      </c>
      <c r="BC32" s="60">
        <f>(AW32*AX32*AY32*AZ32*BA32)^(1/5)</f>
        <v>0</v>
      </c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>
        <f>(BE32*BF32*BG32*BH32*BI32)^(1/5)</f>
        <v>0</v>
      </c>
      <c r="BQ32" s="60">
        <f>(BK32*BL32*BM32*BN32*BO32)</f>
        <v>0</v>
      </c>
      <c r="BR32" s="60" t="str">
        <f>(J32/E32)^(1/5)*100</f>
        <v>0</v>
      </c>
      <c r="BS32" s="60" t="str">
        <f>(P32/J32)/(1/5)*100</f>
        <v>0</v>
      </c>
      <c r="BT32" s="60" t="str">
        <f>J32/I32*100</f>
        <v>0</v>
      </c>
      <c r="BU32" s="60" t="str">
        <f>J32/K32*100</f>
        <v>0</v>
      </c>
      <c r="BV32" s="60" t="str">
        <f>L32/J32*100</f>
        <v>0</v>
      </c>
      <c r="BW32" s="60"/>
      <c r="BX32" s="108"/>
      <c r="BZ32" s="15"/>
      <c r="CA32" s="7">
        <f>K32</f>
        <v>0</v>
      </c>
      <c r="CB32" s="7">
        <f>F32</f>
        <v>0</v>
      </c>
      <c r="CC32" s="7">
        <f>G32</f>
        <v>0</v>
      </c>
      <c r="CD32" s="7">
        <f>H32</f>
        <v>0</v>
      </c>
      <c r="CE32" s="7">
        <f>I32</f>
        <v>0</v>
      </c>
      <c r="CF32" s="7">
        <f>J32</f>
        <v>0</v>
      </c>
      <c r="CG32" s="7">
        <f>CF32</f>
        <v>0</v>
      </c>
      <c r="CH32" s="8" t="str">
        <f>CG32/CA32*100</f>
        <v>0</v>
      </c>
      <c r="CI32" s="15"/>
      <c r="CJ32" s="15"/>
    </row>
    <row r="33" spans="1:91" s="109" customFormat="1">
      <c r="A33" s="13">
        <v>3</v>
      </c>
      <c r="B33" s="61"/>
      <c r="C33" s="24" t="s">
        <v>33</v>
      </c>
      <c r="D33" s="13" t="s">
        <v>34</v>
      </c>
      <c r="E33" s="69">
        <f>E34+E35+E36</f>
        <v>0</v>
      </c>
      <c r="F33" s="69">
        <f>F34+F35+F36</f>
        <v>0</v>
      </c>
      <c r="G33" s="69">
        <f>G34+G35+G36</f>
        <v>0</v>
      </c>
      <c r="H33" s="69">
        <f>H34+H35+H36</f>
        <v>0</v>
      </c>
      <c r="I33" s="69">
        <f>I34+I35+I36</f>
        <v>0</v>
      </c>
      <c r="J33" s="57">
        <f>J34+J35+J36</f>
        <v>0</v>
      </c>
      <c r="K33" s="57">
        <f>K34+K35+K36</f>
        <v>0</v>
      </c>
      <c r="L33" s="57">
        <f>L34+L35+L36</f>
        <v>0</v>
      </c>
      <c r="M33" s="69">
        <f>M34+M35+M36</f>
        <v>0</v>
      </c>
      <c r="N33" s="69">
        <f>N34+N35+N36</f>
        <v>0</v>
      </c>
      <c r="O33" s="69">
        <f>O34+O35+O36</f>
        <v>0</v>
      </c>
      <c r="P33" s="69">
        <f>P34+P35+P36</f>
        <v>0</v>
      </c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60">
        <f>(AQ32*AR32*AS32*AT32*AU32)^(1/5)</f>
        <v>0</v>
      </c>
      <c r="BC33" s="60">
        <f>(AW33*AX33*AY33*AZ33*BA33)^(1/5)</f>
        <v>0</v>
      </c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>
        <f>(BE33*BF33*BG33*BH33*BI33)^(1/5)</f>
        <v>0</v>
      </c>
      <c r="BQ33" s="60">
        <f>(BK33*BL33*BM33*BN33*BO33)</f>
        <v>0</v>
      </c>
      <c r="BR33" s="60"/>
      <c r="BS33" s="60"/>
      <c r="BT33" s="60"/>
      <c r="BU33" s="60"/>
      <c r="BV33" s="60"/>
      <c r="BW33" s="60"/>
      <c r="BX33" s="108"/>
      <c r="BZ33" s="19"/>
      <c r="CA33" s="7">
        <f>K33</f>
        <v>0</v>
      </c>
      <c r="CB33" s="7">
        <f>F33</f>
        <v>0</v>
      </c>
      <c r="CC33" s="7">
        <f>G33</f>
        <v>0</v>
      </c>
      <c r="CD33" s="7">
        <f>H33</f>
        <v>0</v>
      </c>
      <c r="CE33" s="7">
        <f>I33</f>
        <v>0</v>
      </c>
      <c r="CF33" s="7">
        <f>J33</f>
        <v>0</v>
      </c>
      <c r="CG33" s="7">
        <f>CF33</f>
        <v>0</v>
      </c>
      <c r="CH33" s="8" t="str">
        <f>CG33/CA33*100</f>
        <v>0</v>
      </c>
      <c r="CI33" s="19"/>
      <c r="CJ33" s="19"/>
    </row>
    <row r="34" spans="1:91" customHeight="1" ht="16.5" s="109" customFormat="1">
      <c r="A34" s="13"/>
      <c r="B34" s="61"/>
      <c r="C34" s="26" t="s">
        <v>35</v>
      </c>
      <c r="D34" s="17" t="s">
        <v>34</v>
      </c>
      <c r="E34" s="55">
        <f>E21*0.6</f>
        <v>0</v>
      </c>
      <c r="F34" s="55">
        <f>F21*0.6</f>
        <v>0</v>
      </c>
      <c r="G34" s="55">
        <f>G21*0.6</f>
        <v>0</v>
      </c>
      <c r="H34" s="55">
        <f>H21*0.6</f>
        <v>0</v>
      </c>
      <c r="I34" s="56">
        <f>I21*0.6</f>
        <v>0</v>
      </c>
      <c r="J34" s="57">
        <f>J21*0.6</f>
        <v>0</v>
      </c>
      <c r="K34" s="57">
        <f>K21*0.6</f>
        <v>0</v>
      </c>
      <c r="L34" s="57">
        <f>L21*0.6</f>
        <v>0</v>
      </c>
      <c r="M34" s="58">
        <f>M21*0.6</f>
        <v>0</v>
      </c>
      <c r="N34" s="55">
        <f>N21*0.6</f>
        <v>0</v>
      </c>
      <c r="O34" s="55">
        <f>O21*0.6</f>
        <v>0</v>
      </c>
      <c r="P34" s="56">
        <f>P21*0.6</f>
        <v>0</v>
      </c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60">
        <f>(AQ33*AR33*AS33*AT33*AU33)^(1/5)</f>
        <v>0</v>
      </c>
      <c r="BC34" s="60">
        <f>(AW34*AX34*AY34*AZ34*BA34)^(1/5)</f>
        <v>0</v>
      </c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>
        <f>(BE34*BF34*BG34*BH34*BI34)^(1/5)</f>
        <v>0</v>
      </c>
      <c r="BQ34" s="60">
        <f>(BK34*BL34*BM34*BN34*BO34)</f>
        <v>0</v>
      </c>
      <c r="BR34" s="60" t="str">
        <f>(J34/E34)^(1/5)*100</f>
        <v>0</v>
      </c>
      <c r="BS34" s="60" t="str">
        <f>(P34/J34)/(1/5)*100</f>
        <v>0</v>
      </c>
      <c r="BT34" s="60" t="str">
        <f>J34/I34*100</f>
        <v>0</v>
      </c>
      <c r="BU34" s="60" t="str">
        <f>J34/K34*100</f>
        <v>0</v>
      </c>
      <c r="BV34" s="60" t="str">
        <f>L34/J34*100</f>
        <v>0</v>
      </c>
      <c r="BW34" s="60"/>
      <c r="BX34" s="108"/>
      <c r="BZ34" s="15"/>
      <c r="CA34" s="7">
        <f>K34</f>
        <v>0</v>
      </c>
      <c r="CB34" s="7">
        <f>F34</f>
        <v>0</v>
      </c>
      <c r="CC34" s="7">
        <f>G34</f>
        <v>0</v>
      </c>
      <c r="CD34" s="7">
        <f>H34</f>
        <v>0</v>
      </c>
      <c r="CE34" s="7">
        <f>I34</f>
        <v>0</v>
      </c>
      <c r="CF34" s="7">
        <f>J34</f>
        <v>0</v>
      </c>
      <c r="CG34" s="7">
        <f>CF34</f>
        <v>0</v>
      </c>
      <c r="CH34" s="8" t="str">
        <f>CG34/CA34*100</f>
        <v>0</v>
      </c>
      <c r="CI34" s="15"/>
      <c r="CJ34" s="15"/>
    </row>
    <row r="35" spans="1:91" s="109" customFormat="1">
      <c r="A35" s="13"/>
      <c r="B35" s="61"/>
      <c r="C35" s="27" t="s">
        <v>36</v>
      </c>
      <c r="D35" s="17" t="s">
        <v>34</v>
      </c>
      <c r="E35" s="55">
        <f>E27*0.33</f>
        <v>0</v>
      </c>
      <c r="F35" s="55">
        <f>F27*0.33</f>
        <v>0</v>
      </c>
      <c r="G35" s="55">
        <f>G27*0.33</f>
        <v>0</v>
      </c>
      <c r="H35" s="55">
        <f>H27*0.33</f>
        <v>0</v>
      </c>
      <c r="I35" s="56">
        <f>I27*0.33</f>
        <v>0</v>
      </c>
      <c r="J35" s="57">
        <f>J27*0.33</f>
        <v>0</v>
      </c>
      <c r="K35" s="57">
        <f>K27*0.33</f>
        <v>0</v>
      </c>
      <c r="L35" s="57">
        <f>L27*0.33</f>
        <v>0</v>
      </c>
      <c r="M35" s="58">
        <f>M27*0.33</f>
        <v>0</v>
      </c>
      <c r="N35" s="55">
        <f>N27*0.33</f>
        <v>0</v>
      </c>
      <c r="O35" s="55">
        <f>O27*0.33</f>
        <v>0</v>
      </c>
      <c r="P35" s="56">
        <f>P27*0.33</f>
        <v>0</v>
      </c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60">
        <f>(AQ34*AR34*AS34*AT34*AU34)^(1/5)</f>
        <v>0</v>
      </c>
      <c r="BC35" s="60">
        <f>(AW35*AX35*AY35*AZ35*BA35)^(1/5)</f>
        <v>0</v>
      </c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>
        <f>(BE35*BF35*BG35*BH35*BI35)^(1/5)</f>
        <v>0</v>
      </c>
      <c r="BQ35" s="60">
        <f>(BK35*BL35*BM35*BN35*BO35)</f>
        <v>0</v>
      </c>
      <c r="BR35" s="60" t="str">
        <f>(J35/E35)^(1/5)*100</f>
        <v>0</v>
      </c>
      <c r="BS35" s="60" t="str">
        <f>(P35/J35)/(1/5)*100</f>
        <v>0</v>
      </c>
      <c r="BT35" s="60" t="str">
        <f>J35/I35*100</f>
        <v>0</v>
      </c>
      <c r="BU35" s="60" t="str">
        <f>J35/K35*100</f>
        <v>0</v>
      </c>
      <c r="BV35" s="60" t="str">
        <f>L35/J35*100</f>
        <v>0</v>
      </c>
      <c r="BW35" s="60"/>
      <c r="BX35" s="108"/>
      <c r="BZ35" s="15"/>
      <c r="CA35" s="7">
        <f>K35</f>
        <v>0</v>
      </c>
      <c r="CB35" s="7">
        <f>F35</f>
        <v>0</v>
      </c>
      <c r="CC35" s="7">
        <f>G35</f>
        <v>0</v>
      </c>
      <c r="CD35" s="7">
        <f>H35</f>
        <v>0</v>
      </c>
      <c r="CE35" s="7">
        <f>I35</f>
        <v>0</v>
      </c>
      <c r="CF35" s="7">
        <f>J35</f>
        <v>0</v>
      </c>
      <c r="CG35" s="7">
        <f>CF35</f>
        <v>0</v>
      </c>
      <c r="CH35" s="8" t="str">
        <f>CG35/CA35*100</f>
        <v>0</v>
      </c>
      <c r="CI35" s="15"/>
      <c r="CJ35" s="15"/>
    </row>
    <row r="36" spans="1:91" customHeight="1" ht="16.5" s="109" customFormat="1">
      <c r="A36" s="13"/>
      <c r="B36" s="61"/>
      <c r="C36" s="27" t="s">
        <v>37</v>
      </c>
      <c r="D36" s="17" t="s">
        <v>34</v>
      </c>
      <c r="E36" s="55">
        <f>E30*0.71</f>
        <v>0</v>
      </c>
      <c r="F36" s="55">
        <f>F30*0.71</f>
        <v>0</v>
      </c>
      <c r="G36" s="55">
        <f>G30*0.71</f>
        <v>0</v>
      </c>
      <c r="H36" s="55">
        <f>H30*0.71</f>
        <v>0</v>
      </c>
      <c r="I36" s="56">
        <f>I30*0.71</f>
        <v>0</v>
      </c>
      <c r="J36" s="57">
        <f>J30*0.71</f>
        <v>0</v>
      </c>
      <c r="K36" s="57">
        <f>K30*0.71</f>
        <v>0</v>
      </c>
      <c r="L36" s="57">
        <f>L30*0.71</f>
        <v>0</v>
      </c>
      <c r="M36" s="58">
        <f>M30*0.71</f>
        <v>0</v>
      </c>
      <c r="N36" s="55">
        <f>N30*0.71</f>
        <v>0</v>
      </c>
      <c r="O36" s="55">
        <f>O30*0.71</f>
        <v>0</v>
      </c>
      <c r="P36" s="56">
        <f>P30*0.71</f>
        <v>0</v>
      </c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60">
        <f>(AQ35*AR35*AS35*AT35*AU35)^(1/5)</f>
        <v>0</v>
      </c>
      <c r="BC36" s="60">
        <f>(AW36*AX36*AY36*AZ36*BA36)^(1/5)</f>
        <v>0</v>
      </c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>
        <f>(BE36*BF36*BG36*BH36*BI36)^(1/5)</f>
        <v>0</v>
      </c>
      <c r="BQ36" s="60">
        <f>(BK36*BL36*BM36*BN36*BO36)</f>
        <v>0</v>
      </c>
      <c r="BR36" s="60" t="str">
        <f>(J36/E36)^(1/5)*100</f>
        <v>0</v>
      </c>
      <c r="BS36" s="60" t="str">
        <f>(P36/J36)/(1/5)*100</f>
        <v>0</v>
      </c>
      <c r="BT36" s="60" t="str">
        <f>J36/I36*100</f>
        <v>0</v>
      </c>
      <c r="BU36" s="60" t="str">
        <f>J36/K36*100</f>
        <v>0</v>
      </c>
      <c r="BV36" s="60" t="str">
        <f>L36/J36*100</f>
        <v>0</v>
      </c>
      <c r="BW36" s="60"/>
      <c r="BX36" s="108"/>
      <c r="BZ36" s="15"/>
      <c r="CA36" s="7">
        <f>K36</f>
        <v>0</v>
      </c>
      <c r="CB36" s="7">
        <f>F36</f>
        <v>0</v>
      </c>
      <c r="CC36" s="7">
        <f>G36</f>
        <v>0</v>
      </c>
      <c r="CD36" s="7">
        <f>H36</f>
        <v>0</v>
      </c>
      <c r="CE36" s="7">
        <f>I36</f>
        <v>0</v>
      </c>
      <c r="CF36" s="7">
        <f>J36</f>
        <v>0</v>
      </c>
      <c r="CG36" s="7">
        <f>CF36</f>
        <v>0</v>
      </c>
      <c r="CH36" s="8" t="str">
        <f>CG36/CA36*100</f>
        <v>0</v>
      </c>
      <c r="CI36" s="15"/>
      <c r="CJ36" s="15"/>
    </row>
    <row r="37" spans="1:91" s="109" customFormat="1">
      <c r="A37" s="13">
        <v>4</v>
      </c>
      <c r="B37" s="54"/>
      <c r="C37" s="24" t="s">
        <v>38</v>
      </c>
      <c r="D37" s="13" t="s">
        <v>34</v>
      </c>
      <c r="E37" s="55" t="str">
        <f>E38+E39+E40</f>
        <v>0</v>
      </c>
      <c r="F37" s="55" t="str">
        <f>F38+F39+F40</f>
        <v>0</v>
      </c>
      <c r="G37" s="55" t="str">
        <f>G38+G39+G40</f>
        <v>0</v>
      </c>
      <c r="H37" s="55" t="str">
        <f>H38+H39+H40</f>
        <v>0</v>
      </c>
      <c r="I37" s="56" t="str">
        <f>I38+I39+I40</f>
        <v>0</v>
      </c>
      <c r="J37" s="57" t="str">
        <f>J38+J39+J40</f>
        <v>0</v>
      </c>
      <c r="K37" s="57" t="str">
        <f>K38+K39+K40</f>
        <v>0</v>
      </c>
      <c r="L37" s="57" t="str">
        <f>L38+L39+L40</f>
        <v>0</v>
      </c>
      <c r="M37" s="58" t="str">
        <f>M38+M39+M40</f>
        <v>0</v>
      </c>
      <c r="N37" s="55" t="str">
        <f>N38+N39+N40</f>
        <v>0</v>
      </c>
      <c r="O37" s="55" t="str">
        <f>O38+O39+O40</f>
        <v>0</v>
      </c>
      <c r="P37" s="56" t="str">
        <f>P38+P39+P40</f>
        <v>0</v>
      </c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60">
        <f>(AQ36*AR36*AS36*AT36*AU36)^(1/5)</f>
        <v>0</v>
      </c>
      <c r="BC37" s="60">
        <f>(AW37*AX37*AY37*AZ37*BA37)^(1/5)</f>
        <v>0</v>
      </c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>
        <f>(BE37*BF37*BG37*BH37*BI37)^(1/5)</f>
        <v>0</v>
      </c>
      <c r="BQ37" s="60">
        <f>(BK37*BL37*BM37*BN37*BO37)</f>
        <v>0</v>
      </c>
      <c r="BR37" s="60" t="str">
        <f>(J37/E37)^(1/5)*100</f>
        <v>0</v>
      </c>
      <c r="BS37" s="60" t="str">
        <f>(P37/J37)/(1/5)*100</f>
        <v>0</v>
      </c>
      <c r="BT37" s="60" t="str">
        <f>J37/I37*100</f>
        <v>0</v>
      </c>
      <c r="BU37" s="60" t="str">
        <f>J37/K37*100</f>
        <v>0</v>
      </c>
      <c r="BV37" s="60" t="str">
        <f>L37/J37*100</f>
        <v>0</v>
      </c>
      <c r="BW37" s="60"/>
      <c r="BX37" s="108"/>
      <c r="BZ37" s="19"/>
      <c r="CA37" s="7" t="str">
        <f>K37</f>
        <v>0</v>
      </c>
      <c r="CB37" s="7" t="str">
        <f>F37</f>
        <v>0</v>
      </c>
      <c r="CC37" s="7" t="str">
        <f>G37</f>
        <v>0</v>
      </c>
      <c r="CD37" s="7" t="str">
        <f>H37</f>
        <v>0</v>
      </c>
      <c r="CE37" s="7" t="str">
        <f>I37</f>
        <v>0</v>
      </c>
      <c r="CF37" s="7" t="str">
        <f>J37</f>
        <v>0</v>
      </c>
      <c r="CG37" s="7" t="str">
        <f>CF37</f>
        <v>0</v>
      </c>
      <c r="CH37" s="8" t="str">
        <f>CG37/CA37*100</f>
        <v>0</v>
      </c>
      <c r="CI37" s="19"/>
      <c r="CJ37" s="19"/>
    </row>
    <row r="38" spans="1:91" customHeight="1" ht="16.5" s="109" customFormat="1">
      <c r="A38" s="13"/>
      <c r="B38" s="61"/>
      <c r="C38" s="26" t="s">
        <v>35</v>
      </c>
      <c r="D38" s="17" t="s">
        <v>34</v>
      </c>
      <c r="E38" s="55" t="str">
        <f>E34/E33*100</f>
        <v>0</v>
      </c>
      <c r="F38" s="55" t="str">
        <f>F34/F33*100</f>
        <v>0</v>
      </c>
      <c r="G38" s="55" t="str">
        <f>G34/G33*100</f>
        <v>0</v>
      </c>
      <c r="H38" s="55" t="str">
        <f>H34/H33*100</f>
        <v>0</v>
      </c>
      <c r="I38" s="56" t="str">
        <f>I34/I33*100</f>
        <v>0</v>
      </c>
      <c r="J38" s="57" t="str">
        <f>J34/J33*100</f>
        <v>0</v>
      </c>
      <c r="K38" s="57" t="str">
        <f>K34/K33*100</f>
        <v>0</v>
      </c>
      <c r="L38" s="57" t="str">
        <f>L34/L33*100</f>
        <v>0</v>
      </c>
      <c r="M38" s="58" t="str">
        <f>M34/M33*100</f>
        <v>0</v>
      </c>
      <c r="N38" s="55" t="str">
        <f>N34/N33*100</f>
        <v>0</v>
      </c>
      <c r="O38" s="55" t="str">
        <f>O34/O33*100</f>
        <v>0</v>
      </c>
      <c r="P38" s="56" t="str">
        <f>P34/P33*100</f>
        <v>0</v>
      </c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60">
        <f>(AQ37*AR37*AS37*AT37*AU37)^(1/5)</f>
        <v>0</v>
      </c>
      <c r="BC38" s="60">
        <f>(AW38*AX38*AY38*AZ38*BA38)^(1/5)</f>
        <v>0</v>
      </c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>
        <f>(BE38*BF38*BG38*BH38*BI38)^(1/5)</f>
        <v>0</v>
      </c>
      <c r="BQ38" s="60">
        <f>(BK38*BL38*BM38*BN38*BO38)</f>
        <v>0</v>
      </c>
      <c r="BR38" s="60" t="str">
        <f>(J38/E38)^(1/5)*100</f>
        <v>0</v>
      </c>
      <c r="BS38" s="60" t="str">
        <f>(P38/J38)/(1/5)*100</f>
        <v>0</v>
      </c>
      <c r="BT38" s="60" t="str">
        <f>J38/I38*100</f>
        <v>0</v>
      </c>
      <c r="BU38" s="60" t="str">
        <f>J38/K38*100</f>
        <v>0</v>
      </c>
      <c r="BV38" s="60" t="str">
        <f>L38/J38*100</f>
        <v>0</v>
      </c>
      <c r="BW38" s="60"/>
      <c r="BX38" s="108"/>
      <c r="BZ38" s="15"/>
      <c r="CA38" s="7" t="str">
        <f>K38</f>
        <v>0</v>
      </c>
      <c r="CB38" s="7" t="str">
        <f>F38</f>
        <v>0</v>
      </c>
      <c r="CC38" s="7" t="str">
        <f>G38</f>
        <v>0</v>
      </c>
      <c r="CD38" s="7" t="str">
        <f>H38</f>
        <v>0</v>
      </c>
      <c r="CE38" s="7" t="str">
        <f>I38</f>
        <v>0</v>
      </c>
      <c r="CF38" s="7" t="str">
        <f>J38</f>
        <v>0</v>
      </c>
      <c r="CG38" s="7" t="str">
        <f>CF38</f>
        <v>0</v>
      </c>
      <c r="CH38" s="8" t="str">
        <f>CG38/CA38*100</f>
        <v>0</v>
      </c>
      <c r="CI38" s="15"/>
      <c r="CJ38" s="15"/>
    </row>
    <row r="39" spans="1:91" s="109" customFormat="1">
      <c r="A39" s="13"/>
      <c r="B39" s="54"/>
      <c r="C39" s="27" t="s">
        <v>36</v>
      </c>
      <c r="D39" s="17" t="s">
        <v>34</v>
      </c>
      <c r="E39" s="55" t="str">
        <f>E35/E33*100</f>
        <v>0</v>
      </c>
      <c r="F39" s="55" t="str">
        <f>F35/F33*100</f>
        <v>0</v>
      </c>
      <c r="G39" s="55" t="str">
        <f>G35/G33*100</f>
        <v>0</v>
      </c>
      <c r="H39" s="55" t="str">
        <f>H35/H33*100</f>
        <v>0</v>
      </c>
      <c r="I39" s="56" t="str">
        <f>I35/I33*100</f>
        <v>0</v>
      </c>
      <c r="J39" s="57" t="str">
        <f>J35/J33*100</f>
        <v>0</v>
      </c>
      <c r="K39" s="57" t="str">
        <f>K35/K33*100</f>
        <v>0</v>
      </c>
      <c r="L39" s="57" t="str">
        <f>L35/L33*100</f>
        <v>0</v>
      </c>
      <c r="M39" s="58" t="str">
        <f>M35/M33*100</f>
        <v>0</v>
      </c>
      <c r="N39" s="55" t="str">
        <f>N35/N33*100</f>
        <v>0</v>
      </c>
      <c r="O39" s="55" t="str">
        <f>O35/O33*100</f>
        <v>0</v>
      </c>
      <c r="P39" s="56" t="str">
        <f>P35/P33*100</f>
        <v>0</v>
      </c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60">
        <f>(AQ38*AR38*AS38*AT38*AU38)^(1/5)</f>
        <v>0</v>
      </c>
      <c r="BC39" s="60">
        <f>(AW39*AX39*AY39*AZ39*BA39)^(1/5)</f>
        <v>0</v>
      </c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>
        <f>(BE39*BF39*BG39*BH39*BI39)^(1/5)</f>
        <v>0</v>
      </c>
      <c r="BQ39" s="60">
        <f>(BK39*BL39*BM39*BN39*BO39)</f>
        <v>0</v>
      </c>
      <c r="BR39" s="60" t="str">
        <f>(J39/E39)^(1/5)*100</f>
        <v>0</v>
      </c>
      <c r="BS39" s="60" t="str">
        <f>(P39/J39)/(1/5)*100</f>
        <v>0</v>
      </c>
      <c r="BT39" s="60" t="str">
        <f>J39/I39*100</f>
        <v>0</v>
      </c>
      <c r="BU39" s="60" t="str">
        <f>J39/K39*100</f>
        <v>0</v>
      </c>
      <c r="BV39" s="60" t="str">
        <f>L39/J39*100</f>
        <v>0</v>
      </c>
      <c r="BW39" s="60"/>
      <c r="BX39" s="108"/>
      <c r="BZ39" s="15"/>
      <c r="CA39" s="7" t="str">
        <f>K39</f>
        <v>0</v>
      </c>
      <c r="CB39" s="7" t="str">
        <f>F39</f>
        <v>0</v>
      </c>
      <c r="CC39" s="7" t="str">
        <f>G39</f>
        <v>0</v>
      </c>
      <c r="CD39" s="7" t="str">
        <f>H39</f>
        <v>0</v>
      </c>
      <c r="CE39" s="7" t="str">
        <f>I39</f>
        <v>0</v>
      </c>
      <c r="CF39" s="7" t="str">
        <f>J39</f>
        <v>0</v>
      </c>
      <c r="CG39" s="7" t="str">
        <f>CF39</f>
        <v>0</v>
      </c>
      <c r="CH39" s="8" t="str">
        <f>CG39/CA39*100</f>
        <v>0</v>
      </c>
      <c r="CI39" s="15"/>
      <c r="CJ39" s="15"/>
    </row>
    <row r="40" spans="1:91" customHeight="1" ht="16.5" s="109" customFormat="1">
      <c r="A40" s="13"/>
      <c r="B40" s="70"/>
      <c r="C40" s="27" t="s">
        <v>37</v>
      </c>
      <c r="D40" s="17" t="s">
        <v>34</v>
      </c>
      <c r="E40" s="55" t="str">
        <f>E36/E33*100</f>
        <v>0</v>
      </c>
      <c r="F40" s="55" t="str">
        <f>F36/F33*100</f>
        <v>0</v>
      </c>
      <c r="G40" s="55" t="str">
        <f>G36/G33*100</f>
        <v>0</v>
      </c>
      <c r="H40" s="55" t="str">
        <f>H36/H33*100</f>
        <v>0</v>
      </c>
      <c r="I40" s="56" t="str">
        <f>I36/I33*100</f>
        <v>0</v>
      </c>
      <c r="J40" s="57" t="str">
        <f>J36/J33*100</f>
        <v>0</v>
      </c>
      <c r="K40" s="57" t="str">
        <f>K36/K33*100</f>
        <v>0</v>
      </c>
      <c r="L40" s="57" t="str">
        <f>L36/L33*100</f>
        <v>0</v>
      </c>
      <c r="M40" s="58" t="str">
        <f>M36/M33*100</f>
        <v>0</v>
      </c>
      <c r="N40" s="55" t="str">
        <f>N36/N33*100</f>
        <v>0</v>
      </c>
      <c r="O40" s="55" t="str">
        <f>O36/O33*100</f>
        <v>0</v>
      </c>
      <c r="P40" s="56" t="str">
        <f>P36/P33*100</f>
        <v>0</v>
      </c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60">
        <f>(AQ39*AR39*AS39*AT39*AU39)^(1/5)</f>
        <v>0</v>
      </c>
      <c r="BC40" s="60">
        <f>(AW40*AX40*AY40*AZ40*BA40)^(1/5)</f>
        <v>0</v>
      </c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>
        <f>(BE40*BF40*BG40*BH40*BI40)^(1/5)</f>
        <v>0</v>
      </c>
      <c r="BQ40" s="60">
        <f>(BK40*BL40*BM40*BN40*BO40)</f>
        <v>0</v>
      </c>
      <c r="BR40" s="60" t="str">
        <f>(J40/E40)^(1/5)*100</f>
        <v>0</v>
      </c>
      <c r="BS40" s="60" t="str">
        <f>(P40/J40)/(1/5)*100</f>
        <v>0</v>
      </c>
      <c r="BT40" s="60" t="str">
        <f>J40/I40*100</f>
        <v>0</v>
      </c>
      <c r="BU40" s="60" t="str">
        <f>J40/K40*100</f>
        <v>0</v>
      </c>
      <c r="BV40" s="60" t="str">
        <f>L40/J40*100</f>
        <v>0</v>
      </c>
      <c r="BW40" s="60"/>
      <c r="BX40" s="108"/>
      <c r="BZ40" s="15"/>
      <c r="CA40" s="7" t="str">
        <f>K40</f>
        <v>0</v>
      </c>
      <c r="CB40" s="7" t="str">
        <f>F40</f>
        <v>0</v>
      </c>
      <c r="CC40" s="7" t="str">
        <f>G40</f>
        <v>0</v>
      </c>
      <c r="CD40" s="7" t="str">
        <f>H40</f>
        <v>0</v>
      </c>
      <c r="CE40" s="7" t="str">
        <f>I40</f>
        <v>0</v>
      </c>
      <c r="CF40" s="7" t="str">
        <f>J40</f>
        <v>0</v>
      </c>
      <c r="CG40" s="7" t="str">
        <f>CF40</f>
        <v>0</v>
      </c>
      <c r="CH40" s="8" t="str">
        <f>CG40/CA40*100</f>
        <v>0</v>
      </c>
      <c r="CI40" s="15"/>
      <c r="CJ40" s="15"/>
    </row>
    <row r="41" spans="1:91" customHeight="1" ht="32.25" s="112" customFormat="1">
      <c r="A41" s="13">
        <v>5</v>
      </c>
      <c r="B41" s="71">
        <v>3029</v>
      </c>
      <c r="C41" s="28" t="s">
        <v>39</v>
      </c>
      <c r="D41" s="13" t="s">
        <v>40</v>
      </c>
      <c r="E41" s="72">
        <f>Q41</f>
        <v/>
      </c>
      <c r="F41" s="72">
        <f>R41</f>
        <v/>
      </c>
      <c r="G41" s="72">
        <f>S41</f>
        <v/>
      </c>
      <c r="H41" s="72">
        <f>T41</f>
        <v/>
      </c>
      <c r="I41" s="73">
        <f>U41</f>
        <v/>
      </c>
      <c r="J41" s="74">
        <f>V41</f>
        <v/>
      </c>
      <c r="K41" s="74">
        <f>W41</f>
        <v/>
      </c>
      <c r="L41" s="74">
        <f>X41</f>
        <v/>
      </c>
      <c r="M41" s="75">
        <f>Y41</f>
        <v/>
      </c>
      <c r="N41" s="72">
        <f>Z41</f>
        <v/>
      </c>
      <c r="O41" s="72">
        <f>AA41</f>
        <v/>
      </c>
      <c r="P41" s="73">
        <f>AB41</f>
        <v/>
      </c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60"/>
      <c r="AD41" s="77">
        <v>0</v>
      </c>
      <c r="AE41" s="77">
        <v>0</v>
      </c>
      <c r="AF41" s="77">
        <v>0</v>
      </c>
      <c r="AG41" s="77">
        <v>0</v>
      </c>
      <c r="AH41" s="77">
        <v>0</v>
      </c>
      <c r="AI41" s="77">
        <v>0</v>
      </c>
      <c r="AJ41" s="77">
        <v>0</v>
      </c>
      <c r="AK41" s="77">
        <v>0</v>
      </c>
      <c r="AL41" s="77">
        <v>0</v>
      </c>
      <c r="AM41" s="77">
        <v>0</v>
      </c>
      <c r="AN41" s="77">
        <v>0</v>
      </c>
      <c r="AO41" s="77">
        <v>0</v>
      </c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60">
        <f>(AQ40*AR40*AS40*AT40*AU40)^(1/5)</f>
        <v>0</v>
      </c>
      <c r="BC41" s="60">
        <f>(AW41*AX41*AY41*AZ41*BA41)^(1/5)</f>
        <v>0</v>
      </c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60">
        <f>(BE41*BF41*BG41*BH41*BI41)^(1/5)</f>
        <v>0</v>
      </c>
      <c r="BQ41" s="60">
        <f>(BK41*BL41*BM41*BN41*BO41)</f>
        <v>0</v>
      </c>
      <c r="BR41" s="78" t="str">
        <f>(J41/E41)^(1/5)*100</f>
        <v>0</v>
      </c>
      <c r="BS41" s="78" t="str">
        <f>(P41/J41)/(1/5)*100</f>
        <v>0</v>
      </c>
      <c r="BT41" s="79" t="str">
        <f>J41/I41*100</f>
        <v>0</v>
      </c>
      <c r="BU41" s="79" t="str">
        <f>J41/K41*100</f>
        <v>0</v>
      </c>
      <c r="BV41" s="79" t="str">
        <f>L41/J41*100</f>
        <v>0</v>
      </c>
      <c r="BW41" s="78"/>
      <c r="BX41" s="111"/>
      <c r="BZ41" s="19"/>
      <c r="CA41" s="29">
        <f>K41</f>
        <v/>
      </c>
      <c r="CB41" s="29">
        <f>F41</f>
        <v/>
      </c>
      <c r="CC41" s="29">
        <f>G41</f>
        <v/>
      </c>
      <c r="CD41" s="29">
        <f>H41</f>
        <v/>
      </c>
      <c r="CE41" s="29">
        <f>I41</f>
        <v/>
      </c>
      <c r="CF41" s="29">
        <f>J41</f>
        <v/>
      </c>
      <c r="CG41" s="29">
        <f>CF41</f>
        <v/>
      </c>
      <c r="CH41" s="30" t="str">
        <f>CG41/CA41*100</f>
        <v>0</v>
      </c>
      <c r="CI41" s="19"/>
      <c r="CJ41" s="19"/>
    </row>
    <row r="42" spans="1:91" s="109" customFormat="1">
      <c r="A42" s="13"/>
      <c r="B42" s="61">
        <v>3077</v>
      </c>
      <c r="C42" s="31" t="s">
        <v>41</v>
      </c>
      <c r="D42" s="17" t="s">
        <v>40</v>
      </c>
      <c r="E42" s="80">
        <f>Q42</f>
        <v/>
      </c>
      <c r="F42" s="80">
        <f>R42</f>
        <v/>
      </c>
      <c r="G42" s="80">
        <f>S42</f>
        <v/>
      </c>
      <c r="H42" s="80">
        <f>T42</f>
        <v/>
      </c>
      <c r="I42" s="81">
        <f>U42</f>
        <v/>
      </c>
      <c r="J42" s="82">
        <f>V42</f>
        <v/>
      </c>
      <c r="K42" s="82">
        <f>W42</f>
        <v/>
      </c>
      <c r="L42" s="82">
        <f>X42</f>
        <v/>
      </c>
      <c r="M42" s="83">
        <f>Y42</f>
        <v/>
      </c>
      <c r="N42" s="80">
        <f>Z42</f>
        <v/>
      </c>
      <c r="O42" s="80">
        <f>AA42</f>
        <v/>
      </c>
      <c r="P42" s="81">
        <f>AB42</f>
        <v/>
      </c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60"/>
      <c r="AD42" s="60">
        <v>0</v>
      </c>
      <c r="AE42" s="60">
        <v>0</v>
      </c>
      <c r="AF42" s="60">
        <v>0</v>
      </c>
      <c r="AG42" s="60">
        <v>0</v>
      </c>
      <c r="AH42" s="60">
        <v>0</v>
      </c>
      <c r="AI42" s="60">
        <v>0</v>
      </c>
      <c r="AJ42" s="60">
        <v>0</v>
      </c>
      <c r="AK42" s="60">
        <v>0</v>
      </c>
      <c r="AL42" s="60">
        <v>0</v>
      </c>
      <c r="AM42" s="60">
        <v>0</v>
      </c>
      <c r="AN42" s="60">
        <v>0</v>
      </c>
      <c r="AO42" s="60">
        <v>0</v>
      </c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60">
        <f>(AQ41*AR41*AS41*AT41*AU41)^(1/5)</f>
        <v>0</v>
      </c>
      <c r="BC42" s="60">
        <f>(AW42*AX42*AY42*AZ42*BA42)^(1/5)</f>
        <v>0</v>
      </c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>
        <f>(BE42*BF42*BG42*BH42*BI42)^(1/5)</f>
        <v>0</v>
      </c>
      <c r="BQ42" s="60">
        <f>(BK42*BL42*BM42*BN42*BO42)</f>
        <v>0</v>
      </c>
      <c r="BR42" s="60" t="str">
        <f>(J42/E42)^(1/5)*100</f>
        <v>0</v>
      </c>
      <c r="BS42" s="60" t="str">
        <f>(P42/J42)/(1/5)*100</f>
        <v>0</v>
      </c>
      <c r="BT42" s="60" t="str">
        <f>J42/I42*100</f>
        <v>0</v>
      </c>
      <c r="BU42" s="60" t="str">
        <f>J42/K42*100</f>
        <v>0</v>
      </c>
      <c r="BV42" s="60" t="str">
        <f>L42/J42*100</f>
        <v>0</v>
      </c>
      <c r="BW42" s="60"/>
      <c r="BX42" s="108"/>
      <c r="BZ42" s="15"/>
      <c r="CA42" s="7">
        <f>K42</f>
        <v/>
      </c>
      <c r="CB42" s="7">
        <f>F42</f>
        <v/>
      </c>
      <c r="CC42" s="7">
        <f>G42</f>
        <v/>
      </c>
      <c r="CD42" s="7">
        <f>H42</f>
        <v/>
      </c>
      <c r="CE42" s="7">
        <f>I42</f>
        <v/>
      </c>
      <c r="CF42" s="7">
        <f>J42</f>
        <v/>
      </c>
      <c r="CG42" s="7">
        <f>CF42</f>
        <v/>
      </c>
      <c r="CH42" s="8" t="str">
        <f>CG42/CA42*100</f>
        <v>0</v>
      </c>
      <c r="CI42" s="15"/>
      <c r="CJ42" s="15"/>
    </row>
    <row r="43" spans="1:91" s="109" customFormat="1">
      <c r="A43" s="13">
        <v>6</v>
      </c>
      <c r="B43" s="54">
        <v>3030</v>
      </c>
      <c r="C43" s="32" t="s">
        <v>42</v>
      </c>
      <c r="D43" s="13" t="s">
        <v>43</v>
      </c>
      <c r="E43" s="72">
        <f>Q43</f>
        <v/>
      </c>
      <c r="F43" s="72">
        <f>R43</f>
        <v/>
      </c>
      <c r="G43" s="72">
        <f>S43</f>
        <v/>
      </c>
      <c r="H43" s="72">
        <f>T43</f>
        <v/>
      </c>
      <c r="I43" s="73">
        <f>U43</f>
        <v/>
      </c>
      <c r="J43" s="74">
        <f>V43</f>
        <v/>
      </c>
      <c r="K43" s="74">
        <f>W43</f>
        <v/>
      </c>
      <c r="L43" s="74">
        <f>X43</f>
        <v/>
      </c>
      <c r="M43" s="75">
        <f>Y43</f>
        <v/>
      </c>
      <c r="N43" s="72">
        <f>Z43</f>
        <v/>
      </c>
      <c r="O43" s="72">
        <f>AA43</f>
        <v/>
      </c>
      <c r="P43" s="73">
        <f>AB43</f>
        <v/>
      </c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60"/>
      <c r="AD43" s="60">
        <v>0</v>
      </c>
      <c r="AE43" s="60">
        <v>0</v>
      </c>
      <c r="AF43" s="60">
        <v>0</v>
      </c>
      <c r="AG43" s="60">
        <v>0</v>
      </c>
      <c r="AH43" s="60">
        <v>0</v>
      </c>
      <c r="AI43" s="60">
        <v>0</v>
      </c>
      <c r="AJ43" s="60">
        <v>0</v>
      </c>
      <c r="AK43" s="60">
        <v>0</v>
      </c>
      <c r="AL43" s="60">
        <v>0</v>
      </c>
      <c r="AM43" s="60">
        <v>0</v>
      </c>
      <c r="AN43" s="60">
        <v>0</v>
      </c>
      <c r="AO43" s="60">
        <v>0</v>
      </c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60">
        <f>(AQ42*AR42*AS42*AT42*AU42)^(1/5)</f>
        <v>0</v>
      </c>
      <c r="BC43" s="60">
        <f>(AW43*AX43*AY43*AZ43*BA43)^(1/5)</f>
        <v>0</v>
      </c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>
        <f>(BE43*BF43*BG43*BH43*BI43)^(1/5)</f>
        <v>0</v>
      </c>
      <c r="BQ43" s="60">
        <f>(BK43*BL43*BM43*BN43*BO43)</f>
        <v>0</v>
      </c>
      <c r="BR43" s="60" t="str">
        <f>(J43/E43)^(1/5)*100</f>
        <v>0</v>
      </c>
      <c r="BS43" s="60" t="str">
        <f>(P43/J43)/(1/5)*100</f>
        <v>0</v>
      </c>
      <c r="BT43" s="60"/>
      <c r="BU43" s="60"/>
      <c r="BV43" s="60"/>
      <c r="BW43" s="60"/>
      <c r="BX43" s="108"/>
      <c r="BZ43" s="19"/>
      <c r="CA43" s="7">
        <f>K43</f>
        <v/>
      </c>
      <c r="CB43" s="7">
        <f>F43</f>
        <v/>
      </c>
      <c r="CC43" s="7">
        <f>G43</f>
        <v/>
      </c>
      <c r="CD43" s="7">
        <f>H43</f>
        <v/>
      </c>
      <c r="CE43" s="7">
        <f>I43</f>
        <v/>
      </c>
      <c r="CF43" s="7">
        <f>J43</f>
        <v/>
      </c>
      <c r="CG43" s="7">
        <f>CF43</f>
        <v/>
      </c>
      <c r="CH43" s="8" t="str">
        <f>CG43/CA43*100</f>
        <v>0</v>
      </c>
      <c r="CI43" s="19"/>
      <c r="CJ43" s="19"/>
    </row>
    <row r="44" spans="1:91" s="109" customFormat="1">
      <c r="A44" s="13">
        <v>7</v>
      </c>
      <c r="B44" s="54">
        <v>3031</v>
      </c>
      <c r="C44" s="32" t="s">
        <v>44</v>
      </c>
      <c r="D44" s="13" t="s">
        <v>16</v>
      </c>
      <c r="E44" s="72">
        <f>Q44</f>
        <v/>
      </c>
      <c r="F44" s="72">
        <f>R44</f>
        <v/>
      </c>
      <c r="G44" s="72">
        <f>S44</f>
        <v/>
      </c>
      <c r="H44" s="72">
        <f>T44</f>
        <v/>
      </c>
      <c r="I44" s="73">
        <f>U44</f>
        <v/>
      </c>
      <c r="J44" s="74">
        <f>V44</f>
        <v/>
      </c>
      <c r="K44" s="74">
        <f>W44</f>
        <v/>
      </c>
      <c r="L44" s="74">
        <f>X44</f>
        <v/>
      </c>
      <c r="M44" s="75">
        <f>Y44</f>
        <v/>
      </c>
      <c r="N44" s="72">
        <f>Z44</f>
        <v/>
      </c>
      <c r="O44" s="72">
        <f>AA44</f>
        <v/>
      </c>
      <c r="P44" s="73">
        <f>AB44</f>
        <v/>
      </c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60"/>
      <c r="AD44" s="60">
        <v>0</v>
      </c>
      <c r="AE44" s="60">
        <v>0</v>
      </c>
      <c r="AF44" s="60">
        <v>0</v>
      </c>
      <c r="AG44" s="60">
        <v>0</v>
      </c>
      <c r="AH44" s="60">
        <v>0</v>
      </c>
      <c r="AI44" s="60">
        <v>0</v>
      </c>
      <c r="AJ44" s="60">
        <v>0</v>
      </c>
      <c r="AK44" s="60">
        <v>0</v>
      </c>
      <c r="AL44" s="60">
        <v>0</v>
      </c>
      <c r="AM44" s="60">
        <v>0</v>
      </c>
      <c r="AN44" s="60">
        <v>0</v>
      </c>
      <c r="AO44" s="60">
        <v>0</v>
      </c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60">
        <f>(AQ43*AR43*AS43*AT43*AU43)^(1/5)</f>
        <v>0</v>
      </c>
      <c r="BC44" s="60">
        <f>(AW44*AX44*AY44*AZ44*BA44)^(1/5)</f>
        <v>0</v>
      </c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>
        <f>(BE44*BF44*BG44*BH44*BI44)^(1/5)</f>
        <v>0</v>
      </c>
      <c r="BQ44" s="60">
        <f>(BK44*BL44*BM44*BN44*BO44)</f>
        <v>0</v>
      </c>
      <c r="BR44" s="60"/>
      <c r="BS44" s="60"/>
      <c r="BT44" s="60"/>
      <c r="BU44" s="60"/>
      <c r="BV44" s="60"/>
      <c r="BW44" s="60"/>
      <c r="BX44" s="108"/>
      <c r="BZ44" s="19"/>
      <c r="CA44" s="7">
        <f>K44</f>
        <v/>
      </c>
      <c r="CB44" s="7">
        <f>F44</f>
        <v/>
      </c>
      <c r="CC44" s="7">
        <f>G44</f>
        <v/>
      </c>
      <c r="CD44" s="7">
        <f>H44</f>
        <v/>
      </c>
      <c r="CE44" s="7">
        <f>I44</f>
        <v/>
      </c>
      <c r="CF44" s="7">
        <f>J44</f>
        <v/>
      </c>
      <c r="CG44" s="7">
        <f>CF44</f>
        <v/>
      </c>
      <c r="CH44" s="8" t="str">
        <f>CG44/CA44*100</f>
        <v>0</v>
      </c>
      <c r="CI44" s="19"/>
      <c r="CJ44" s="19"/>
    </row>
    <row r="45" spans="1:91" s="109" customFormat="1">
      <c r="A45" s="13">
        <v>8</v>
      </c>
      <c r="B45" s="54">
        <v>3032</v>
      </c>
      <c r="C45" s="32" t="s">
        <v>45</v>
      </c>
      <c r="D45" s="13" t="s">
        <v>16</v>
      </c>
      <c r="E45" s="72">
        <f>Q45</f>
        <v/>
      </c>
      <c r="F45" s="72">
        <f>R45</f>
        <v/>
      </c>
      <c r="G45" s="72">
        <f>S45</f>
        <v/>
      </c>
      <c r="H45" s="72">
        <f>T45</f>
        <v/>
      </c>
      <c r="I45" s="73">
        <f>U45</f>
        <v/>
      </c>
      <c r="J45" s="74">
        <f>V45</f>
        <v/>
      </c>
      <c r="K45" s="74">
        <f>W45</f>
        <v/>
      </c>
      <c r="L45" s="74">
        <f>X45</f>
        <v/>
      </c>
      <c r="M45" s="75">
        <f>Y45</f>
        <v/>
      </c>
      <c r="N45" s="72">
        <f>Z45</f>
        <v/>
      </c>
      <c r="O45" s="72">
        <f>AA45</f>
        <v/>
      </c>
      <c r="P45" s="73">
        <f>AB45</f>
        <v/>
      </c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60"/>
      <c r="AD45" s="60">
        <v>0</v>
      </c>
      <c r="AE45" s="60">
        <v>0</v>
      </c>
      <c r="AF45" s="60">
        <v>0</v>
      </c>
      <c r="AG45" s="60">
        <v>0</v>
      </c>
      <c r="AH45" s="60">
        <v>0</v>
      </c>
      <c r="AI45" s="60">
        <v>0</v>
      </c>
      <c r="AJ45" s="60">
        <v>0</v>
      </c>
      <c r="AK45" s="60">
        <v>0</v>
      </c>
      <c r="AL45" s="60">
        <v>0</v>
      </c>
      <c r="AM45" s="60">
        <v>0</v>
      </c>
      <c r="AN45" s="60">
        <v>0</v>
      </c>
      <c r="AO45" s="60">
        <v>0</v>
      </c>
      <c r="AP45" s="59">
        <f>SUM(AP46:AP72)</f>
        <v>0</v>
      </c>
      <c r="AQ45" s="59">
        <f>SUM(AQ46:AQ72)</f>
        <v>0</v>
      </c>
      <c r="AR45" s="59">
        <f>SUM(AR46:AR72)</f>
        <v>0</v>
      </c>
      <c r="AS45" s="59">
        <f>SUM(AS46:AS72)</f>
        <v>0</v>
      </c>
      <c r="AT45" s="59">
        <f>SUM(AT46:AT72)</f>
        <v>0</v>
      </c>
      <c r="AU45" s="59">
        <f>SUM(AU46:AU72)</f>
        <v>0</v>
      </c>
      <c r="AV45" s="59">
        <f>SUM(AV46:AV72)</f>
        <v>0</v>
      </c>
      <c r="AW45" s="59">
        <f>SUM(AW46:AW72)</f>
        <v>0</v>
      </c>
      <c r="AX45" s="59">
        <f>SUM(AX46:AX72)</f>
        <v>0</v>
      </c>
      <c r="AY45" s="59">
        <f>SUM(AY46:AY72)</f>
        <v>0</v>
      </c>
      <c r="AZ45" s="59">
        <f>SUM(AZ46:AZ72)</f>
        <v>0</v>
      </c>
      <c r="BA45" s="59">
        <f>SUM(BA46:BA72)</f>
        <v>0</v>
      </c>
      <c r="BB45" s="60">
        <f>(AQ44*AR44*AS44*AT44*AU44)^(1/5)</f>
        <v>0</v>
      </c>
      <c r="BC45" s="60">
        <f>(AW45*AX45*AY45*AZ45*BA45)^(1/5)</f>
        <v>0</v>
      </c>
      <c r="BD45" s="60">
        <f>SUM(BD46:BD72)</f>
        <v>0</v>
      </c>
      <c r="BE45" s="60">
        <f>SUM(BE46:BE72)</f>
        <v>0</v>
      </c>
      <c r="BF45" s="60">
        <f>SUM(BF46:BF72)</f>
        <v>0</v>
      </c>
      <c r="BG45" s="60">
        <f>SUM(BG46:BG72)</f>
        <v>0</v>
      </c>
      <c r="BH45" s="60">
        <f>SUM(BH46:BH72)</f>
        <v>0</v>
      </c>
      <c r="BI45" s="60">
        <f>SUM(BI46:BI72)</f>
        <v>0</v>
      </c>
      <c r="BJ45" s="60">
        <f>SUM(BJ46:BJ72)</f>
        <v>0</v>
      </c>
      <c r="BK45" s="60">
        <f>SUM(BK46:BK72)</f>
        <v>0</v>
      </c>
      <c r="BL45" s="60">
        <f>SUM(BL46:BL72)</f>
        <v>0</v>
      </c>
      <c r="BM45" s="60">
        <f>SUM(BM46:BM72)</f>
        <v>0</v>
      </c>
      <c r="BN45" s="60">
        <f>SUM(BN46:BN72)</f>
        <v>0</v>
      </c>
      <c r="BO45" s="60">
        <f>SUM(BO46:BO72)</f>
        <v>0</v>
      </c>
      <c r="BP45" s="60">
        <f>(BE45*BF45*BG45*BH45*BI45)^(1/5)</f>
        <v>0</v>
      </c>
      <c r="BQ45" s="60">
        <f>(BK45*BL45*BM45*BN45*BO45)</f>
        <v>0</v>
      </c>
      <c r="BR45" s="60" t="str">
        <f>(J45/E45)^(1/5)*100</f>
        <v>0</v>
      </c>
      <c r="BS45" s="60" t="str">
        <f>(P45/J45)/(1/5)*100</f>
        <v>0</v>
      </c>
      <c r="BT45" s="60"/>
      <c r="BU45" s="60"/>
      <c r="BV45" s="60"/>
      <c r="BW45" s="60"/>
      <c r="BX45" s="108"/>
      <c r="BZ45" s="19"/>
      <c r="CA45" s="7">
        <f>K45</f>
        <v/>
      </c>
      <c r="CB45" s="7">
        <f>F45</f>
        <v/>
      </c>
      <c r="CC45" s="7">
        <f>G45</f>
        <v/>
      </c>
      <c r="CD45" s="7">
        <f>H45</f>
        <v/>
      </c>
      <c r="CE45" s="7">
        <f>I45</f>
        <v/>
      </c>
      <c r="CF45" s="7">
        <f>J45</f>
        <v/>
      </c>
      <c r="CG45" s="7">
        <f>CF45</f>
        <v/>
      </c>
      <c r="CH45" s="8" t="str">
        <f>CG45/CA45*100</f>
        <v>0</v>
      </c>
      <c r="CI45" s="19"/>
      <c r="CJ45" s="19"/>
    </row>
    <row r="46" spans="1:91" customHeight="1" ht="31.5" s="5" customFormat="1">
      <c r="A46" s="13">
        <v>9</v>
      </c>
      <c r="B46" s="71">
        <v>3033</v>
      </c>
      <c r="C46" s="33" t="s">
        <v>46</v>
      </c>
      <c r="D46" s="13" t="s">
        <v>16</v>
      </c>
      <c r="E46" s="72">
        <f>E47+E48</f>
        <v>0</v>
      </c>
      <c r="F46" s="72">
        <f>F47+F48</f>
        <v>0</v>
      </c>
      <c r="G46" s="72">
        <f>G47+G48</f>
        <v>0</v>
      </c>
      <c r="H46" s="72">
        <f>H47+H48</f>
        <v>0</v>
      </c>
      <c r="I46" s="73">
        <f>I47+I48</f>
        <v>0</v>
      </c>
      <c r="J46" s="74">
        <f>J47+J48</f>
        <v>0</v>
      </c>
      <c r="K46" s="74">
        <f>K47+K48</f>
        <v>0</v>
      </c>
      <c r="L46" s="74">
        <f>L47+L48</f>
        <v>0</v>
      </c>
      <c r="M46" s="75">
        <f>M47+M48</f>
        <v>0</v>
      </c>
      <c r="N46" s="72">
        <f>N47+N48</f>
        <v>0</v>
      </c>
      <c r="O46" s="72">
        <f>O47+O48</f>
        <v>0</v>
      </c>
      <c r="P46" s="73">
        <f>P47+P48</f>
        <v>0</v>
      </c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0"/>
      <c r="AD46" s="68">
        <v>0</v>
      </c>
      <c r="AE46" s="68">
        <v>0</v>
      </c>
      <c r="AF46" s="68">
        <v>0</v>
      </c>
      <c r="AG46" s="68">
        <v>0</v>
      </c>
      <c r="AH46" s="68">
        <v>0</v>
      </c>
      <c r="AI46" s="68">
        <v>0</v>
      </c>
      <c r="AJ46" s="68">
        <v>0</v>
      </c>
      <c r="AK46" s="68">
        <v>0</v>
      </c>
      <c r="AL46" s="68">
        <v>0</v>
      </c>
      <c r="AM46" s="68">
        <v>0</v>
      </c>
      <c r="AN46" s="68">
        <v>0</v>
      </c>
      <c r="AO46" s="68">
        <v>0</v>
      </c>
      <c r="AP46" s="67">
        <f>Q46*AC46/1000000000</f>
        <v>0</v>
      </c>
      <c r="AQ46" s="67">
        <f>R46*AC46/1000000000</f>
        <v>0</v>
      </c>
      <c r="AR46" s="67">
        <f>S46*AC46/1000000000</f>
        <v>0</v>
      </c>
      <c r="AS46" s="67">
        <f>T46*AC46/1000000000</f>
        <v>0</v>
      </c>
      <c r="AT46" s="67">
        <f>U46*AC46/1000000000</f>
        <v>0</v>
      </c>
      <c r="AU46" s="67">
        <f>V46*AC46/1000000000</f>
        <v>0</v>
      </c>
      <c r="AV46" s="67">
        <f>W46*AC46/1000000000</f>
        <v>0</v>
      </c>
      <c r="AW46" s="67">
        <f>X46*AC46/1000000000</f>
        <v>0</v>
      </c>
      <c r="AX46" s="67">
        <f>Y46*AC46/1000000000</f>
        <v>0</v>
      </c>
      <c r="AY46" s="67">
        <f>Z46*AC46/1000000000</f>
        <v>0</v>
      </c>
      <c r="AZ46" s="67">
        <f>AA46*AC46/1000000000</f>
        <v>0</v>
      </c>
      <c r="BA46" s="67">
        <f>AB46*AC46/1000000000</f>
        <v>0</v>
      </c>
      <c r="BB46" s="60">
        <f>(AQ45*AR45*AS45*AT45*AU45)^(1/5)</f>
        <v>0</v>
      </c>
      <c r="BC46" s="60">
        <f>(AW46*AX46*AY46*AZ46*BA46)^(1/5)</f>
        <v>0</v>
      </c>
      <c r="BD46" s="68">
        <f>Q46*AC46*AD46/1000000000</f>
        <v>0</v>
      </c>
      <c r="BE46" s="68">
        <f>R46*AC46*AE46/1000000000</f>
        <v>0</v>
      </c>
      <c r="BF46" s="68">
        <f>S46*AC46*AF46/1000000000</f>
        <v>0</v>
      </c>
      <c r="BG46" s="68">
        <f>T46*AC46*AG46/1000000000</f>
        <v>0</v>
      </c>
      <c r="BH46" s="68">
        <f>U46*AC46*AH46/1000000000</f>
        <v>0</v>
      </c>
      <c r="BI46" s="68">
        <f>V46*AC46*AI46/1000000000</f>
        <v>0</v>
      </c>
      <c r="BJ46" s="68">
        <f>W46*AC46*AJ46/1000000000</f>
        <v>0</v>
      </c>
      <c r="BK46" s="68">
        <f>X46*AC46*AK46/1000000000</f>
        <v>0</v>
      </c>
      <c r="BL46" s="68">
        <f>Y46*AC46*AL46/1000000000</f>
        <v>0</v>
      </c>
      <c r="BM46" s="68">
        <f>Z46*AC46*AM46/1000000000</f>
        <v>0</v>
      </c>
      <c r="BN46" s="68">
        <f>AA46*AC46*AN46/1000000000</f>
        <v>0</v>
      </c>
      <c r="BO46" s="68">
        <f>AB46*AC46*AO46/1000000000</f>
        <v>0</v>
      </c>
      <c r="BP46" s="60">
        <f>(BE46*BF46*BG46*BH46*BI46)^(1/5)</f>
        <v>0</v>
      </c>
      <c r="BQ46" s="60">
        <f>(BK46*BL46*BM46*BN46*BO46)</f>
        <v>0</v>
      </c>
      <c r="BR46" s="60" t="str">
        <f>(J46/E46)^(1/5)*100</f>
        <v>0</v>
      </c>
      <c r="BS46" s="60" t="str">
        <f>(P46/J46)/(1/5)*100</f>
        <v>0</v>
      </c>
      <c r="BT46" s="60"/>
      <c r="BU46" s="60"/>
      <c r="BV46" s="60"/>
      <c r="BW46" s="60"/>
      <c r="BX46" s="106"/>
      <c r="BZ46" s="19"/>
      <c r="CA46" s="29">
        <f>K46</f>
        <v>0</v>
      </c>
      <c r="CB46" s="29">
        <f>F46</f>
        <v>0</v>
      </c>
      <c r="CC46" s="29">
        <f>G46</f>
        <v>0</v>
      </c>
      <c r="CD46" s="29">
        <f>H46</f>
        <v>0</v>
      </c>
      <c r="CE46" s="29">
        <f>I46</f>
        <v>0</v>
      </c>
      <c r="CF46" s="29">
        <f>J46</f>
        <v>0</v>
      </c>
      <c r="CG46" s="29">
        <f>CF46</f>
        <v>0</v>
      </c>
      <c r="CH46" s="30" t="str">
        <f>CG46/CA46*100</f>
        <v>0</v>
      </c>
      <c r="CI46" s="19"/>
      <c r="CJ46" s="19"/>
    </row>
    <row r="47" spans="1:91" s="5" customFormat="1">
      <c r="A47" s="13"/>
      <c r="B47" s="61">
        <v>3069</v>
      </c>
      <c r="C47" s="31" t="s">
        <v>47</v>
      </c>
      <c r="D47" s="17" t="s">
        <v>16</v>
      </c>
      <c r="E47" s="80">
        <f>Q47</f>
        <v/>
      </c>
      <c r="F47" s="80">
        <f>R47</f>
        <v/>
      </c>
      <c r="G47" s="80">
        <f>S47</f>
        <v/>
      </c>
      <c r="H47" s="80">
        <f>T47</f>
        <v/>
      </c>
      <c r="I47" s="81">
        <f>U47</f>
        <v/>
      </c>
      <c r="J47" s="82">
        <f>V47</f>
        <v/>
      </c>
      <c r="K47" s="82">
        <f>W47</f>
        <v/>
      </c>
      <c r="L47" s="82">
        <f>X47</f>
        <v/>
      </c>
      <c r="M47" s="83">
        <f>Y47</f>
        <v/>
      </c>
      <c r="N47" s="80">
        <f>Z47</f>
        <v/>
      </c>
      <c r="O47" s="80">
        <f>AA47</f>
        <v/>
      </c>
      <c r="P47" s="81">
        <f>AB47</f>
        <v/>
      </c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0"/>
      <c r="AD47" s="68">
        <v>0</v>
      </c>
      <c r="AE47" s="68">
        <v>0</v>
      </c>
      <c r="AF47" s="68">
        <v>0</v>
      </c>
      <c r="AG47" s="68">
        <v>0</v>
      </c>
      <c r="AH47" s="68">
        <v>0</v>
      </c>
      <c r="AI47" s="68">
        <v>0</v>
      </c>
      <c r="AJ47" s="68">
        <v>0</v>
      </c>
      <c r="AK47" s="68">
        <v>0</v>
      </c>
      <c r="AL47" s="68">
        <v>0</v>
      </c>
      <c r="AM47" s="68">
        <v>0</v>
      </c>
      <c r="AN47" s="68">
        <v>0</v>
      </c>
      <c r="AO47" s="68">
        <v>0</v>
      </c>
      <c r="AP47" s="67">
        <f>Q47*AC47/1000000000</f>
        <v>0</v>
      </c>
      <c r="AQ47" s="67">
        <f>R47*AC47/1000000000</f>
        <v>0</v>
      </c>
      <c r="AR47" s="67">
        <f>S47*AC47/1000000000</f>
        <v>0</v>
      </c>
      <c r="AS47" s="67">
        <f>T47*AC47/1000000000</f>
        <v>0</v>
      </c>
      <c r="AT47" s="67">
        <f>U47*AC47/1000000000</f>
        <v>0</v>
      </c>
      <c r="AU47" s="67">
        <f>V47*AC47/1000000000</f>
        <v>0</v>
      </c>
      <c r="AV47" s="67">
        <f>W47*AC47/1000000000</f>
        <v>0</v>
      </c>
      <c r="AW47" s="67">
        <f>X47*AC47/1000000000</f>
        <v>0</v>
      </c>
      <c r="AX47" s="67">
        <f>Y47*AC47/1000000000</f>
        <v>0</v>
      </c>
      <c r="AY47" s="67">
        <f>Z47*AC47/1000000000</f>
        <v>0</v>
      </c>
      <c r="AZ47" s="67">
        <f>AA47*AC47/1000000000</f>
        <v>0</v>
      </c>
      <c r="BA47" s="67">
        <f>AB47*AC47/1000000000</f>
        <v>0</v>
      </c>
      <c r="BB47" s="60">
        <f>(AQ46*AR46*AS46*AT46*AU46)^(1/5)</f>
        <v>0</v>
      </c>
      <c r="BC47" s="60">
        <f>(AW47*AX47*AY47*AZ47*BA47)^(1/5)</f>
        <v>0</v>
      </c>
      <c r="BD47" s="68">
        <f>Q47*AC47*AD47/1000000000</f>
        <v>0</v>
      </c>
      <c r="BE47" s="68">
        <f>R47*AC47*AE47/1000000000</f>
        <v>0</v>
      </c>
      <c r="BF47" s="68">
        <f>S47*AC47*AF47/1000000000</f>
        <v>0</v>
      </c>
      <c r="BG47" s="68">
        <f>T47*AC47*AG47/1000000000</f>
        <v>0</v>
      </c>
      <c r="BH47" s="68">
        <f>U47*AC47*AH47/1000000000</f>
        <v>0</v>
      </c>
      <c r="BI47" s="68">
        <f>V47*AC47*AI47/1000000000</f>
        <v>0</v>
      </c>
      <c r="BJ47" s="68">
        <f>W47*AC47*AJ47/1000000000</f>
        <v>0</v>
      </c>
      <c r="BK47" s="68">
        <f>X47*AC47*AK47/1000000000</f>
        <v>0</v>
      </c>
      <c r="BL47" s="68">
        <f>Y47*AC47*AL47/1000000000</f>
        <v>0</v>
      </c>
      <c r="BM47" s="68">
        <f>Z47*AC47*AM47/1000000000</f>
        <v>0</v>
      </c>
      <c r="BN47" s="68">
        <f>AA47*AC47*AN47/1000000000</f>
        <v>0</v>
      </c>
      <c r="BO47" s="68">
        <f>AB47*AC47*AO47/1000000000</f>
        <v>0</v>
      </c>
      <c r="BP47" s="60">
        <f>(BE47*BF47*BG47*BH47*BI47)^(1/5)</f>
        <v>0</v>
      </c>
      <c r="BQ47" s="60">
        <f>(BK47*BL47*BM47*BN47*BO47)</f>
        <v>0</v>
      </c>
      <c r="BR47" s="60" t="str">
        <f>(J47/E47)^(1/5)*100</f>
        <v>0</v>
      </c>
      <c r="BS47" s="60" t="str">
        <f>(P47/J47)/(1/5)*100</f>
        <v>0</v>
      </c>
      <c r="BT47" s="60"/>
      <c r="BU47" s="60"/>
      <c r="BV47" s="60"/>
      <c r="BW47" s="60"/>
      <c r="BX47" s="106"/>
      <c r="BZ47" s="15"/>
      <c r="CA47" s="7">
        <f>K47</f>
        <v/>
      </c>
      <c r="CB47" s="7">
        <f>F47</f>
        <v/>
      </c>
      <c r="CC47" s="7">
        <f>G47</f>
        <v/>
      </c>
      <c r="CD47" s="7">
        <f>H47</f>
        <v/>
      </c>
      <c r="CE47" s="7">
        <f>I47</f>
        <v/>
      </c>
      <c r="CF47" s="7">
        <f>J47</f>
        <v/>
      </c>
      <c r="CG47" s="7">
        <f>CF47</f>
        <v/>
      </c>
      <c r="CH47" s="8" t="str">
        <f>CG47/CA47*100</f>
        <v>0</v>
      </c>
      <c r="CI47" s="15"/>
      <c r="CJ47" s="15"/>
    </row>
    <row r="48" spans="1:91" s="5" customFormat="1">
      <c r="A48" s="13"/>
      <c r="B48" s="61">
        <v>3070</v>
      </c>
      <c r="C48" s="31" t="s">
        <v>48</v>
      </c>
      <c r="D48" s="17" t="s">
        <v>16</v>
      </c>
      <c r="E48" s="80">
        <f>Q48</f>
        <v/>
      </c>
      <c r="F48" s="80">
        <f>R48</f>
        <v/>
      </c>
      <c r="G48" s="80">
        <f>S48</f>
        <v/>
      </c>
      <c r="H48" s="80">
        <f>T48</f>
        <v/>
      </c>
      <c r="I48" s="81">
        <f>U48</f>
        <v/>
      </c>
      <c r="J48" s="82">
        <f>V48</f>
        <v/>
      </c>
      <c r="K48" s="82">
        <f>W48</f>
        <v/>
      </c>
      <c r="L48" s="82">
        <f>X48</f>
        <v/>
      </c>
      <c r="M48" s="83">
        <f>Y48</f>
        <v/>
      </c>
      <c r="N48" s="80">
        <f>Z48</f>
        <v/>
      </c>
      <c r="O48" s="80">
        <f>AA48</f>
        <v/>
      </c>
      <c r="P48" s="81">
        <f>AB48</f>
        <v/>
      </c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0"/>
      <c r="AD48" s="68">
        <v>0</v>
      </c>
      <c r="AE48" s="68">
        <v>0</v>
      </c>
      <c r="AF48" s="68">
        <v>0</v>
      </c>
      <c r="AG48" s="68">
        <v>0</v>
      </c>
      <c r="AH48" s="68">
        <v>0</v>
      </c>
      <c r="AI48" s="68">
        <v>0</v>
      </c>
      <c r="AJ48" s="68">
        <v>0</v>
      </c>
      <c r="AK48" s="68">
        <v>0</v>
      </c>
      <c r="AL48" s="68">
        <v>0</v>
      </c>
      <c r="AM48" s="68">
        <v>0</v>
      </c>
      <c r="AN48" s="68">
        <v>0</v>
      </c>
      <c r="AO48" s="68">
        <v>0</v>
      </c>
      <c r="AP48" s="67">
        <f>Q48*AC48/1000000000</f>
        <v>0</v>
      </c>
      <c r="AQ48" s="67">
        <f>R48*AC48/1000000000</f>
        <v>0</v>
      </c>
      <c r="AR48" s="67">
        <f>S48*AC48/1000000000</f>
        <v>0</v>
      </c>
      <c r="AS48" s="67">
        <f>T48*AC48/1000000000</f>
        <v>0</v>
      </c>
      <c r="AT48" s="67">
        <f>U48*AC48/1000000000</f>
        <v>0</v>
      </c>
      <c r="AU48" s="67">
        <f>V48*AC48/1000000000</f>
        <v>0</v>
      </c>
      <c r="AV48" s="67">
        <f>W48*AC48/1000000000</f>
        <v>0</v>
      </c>
      <c r="AW48" s="67">
        <f>X48*AC48/1000000000</f>
        <v>0</v>
      </c>
      <c r="AX48" s="67">
        <f>Y48*AC48/1000000000</f>
        <v>0</v>
      </c>
      <c r="AY48" s="67">
        <f>Z48*AC48/1000000000</f>
        <v>0</v>
      </c>
      <c r="AZ48" s="67">
        <f>AA48*AC48/1000000000</f>
        <v>0</v>
      </c>
      <c r="BA48" s="67">
        <f>AB48*AC48/1000000000</f>
        <v>0</v>
      </c>
      <c r="BB48" s="60">
        <f>(AQ47*AR47*AS47*AT47*AU47)^(1/5)</f>
        <v>0</v>
      </c>
      <c r="BC48" s="60">
        <f>(AW48*AX48*AY48*AZ48*BA48)^(1/5)</f>
        <v>0</v>
      </c>
      <c r="BD48" s="68">
        <f>Q48*AC48*AD48/1000000000</f>
        <v>0</v>
      </c>
      <c r="BE48" s="68">
        <f>R48*AC48*AE48/1000000000</f>
        <v>0</v>
      </c>
      <c r="BF48" s="68">
        <f>S48*AC48*AF48/1000000000</f>
        <v>0</v>
      </c>
      <c r="BG48" s="68">
        <f>T48*AC48*AG48/1000000000</f>
        <v>0</v>
      </c>
      <c r="BH48" s="68">
        <f>U48*AC48*AH48/1000000000</f>
        <v>0</v>
      </c>
      <c r="BI48" s="68">
        <f>V48*AC48*AI48/1000000000</f>
        <v>0</v>
      </c>
      <c r="BJ48" s="68">
        <f>W48*AC48*AJ48/1000000000</f>
        <v>0</v>
      </c>
      <c r="BK48" s="68">
        <f>X48*AC48*AK48/1000000000</f>
        <v>0</v>
      </c>
      <c r="BL48" s="68">
        <f>Y48*AC48*AL48/1000000000</f>
        <v>0</v>
      </c>
      <c r="BM48" s="68">
        <f>Z48*AC48*AM48/1000000000</f>
        <v>0</v>
      </c>
      <c r="BN48" s="68">
        <f>AA48*AC48*AN48/1000000000</f>
        <v>0</v>
      </c>
      <c r="BO48" s="68">
        <f>AB48*AC48*AO48/1000000000</f>
        <v>0</v>
      </c>
      <c r="BP48" s="60">
        <f>(BE48*BF48*BG48*BH48*BI48)^(1/5)</f>
        <v>0</v>
      </c>
      <c r="BQ48" s="60">
        <f>(BK48*BL48*BM48*BN48*BO48)</f>
        <v>0</v>
      </c>
      <c r="BR48" s="60" t="str">
        <f>(J48/E48)^(1/5)*100</f>
        <v>0</v>
      </c>
      <c r="BS48" s="60" t="str">
        <f>(P48/J48)/(1/5)*100</f>
        <v>0</v>
      </c>
      <c r="BT48" s="60"/>
      <c r="BU48" s="60"/>
      <c r="BV48" s="60"/>
      <c r="BW48" s="60"/>
      <c r="BX48" s="106"/>
      <c r="BZ48" s="15"/>
      <c r="CA48" s="7">
        <f>K48</f>
        <v/>
      </c>
      <c r="CB48" s="7">
        <f>F48</f>
        <v/>
      </c>
      <c r="CC48" s="7">
        <f>G48</f>
        <v/>
      </c>
      <c r="CD48" s="7">
        <f>H48</f>
        <v/>
      </c>
      <c r="CE48" s="7">
        <f>I48</f>
        <v/>
      </c>
      <c r="CF48" s="7">
        <f>J48</f>
        <v/>
      </c>
      <c r="CG48" s="7">
        <f>CF48</f>
        <v/>
      </c>
      <c r="CH48" s="8" t="str">
        <f>CG48/CA48*100</f>
        <v>0</v>
      </c>
      <c r="CI48" s="15"/>
      <c r="CJ48" s="15"/>
    </row>
    <row r="49" spans="1:91" s="5" customFormat="1">
      <c r="A49" s="13">
        <v>10</v>
      </c>
      <c r="B49" s="54">
        <v>3034</v>
      </c>
      <c r="C49" s="32" t="s">
        <v>49</v>
      </c>
      <c r="D49" s="13" t="s">
        <v>16</v>
      </c>
      <c r="E49" s="72">
        <f>Q49</f>
        <v/>
      </c>
      <c r="F49" s="72">
        <f>R49</f>
        <v/>
      </c>
      <c r="G49" s="72">
        <f>S49</f>
        <v/>
      </c>
      <c r="H49" s="72">
        <f>T49</f>
        <v/>
      </c>
      <c r="I49" s="73">
        <f>U49</f>
        <v/>
      </c>
      <c r="J49" s="74">
        <f>V49</f>
        <v/>
      </c>
      <c r="K49" s="74">
        <f>W49</f>
        <v/>
      </c>
      <c r="L49" s="74">
        <f>X49</f>
        <v/>
      </c>
      <c r="M49" s="75">
        <f>Y49</f>
        <v/>
      </c>
      <c r="N49" s="72">
        <f>Z49</f>
        <v/>
      </c>
      <c r="O49" s="72">
        <f>AA49</f>
        <v/>
      </c>
      <c r="P49" s="73">
        <f>AB49</f>
        <v/>
      </c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0"/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>
        <v>0</v>
      </c>
      <c r="AL49" s="68">
        <v>0</v>
      </c>
      <c r="AM49" s="68">
        <v>0</v>
      </c>
      <c r="AN49" s="68">
        <v>0</v>
      </c>
      <c r="AO49" s="68">
        <v>0</v>
      </c>
      <c r="AP49" s="67">
        <f>Q49*AC49/1000000000</f>
        <v>0</v>
      </c>
      <c r="AQ49" s="67">
        <f>R49*AC49/1000000000</f>
        <v>0</v>
      </c>
      <c r="AR49" s="67">
        <f>S49*AC49/1000000000</f>
        <v>0</v>
      </c>
      <c r="AS49" s="67">
        <f>T49*AC49/1000000000</f>
        <v>0</v>
      </c>
      <c r="AT49" s="67">
        <f>U49*AC49/1000000000</f>
        <v>0</v>
      </c>
      <c r="AU49" s="67">
        <f>V49*AC49/1000000000</f>
        <v>0</v>
      </c>
      <c r="AV49" s="67">
        <f>W49*AC49/1000000000</f>
        <v>0</v>
      </c>
      <c r="AW49" s="67">
        <f>X49*AC49/1000000000</f>
        <v>0</v>
      </c>
      <c r="AX49" s="67">
        <f>Y49*AC49/1000000000</f>
        <v>0</v>
      </c>
      <c r="AY49" s="67">
        <f>Z49*AC49/1000000000</f>
        <v>0</v>
      </c>
      <c r="AZ49" s="67">
        <f>AA49*AC49/1000000000</f>
        <v>0</v>
      </c>
      <c r="BA49" s="67">
        <f>AB49*AC49/1000000000</f>
        <v>0</v>
      </c>
      <c r="BB49" s="60">
        <f>(AQ48*AR48*AS48*AT48*AU48)^(1/5)</f>
        <v>0</v>
      </c>
      <c r="BC49" s="60">
        <f>(AW49*AX49*AY49*AZ49*BA49)^(1/5)</f>
        <v>0</v>
      </c>
      <c r="BD49" s="68">
        <f>Q49*AC49*AD49/1000000000</f>
        <v>0</v>
      </c>
      <c r="BE49" s="68">
        <f>R49*AC49*AE49/1000000000</f>
        <v>0</v>
      </c>
      <c r="BF49" s="68">
        <f>S49*AC49*AF49/1000000000</f>
        <v>0</v>
      </c>
      <c r="BG49" s="68">
        <f>T49*AC49*AG49/1000000000</f>
        <v>0</v>
      </c>
      <c r="BH49" s="68">
        <f>U49*AC49*AH49/1000000000</f>
        <v>0</v>
      </c>
      <c r="BI49" s="68">
        <f>V49*AC49*AI49/1000000000</f>
        <v>0</v>
      </c>
      <c r="BJ49" s="68">
        <f>W49*AC49*AJ49/1000000000</f>
        <v>0</v>
      </c>
      <c r="BK49" s="68">
        <f>X49*AC49*AK49/1000000000</f>
        <v>0</v>
      </c>
      <c r="BL49" s="68">
        <f>Y49*AC49*AL49/1000000000</f>
        <v>0</v>
      </c>
      <c r="BM49" s="68">
        <f>Z49*AC49*AM49/1000000000</f>
        <v>0</v>
      </c>
      <c r="BN49" s="68">
        <f>AA49*AC49*AN49/1000000000</f>
        <v>0</v>
      </c>
      <c r="BO49" s="68">
        <f>AB49*AC49*AO49/1000000000</f>
        <v>0</v>
      </c>
      <c r="BP49" s="60">
        <f>(BE49*BF49*BG49*BH49*BI49)^(1/5)</f>
        <v>0</v>
      </c>
      <c r="BQ49" s="60">
        <f>(BK49*BL49*BM49*BN49*BO49)</f>
        <v>0</v>
      </c>
      <c r="BR49" s="60" t="str">
        <f>(J49/E49)^(1/5)*100</f>
        <v>0</v>
      </c>
      <c r="BS49" s="60" t="str">
        <f>(P49/J49)/(1/5)*100</f>
        <v>0</v>
      </c>
      <c r="BT49" s="60"/>
      <c r="BU49" s="60"/>
      <c r="BV49" s="60"/>
      <c r="BW49" s="60"/>
      <c r="BX49" s="106"/>
      <c r="BZ49" s="19"/>
      <c r="CA49" s="7">
        <f>K49</f>
        <v/>
      </c>
      <c r="CB49" s="7">
        <f>F49</f>
        <v/>
      </c>
      <c r="CC49" s="7">
        <f>G49</f>
        <v/>
      </c>
      <c r="CD49" s="7">
        <f>H49</f>
        <v/>
      </c>
      <c r="CE49" s="7">
        <f>I49</f>
        <v/>
      </c>
      <c r="CF49" s="7">
        <f>J49</f>
        <v/>
      </c>
      <c r="CG49" s="7">
        <f>CF49</f>
        <v/>
      </c>
      <c r="CH49" s="8" t="str">
        <f>CG49/CA49*100</f>
        <v>0</v>
      </c>
      <c r="CI49" s="19"/>
      <c r="CJ49" s="19"/>
    </row>
    <row r="50" spans="1:91" s="5" customFormat="1">
      <c r="A50" s="13" t="s">
        <v>50</v>
      </c>
      <c r="B50" s="54">
        <v>3071</v>
      </c>
      <c r="C50" s="32" t="s">
        <v>51</v>
      </c>
      <c r="D50" s="13" t="s">
        <v>16</v>
      </c>
      <c r="E50" s="72">
        <f>SUM(E51:E53)</f>
        <v>0</v>
      </c>
      <c r="F50" s="72">
        <f>SUM(F51:F53)</f>
        <v>0</v>
      </c>
      <c r="G50" s="72">
        <f>SUM(G51:G53)</f>
        <v>0</v>
      </c>
      <c r="H50" s="72">
        <f>SUM(H51:H53)</f>
        <v>0</v>
      </c>
      <c r="I50" s="73">
        <f>SUM(I51:I53)</f>
        <v>0</v>
      </c>
      <c r="J50" s="74">
        <f>SUM(J51:J53)</f>
        <v>0</v>
      </c>
      <c r="K50" s="74">
        <f>SUM(K51:K53)</f>
        <v>0</v>
      </c>
      <c r="L50" s="74">
        <f>SUM(L51:L53)</f>
        <v>0</v>
      </c>
      <c r="M50" s="75">
        <f>SUM(M51:M53)</f>
        <v>0</v>
      </c>
      <c r="N50" s="72">
        <f>SUM(N51:N53)</f>
        <v>0</v>
      </c>
      <c r="O50" s="72">
        <f>SUM(O51:O53)</f>
        <v>0</v>
      </c>
      <c r="P50" s="73">
        <f>SUM(P51:P53)</f>
        <v>0</v>
      </c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0"/>
      <c r="AD50" s="68">
        <v>0</v>
      </c>
      <c r="AE50" s="68">
        <v>0</v>
      </c>
      <c r="AF50" s="68">
        <v>0</v>
      </c>
      <c r="AG50" s="68">
        <v>0</v>
      </c>
      <c r="AH50" s="68">
        <v>0</v>
      </c>
      <c r="AI50" s="68">
        <v>0</v>
      </c>
      <c r="AJ50" s="68">
        <v>0</v>
      </c>
      <c r="AK50" s="68">
        <v>0</v>
      </c>
      <c r="AL50" s="68">
        <v>0</v>
      </c>
      <c r="AM50" s="68">
        <v>0</v>
      </c>
      <c r="AN50" s="68">
        <v>0</v>
      </c>
      <c r="AO50" s="68">
        <v>0</v>
      </c>
      <c r="AP50" s="67">
        <f>Q50*AC50/1000000000</f>
        <v>0</v>
      </c>
      <c r="AQ50" s="67">
        <f>R50*AC50/1000000000</f>
        <v>0</v>
      </c>
      <c r="AR50" s="67">
        <f>S50*AC50/1000000000</f>
        <v>0</v>
      </c>
      <c r="AS50" s="67">
        <f>T50*AC50/1000000000</f>
        <v>0</v>
      </c>
      <c r="AT50" s="67">
        <f>U50*AC50/1000000000</f>
        <v>0</v>
      </c>
      <c r="AU50" s="67">
        <f>V50*AC50/1000000000</f>
        <v>0</v>
      </c>
      <c r="AV50" s="67">
        <f>W50*AC50/1000000000</f>
        <v>0</v>
      </c>
      <c r="AW50" s="67">
        <f>X50*AC50/1000000000</f>
        <v>0</v>
      </c>
      <c r="AX50" s="67">
        <f>Y50*AC50/1000000000</f>
        <v>0</v>
      </c>
      <c r="AY50" s="67">
        <f>Z50*AC50/1000000000</f>
        <v>0</v>
      </c>
      <c r="AZ50" s="67">
        <f>AA50*AC50/1000000000</f>
        <v>0</v>
      </c>
      <c r="BA50" s="67">
        <f>AB50*AC50/1000000000</f>
        <v>0</v>
      </c>
      <c r="BB50" s="60">
        <f>(AQ49*AR49*AS49*AT49*AU49)^(1/5)</f>
        <v>0</v>
      </c>
      <c r="BC50" s="60">
        <f>(AW50*AX50*AY50*AZ50*BA50)^(1/5)</f>
        <v>0</v>
      </c>
      <c r="BD50" s="68">
        <f>Q50*AC50*AD50/1000000000</f>
        <v>0</v>
      </c>
      <c r="BE50" s="68">
        <f>R50*AC50*AE50/1000000000</f>
        <v>0</v>
      </c>
      <c r="BF50" s="68">
        <f>S50*AC50*AF50/1000000000</f>
        <v>0</v>
      </c>
      <c r="BG50" s="68">
        <f>T50*AC50*AG50/1000000000</f>
        <v>0</v>
      </c>
      <c r="BH50" s="68">
        <f>U50*AC50*AH50/1000000000</f>
        <v>0</v>
      </c>
      <c r="BI50" s="68">
        <f>V50*AC50*AI50/1000000000</f>
        <v>0</v>
      </c>
      <c r="BJ50" s="68">
        <f>W50*AC50*AJ50/1000000000</f>
        <v>0</v>
      </c>
      <c r="BK50" s="68">
        <f>X50*AC50*AK50/1000000000</f>
        <v>0</v>
      </c>
      <c r="BL50" s="68">
        <f>Y50*AC50*AL50/1000000000</f>
        <v>0</v>
      </c>
      <c r="BM50" s="68">
        <f>Z50*AC50*AM50/1000000000</f>
        <v>0</v>
      </c>
      <c r="BN50" s="68">
        <f>AA50*AC50*AN50/1000000000</f>
        <v>0</v>
      </c>
      <c r="BO50" s="68">
        <f>AB50*AC50*AO50/1000000000</f>
        <v>0</v>
      </c>
      <c r="BP50" s="60">
        <f>(BE50*BF50*BG50*BH50*BI50)^(1/5)</f>
        <v>0</v>
      </c>
      <c r="BQ50" s="60">
        <f>(BK50*BL50*BM50*BN50*BO50)</f>
        <v>0</v>
      </c>
      <c r="BR50" s="60" t="str">
        <f>(J50/E50)^(1/5)*100</f>
        <v>0</v>
      </c>
      <c r="BS50" s="60" t="str">
        <f>(P50/J50)/(1/5)*100</f>
        <v>0</v>
      </c>
      <c r="BT50" s="60"/>
      <c r="BU50" s="60"/>
      <c r="BV50" s="60"/>
      <c r="BW50" s="60"/>
      <c r="BX50" s="106"/>
      <c r="BZ50" s="19"/>
      <c r="CA50" s="7">
        <f>K50</f>
        <v>0</v>
      </c>
      <c r="CB50" s="7">
        <f>F50</f>
        <v>0</v>
      </c>
      <c r="CC50" s="7">
        <f>G50</f>
        <v>0</v>
      </c>
      <c r="CD50" s="7">
        <f>H50</f>
        <v>0</v>
      </c>
      <c r="CE50" s="7">
        <f>I50</f>
        <v>0</v>
      </c>
      <c r="CF50" s="7">
        <f>J50</f>
        <v>0</v>
      </c>
      <c r="CG50" s="7">
        <f>CF50</f>
        <v>0</v>
      </c>
      <c r="CH50" s="8" t="str">
        <f>CG50/CA50*100</f>
        <v>0</v>
      </c>
      <c r="CI50" s="19"/>
      <c r="CJ50" s="19"/>
    </row>
    <row r="51" spans="1:91" s="5" customFormat="1">
      <c r="A51" s="13"/>
      <c r="B51" s="61">
        <v>3074</v>
      </c>
      <c r="C51" s="34" t="s">
        <v>52</v>
      </c>
      <c r="D51" s="17" t="s">
        <v>16</v>
      </c>
      <c r="E51" s="80">
        <f>Q51</f>
        <v/>
      </c>
      <c r="F51" s="80">
        <f>R51</f>
        <v/>
      </c>
      <c r="G51" s="80">
        <f>S51</f>
        <v/>
      </c>
      <c r="H51" s="80">
        <f>T51</f>
        <v/>
      </c>
      <c r="I51" s="81">
        <f>U51</f>
        <v/>
      </c>
      <c r="J51" s="82">
        <f>V51</f>
        <v/>
      </c>
      <c r="K51" s="82">
        <f>W51</f>
        <v/>
      </c>
      <c r="L51" s="82">
        <f>X51</f>
        <v/>
      </c>
      <c r="M51" s="83">
        <f>Y51</f>
        <v/>
      </c>
      <c r="N51" s="80">
        <f>Z51</f>
        <v/>
      </c>
      <c r="O51" s="80">
        <f>AA51</f>
        <v/>
      </c>
      <c r="P51" s="81">
        <f>AB51</f>
        <v/>
      </c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0"/>
      <c r="AD51" s="68">
        <v>0</v>
      </c>
      <c r="AE51" s="68">
        <v>0</v>
      </c>
      <c r="AF51" s="68">
        <v>0</v>
      </c>
      <c r="AG51" s="68">
        <v>0</v>
      </c>
      <c r="AH51" s="68">
        <v>0</v>
      </c>
      <c r="AI51" s="68">
        <v>0</v>
      </c>
      <c r="AJ51" s="68">
        <v>0</v>
      </c>
      <c r="AK51" s="68">
        <v>0</v>
      </c>
      <c r="AL51" s="68">
        <v>0</v>
      </c>
      <c r="AM51" s="68">
        <v>0</v>
      </c>
      <c r="AN51" s="68">
        <v>0</v>
      </c>
      <c r="AO51" s="68">
        <v>0</v>
      </c>
      <c r="AP51" s="67">
        <f>Q51*AC51/1000000000</f>
        <v>0</v>
      </c>
      <c r="AQ51" s="67">
        <f>R51*AC51/1000000000</f>
        <v>0</v>
      </c>
      <c r="AR51" s="67">
        <f>S51*AC51/1000000000</f>
        <v>0</v>
      </c>
      <c r="AS51" s="67">
        <f>T51*AC51/1000000000</f>
        <v>0</v>
      </c>
      <c r="AT51" s="67">
        <f>U51*AC51/1000000000</f>
        <v>0</v>
      </c>
      <c r="AU51" s="67">
        <f>V51*AC51/1000000000</f>
        <v>0</v>
      </c>
      <c r="AV51" s="67">
        <f>W51*AC51/1000000000</f>
        <v>0</v>
      </c>
      <c r="AW51" s="67">
        <f>X51*AC51/1000000000</f>
        <v>0</v>
      </c>
      <c r="AX51" s="67">
        <f>Y51*AC51/1000000000</f>
        <v>0</v>
      </c>
      <c r="AY51" s="67">
        <f>Z51*AC51/1000000000</f>
        <v>0</v>
      </c>
      <c r="AZ51" s="67">
        <f>AA51*AC51/1000000000</f>
        <v>0</v>
      </c>
      <c r="BA51" s="67">
        <f>AB51*AC51/1000000000</f>
        <v>0</v>
      </c>
      <c r="BB51" s="60">
        <f>(AQ50*AR50*AS50*AT50*AU50)^(1/5)</f>
        <v>0</v>
      </c>
      <c r="BC51" s="60">
        <f>(AW51*AX51*AY51*AZ51*BA51)^(1/5)</f>
        <v>0</v>
      </c>
      <c r="BD51" s="68">
        <f>Q51*AC51*AD51/1000000000</f>
        <v>0</v>
      </c>
      <c r="BE51" s="68">
        <f>R51*AC51*AE51/1000000000</f>
        <v>0</v>
      </c>
      <c r="BF51" s="68">
        <f>S51*AC51*AF51/1000000000</f>
        <v>0</v>
      </c>
      <c r="BG51" s="68">
        <f>T51*AC51*AG51/1000000000</f>
        <v>0</v>
      </c>
      <c r="BH51" s="68">
        <f>U51*AC51*AH51/1000000000</f>
        <v>0</v>
      </c>
      <c r="BI51" s="68">
        <f>V51*AC51*AI51/1000000000</f>
        <v>0</v>
      </c>
      <c r="BJ51" s="68">
        <f>W51*AC51*AJ51/1000000000</f>
        <v>0</v>
      </c>
      <c r="BK51" s="68">
        <f>X51*AC51*AK51/1000000000</f>
        <v>0</v>
      </c>
      <c r="BL51" s="68">
        <f>Y51*AC51*AL51/1000000000</f>
        <v>0</v>
      </c>
      <c r="BM51" s="68">
        <f>Z51*AC51*AM51/1000000000</f>
        <v>0</v>
      </c>
      <c r="BN51" s="68">
        <f>AA51*AC51*AN51/1000000000</f>
        <v>0</v>
      </c>
      <c r="BO51" s="68">
        <f>AB51*AC51*AO51/1000000000</f>
        <v>0</v>
      </c>
      <c r="BP51" s="60">
        <f>(BE51*BF51*BG51*BH51*BI51)^(1/5)</f>
        <v>0</v>
      </c>
      <c r="BQ51" s="60">
        <f>(BK51*BL51*BM51*BN51*BO51)</f>
        <v>0</v>
      </c>
      <c r="BR51" s="60" t="str">
        <f>(J51/E51)^(1/5)*100</f>
        <v>0</v>
      </c>
      <c r="BS51" s="60" t="str">
        <f>(P51/J51)/(1/5)*100</f>
        <v>0</v>
      </c>
      <c r="BT51" s="60"/>
      <c r="BU51" s="60"/>
      <c r="BV51" s="60"/>
      <c r="BW51" s="60"/>
      <c r="BX51" s="106"/>
      <c r="BZ51" s="15"/>
      <c r="CA51" s="7">
        <f>K51</f>
        <v/>
      </c>
      <c r="CB51" s="7">
        <f>F51</f>
        <v/>
      </c>
      <c r="CC51" s="7">
        <f>G51</f>
        <v/>
      </c>
      <c r="CD51" s="7">
        <f>H51</f>
        <v/>
      </c>
      <c r="CE51" s="7">
        <f>I51</f>
        <v/>
      </c>
      <c r="CF51" s="7">
        <f>J51</f>
        <v/>
      </c>
      <c r="CG51" s="7">
        <f>CF51</f>
        <v/>
      </c>
      <c r="CH51" s="8" t="str">
        <f>CG51/CA51*100</f>
        <v>0</v>
      </c>
      <c r="CI51" s="15"/>
      <c r="CJ51" s="15"/>
    </row>
    <row r="52" spans="1:91" s="5" customFormat="1">
      <c r="A52" s="13"/>
      <c r="B52" s="61">
        <v>3075</v>
      </c>
      <c r="C52" s="34" t="s">
        <v>53</v>
      </c>
      <c r="D52" s="17" t="s">
        <v>16</v>
      </c>
      <c r="E52" s="80">
        <f>Q52</f>
        <v/>
      </c>
      <c r="F52" s="80">
        <f>R52</f>
        <v/>
      </c>
      <c r="G52" s="80">
        <f>S52</f>
        <v/>
      </c>
      <c r="H52" s="80">
        <f>T52</f>
        <v/>
      </c>
      <c r="I52" s="81">
        <f>U52</f>
        <v/>
      </c>
      <c r="J52" s="82">
        <f>V52</f>
        <v/>
      </c>
      <c r="K52" s="82">
        <f>W52</f>
        <v/>
      </c>
      <c r="L52" s="82">
        <f>X52</f>
        <v/>
      </c>
      <c r="M52" s="83">
        <f>Y52</f>
        <v/>
      </c>
      <c r="N52" s="80">
        <f>Z52</f>
        <v/>
      </c>
      <c r="O52" s="80">
        <f>AA52</f>
        <v/>
      </c>
      <c r="P52" s="81">
        <f>AB52</f>
        <v/>
      </c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0"/>
      <c r="AD52" s="68">
        <v>0</v>
      </c>
      <c r="AE52" s="68">
        <v>0</v>
      </c>
      <c r="AF52" s="68">
        <v>0</v>
      </c>
      <c r="AG52" s="68">
        <v>0</v>
      </c>
      <c r="AH52" s="68">
        <v>0</v>
      </c>
      <c r="AI52" s="68">
        <v>0</v>
      </c>
      <c r="AJ52" s="68">
        <v>0</v>
      </c>
      <c r="AK52" s="68">
        <v>0</v>
      </c>
      <c r="AL52" s="68">
        <v>0</v>
      </c>
      <c r="AM52" s="68">
        <v>0</v>
      </c>
      <c r="AN52" s="68">
        <v>0</v>
      </c>
      <c r="AO52" s="68">
        <v>0</v>
      </c>
      <c r="AP52" s="67">
        <f>Q52*AC52/1000000000</f>
        <v>0</v>
      </c>
      <c r="AQ52" s="67">
        <f>R52*AC52/1000000000</f>
        <v>0</v>
      </c>
      <c r="AR52" s="67">
        <f>S52*AC52/1000000000</f>
        <v>0</v>
      </c>
      <c r="AS52" s="67">
        <f>T52*AC52/1000000000</f>
        <v>0</v>
      </c>
      <c r="AT52" s="67">
        <f>U52*AC52/1000000000</f>
        <v>0</v>
      </c>
      <c r="AU52" s="67">
        <f>V52*AC52/1000000000</f>
        <v>0</v>
      </c>
      <c r="AV52" s="67">
        <f>W52*AC52/1000000000</f>
        <v>0</v>
      </c>
      <c r="AW52" s="67">
        <f>X52*AC52/1000000000</f>
        <v>0</v>
      </c>
      <c r="AX52" s="67">
        <f>Y52*AC52/1000000000</f>
        <v>0</v>
      </c>
      <c r="AY52" s="67">
        <f>Z52*AC52/1000000000</f>
        <v>0</v>
      </c>
      <c r="AZ52" s="67">
        <f>AA52*AC52/1000000000</f>
        <v>0</v>
      </c>
      <c r="BA52" s="67">
        <f>AB52*AC52/1000000000</f>
        <v>0</v>
      </c>
      <c r="BB52" s="60">
        <f>(AQ51*AR51*AS51*AT51*AU51)^(1/5)</f>
        <v>0</v>
      </c>
      <c r="BC52" s="60">
        <f>(AW52*AX52*AY52*AZ52*BA52)^(1/5)</f>
        <v>0</v>
      </c>
      <c r="BD52" s="68">
        <f>Q52*AC52*AD52/1000000000</f>
        <v>0</v>
      </c>
      <c r="BE52" s="68">
        <f>R52*AC52*AE52/1000000000</f>
        <v>0</v>
      </c>
      <c r="BF52" s="68">
        <f>S52*AC52*AF52/1000000000</f>
        <v>0</v>
      </c>
      <c r="BG52" s="68">
        <f>T52*AC52*AG52/1000000000</f>
        <v>0</v>
      </c>
      <c r="BH52" s="68">
        <f>U52*AC52*AH52/1000000000</f>
        <v>0</v>
      </c>
      <c r="BI52" s="68">
        <f>V52*AC52*AI52/1000000000</f>
        <v>0</v>
      </c>
      <c r="BJ52" s="68">
        <f>W52*AC52*AJ52/1000000000</f>
        <v>0</v>
      </c>
      <c r="BK52" s="68">
        <f>X52*AC52*AK52/1000000000</f>
        <v>0</v>
      </c>
      <c r="BL52" s="68">
        <f>Y52*AC52*AL52/1000000000</f>
        <v>0</v>
      </c>
      <c r="BM52" s="68">
        <f>Z52*AC52*AM52/1000000000</f>
        <v>0</v>
      </c>
      <c r="BN52" s="68">
        <f>AA52*AC52*AN52/1000000000</f>
        <v>0</v>
      </c>
      <c r="BO52" s="68">
        <f>AB52*AC52*AO52/1000000000</f>
        <v>0</v>
      </c>
      <c r="BP52" s="60">
        <f>(BE52*BF52*BG52*BH52*BI52)^(1/5)</f>
        <v>0</v>
      </c>
      <c r="BQ52" s="60">
        <f>(BK52*BL52*BM52*BN52*BO52)</f>
        <v>0</v>
      </c>
      <c r="BR52" s="60" t="str">
        <f>(J52/E52)^(1/5)*100</f>
        <v>0</v>
      </c>
      <c r="BS52" s="60" t="str">
        <f>(P52/J52)/(1/5)*100</f>
        <v>0</v>
      </c>
      <c r="BT52" s="60"/>
      <c r="BU52" s="60"/>
      <c r="BV52" s="60"/>
      <c r="BW52" s="60"/>
      <c r="BX52" s="106"/>
      <c r="BZ52" s="15"/>
      <c r="CA52" s="7">
        <f>K52</f>
        <v/>
      </c>
      <c r="CB52" s="7">
        <f>F52</f>
        <v/>
      </c>
      <c r="CC52" s="7">
        <f>G52</f>
        <v/>
      </c>
      <c r="CD52" s="7">
        <f>H52</f>
        <v/>
      </c>
      <c r="CE52" s="7">
        <f>I52</f>
        <v/>
      </c>
      <c r="CF52" s="7">
        <f>J52</f>
        <v/>
      </c>
      <c r="CG52" s="7">
        <f>CF52</f>
        <v/>
      </c>
      <c r="CH52" s="8" t="str">
        <f>CG52/CA52*100</f>
        <v>0</v>
      </c>
      <c r="CI52" s="15"/>
      <c r="CJ52" s="15"/>
    </row>
    <row r="53" spans="1:91" s="5" customFormat="1">
      <c r="A53" s="13"/>
      <c r="B53" s="61">
        <v>3076</v>
      </c>
      <c r="C53" s="34" t="s">
        <v>54</v>
      </c>
      <c r="D53" s="17" t="s">
        <v>16</v>
      </c>
      <c r="E53" s="80">
        <f>Q53</f>
        <v/>
      </c>
      <c r="F53" s="80">
        <f>R53</f>
        <v/>
      </c>
      <c r="G53" s="80">
        <f>S53</f>
        <v/>
      </c>
      <c r="H53" s="80">
        <f>T53</f>
        <v/>
      </c>
      <c r="I53" s="81">
        <f>U53</f>
        <v/>
      </c>
      <c r="J53" s="82">
        <f>V53</f>
        <v/>
      </c>
      <c r="K53" s="82">
        <f>W53</f>
        <v/>
      </c>
      <c r="L53" s="82">
        <f>X53</f>
        <v/>
      </c>
      <c r="M53" s="83">
        <f>Y53</f>
        <v/>
      </c>
      <c r="N53" s="80">
        <f>Z53</f>
        <v/>
      </c>
      <c r="O53" s="80">
        <f>AA53</f>
        <v/>
      </c>
      <c r="P53" s="81">
        <f>AB53</f>
        <v/>
      </c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0"/>
      <c r="AD53" s="68">
        <v>0</v>
      </c>
      <c r="AE53" s="68">
        <v>0</v>
      </c>
      <c r="AF53" s="68">
        <v>0</v>
      </c>
      <c r="AG53" s="68">
        <v>0</v>
      </c>
      <c r="AH53" s="68">
        <v>0</v>
      </c>
      <c r="AI53" s="68">
        <v>0</v>
      </c>
      <c r="AJ53" s="68">
        <v>0</v>
      </c>
      <c r="AK53" s="68">
        <v>0</v>
      </c>
      <c r="AL53" s="68">
        <v>0</v>
      </c>
      <c r="AM53" s="68">
        <v>0</v>
      </c>
      <c r="AN53" s="68">
        <v>0</v>
      </c>
      <c r="AO53" s="68">
        <v>0</v>
      </c>
      <c r="AP53" s="67">
        <f>Q53*AC53/1000000000</f>
        <v>0</v>
      </c>
      <c r="AQ53" s="67">
        <f>R53*AC53/1000000000</f>
        <v>0</v>
      </c>
      <c r="AR53" s="67">
        <f>S53*AC53/1000000000</f>
        <v>0</v>
      </c>
      <c r="AS53" s="67">
        <f>T53*AC53/1000000000</f>
        <v>0</v>
      </c>
      <c r="AT53" s="67">
        <f>U53*AC53/1000000000</f>
        <v>0</v>
      </c>
      <c r="AU53" s="67">
        <f>V53*AC53/1000000000</f>
        <v>0</v>
      </c>
      <c r="AV53" s="67">
        <f>W53*AC53/1000000000</f>
        <v>0</v>
      </c>
      <c r="AW53" s="67">
        <f>X53*AC53/1000000000</f>
        <v>0</v>
      </c>
      <c r="AX53" s="67">
        <f>Y53*AC53/1000000000</f>
        <v>0</v>
      </c>
      <c r="AY53" s="67">
        <f>Z53*AC53/1000000000</f>
        <v>0</v>
      </c>
      <c r="AZ53" s="67">
        <f>AA53*AC53/1000000000</f>
        <v>0</v>
      </c>
      <c r="BA53" s="67">
        <f>AB53*AC53/1000000000</f>
        <v>0</v>
      </c>
      <c r="BB53" s="60">
        <f>(AQ52*AR52*AS52*AT52*AU52)^(1/5)</f>
        <v>0</v>
      </c>
      <c r="BC53" s="60">
        <f>(AW53*AX53*AY53*AZ53*BA53)^(1/5)</f>
        <v>0</v>
      </c>
      <c r="BD53" s="68">
        <f>Q53*AC53*AD53/1000000000</f>
        <v>0</v>
      </c>
      <c r="BE53" s="68">
        <f>R53*AC53*AE53/1000000000</f>
        <v>0</v>
      </c>
      <c r="BF53" s="68">
        <f>S53*AC53*AF53/1000000000</f>
        <v>0</v>
      </c>
      <c r="BG53" s="68">
        <f>T53*AC53*AG53/1000000000</f>
        <v>0</v>
      </c>
      <c r="BH53" s="68">
        <f>U53*AC53*AH53/1000000000</f>
        <v>0</v>
      </c>
      <c r="BI53" s="68">
        <f>V53*AC53*AI53/1000000000</f>
        <v>0</v>
      </c>
      <c r="BJ53" s="68">
        <f>W53*AC53*AJ53/1000000000</f>
        <v>0</v>
      </c>
      <c r="BK53" s="68">
        <f>X53*AC53*AK53/1000000000</f>
        <v>0</v>
      </c>
      <c r="BL53" s="68">
        <f>Y53*AC53*AL53/1000000000</f>
        <v>0</v>
      </c>
      <c r="BM53" s="68">
        <f>Z53*AC53*AM53/1000000000</f>
        <v>0</v>
      </c>
      <c r="BN53" s="68">
        <f>AA53*AC53*AN53/1000000000</f>
        <v>0</v>
      </c>
      <c r="BO53" s="68">
        <f>AB53*AC53*AO53/1000000000</f>
        <v>0</v>
      </c>
      <c r="BP53" s="60">
        <f>(BE53*BF53*BG53*BH53*BI53)^(1/5)</f>
        <v>0</v>
      </c>
      <c r="BQ53" s="60">
        <f>(BK53*BL53*BM53*BN53*BO53)</f>
        <v>0</v>
      </c>
      <c r="BR53" s="60" t="str">
        <f>(J53/E53)^(1/5)*100</f>
        <v>0</v>
      </c>
      <c r="BS53" s="60" t="str">
        <f>(P53/J53)/(1/5)*100</f>
        <v>0</v>
      </c>
      <c r="BT53" s="60"/>
      <c r="BU53" s="60"/>
      <c r="BV53" s="60"/>
      <c r="BW53" s="60"/>
      <c r="BX53" s="106"/>
      <c r="BZ53" s="15"/>
      <c r="CA53" s="7">
        <f>K53</f>
        <v/>
      </c>
      <c r="CB53" s="7">
        <f>F53</f>
        <v/>
      </c>
      <c r="CC53" s="7">
        <f>G53</f>
        <v/>
      </c>
      <c r="CD53" s="7">
        <f>H53</f>
        <v/>
      </c>
      <c r="CE53" s="7">
        <f>I53</f>
        <v/>
      </c>
      <c r="CF53" s="7">
        <f>J53</f>
        <v/>
      </c>
      <c r="CG53" s="7">
        <f>CF53</f>
        <v/>
      </c>
      <c r="CH53" s="8" t="str">
        <f>CG53/CA53*100</f>
        <v>0</v>
      </c>
      <c r="CI53" s="15"/>
      <c r="CJ53" s="15"/>
    </row>
    <row r="54" spans="1:91" s="5" customFormat="1">
      <c r="A54" s="13" t="s">
        <v>55</v>
      </c>
      <c r="B54" s="54">
        <v>3072</v>
      </c>
      <c r="C54" s="32" t="s">
        <v>56</v>
      </c>
      <c r="D54" s="13" t="s">
        <v>16</v>
      </c>
      <c r="E54" s="72">
        <f>SUM(E55:E56)</f>
        <v>0</v>
      </c>
      <c r="F54" s="72">
        <f>SUM(F55:F56)</f>
        <v>0</v>
      </c>
      <c r="G54" s="72">
        <f>SUM(G55:G56)</f>
        <v>0</v>
      </c>
      <c r="H54" s="72">
        <f>SUM(H55:H56)</f>
        <v>0</v>
      </c>
      <c r="I54" s="73">
        <f>SUM(I55:I56)</f>
        <v>0</v>
      </c>
      <c r="J54" s="74">
        <f>SUM(J55:J56)</f>
        <v>0</v>
      </c>
      <c r="K54" s="74">
        <f>SUM(K55:K56)</f>
        <v>0</v>
      </c>
      <c r="L54" s="74">
        <f>SUM(L55:L56)</f>
        <v>0</v>
      </c>
      <c r="M54" s="75">
        <f>SUM(M55:M56)</f>
        <v>0</v>
      </c>
      <c r="N54" s="72">
        <f>SUM(N55:N56)</f>
        <v>0</v>
      </c>
      <c r="O54" s="72">
        <f>SUM(O55:O56)</f>
        <v>0</v>
      </c>
      <c r="P54" s="73">
        <f>SUM(P55:P56)</f>
        <v>0</v>
      </c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0"/>
      <c r="AD54" s="68">
        <v>0</v>
      </c>
      <c r="AE54" s="68">
        <v>0</v>
      </c>
      <c r="AF54" s="68">
        <v>0</v>
      </c>
      <c r="AG54" s="68">
        <v>0</v>
      </c>
      <c r="AH54" s="68">
        <v>0</v>
      </c>
      <c r="AI54" s="68">
        <v>0</v>
      </c>
      <c r="AJ54" s="68">
        <v>0</v>
      </c>
      <c r="AK54" s="68">
        <v>0</v>
      </c>
      <c r="AL54" s="68">
        <v>0</v>
      </c>
      <c r="AM54" s="68">
        <v>0</v>
      </c>
      <c r="AN54" s="68">
        <v>0</v>
      </c>
      <c r="AO54" s="68">
        <v>0</v>
      </c>
      <c r="AP54" s="67">
        <f>Q54*AC54/1000000000</f>
        <v>0</v>
      </c>
      <c r="AQ54" s="67">
        <f>R54*AC54/1000000000</f>
        <v>0</v>
      </c>
      <c r="AR54" s="67">
        <f>S54*AC54/1000000000</f>
        <v>0</v>
      </c>
      <c r="AS54" s="67">
        <f>T54*AC54/1000000000</f>
        <v>0</v>
      </c>
      <c r="AT54" s="67">
        <f>U54*AC54/1000000000</f>
        <v>0</v>
      </c>
      <c r="AU54" s="67">
        <f>V54*AC54/1000000000</f>
        <v>0</v>
      </c>
      <c r="AV54" s="67">
        <f>W54*AC54/1000000000</f>
        <v>0</v>
      </c>
      <c r="AW54" s="67">
        <f>X54*AC54/1000000000</f>
        <v>0</v>
      </c>
      <c r="AX54" s="67">
        <f>Y54*AC54/1000000000</f>
        <v>0</v>
      </c>
      <c r="AY54" s="67">
        <f>Z54*AC54/1000000000</f>
        <v>0</v>
      </c>
      <c r="AZ54" s="67">
        <f>AA54*AC54/1000000000</f>
        <v>0</v>
      </c>
      <c r="BA54" s="67">
        <f>AB54*AC54/1000000000</f>
        <v>0</v>
      </c>
      <c r="BB54" s="60">
        <f>(AQ53*AR53*AS53*AT53*AU53)^(1/5)</f>
        <v>0</v>
      </c>
      <c r="BC54" s="60">
        <f>(AW54*AX54*AY54*AZ54*BA54)^(1/5)</f>
        <v>0</v>
      </c>
      <c r="BD54" s="68">
        <f>Q54*AC54*AD54/1000000000</f>
        <v>0</v>
      </c>
      <c r="BE54" s="68">
        <f>R54*AC54*AE54/1000000000</f>
        <v>0</v>
      </c>
      <c r="BF54" s="68">
        <f>S54*AC54*AF54/1000000000</f>
        <v>0</v>
      </c>
      <c r="BG54" s="68">
        <f>T54*AC54*AG54/1000000000</f>
        <v>0</v>
      </c>
      <c r="BH54" s="68">
        <f>U54*AC54*AH54/1000000000</f>
        <v>0</v>
      </c>
      <c r="BI54" s="68">
        <f>V54*AC54*AI54/1000000000</f>
        <v>0</v>
      </c>
      <c r="BJ54" s="68">
        <f>W54*AC54*AJ54/1000000000</f>
        <v>0</v>
      </c>
      <c r="BK54" s="68">
        <f>X54*AC54*AK54/1000000000</f>
        <v>0</v>
      </c>
      <c r="BL54" s="68">
        <f>Y54*AC54*AL54/1000000000</f>
        <v>0</v>
      </c>
      <c r="BM54" s="68">
        <f>Z54*AC54*AM54/1000000000</f>
        <v>0</v>
      </c>
      <c r="BN54" s="68">
        <f>AA54*AC54*AN54/1000000000</f>
        <v>0</v>
      </c>
      <c r="BO54" s="68">
        <f>AB54*AC54*AO54/1000000000</f>
        <v>0</v>
      </c>
      <c r="BP54" s="60">
        <f>(BE54*BF54*BG54*BH54*BI54)^(1/5)</f>
        <v>0</v>
      </c>
      <c r="BQ54" s="60">
        <f>(BK54*BL54*BM54*BN54*BO54)</f>
        <v>0</v>
      </c>
      <c r="BR54" s="60" t="str">
        <f>(J54/E54)^(1/5)*100</f>
        <v>0</v>
      </c>
      <c r="BS54" s="60" t="str">
        <f>(P54/J54)/(1/5)*100</f>
        <v>0</v>
      </c>
      <c r="BT54" s="60"/>
      <c r="BU54" s="60"/>
      <c r="BV54" s="60"/>
      <c r="BW54" s="60"/>
      <c r="BX54" s="106"/>
      <c r="BZ54" s="19"/>
      <c r="CA54" s="7">
        <f>K54</f>
        <v>0</v>
      </c>
      <c r="CB54" s="7">
        <f>F54</f>
        <v>0</v>
      </c>
      <c r="CC54" s="7">
        <f>G54</f>
        <v>0</v>
      </c>
      <c r="CD54" s="7">
        <f>H54</f>
        <v>0</v>
      </c>
      <c r="CE54" s="7">
        <f>I54</f>
        <v>0</v>
      </c>
      <c r="CF54" s="7">
        <f>J54</f>
        <v>0</v>
      </c>
      <c r="CG54" s="7">
        <f>CF54</f>
        <v>0</v>
      </c>
      <c r="CH54" s="8" t="str">
        <f>CG54/CA54*100</f>
        <v>0</v>
      </c>
      <c r="CI54" s="19"/>
      <c r="CJ54" s="19"/>
    </row>
    <row r="55" spans="1:91" s="5" customFormat="1">
      <c r="A55" s="13"/>
      <c r="B55" s="61">
        <v>3035</v>
      </c>
      <c r="C55" s="35" t="s">
        <v>57</v>
      </c>
      <c r="D55" s="17" t="s">
        <v>16</v>
      </c>
      <c r="E55" s="80">
        <f>Q55</f>
        <v/>
      </c>
      <c r="F55" s="80">
        <f>R55</f>
        <v/>
      </c>
      <c r="G55" s="80">
        <f>S55</f>
        <v/>
      </c>
      <c r="H55" s="80">
        <f>T55</f>
        <v/>
      </c>
      <c r="I55" s="81">
        <f>U55</f>
        <v/>
      </c>
      <c r="J55" s="82">
        <f>V55</f>
        <v/>
      </c>
      <c r="K55" s="82">
        <f>W55</f>
        <v/>
      </c>
      <c r="L55" s="82">
        <f>X55</f>
        <v/>
      </c>
      <c r="M55" s="83">
        <f>Y55</f>
        <v/>
      </c>
      <c r="N55" s="80">
        <f>Z55</f>
        <v/>
      </c>
      <c r="O55" s="80">
        <f>AA55</f>
        <v/>
      </c>
      <c r="P55" s="81">
        <f>AB55</f>
        <v/>
      </c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0"/>
      <c r="AD55" s="68">
        <v>0</v>
      </c>
      <c r="AE55" s="68">
        <v>0</v>
      </c>
      <c r="AF55" s="68">
        <v>0</v>
      </c>
      <c r="AG55" s="68">
        <v>0</v>
      </c>
      <c r="AH55" s="68">
        <v>0</v>
      </c>
      <c r="AI55" s="68">
        <v>0</v>
      </c>
      <c r="AJ55" s="68">
        <v>0</v>
      </c>
      <c r="AK55" s="68">
        <v>0</v>
      </c>
      <c r="AL55" s="68">
        <v>0</v>
      </c>
      <c r="AM55" s="68">
        <v>0</v>
      </c>
      <c r="AN55" s="68">
        <v>0</v>
      </c>
      <c r="AO55" s="68">
        <v>0</v>
      </c>
      <c r="AP55" s="67">
        <f>Q55*AC55/1000000000</f>
        <v>0</v>
      </c>
      <c r="AQ55" s="67">
        <f>R55*AC55/1000000000</f>
        <v>0</v>
      </c>
      <c r="AR55" s="67">
        <f>S55*AC55/1000000000</f>
        <v>0</v>
      </c>
      <c r="AS55" s="67">
        <f>T55*AC55/1000000000</f>
        <v>0</v>
      </c>
      <c r="AT55" s="67">
        <f>U55*AC55/1000000000</f>
        <v>0</v>
      </c>
      <c r="AU55" s="67">
        <f>V55*AC55/1000000000</f>
        <v>0</v>
      </c>
      <c r="AV55" s="67">
        <f>W55*AC55/1000000000</f>
        <v>0</v>
      </c>
      <c r="AW55" s="67">
        <f>X55*AC55/1000000000</f>
        <v>0</v>
      </c>
      <c r="AX55" s="67">
        <f>Y55*AC55/1000000000</f>
        <v>0</v>
      </c>
      <c r="AY55" s="67">
        <f>Z55*AC55/1000000000</f>
        <v>0</v>
      </c>
      <c r="AZ55" s="67">
        <f>AA55*AC55/1000000000</f>
        <v>0</v>
      </c>
      <c r="BA55" s="67">
        <f>AB55*AC55/1000000000</f>
        <v>0</v>
      </c>
      <c r="BB55" s="60">
        <f>(AQ54*AR54*AS54*AT54*AU54)^(1/5)</f>
        <v>0</v>
      </c>
      <c r="BC55" s="60">
        <f>(AW55*AX55*AY55*AZ55*BA55)^(1/5)</f>
        <v>0</v>
      </c>
      <c r="BD55" s="68">
        <f>Q55*AC55*AD55/1000000000</f>
        <v>0</v>
      </c>
      <c r="BE55" s="68">
        <f>R55*AC55*AE55/1000000000</f>
        <v>0</v>
      </c>
      <c r="BF55" s="68">
        <f>S55*AC55*AF55/1000000000</f>
        <v>0</v>
      </c>
      <c r="BG55" s="68">
        <f>T55*AC55*AG55/1000000000</f>
        <v>0</v>
      </c>
      <c r="BH55" s="68">
        <f>U55*AC55*AH55/1000000000</f>
        <v>0</v>
      </c>
      <c r="BI55" s="68">
        <f>V55*AC55*AI55/1000000000</f>
        <v>0</v>
      </c>
      <c r="BJ55" s="68">
        <f>W55*AC55*AJ55/1000000000</f>
        <v>0</v>
      </c>
      <c r="BK55" s="68">
        <f>X55*AC55*AK55/1000000000</f>
        <v>0</v>
      </c>
      <c r="BL55" s="68">
        <f>Y55*AC55*AL55/1000000000</f>
        <v>0</v>
      </c>
      <c r="BM55" s="68">
        <f>Z55*AC55*AM55/1000000000</f>
        <v>0</v>
      </c>
      <c r="BN55" s="68">
        <f>AA55*AC55*AN55/1000000000</f>
        <v>0</v>
      </c>
      <c r="BO55" s="68">
        <f>AB55*AC55*AO55/1000000000</f>
        <v>0</v>
      </c>
      <c r="BP55" s="60">
        <f>(BE55*BF55*BG55*BH55*BI55)^(1/5)</f>
        <v>0</v>
      </c>
      <c r="BQ55" s="60">
        <f>(BK55*BL55*BM55*BN55*BO55)</f>
        <v>0</v>
      </c>
      <c r="BR55" s="60" t="str">
        <f>(J55/E55)^(1/5)*100</f>
        <v>0</v>
      </c>
      <c r="BS55" s="60" t="str">
        <f>(P55/J55)/(1/5)*100</f>
        <v>0</v>
      </c>
      <c r="BT55" s="60"/>
      <c r="BU55" s="60"/>
      <c r="BV55" s="60"/>
      <c r="BW55" s="60"/>
      <c r="BX55" s="106"/>
      <c r="BZ55" s="15"/>
      <c r="CA55" s="7">
        <f>K55</f>
        <v/>
      </c>
      <c r="CB55" s="7">
        <f>F55</f>
        <v/>
      </c>
      <c r="CC55" s="7">
        <f>G55</f>
        <v/>
      </c>
      <c r="CD55" s="7">
        <f>H55</f>
        <v/>
      </c>
      <c r="CE55" s="7">
        <f>I55</f>
        <v/>
      </c>
      <c r="CF55" s="7">
        <f>J55</f>
        <v/>
      </c>
      <c r="CG55" s="7">
        <f>CF55</f>
        <v/>
      </c>
      <c r="CH55" s="8" t="str">
        <f>CG55/CA55*100</f>
        <v>0</v>
      </c>
      <c r="CI55" s="15"/>
      <c r="CJ55" s="15"/>
    </row>
    <row r="56" spans="1:91" s="5" customFormat="1">
      <c r="A56" s="13"/>
      <c r="B56" s="61">
        <v>3073</v>
      </c>
      <c r="C56" s="31" t="s">
        <v>58</v>
      </c>
      <c r="D56" s="17" t="s">
        <v>16</v>
      </c>
      <c r="E56" s="80">
        <f>Q56</f>
        <v/>
      </c>
      <c r="F56" s="80">
        <f>R56</f>
        <v/>
      </c>
      <c r="G56" s="80">
        <f>S56</f>
        <v/>
      </c>
      <c r="H56" s="80">
        <f>T56</f>
        <v/>
      </c>
      <c r="I56" s="81">
        <f>U56</f>
        <v/>
      </c>
      <c r="J56" s="82">
        <f>V56</f>
        <v/>
      </c>
      <c r="K56" s="82">
        <f>W56</f>
        <v/>
      </c>
      <c r="L56" s="82">
        <f>X56</f>
        <v/>
      </c>
      <c r="M56" s="83">
        <f>Y56</f>
        <v/>
      </c>
      <c r="N56" s="80">
        <f>Z56</f>
        <v/>
      </c>
      <c r="O56" s="80">
        <f>AA56</f>
        <v/>
      </c>
      <c r="P56" s="81">
        <f>AB56</f>
        <v/>
      </c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0"/>
      <c r="AD56" s="68">
        <v>0</v>
      </c>
      <c r="AE56" s="68">
        <v>0</v>
      </c>
      <c r="AF56" s="68">
        <v>0</v>
      </c>
      <c r="AG56" s="68">
        <v>0</v>
      </c>
      <c r="AH56" s="68">
        <v>0</v>
      </c>
      <c r="AI56" s="68">
        <v>0</v>
      </c>
      <c r="AJ56" s="68">
        <v>0</v>
      </c>
      <c r="AK56" s="68">
        <v>0</v>
      </c>
      <c r="AL56" s="68">
        <v>0</v>
      </c>
      <c r="AM56" s="68">
        <v>0</v>
      </c>
      <c r="AN56" s="68">
        <v>0</v>
      </c>
      <c r="AO56" s="68">
        <v>0</v>
      </c>
      <c r="AP56" s="67">
        <f>Q56*AC56/1000000000</f>
        <v>0</v>
      </c>
      <c r="AQ56" s="67">
        <f>R56*AC56/1000000000</f>
        <v>0</v>
      </c>
      <c r="AR56" s="67">
        <f>S56*AC56/1000000000</f>
        <v>0</v>
      </c>
      <c r="AS56" s="67">
        <f>T56*AC56/1000000000</f>
        <v>0</v>
      </c>
      <c r="AT56" s="67">
        <f>U56*AC56/1000000000</f>
        <v>0</v>
      </c>
      <c r="AU56" s="67">
        <f>V56*AC56/1000000000</f>
        <v>0</v>
      </c>
      <c r="AV56" s="67">
        <f>W56*AC56/1000000000</f>
        <v>0</v>
      </c>
      <c r="AW56" s="67">
        <f>X56*AC56/1000000000</f>
        <v>0</v>
      </c>
      <c r="AX56" s="67">
        <f>Y56*AC56/1000000000</f>
        <v>0</v>
      </c>
      <c r="AY56" s="67">
        <f>Z56*AC56/1000000000</f>
        <v>0</v>
      </c>
      <c r="AZ56" s="67">
        <f>AA56*AC56/1000000000</f>
        <v>0</v>
      </c>
      <c r="BA56" s="67">
        <f>AB56*AC56/1000000000</f>
        <v>0</v>
      </c>
      <c r="BB56" s="60">
        <f>(AQ55*AR55*AS55*AT55*AU55)^(1/5)</f>
        <v>0</v>
      </c>
      <c r="BC56" s="60">
        <f>(AW56*AX56*AY56*AZ56*BA56)^(1/5)</f>
        <v>0</v>
      </c>
      <c r="BD56" s="68">
        <f>Q56*AC56*AD56/1000000000</f>
        <v>0</v>
      </c>
      <c r="BE56" s="68">
        <f>R56*AC56*AE56/1000000000</f>
        <v>0</v>
      </c>
      <c r="BF56" s="68">
        <f>S56*AC56*AF56/1000000000</f>
        <v>0</v>
      </c>
      <c r="BG56" s="68">
        <f>T56*AC56*AG56/1000000000</f>
        <v>0</v>
      </c>
      <c r="BH56" s="68">
        <f>U56*AC56*AH56/1000000000</f>
        <v>0</v>
      </c>
      <c r="BI56" s="68">
        <f>V56*AC56*AI56/1000000000</f>
        <v>0</v>
      </c>
      <c r="BJ56" s="68">
        <f>W56*AC56*AJ56/1000000000</f>
        <v>0</v>
      </c>
      <c r="BK56" s="68">
        <f>X56*AC56*AK56/1000000000</f>
        <v>0</v>
      </c>
      <c r="BL56" s="68">
        <f>Y56*AC56*AL56/1000000000</f>
        <v>0</v>
      </c>
      <c r="BM56" s="68">
        <f>Z56*AC56*AM56/1000000000</f>
        <v>0</v>
      </c>
      <c r="BN56" s="68">
        <f>AA56*AC56*AN56/1000000000</f>
        <v>0</v>
      </c>
      <c r="BO56" s="68">
        <f>AB56*AC56*AO56/1000000000</f>
        <v>0</v>
      </c>
      <c r="BP56" s="60">
        <f>(BE56*BF56*BG56*BH56*BI56)^(1/5)</f>
        <v>0</v>
      </c>
      <c r="BQ56" s="60">
        <f>(BK56*BL56*BM56*BN56*BO56)</f>
        <v>0</v>
      </c>
      <c r="BR56" s="60" t="str">
        <f>(J56/E56)^(1/5)*100</f>
        <v>0</v>
      </c>
      <c r="BS56" s="60" t="str">
        <f>(P56/J56)/(1/5)*100</f>
        <v>0</v>
      </c>
      <c r="BT56" s="60"/>
      <c r="BU56" s="60"/>
      <c r="BV56" s="60"/>
      <c r="BW56" s="60"/>
      <c r="BX56" s="106"/>
      <c r="BZ56" s="15"/>
      <c r="CA56" s="7">
        <f>K56</f>
        <v/>
      </c>
      <c r="CB56" s="7">
        <f>F56</f>
        <v/>
      </c>
      <c r="CC56" s="7">
        <f>G56</f>
        <v/>
      </c>
      <c r="CD56" s="7">
        <f>H56</f>
        <v/>
      </c>
      <c r="CE56" s="7">
        <f>I56</f>
        <v/>
      </c>
      <c r="CF56" s="7">
        <f>J56</f>
        <v/>
      </c>
      <c r="CG56" s="7">
        <f>CF56</f>
        <v/>
      </c>
      <c r="CH56" s="8" t="str">
        <f>CG56/CA56*100</f>
        <v>0</v>
      </c>
      <c r="CI56" s="15"/>
      <c r="CJ56" s="15"/>
    </row>
    <row r="57" spans="1:91" s="5" customFormat="1">
      <c r="A57" s="13">
        <v>11</v>
      </c>
      <c r="B57" s="54">
        <v>3159</v>
      </c>
      <c r="C57" s="32" t="s">
        <v>59</v>
      </c>
      <c r="D57" s="13" t="s">
        <v>16</v>
      </c>
      <c r="E57" s="72">
        <f>SUM(E58:E59)</f>
        <v>0</v>
      </c>
      <c r="F57" s="72">
        <f>SUM(F58:F59)</f>
        <v>0</v>
      </c>
      <c r="G57" s="72">
        <f>SUM(G58:G59)</f>
        <v>0</v>
      </c>
      <c r="H57" s="72">
        <f>SUM(H58:H59)</f>
        <v>0</v>
      </c>
      <c r="I57" s="73">
        <f>SUM(I58:I59)</f>
        <v>0</v>
      </c>
      <c r="J57" s="74">
        <f>SUM(J58:J59)</f>
        <v>0</v>
      </c>
      <c r="K57" s="74">
        <f>SUM(K58:K59)</f>
        <v>0</v>
      </c>
      <c r="L57" s="74">
        <f>SUM(L58:L59)</f>
        <v>0</v>
      </c>
      <c r="M57" s="75">
        <f>SUM(M58:M59)</f>
        <v>0</v>
      </c>
      <c r="N57" s="72">
        <f>SUM(N58:N59)</f>
        <v>0</v>
      </c>
      <c r="O57" s="72">
        <f>SUM(O58:O59)</f>
        <v>0</v>
      </c>
      <c r="P57" s="73">
        <f>SUM(P58:P59)</f>
        <v>0</v>
      </c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0"/>
      <c r="AD57" s="68">
        <v>0</v>
      </c>
      <c r="AE57" s="68">
        <v>0</v>
      </c>
      <c r="AF57" s="68">
        <v>0</v>
      </c>
      <c r="AG57" s="68">
        <v>0</v>
      </c>
      <c r="AH57" s="68">
        <v>0</v>
      </c>
      <c r="AI57" s="68">
        <v>0</v>
      </c>
      <c r="AJ57" s="68">
        <v>0</v>
      </c>
      <c r="AK57" s="68">
        <v>0</v>
      </c>
      <c r="AL57" s="68">
        <v>0</v>
      </c>
      <c r="AM57" s="68">
        <v>0</v>
      </c>
      <c r="AN57" s="68">
        <v>0</v>
      </c>
      <c r="AO57" s="68">
        <v>0</v>
      </c>
      <c r="AP57" s="67">
        <f>Q57*AC57/1000000000</f>
        <v>0</v>
      </c>
      <c r="AQ57" s="67">
        <f>R57*AC57/1000000000</f>
        <v>0</v>
      </c>
      <c r="AR57" s="67">
        <f>S57*AC57/1000000000</f>
        <v>0</v>
      </c>
      <c r="AS57" s="67">
        <f>T57*AC57/1000000000</f>
        <v>0</v>
      </c>
      <c r="AT57" s="67">
        <f>U57*AC57/1000000000</f>
        <v>0</v>
      </c>
      <c r="AU57" s="67">
        <f>V57*AC57/1000000000</f>
        <v>0</v>
      </c>
      <c r="AV57" s="67">
        <f>W57*AC57/1000000000</f>
        <v>0</v>
      </c>
      <c r="AW57" s="67">
        <f>X57*AC57/1000000000</f>
        <v>0</v>
      </c>
      <c r="AX57" s="67">
        <f>Y57*AC57/1000000000</f>
        <v>0</v>
      </c>
      <c r="AY57" s="67">
        <f>Z57*AC57/1000000000</f>
        <v>0</v>
      </c>
      <c r="AZ57" s="67">
        <f>AA57*AC57/1000000000</f>
        <v>0</v>
      </c>
      <c r="BA57" s="67">
        <f>AB57*AC57/1000000000</f>
        <v>0</v>
      </c>
      <c r="BB57" s="60">
        <f>(AQ56*AR56*AS56*AT56*AU56)^(1/5)</f>
        <v>0</v>
      </c>
      <c r="BC57" s="60">
        <f>(AW57*AX57*AY57*AZ57*BA57)^(1/5)</f>
        <v>0</v>
      </c>
      <c r="BD57" s="68">
        <f>Q57*AC57*AD57/1000000000</f>
        <v>0</v>
      </c>
      <c r="BE57" s="68">
        <f>R57*AC57*AE57/1000000000</f>
        <v>0</v>
      </c>
      <c r="BF57" s="68">
        <f>S57*AC57*AF57/1000000000</f>
        <v>0</v>
      </c>
      <c r="BG57" s="68">
        <f>T57*AC57*AG57/1000000000</f>
        <v>0</v>
      </c>
      <c r="BH57" s="68">
        <f>U57*AC57*AH57/1000000000</f>
        <v>0</v>
      </c>
      <c r="BI57" s="68">
        <f>V57*AC57*AI57/1000000000</f>
        <v>0</v>
      </c>
      <c r="BJ57" s="68">
        <f>W57*AC57*AJ57/1000000000</f>
        <v>0</v>
      </c>
      <c r="BK57" s="68">
        <f>X57*AC57*AK57/1000000000</f>
        <v>0</v>
      </c>
      <c r="BL57" s="68">
        <f>Y57*AC57*AL57/1000000000</f>
        <v>0</v>
      </c>
      <c r="BM57" s="68">
        <f>Z57*AC57*AM57/1000000000</f>
        <v>0</v>
      </c>
      <c r="BN57" s="68">
        <f>AA57*AC57*AN57/1000000000</f>
        <v>0</v>
      </c>
      <c r="BO57" s="68">
        <f>AB57*AC57*AO57/1000000000</f>
        <v>0</v>
      </c>
      <c r="BP57" s="60">
        <f>(BE57*BF57*BG57*BH57*BI57)^(1/5)</f>
        <v>0</v>
      </c>
      <c r="BQ57" s="60">
        <f>(BK57*BL57*BM57*BN57*BO57)</f>
        <v>0</v>
      </c>
      <c r="BR57" s="60" t="str">
        <f>(J57/E57)^(1/5)*100</f>
        <v>0</v>
      </c>
      <c r="BS57" s="60" t="str">
        <f>(P57/J57)/(1/5)*100</f>
        <v>0</v>
      </c>
      <c r="BT57" s="60"/>
      <c r="BU57" s="60"/>
      <c r="BV57" s="60"/>
      <c r="BW57" s="60"/>
      <c r="BX57" s="106"/>
      <c r="BZ57" s="19"/>
      <c r="CA57" s="7">
        <f>K57</f>
        <v>0</v>
      </c>
      <c r="CB57" s="7">
        <f>F57</f>
        <v>0</v>
      </c>
      <c r="CC57" s="7">
        <f>G57</f>
        <v>0</v>
      </c>
      <c r="CD57" s="7">
        <f>H57</f>
        <v>0</v>
      </c>
      <c r="CE57" s="7">
        <f>I57</f>
        <v>0</v>
      </c>
      <c r="CF57" s="7">
        <f>J57</f>
        <v>0</v>
      </c>
      <c r="CG57" s="7">
        <f>CF57</f>
        <v>0</v>
      </c>
      <c r="CH57" s="8" t="str">
        <f>CG57/CA57*100</f>
        <v>0</v>
      </c>
      <c r="CI57" s="19"/>
      <c r="CJ57" s="19"/>
    </row>
    <row r="58" spans="1:91" s="5" customFormat="1">
      <c r="A58" s="13"/>
      <c r="B58" s="61">
        <v>3160</v>
      </c>
      <c r="C58" s="35" t="s">
        <v>60</v>
      </c>
      <c r="D58" s="17" t="s">
        <v>16</v>
      </c>
      <c r="E58" s="80">
        <f>Q58</f>
        <v/>
      </c>
      <c r="F58" s="80">
        <f>R58</f>
        <v/>
      </c>
      <c r="G58" s="80">
        <f>S58</f>
        <v/>
      </c>
      <c r="H58" s="80">
        <f>T58</f>
        <v/>
      </c>
      <c r="I58" s="81">
        <f>U58</f>
        <v/>
      </c>
      <c r="J58" s="82">
        <f>V58</f>
        <v/>
      </c>
      <c r="K58" s="82">
        <f>W58</f>
        <v/>
      </c>
      <c r="L58" s="82">
        <f>X58</f>
        <v/>
      </c>
      <c r="M58" s="83">
        <f>Y58</f>
        <v/>
      </c>
      <c r="N58" s="80">
        <f>Z58</f>
        <v/>
      </c>
      <c r="O58" s="80">
        <f>AA58</f>
        <v/>
      </c>
      <c r="P58" s="81">
        <f>AB58</f>
        <v/>
      </c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0"/>
      <c r="AD58" s="68">
        <v>0</v>
      </c>
      <c r="AE58" s="68">
        <v>0</v>
      </c>
      <c r="AF58" s="68">
        <v>0</v>
      </c>
      <c r="AG58" s="68">
        <v>0</v>
      </c>
      <c r="AH58" s="68">
        <v>0</v>
      </c>
      <c r="AI58" s="68">
        <v>0</v>
      </c>
      <c r="AJ58" s="68">
        <v>0</v>
      </c>
      <c r="AK58" s="68">
        <v>0</v>
      </c>
      <c r="AL58" s="68">
        <v>0</v>
      </c>
      <c r="AM58" s="68">
        <v>0</v>
      </c>
      <c r="AN58" s="68">
        <v>0</v>
      </c>
      <c r="AO58" s="68">
        <v>0</v>
      </c>
      <c r="AP58" s="67">
        <f>Q58*AC58/1000000000</f>
        <v>0</v>
      </c>
      <c r="AQ58" s="67">
        <f>R58*AC58/1000000000</f>
        <v>0</v>
      </c>
      <c r="AR58" s="67">
        <f>S58*AC58/1000000000</f>
        <v>0</v>
      </c>
      <c r="AS58" s="67">
        <f>T58*AC58/1000000000</f>
        <v>0</v>
      </c>
      <c r="AT58" s="67">
        <f>U58*AC58/1000000000</f>
        <v>0</v>
      </c>
      <c r="AU58" s="67">
        <f>V58*AC58/1000000000</f>
        <v>0</v>
      </c>
      <c r="AV58" s="67">
        <f>W58*AC58/1000000000</f>
        <v>0</v>
      </c>
      <c r="AW58" s="67">
        <f>X58*AC58/1000000000</f>
        <v>0</v>
      </c>
      <c r="AX58" s="67">
        <f>Y58*AC58/1000000000</f>
        <v>0</v>
      </c>
      <c r="AY58" s="67">
        <f>Z58*AC58/1000000000</f>
        <v>0</v>
      </c>
      <c r="AZ58" s="67">
        <f>AA58*AC58/1000000000</f>
        <v>0</v>
      </c>
      <c r="BA58" s="67">
        <f>AB58*AC58/1000000000</f>
        <v>0</v>
      </c>
      <c r="BB58" s="60">
        <f>(AQ57*AR57*AS57*AT57*AU57)^(1/5)</f>
        <v>0</v>
      </c>
      <c r="BC58" s="60">
        <f>(AW58*AX58*AY58*AZ58*BA58)^(1/5)</f>
        <v>0</v>
      </c>
      <c r="BD58" s="68">
        <f>Q58*AC58*AD58/1000000000</f>
        <v>0</v>
      </c>
      <c r="BE58" s="68">
        <f>R58*AC58*AE58/1000000000</f>
        <v>0</v>
      </c>
      <c r="BF58" s="68">
        <f>S58*AC58*AF58/1000000000</f>
        <v>0</v>
      </c>
      <c r="BG58" s="68">
        <f>T58*AC58*AG58/1000000000</f>
        <v>0</v>
      </c>
      <c r="BH58" s="68">
        <f>U58*AC58*AH58/1000000000</f>
        <v>0</v>
      </c>
      <c r="BI58" s="68">
        <f>V58*AC58*AI58/1000000000</f>
        <v>0</v>
      </c>
      <c r="BJ58" s="68">
        <f>W58*AC58*AJ58/1000000000</f>
        <v>0</v>
      </c>
      <c r="BK58" s="68">
        <f>X58*AC58*AK58/1000000000</f>
        <v>0</v>
      </c>
      <c r="BL58" s="68">
        <f>Y58*AC58*AL58/1000000000</f>
        <v>0</v>
      </c>
      <c r="BM58" s="68">
        <f>Z58*AC58*AM58/1000000000</f>
        <v>0</v>
      </c>
      <c r="BN58" s="68">
        <f>AA58*AC58*AN58/1000000000</f>
        <v>0</v>
      </c>
      <c r="BO58" s="68">
        <f>AB58*AC58*AO58/1000000000</f>
        <v>0</v>
      </c>
      <c r="BP58" s="60">
        <f>(BE58*BF58*BG58*BH58*BI58)^(1/5)</f>
        <v>0</v>
      </c>
      <c r="BQ58" s="60">
        <f>(BK58*BL58*BM58*BN58*BO58)</f>
        <v>0</v>
      </c>
      <c r="BR58" s="60" t="str">
        <f>(J58/E58)^(1/5)*100</f>
        <v>0</v>
      </c>
      <c r="BS58" s="60" t="str">
        <f>(P58/J58)/(1/5)*100</f>
        <v>0</v>
      </c>
      <c r="BT58" s="60"/>
      <c r="BU58" s="60"/>
      <c r="BV58" s="60"/>
      <c r="BW58" s="60"/>
      <c r="BX58" s="106"/>
      <c r="BZ58" s="15"/>
      <c r="CA58" s="7">
        <f>K58</f>
        <v/>
      </c>
      <c r="CB58" s="7">
        <f>F58</f>
        <v/>
      </c>
      <c r="CC58" s="7">
        <f>G58</f>
        <v/>
      </c>
      <c r="CD58" s="7">
        <f>H58</f>
        <v/>
      </c>
      <c r="CE58" s="7">
        <f>I58</f>
        <v/>
      </c>
      <c r="CF58" s="7">
        <f>J58</f>
        <v/>
      </c>
      <c r="CG58" s="7">
        <f>CF58</f>
        <v/>
      </c>
      <c r="CH58" s="8" t="str">
        <f>CG58/CA58*100</f>
        <v>0</v>
      </c>
      <c r="CI58" s="15"/>
      <c r="CJ58" s="15"/>
    </row>
    <row r="59" spans="1:91" s="5" customFormat="1">
      <c r="A59" s="13"/>
      <c r="B59" s="61">
        <v>3161</v>
      </c>
      <c r="C59" s="35" t="s">
        <v>61</v>
      </c>
      <c r="D59" s="17" t="s">
        <v>16</v>
      </c>
      <c r="E59" s="80">
        <f>Q59</f>
        <v/>
      </c>
      <c r="F59" s="80">
        <f>R59</f>
        <v/>
      </c>
      <c r="G59" s="80">
        <f>S59</f>
        <v/>
      </c>
      <c r="H59" s="80">
        <f>T59</f>
        <v/>
      </c>
      <c r="I59" s="81">
        <f>U59</f>
        <v/>
      </c>
      <c r="J59" s="82">
        <f>V59</f>
        <v/>
      </c>
      <c r="K59" s="82">
        <f>W59</f>
        <v/>
      </c>
      <c r="L59" s="82">
        <f>X59</f>
        <v/>
      </c>
      <c r="M59" s="83">
        <f>Y59</f>
        <v/>
      </c>
      <c r="N59" s="80">
        <f>Z59</f>
        <v/>
      </c>
      <c r="O59" s="80">
        <f>AA59</f>
        <v/>
      </c>
      <c r="P59" s="81">
        <f>AB59</f>
        <v/>
      </c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0"/>
      <c r="AD59" s="68">
        <v>0</v>
      </c>
      <c r="AE59" s="68">
        <v>0</v>
      </c>
      <c r="AF59" s="68">
        <v>0</v>
      </c>
      <c r="AG59" s="68">
        <v>0</v>
      </c>
      <c r="AH59" s="68">
        <v>0</v>
      </c>
      <c r="AI59" s="68">
        <v>0</v>
      </c>
      <c r="AJ59" s="68">
        <v>0</v>
      </c>
      <c r="AK59" s="68">
        <v>0</v>
      </c>
      <c r="AL59" s="68">
        <v>0</v>
      </c>
      <c r="AM59" s="68">
        <v>0</v>
      </c>
      <c r="AN59" s="68">
        <v>0</v>
      </c>
      <c r="AO59" s="68">
        <v>0</v>
      </c>
      <c r="AP59" s="67">
        <f>Q59*AC59/1000000000</f>
        <v>0</v>
      </c>
      <c r="AQ59" s="67">
        <f>R59*AC59/1000000000</f>
        <v>0</v>
      </c>
      <c r="AR59" s="67">
        <f>S59*AC59/1000000000</f>
        <v>0</v>
      </c>
      <c r="AS59" s="67">
        <f>T59*AC59/1000000000</f>
        <v>0</v>
      </c>
      <c r="AT59" s="67">
        <f>U59*AC59/1000000000</f>
        <v>0</v>
      </c>
      <c r="AU59" s="67">
        <f>V59*AC59/1000000000</f>
        <v>0</v>
      </c>
      <c r="AV59" s="67">
        <f>W59*AC59/1000000000</f>
        <v>0</v>
      </c>
      <c r="AW59" s="67">
        <f>X59*AC59/1000000000</f>
        <v>0</v>
      </c>
      <c r="AX59" s="67">
        <f>Y59*AC59/1000000000</f>
        <v>0</v>
      </c>
      <c r="AY59" s="67">
        <f>Z59*AC59/1000000000</f>
        <v>0</v>
      </c>
      <c r="AZ59" s="67">
        <f>AA59*AC59/1000000000</f>
        <v>0</v>
      </c>
      <c r="BA59" s="67">
        <f>AB59*AC59/1000000000</f>
        <v>0</v>
      </c>
      <c r="BB59" s="60">
        <f>(AQ58*AR58*AS58*AT58*AU58)^(1/5)</f>
        <v>0</v>
      </c>
      <c r="BC59" s="60">
        <f>(AW59*AX59*AY59*AZ59*BA59)^(1/5)</f>
        <v>0</v>
      </c>
      <c r="BD59" s="68">
        <f>Q59*AC59*AD59/1000000000</f>
        <v>0</v>
      </c>
      <c r="BE59" s="68">
        <f>R59*AC59*AE59/1000000000</f>
        <v>0</v>
      </c>
      <c r="BF59" s="68">
        <f>S59*AC59*AF59/1000000000</f>
        <v>0</v>
      </c>
      <c r="BG59" s="68">
        <f>T59*AC59*AG59/1000000000</f>
        <v>0</v>
      </c>
      <c r="BH59" s="68">
        <f>U59*AC59*AH59/1000000000</f>
        <v>0</v>
      </c>
      <c r="BI59" s="68">
        <f>V59*AC59*AI59/1000000000</f>
        <v>0</v>
      </c>
      <c r="BJ59" s="68">
        <f>W59*AC59*AJ59/1000000000</f>
        <v>0</v>
      </c>
      <c r="BK59" s="68">
        <f>X59*AC59*AK59/1000000000</f>
        <v>0</v>
      </c>
      <c r="BL59" s="68">
        <f>Y59*AC59*AL59/1000000000</f>
        <v>0</v>
      </c>
      <c r="BM59" s="68">
        <f>Z59*AC59*AM59/1000000000</f>
        <v>0</v>
      </c>
      <c r="BN59" s="68">
        <f>AA59*AC59*AN59/1000000000</f>
        <v>0</v>
      </c>
      <c r="BO59" s="68">
        <f>AB59*AC59*AO59/1000000000</f>
        <v>0</v>
      </c>
      <c r="BP59" s="60">
        <f>(BE59*BF59*BG59*BH59*BI59)^(1/5)</f>
        <v>0</v>
      </c>
      <c r="BQ59" s="60">
        <f>(BK59*BL59*BM59*BN59*BO59)</f>
        <v>0</v>
      </c>
      <c r="BR59" s="60" t="str">
        <f>(J59/E59)^(1/5)*100</f>
        <v>0</v>
      </c>
      <c r="BS59" s="60" t="str">
        <f>(P59/J59)/(1/5)*100</f>
        <v>0</v>
      </c>
      <c r="BT59" s="60"/>
      <c r="BU59" s="60"/>
      <c r="BV59" s="60"/>
      <c r="BW59" s="60"/>
      <c r="BX59" s="106"/>
      <c r="BZ59" s="19"/>
      <c r="CA59" s="7">
        <f>K59</f>
        <v/>
      </c>
      <c r="CB59" s="7">
        <f>F59</f>
        <v/>
      </c>
      <c r="CC59" s="7">
        <f>G59</f>
        <v/>
      </c>
      <c r="CD59" s="7">
        <f>H59</f>
        <v/>
      </c>
      <c r="CE59" s="7">
        <f>I59</f>
        <v/>
      </c>
      <c r="CF59" s="7">
        <f>J59</f>
        <v/>
      </c>
      <c r="CG59" s="7">
        <f>CF59</f>
        <v/>
      </c>
      <c r="CH59" s="8" t="str">
        <f>CG59/CA59*100</f>
        <v>0</v>
      </c>
      <c r="CI59" s="19"/>
      <c r="CJ59" s="19"/>
    </row>
    <row r="60" spans="1:91" s="113" customFormat="1">
      <c r="A60" s="13" t="s">
        <v>62</v>
      </c>
      <c r="B60" s="84"/>
      <c r="C60" s="36" t="s">
        <v>63</v>
      </c>
      <c r="D60" s="37"/>
      <c r="E60" s="55"/>
      <c r="F60" s="55"/>
      <c r="G60" s="55"/>
      <c r="H60" s="55"/>
      <c r="I60" s="56" t="str">
        <f>I56/I53*100</f>
        <v>0</v>
      </c>
      <c r="J60" s="57" t="str">
        <f>J56/J53*100</f>
        <v>0</v>
      </c>
      <c r="K60" s="57" t="str">
        <f>K56/K53*100</f>
        <v>0</v>
      </c>
      <c r="L60" s="57" t="str">
        <f>L56/L53*100</f>
        <v>0</v>
      </c>
      <c r="M60" s="58"/>
      <c r="N60" s="55"/>
      <c r="O60" s="55"/>
      <c r="P60" s="56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59">
        <f>Q60*AC60/1000000000</f>
        <v>0</v>
      </c>
      <c r="AQ60" s="59">
        <f>R60*AC60/1000000000</f>
        <v>0</v>
      </c>
      <c r="AR60" s="59">
        <f>S60*AC60/1000000000</f>
        <v>0</v>
      </c>
      <c r="AS60" s="59">
        <f>T60*AC60/1000000000</f>
        <v>0</v>
      </c>
      <c r="AT60" s="59">
        <f>U60*AC60/1000000000</f>
        <v>0</v>
      </c>
      <c r="AU60" s="59">
        <f>V60*AC60/1000000000</f>
        <v>0</v>
      </c>
      <c r="AV60" s="59">
        <f>W60*AC60/1000000000</f>
        <v>0</v>
      </c>
      <c r="AW60" s="59">
        <f>X60*AC60/1000000000</f>
        <v>0</v>
      </c>
      <c r="AX60" s="59">
        <f>Y60*AC60/1000000000</f>
        <v>0</v>
      </c>
      <c r="AY60" s="59">
        <f>Z60*AC60/1000000000</f>
        <v>0</v>
      </c>
      <c r="AZ60" s="59">
        <f>AA60*AC60/1000000000</f>
        <v>0</v>
      </c>
      <c r="BA60" s="59">
        <f>AB60*AC60/1000000000</f>
        <v>0</v>
      </c>
      <c r="BB60" s="60">
        <f>(AQ59*AR59*AS59*AT59*AU59)^(1/5)</f>
        <v>0</v>
      </c>
      <c r="BC60" s="60">
        <f>(AW60*AX60*AY60*AZ60*BA60)^(1/5)</f>
        <v>0</v>
      </c>
      <c r="BD60" s="60">
        <f>Q60*AC60*AD60/1000000000</f>
        <v>0</v>
      </c>
      <c r="BE60" s="60">
        <f>R60*AC60*AE60/1000000000</f>
        <v>0</v>
      </c>
      <c r="BF60" s="60">
        <f>S60*AC60*AF60/1000000000</f>
        <v>0</v>
      </c>
      <c r="BG60" s="60">
        <f>T60*AC60*AG60/1000000000</f>
        <v>0</v>
      </c>
      <c r="BH60" s="60">
        <f>U60*AC60*AH60/1000000000</f>
        <v>0</v>
      </c>
      <c r="BI60" s="60">
        <f>V60*AC60*AI60/1000000000</f>
        <v>0</v>
      </c>
      <c r="BJ60" s="60">
        <f>W60*AC60*AJ60/1000000000</f>
        <v>0</v>
      </c>
      <c r="BK60" s="60">
        <f>X60*AC60*AK60/1000000000</f>
        <v>0</v>
      </c>
      <c r="BL60" s="60">
        <f>Y60*AC60*AL60/1000000000</f>
        <v>0</v>
      </c>
      <c r="BM60" s="60">
        <f>Z60*AC60*AM60/1000000000</f>
        <v>0</v>
      </c>
      <c r="BN60" s="60">
        <f>AA60*AC60*AN60/1000000000</f>
        <v>0</v>
      </c>
      <c r="BO60" s="60">
        <f>AB60*AC60*AO60/1000000000</f>
        <v>0</v>
      </c>
      <c r="BP60" s="60">
        <f>(BE60*BF60*BG60*BH60*BI60)^(1/5)</f>
        <v>0</v>
      </c>
      <c r="BQ60" s="60">
        <f>(BK60*BL60*BM60*BN60*BO60)</f>
        <v>0</v>
      </c>
      <c r="BR60" s="60" t="str">
        <f>(J60/E60)^(1/5)*100</f>
        <v>0</v>
      </c>
      <c r="BS60" s="60" t="str">
        <f>(P60/J60)/(1/5)*100</f>
        <v>0</v>
      </c>
      <c r="BT60" s="60"/>
      <c r="BU60" s="60"/>
      <c r="BV60" s="60"/>
      <c r="BW60" s="60"/>
      <c r="BX60" s="108"/>
      <c r="BZ60" s="38"/>
      <c r="CA60" s="39" t="str">
        <f>K60</f>
        <v>0</v>
      </c>
      <c r="CB60" s="39">
        <f>F60</f>
        <v/>
      </c>
      <c r="CC60" s="39">
        <f>G60</f>
        <v/>
      </c>
      <c r="CD60" s="39">
        <f>H60</f>
        <v/>
      </c>
      <c r="CE60" s="39" t="str">
        <f>I60</f>
        <v>0</v>
      </c>
      <c r="CF60" s="39" t="str">
        <f>J60</f>
        <v>0</v>
      </c>
      <c r="CG60" s="39" t="str">
        <f>CF60</f>
        <v>0</v>
      </c>
      <c r="CH60" s="8" t="str">
        <f>CG60/CA60*100</f>
        <v>0</v>
      </c>
      <c r="CI60" s="38"/>
      <c r="CJ60" s="38"/>
    </row>
    <row r="61" spans="1:91" s="5" customFormat="1">
      <c r="A61" s="17">
        <v>1</v>
      </c>
      <c r="B61" s="5">
        <v>1633</v>
      </c>
      <c r="C61" s="26" t="s">
        <v>64</v>
      </c>
      <c r="D61" s="40" t="s">
        <v>65</v>
      </c>
      <c r="E61" s="63">
        <f>Q61</f>
        <v/>
      </c>
      <c r="F61" s="63">
        <f>R61</f>
        <v/>
      </c>
      <c r="G61" s="63">
        <f>S61</f>
        <v/>
      </c>
      <c r="H61" s="63">
        <f>T61</f>
        <v/>
      </c>
      <c r="I61" s="64">
        <f>U61</f>
        <v/>
      </c>
      <c r="J61" s="65">
        <f>V61</f>
        <v/>
      </c>
      <c r="K61" s="65">
        <f>W61</f>
        <v/>
      </c>
      <c r="L61" s="65">
        <f>X61</f>
        <v/>
      </c>
      <c r="M61" s="66">
        <f>Y61</f>
        <v/>
      </c>
      <c r="N61" s="63">
        <f>Z61</f>
        <v/>
      </c>
      <c r="O61" s="63">
        <f>AA61</f>
        <v/>
      </c>
      <c r="P61" s="64">
        <f>AB61</f>
        <v/>
      </c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0"/>
      <c r="AD61" s="68">
        <v>0</v>
      </c>
      <c r="AE61" s="68">
        <v>0</v>
      </c>
      <c r="AF61" s="68">
        <v>0</v>
      </c>
      <c r="AG61" s="68">
        <v>0</v>
      </c>
      <c r="AH61" s="68">
        <v>0</v>
      </c>
      <c r="AI61" s="68">
        <v>0</v>
      </c>
      <c r="AJ61" s="68">
        <v>0</v>
      </c>
      <c r="AK61" s="68">
        <v>0</v>
      </c>
      <c r="AL61" s="68">
        <v>0</v>
      </c>
      <c r="AM61" s="68">
        <v>0</v>
      </c>
      <c r="AN61" s="68">
        <v>0</v>
      </c>
      <c r="AO61" s="68">
        <v>0</v>
      </c>
      <c r="AP61" s="67">
        <f>Q61*AC61/1000000000</f>
        <v>0</v>
      </c>
      <c r="AQ61" s="67">
        <f>R61*AC61/1000000000</f>
        <v>0</v>
      </c>
      <c r="AR61" s="67">
        <f>S61*AC61/1000000000</f>
        <v>0</v>
      </c>
      <c r="AS61" s="67">
        <f>T61*AC61/1000000000</f>
        <v>0</v>
      </c>
      <c r="AT61" s="67">
        <f>U61*AC61/1000000000</f>
        <v>0</v>
      </c>
      <c r="AU61" s="67">
        <f>V61*AC61/1000000000</f>
        <v>0</v>
      </c>
      <c r="AV61" s="67">
        <f>W61*AC61/1000000000</f>
        <v>0</v>
      </c>
      <c r="AW61" s="67">
        <f>X61*AC61/1000000000</f>
        <v>0</v>
      </c>
      <c r="AX61" s="67">
        <f>Y61*AC61/1000000000</f>
        <v>0</v>
      </c>
      <c r="AY61" s="67">
        <f>Z61*AC61/1000000000</f>
        <v>0</v>
      </c>
      <c r="AZ61" s="67">
        <f>AA61*AC61/1000000000</f>
        <v>0</v>
      </c>
      <c r="BA61" s="67">
        <f>AB61*AC61/1000000000</f>
        <v>0</v>
      </c>
      <c r="BB61" s="60">
        <f>(AQ60*AR60*AS60*AT60*AU60)^(1/5)</f>
        <v>0</v>
      </c>
      <c r="BC61" s="60">
        <f>(AW61*AX61*AY61*AZ61*BA61)^(1/5)</f>
        <v>0</v>
      </c>
      <c r="BD61" s="68">
        <f>Q61*AC61*AD61/1000000000</f>
        <v>0</v>
      </c>
      <c r="BE61" s="68">
        <f>R61*AC61*AE61/1000000000</f>
        <v>0</v>
      </c>
      <c r="BF61" s="68">
        <f>S61*AC61*AF61/1000000000</f>
        <v>0</v>
      </c>
      <c r="BG61" s="68">
        <f>T61*AC61*AG61/1000000000</f>
        <v>0</v>
      </c>
      <c r="BH61" s="68">
        <f>U61*AC61*AH61/1000000000</f>
        <v>0</v>
      </c>
      <c r="BI61" s="68">
        <f>V61*AC61*AI61/1000000000</f>
        <v>0</v>
      </c>
      <c r="BJ61" s="68">
        <f>W61*AC61*AJ61/1000000000</f>
        <v>0</v>
      </c>
      <c r="BK61" s="68">
        <f>X61*AC61*AK61/1000000000</f>
        <v>0</v>
      </c>
      <c r="BL61" s="68">
        <f>Y61*AC61*AL61/1000000000</f>
        <v>0</v>
      </c>
      <c r="BM61" s="68">
        <f>Z61*AC61*AM61/1000000000</f>
        <v>0</v>
      </c>
      <c r="BN61" s="68">
        <f>AA61*AC61*AN61/1000000000</f>
        <v>0</v>
      </c>
      <c r="BO61" s="68">
        <f>AB61*AC61*AO61/1000000000</f>
        <v>0</v>
      </c>
      <c r="BP61" s="60">
        <f>(BE61*BF61*BG61*BH61*BI61)^(1/5)</f>
        <v>0</v>
      </c>
      <c r="BQ61" s="60">
        <f>(BK61*BL61*BM61*BN61*BO61)</f>
        <v>0</v>
      </c>
      <c r="BR61" s="60" t="str">
        <f>(J61/E61)^(1/5)*100</f>
        <v>0</v>
      </c>
      <c r="BS61" s="60" t="str">
        <f>(P61/J61)/(1/5)*100</f>
        <v>0</v>
      </c>
      <c r="BT61" s="60"/>
      <c r="BU61" s="60"/>
      <c r="BV61" s="60"/>
      <c r="BW61" s="60"/>
      <c r="BX61" s="106"/>
      <c r="BZ61" s="41"/>
      <c r="CA61" s="7">
        <f>K61</f>
        <v/>
      </c>
      <c r="CB61" s="7">
        <f>F61</f>
        <v/>
      </c>
      <c r="CC61" s="7">
        <f>G61</f>
        <v/>
      </c>
      <c r="CD61" s="7">
        <f>H61</f>
        <v/>
      </c>
      <c r="CE61" s="7">
        <f>I61</f>
        <v/>
      </c>
      <c r="CF61" s="7">
        <f>J61</f>
        <v/>
      </c>
      <c r="CG61" s="7">
        <f>CF61</f>
        <v/>
      </c>
      <c r="CH61" s="8" t="str">
        <f>CG61/CA61*100</f>
        <v>0</v>
      </c>
      <c r="CI61" s="41"/>
      <c r="CJ61" s="41"/>
    </row>
    <row r="62" spans="1:91" s="5" customFormat="1">
      <c r="A62" s="17"/>
      <c r="B62" s="5">
        <v>1642</v>
      </c>
      <c r="C62" s="26" t="s">
        <v>66</v>
      </c>
      <c r="D62" s="42" t="s">
        <v>34</v>
      </c>
      <c r="E62" s="63">
        <f>Q62</f>
        <v/>
      </c>
      <c r="F62" s="63">
        <f>R62</f>
        <v/>
      </c>
      <c r="G62" s="63">
        <f>S62</f>
        <v/>
      </c>
      <c r="H62" s="63">
        <f>T62</f>
        <v/>
      </c>
      <c r="I62" s="64">
        <f>U62</f>
        <v/>
      </c>
      <c r="J62" s="65">
        <f>V62</f>
        <v/>
      </c>
      <c r="K62" s="65">
        <f>W62</f>
        <v/>
      </c>
      <c r="L62" s="65">
        <f>X62</f>
        <v/>
      </c>
      <c r="M62" s="66">
        <f>Y62</f>
        <v/>
      </c>
      <c r="N62" s="63">
        <f>Z62</f>
        <v/>
      </c>
      <c r="O62" s="63">
        <f>AA62</f>
        <v/>
      </c>
      <c r="P62" s="64">
        <f>AB62</f>
        <v/>
      </c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0"/>
      <c r="AD62" s="68">
        <v>0</v>
      </c>
      <c r="AE62" s="68">
        <v>0</v>
      </c>
      <c r="AF62" s="68">
        <v>0</v>
      </c>
      <c r="AG62" s="68">
        <v>0</v>
      </c>
      <c r="AH62" s="68">
        <v>0</v>
      </c>
      <c r="AI62" s="68">
        <v>0</v>
      </c>
      <c r="AJ62" s="68">
        <v>0</v>
      </c>
      <c r="AK62" s="68">
        <v>0</v>
      </c>
      <c r="AL62" s="68">
        <v>0</v>
      </c>
      <c r="AM62" s="68">
        <v>0</v>
      </c>
      <c r="AN62" s="68">
        <v>0</v>
      </c>
      <c r="AO62" s="68">
        <v>0</v>
      </c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0">
        <f>(AQ61*AR61*AS61*AT61*AU61)^(1/5)</f>
        <v>0</v>
      </c>
      <c r="BC62" s="60">
        <f>(AW62*AX62*AY62*AZ62*BA62)^(1/5)</f>
        <v>0</v>
      </c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0">
        <f>(BE62*BF62*BG62*BH62*BI62)^(1/5)</f>
        <v>0</v>
      </c>
      <c r="BQ62" s="60">
        <f>(BK62*BL62*BM62*BN62*BO62)</f>
        <v>0</v>
      </c>
      <c r="BR62" s="60"/>
      <c r="BS62" s="60"/>
      <c r="BT62" s="60"/>
      <c r="BU62" s="60"/>
      <c r="BV62" s="60"/>
      <c r="BW62" s="60"/>
      <c r="BX62" s="106"/>
      <c r="BZ62" s="41"/>
      <c r="CA62" s="7">
        <f>K62</f>
        <v/>
      </c>
      <c r="CB62" s="7">
        <f>F62</f>
        <v/>
      </c>
      <c r="CC62" s="7">
        <f>G62</f>
        <v/>
      </c>
      <c r="CD62" s="7">
        <f>H62</f>
        <v/>
      </c>
      <c r="CE62" s="7">
        <f>I62</f>
        <v/>
      </c>
      <c r="CF62" s="7">
        <f>J62</f>
        <v/>
      </c>
      <c r="CG62" s="7">
        <f>CF62</f>
        <v/>
      </c>
      <c r="CH62" s="8" t="str">
        <f>CG62/CA62*100</f>
        <v>0</v>
      </c>
      <c r="CI62" s="41"/>
      <c r="CJ62" s="41"/>
    </row>
    <row r="63" spans="1:91" s="5" customFormat="1">
      <c r="A63" s="17">
        <v>2</v>
      </c>
      <c r="B63" s="5">
        <v>2998</v>
      </c>
      <c r="C63" s="26" t="s">
        <v>67</v>
      </c>
      <c r="D63" s="40" t="s">
        <v>65</v>
      </c>
      <c r="E63" s="63">
        <f>Q63</f>
        <v/>
      </c>
      <c r="F63" s="63">
        <f>R63</f>
        <v/>
      </c>
      <c r="G63" s="63">
        <f>S63</f>
        <v/>
      </c>
      <c r="H63" s="63">
        <f>T63</f>
        <v/>
      </c>
      <c r="I63" s="64">
        <f>U63</f>
        <v/>
      </c>
      <c r="J63" s="65">
        <f>V63</f>
        <v/>
      </c>
      <c r="K63" s="65">
        <f>W63</f>
        <v/>
      </c>
      <c r="L63" s="65">
        <f>X63</f>
        <v/>
      </c>
      <c r="M63" s="66">
        <f>Y63</f>
        <v/>
      </c>
      <c r="N63" s="63">
        <f>Z63</f>
        <v/>
      </c>
      <c r="O63" s="63">
        <f>AA63</f>
        <v/>
      </c>
      <c r="P63" s="64">
        <f>AB63</f>
        <v/>
      </c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0"/>
      <c r="AD63" s="68">
        <v>0</v>
      </c>
      <c r="AE63" s="68">
        <v>0</v>
      </c>
      <c r="AF63" s="68">
        <v>0</v>
      </c>
      <c r="AG63" s="68">
        <v>0</v>
      </c>
      <c r="AH63" s="68">
        <v>0</v>
      </c>
      <c r="AI63" s="68">
        <v>0</v>
      </c>
      <c r="AJ63" s="68">
        <v>0</v>
      </c>
      <c r="AK63" s="68">
        <v>0</v>
      </c>
      <c r="AL63" s="68">
        <v>0</v>
      </c>
      <c r="AM63" s="68">
        <v>0</v>
      </c>
      <c r="AN63" s="68">
        <v>0</v>
      </c>
      <c r="AO63" s="68">
        <v>0</v>
      </c>
      <c r="AP63" s="67">
        <f>Q63*AC63/1000000000</f>
        <v>0</v>
      </c>
      <c r="AQ63" s="67">
        <f>R63*AC63/1000000000</f>
        <v>0</v>
      </c>
      <c r="AR63" s="67">
        <f>S63*AC63/1000000000</f>
        <v>0</v>
      </c>
      <c r="AS63" s="67">
        <f>T63*AC63/1000000000</f>
        <v>0</v>
      </c>
      <c r="AT63" s="67">
        <f>U63*AC63/1000000000</f>
        <v>0</v>
      </c>
      <c r="AU63" s="67">
        <f>V63*AC63/1000000000</f>
        <v>0</v>
      </c>
      <c r="AV63" s="67">
        <f>W63*AC63/1000000000</f>
        <v>0</v>
      </c>
      <c r="AW63" s="67">
        <f>X63*AC63/1000000000</f>
        <v>0</v>
      </c>
      <c r="AX63" s="67">
        <f>Y63*AC63/1000000000</f>
        <v>0</v>
      </c>
      <c r="AY63" s="67">
        <f>Z63*AC63/1000000000</f>
        <v>0</v>
      </c>
      <c r="AZ63" s="67">
        <f>AA63*AC63/1000000000</f>
        <v>0</v>
      </c>
      <c r="BA63" s="67">
        <f>AB63*AC63/1000000000</f>
        <v>0</v>
      </c>
      <c r="BB63" s="60">
        <f>(AQ62*AR62*AS62*AT62*AU62)^(1/5)</f>
        <v>0</v>
      </c>
      <c r="BC63" s="60">
        <f>(AW63*AX63*AY63*AZ63*BA63)^(1/5)</f>
        <v>0</v>
      </c>
      <c r="BD63" s="68">
        <f>Q63*AC63*AD63/1000000000</f>
        <v>0</v>
      </c>
      <c r="BE63" s="68">
        <f>R63*AC63*AE63/1000000000</f>
        <v>0</v>
      </c>
      <c r="BF63" s="68">
        <f>S63*AC63*AF63/1000000000</f>
        <v>0</v>
      </c>
      <c r="BG63" s="68">
        <f>T63*AC63*AG63/1000000000</f>
        <v>0</v>
      </c>
      <c r="BH63" s="68">
        <f>U63*AC63*AH63/1000000000</f>
        <v>0</v>
      </c>
      <c r="BI63" s="68">
        <f>V63*AC63*AI63/1000000000</f>
        <v>0</v>
      </c>
      <c r="BJ63" s="68">
        <f>W63*AC63*AJ63/1000000000</f>
        <v>0</v>
      </c>
      <c r="BK63" s="68">
        <f>X63*AC63*AK63/1000000000</f>
        <v>0</v>
      </c>
      <c r="BL63" s="68">
        <f>Y63*AC63*AL63/1000000000</f>
        <v>0</v>
      </c>
      <c r="BM63" s="68">
        <f>Z63*AC63*AM63/1000000000</f>
        <v>0</v>
      </c>
      <c r="BN63" s="68">
        <f>AA63*AC63*AN63/1000000000</f>
        <v>0</v>
      </c>
      <c r="BO63" s="68">
        <f>AB63*AC63*AO63/1000000000</f>
        <v>0</v>
      </c>
      <c r="BP63" s="60">
        <f>(BE63*BF63*BG63*BH63*BI63)^(1/5)</f>
        <v>0</v>
      </c>
      <c r="BQ63" s="60">
        <f>(BK63*BL63*BM63*BN63*BO63)</f>
        <v>0</v>
      </c>
      <c r="BR63" s="60" t="str">
        <f>(J63/E63)^(1/5)*100</f>
        <v>0</v>
      </c>
      <c r="BS63" s="60" t="str">
        <f>(P63/J63)/(1/5)*100</f>
        <v>0</v>
      </c>
      <c r="BT63" s="60"/>
      <c r="BU63" s="60"/>
      <c r="BV63" s="60"/>
      <c r="BW63" s="60"/>
      <c r="BX63" s="106"/>
      <c r="BZ63" s="41"/>
      <c r="CA63" s="7">
        <f>K63</f>
        <v/>
      </c>
      <c r="CB63" s="7">
        <f>F63</f>
        <v/>
      </c>
      <c r="CC63" s="7">
        <f>G63</f>
        <v/>
      </c>
      <c r="CD63" s="7">
        <f>H63</f>
        <v/>
      </c>
      <c r="CE63" s="7">
        <f>I63</f>
        <v/>
      </c>
      <c r="CF63" s="7">
        <f>J63</f>
        <v/>
      </c>
      <c r="CG63" s="7">
        <f>CF63</f>
        <v/>
      </c>
      <c r="CH63" s="8" t="str">
        <f>CG63/CA63*100</f>
        <v>0</v>
      </c>
      <c r="CI63" s="41"/>
      <c r="CJ63" s="41"/>
    </row>
    <row r="64" spans="1:91" s="5" customFormat="1">
      <c r="A64" s="17">
        <v>3</v>
      </c>
      <c r="B64" s="5">
        <v>2999</v>
      </c>
      <c r="C64" s="26" t="s">
        <v>68</v>
      </c>
      <c r="D64" s="40" t="s">
        <v>34</v>
      </c>
      <c r="E64" s="63">
        <f>Q64</f>
        <v/>
      </c>
      <c r="F64" s="63">
        <f>R64</f>
        <v/>
      </c>
      <c r="G64" s="63">
        <f>S64</f>
        <v/>
      </c>
      <c r="H64" s="63">
        <f>T64</f>
        <v/>
      </c>
      <c r="I64" s="64">
        <f>U64</f>
        <v/>
      </c>
      <c r="J64" s="65">
        <f>V64</f>
        <v/>
      </c>
      <c r="K64" s="65">
        <f>W64</f>
        <v/>
      </c>
      <c r="L64" s="65">
        <f>X64</f>
        <v/>
      </c>
      <c r="M64" s="66">
        <f>Y64</f>
        <v/>
      </c>
      <c r="N64" s="63">
        <f>Z64</f>
        <v/>
      </c>
      <c r="O64" s="63">
        <f>AA64</f>
        <v/>
      </c>
      <c r="P64" s="64">
        <f>AB64</f>
        <v/>
      </c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0"/>
      <c r="AD64" s="68">
        <v>0</v>
      </c>
      <c r="AE64" s="68">
        <v>0</v>
      </c>
      <c r="AF64" s="68">
        <v>0</v>
      </c>
      <c r="AG64" s="68">
        <v>0</v>
      </c>
      <c r="AH64" s="68">
        <v>0</v>
      </c>
      <c r="AI64" s="68">
        <v>0</v>
      </c>
      <c r="AJ64" s="68">
        <v>0</v>
      </c>
      <c r="AK64" s="68">
        <v>0</v>
      </c>
      <c r="AL64" s="68">
        <v>0</v>
      </c>
      <c r="AM64" s="68">
        <v>0</v>
      </c>
      <c r="AN64" s="68">
        <v>0</v>
      </c>
      <c r="AO64" s="68">
        <v>0</v>
      </c>
      <c r="AP64" s="67">
        <f>Q64*AC64/1000000000</f>
        <v>0</v>
      </c>
      <c r="AQ64" s="67">
        <f>R64*AC64/1000000000</f>
        <v>0</v>
      </c>
      <c r="AR64" s="67">
        <f>S64*AC64/1000000000</f>
        <v>0</v>
      </c>
      <c r="AS64" s="67">
        <f>T64*AC64/1000000000</f>
        <v>0</v>
      </c>
      <c r="AT64" s="67">
        <f>U64*AC64/1000000000</f>
        <v>0</v>
      </c>
      <c r="AU64" s="67">
        <f>V64*AC64/1000000000</f>
        <v>0</v>
      </c>
      <c r="AV64" s="67">
        <f>W64*AC64/1000000000</f>
        <v>0</v>
      </c>
      <c r="AW64" s="67">
        <f>X64*AC64/1000000000</f>
        <v>0</v>
      </c>
      <c r="AX64" s="67">
        <f>Y64*AC64/1000000000</f>
        <v>0</v>
      </c>
      <c r="AY64" s="67">
        <f>Z64*AC64/1000000000</f>
        <v>0</v>
      </c>
      <c r="AZ64" s="67">
        <f>AA64*AC64/1000000000</f>
        <v>0</v>
      </c>
      <c r="BA64" s="67">
        <f>AB64*AC64/1000000000</f>
        <v>0</v>
      </c>
      <c r="BB64" s="60">
        <f>(AQ63*AR63*AS63*AT63*AU63)^(1/5)</f>
        <v>0</v>
      </c>
      <c r="BC64" s="60">
        <f>(AW64*AX64*AY64*AZ64*BA64)^(1/5)</f>
        <v>0</v>
      </c>
      <c r="BD64" s="68">
        <f>Q64*AC64*AD64/1000000000</f>
        <v>0</v>
      </c>
      <c r="BE64" s="68">
        <f>R64*AC64*AE64/1000000000</f>
        <v>0</v>
      </c>
      <c r="BF64" s="68">
        <f>S64*AC64*AF64/1000000000</f>
        <v>0</v>
      </c>
      <c r="BG64" s="68">
        <f>T64*AC64*AG64/1000000000</f>
        <v>0</v>
      </c>
      <c r="BH64" s="68">
        <f>U64*AC64*AH64/1000000000</f>
        <v>0</v>
      </c>
      <c r="BI64" s="68">
        <f>V64*AC64*AI64/1000000000</f>
        <v>0</v>
      </c>
      <c r="BJ64" s="68">
        <f>W64*AC64*AJ64/1000000000</f>
        <v>0</v>
      </c>
      <c r="BK64" s="68">
        <f>X64*AC64*AK64/1000000000</f>
        <v>0</v>
      </c>
      <c r="BL64" s="68">
        <f>Y64*AC64*AL64/1000000000</f>
        <v>0</v>
      </c>
      <c r="BM64" s="68">
        <f>Z64*AC64*AM64/1000000000</f>
        <v>0</v>
      </c>
      <c r="BN64" s="68">
        <f>AA64*AC64*AN64/1000000000</f>
        <v>0</v>
      </c>
      <c r="BO64" s="68">
        <f>AB64*AC64*AO64/1000000000</f>
        <v>0</v>
      </c>
      <c r="BP64" s="60">
        <f>(BE64*BF64*BG64*BH64*BI64)^(1/5)</f>
        <v>0</v>
      </c>
      <c r="BQ64" s="60">
        <f>(BK64*BL64*BM64*BN64*BO64)</f>
        <v>0</v>
      </c>
      <c r="BR64" s="60" t="str">
        <f>(J64/E64)^(1/5)*100</f>
        <v>0</v>
      </c>
      <c r="BS64" s="60" t="str">
        <f>(P64/J64)/(1/5)*100</f>
        <v>0</v>
      </c>
      <c r="BT64" s="60"/>
      <c r="BU64" s="60"/>
      <c r="BV64" s="60"/>
      <c r="BW64" s="60"/>
      <c r="BX64" s="106"/>
      <c r="BZ64" s="41"/>
      <c r="CA64" s="7">
        <f>K64</f>
        <v/>
      </c>
      <c r="CB64" s="7">
        <f>F64</f>
        <v/>
      </c>
      <c r="CC64" s="7">
        <f>G64</f>
        <v/>
      </c>
      <c r="CD64" s="7">
        <f>H64</f>
        <v/>
      </c>
      <c r="CE64" s="7">
        <f>I64</f>
        <v/>
      </c>
      <c r="CF64" s="7">
        <f>J64</f>
        <v/>
      </c>
      <c r="CG64" s="7">
        <f>CF64</f>
        <v/>
      </c>
      <c r="CH64" s="8" t="str">
        <f>CG64/CA64*100</f>
        <v>0</v>
      </c>
      <c r="CI64" s="41"/>
      <c r="CJ64" s="41"/>
    </row>
    <row r="65" spans="1:91" s="5" customFormat="1">
      <c r="A65" s="17">
        <v>4</v>
      </c>
      <c r="B65" s="5">
        <v>3000</v>
      </c>
      <c r="C65" s="26" t="s">
        <v>69</v>
      </c>
      <c r="D65" s="40" t="s">
        <v>34</v>
      </c>
      <c r="E65" s="63">
        <f>Q65</f>
        <v/>
      </c>
      <c r="F65" s="63">
        <f>R65</f>
        <v/>
      </c>
      <c r="G65" s="63">
        <f>S65</f>
        <v/>
      </c>
      <c r="H65" s="63">
        <f>T65</f>
        <v/>
      </c>
      <c r="I65" s="64">
        <f>U65</f>
        <v/>
      </c>
      <c r="J65" s="65">
        <f>V65</f>
        <v/>
      </c>
      <c r="K65" s="65">
        <f>W65</f>
        <v/>
      </c>
      <c r="L65" s="65">
        <f>X65</f>
        <v/>
      </c>
      <c r="M65" s="66">
        <f>Y65</f>
        <v/>
      </c>
      <c r="N65" s="63">
        <f>Z65</f>
        <v/>
      </c>
      <c r="O65" s="63">
        <f>AA65</f>
        <v/>
      </c>
      <c r="P65" s="64">
        <f>AB65</f>
        <v/>
      </c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0"/>
      <c r="AD65" s="68">
        <v>0</v>
      </c>
      <c r="AE65" s="68">
        <v>0</v>
      </c>
      <c r="AF65" s="68">
        <v>0</v>
      </c>
      <c r="AG65" s="68">
        <v>0</v>
      </c>
      <c r="AH65" s="68">
        <v>0</v>
      </c>
      <c r="AI65" s="68">
        <v>0</v>
      </c>
      <c r="AJ65" s="68">
        <v>0</v>
      </c>
      <c r="AK65" s="68">
        <v>0</v>
      </c>
      <c r="AL65" s="68">
        <v>0</v>
      </c>
      <c r="AM65" s="68">
        <v>0</v>
      </c>
      <c r="AN65" s="68">
        <v>0</v>
      </c>
      <c r="AO65" s="68">
        <v>0</v>
      </c>
      <c r="AP65" s="67">
        <f>Q65*AC65/1000000000</f>
        <v>0</v>
      </c>
      <c r="AQ65" s="67">
        <f>R65*AC65/1000000000</f>
        <v>0</v>
      </c>
      <c r="AR65" s="67">
        <f>S65*AC65/1000000000</f>
        <v>0</v>
      </c>
      <c r="AS65" s="67">
        <f>T65*AC65/1000000000</f>
        <v>0</v>
      </c>
      <c r="AT65" s="67">
        <f>U65*AC65/1000000000</f>
        <v>0</v>
      </c>
      <c r="AU65" s="67">
        <f>V65*AC65/1000000000</f>
        <v>0</v>
      </c>
      <c r="AV65" s="67">
        <f>W65*AC65/1000000000</f>
        <v>0</v>
      </c>
      <c r="AW65" s="67">
        <f>X65*AC65/1000000000</f>
        <v>0</v>
      </c>
      <c r="AX65" s="67">
        <f>Y65*AC65/1000000000</f>
        <v>0</v>
      </c>
      <c r="AY65" s="67">
        <f>Z65*AC65/1000000000</f>
        <v>0</v>
      </c>
      <c r="AZ65" s="67">
        <f>AA65*AC65/1000000000</f>
        <v>0</v>
      </c>
      <c r="BA65" s="67">
        <f>AB65*AC65/1000000000</f>
        <v>0</v>
      </c>
      <c r="BB65" s="60">
        <f>(AQ64*AR64*AS64*AT64*AU64)^(1/5)</f>
        <v>0</v>
      </c>
      <c r="BC65" s="60">
        <f>(AW65*AX65*AY65*AZ65*BA65)^(1/5)</f>
        <v>0</v>
      </c>
      <c r="BD65" s="68">
        <f>Q65*AC65*AD65/1000000000</f>
        <v>0</v>
      </c>
      <c r="BE65" s="68">
        <f>R65*AC65*AE65/1000000000</f>
        <v>0</v>
      </c>
      <c r="BF65" s="68">
        <f>S65*AC65*AF65/1000000000</f>
        <v>0</v>
      </c>
      <c r="BG65" s="68">
        <f>T65*AC65*AG65/1000000000</f>
        <v>0</v>
      </c>
      <c r="BH65" s="68">
        <f>U65*AC65*AH65/1000000000</f>
        <v>0</v>
      </c>
      <c r="BI65" s="68">
        <f>V65*AC65*AI65/1000000000</f>
        <v>0</v>
      </c>
      <c r="BJ65" s="68">
        <f>W65*AC65*AJ65/1000000000</f>
        <v>0</v>
      </c>
      <c r="BK65" s="68">
        <f>X65*AC65*AK65/1000000000</f>
        <v>0</v>
      </c>
      <c r="BL65" s="68">
        <f>Y65*AC65*AL65/1000000000</f>
        <v>0</v>
      </c>
      <c r="BM65" s="68">
        <f>Z65*AC65*AM65/1000000000</f>
        <v>0</v>
      </c>
      <c r="BN65" s="68">
        <f>AA65*AC65*AN65/1000000000</f>
        <v>0</v>
      </c>
      <c r="BO65" s="68">
        <f>AB65*AC65*AO65/1000000000</f>
        <v>0</v>
      </c>
      <c r="BP65" s="60">
        <f>(BE65*BF65*BG65*BH65*BI65)^(1/5)</f>
        <v>0</v>
      </c>
      <c r="BQ65" s="60">
        <f>(BK65*BL65*BM65*BN65*BO65)</f>
        <v>0</v>
      </c>
      <c r="BR65" s="60" t="str">
        <f>(J65/E65)^(1/5)*100</f>
        <v>0</v>
      </c>
      <c r="BS65" s="60" t="str">
        <f>(P65/J65)/(1/5)*100</f>
        <v>0</v>
      </c>
      <c r="BT65" s="60"/>
      <c r="BU65" s="60"/>
      <c r="BV65" s="60"/>
      <c r="BW65" s="60"/>
      <c r="BX65" s="106"/>
      <c r="BZ65" s="41"/>
      <c r="CA65" s="7">
        <f>K65</f>
        <v/>
      </c>
      <c r="CB65" s="7">
        <f>F65</f>
        <v/>
      </c>
      <c r="CC65" s="7">
        <f>G65</f>
        <v/>
      </c>
      <c r="CD65" s="7">
        <f>H65</f>
        <v/>
      </c>
      <c r="CE65" s="7">
        <f>I65</f>
        <v/>
      </c>
      <c r="CF65" s="7">
        <f>J65</f>
        <v/>
      </c>
      <c r="CG65" s="7">
        <f>CF65</f>
        <v/>
      </c>
      <c r="CH65" s="8" t="str">
        <f>CG65/CA65*100</f>
        <v>0</v>
      </c>
      <c r="CI65" s="41"/>
      <c r="CJ65" s="41"/>
    </row>
    <row r="66" spans="1:91" s="5" customFormat="1">
      <c r="A66" s="17">
        <v>5</v>
      </c>
      <c r="B66" s="5">
        <v>3001</v>
      </c>
      <c r="C66" s="26" t="s">
        <v>70</v>
      </c>
      <c r="D66" s="42" t="s">
        <v>34</v>
      </c>
      <c r="E66" s="63">
        <f>Q66</f>
        <v/>
      </c>
      <c r="F66" s="63">
        <f>R66</f>
        <v/>
      </c>
      <c r="G66" s="63">
        <f>S66</f>
        <v/>
      </c>
      <c r="H66" s="63">
        <f>T66</f>
        <v/>
      </c>
      <c r="I66" s="64">
        <f>U66</f>
        <v/>
      </c>
      <c r="J66" s="65">
        <f>V66</f>
        <v/>
      </c>
      <c r="K66" s="65">
        <f>W66</f>
        <v/>
      </c>
      <c r="L66" s="65">
        <f>X66</f>
        <v/>
      </c>
      <c r="M66" s="66">
        <f>Y66</f>
        <v/>
      </c>
      <c r="N66" s="63">
        <f>Z66</f>
        <v/>
      </c>
      <c r="O66" s="63">
        <f>AA66</f>
        <v/>
      </c>
      <c r="P66" s="64">
        <f>AB66</f>
        <v/>
      </c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0"/>
      <c r="AD66" s="68">
        <v>0</v>
      </c>
      <c r="AE66" s="68">
        <v>0</v>
      </c>
      <c r="AF66" s="68">
        <v>0</v>
      </c>
      <c r="AG66" s="68">
        <v>0</v>
      </c>
      <c r="AH66" s="68">
        <v>0</v>
      </c>
      <c r="AI66" s="68">
        <v>0</v>
      </c>
      <c r="AJ66" s="68">
        <v>0</v>
      </c>
      <c r="AK66" s="68">
        <v>0</v>
      </c>
      <c r="AL66" s="68">
        <v>0</v>
      </c>
      <c r="AM66" s="68">
        <v>0</v>
      </c>
      <c r="AN66" s="68">
        <v>0</v>
      </c>
      <c r="AO66" s="68">
        <v>0</v>
      </c>
      <c r="AP66" s="67">
        <f>Q66*AC66/1000000000</f>
        <v>0</v>
      </c>
      <c r="AQ66" s="67">
        <f>R66*AC66/1000000000</f>
        <v>0</v>
      </c>
      <c r="AR66" s="67">
        <f>S66*AC66/1000000000</f>
        <v>0</v>
      </c>
      <c r="AS66" s="67">
        <f>T66*AC66/1000000000</f>
        <v>0</v>
      </c>
      <c r="AT66" s="67">
        <f>U66*AC66/1000000000</f>
        <v>0</v>
      </c>
      <c r="AU66" s="67">
        <f>V66*AC66/1000000000</f>
        <v>0</v>
      </c>
      <c r="AV66" s="67">
        <f>W66*AC66/1000000000</f>
        <v>0</v>
      </c>
      <c r="AW66" s="67">
        <f>X66*AC66/1000000000</f>
        <v>0</v>
      </c>
      <c r="AX66" s="67">
        <f>Y66*AC66/1000000000</f>
        <v>0</v>
      </c>
      <c r="AY66" s="67">
        <f>Z66*AC66/1000000000</f>
        <v>0</v>
      </c>
      <c r="AZ66" s="67">
        <f>AA66*AC66/1000000000</f>
        <v>0</v>
      </c>
      <c r="BA66" s="67">
        <f>AB66*AC66/1000000000</f>
        <v>0</v>
      </c>
      <c r="BB66" s="60">
        <f>(AQ65*AR65*AS65*AT65*AU65)^(1/5)</f>
        <v>0</v>
      </c>
      <c r="BC66" s="60">
        <f>(AW66*AX66*AY66*AZ66*BA66)^(1/5)</f>
        <v>0</v>
      </c>
      <c r="BD66" s="68">
        <f>Q66*AC66*AD66/1000000000</f>
        <v>0</v>
      </c>
      <c r="BE66" s="68">
        <f>R66*AC66*AE66/1000000000</f>
        <v>0</v>
      </c>
      <c r="BF66" s="68">
        <f>S66*AC66*AF66/1000000000</f>
        <v>0</v>
      </c>
      <c r="BG66" s="68">
        <f>T66*AC66*AG66/1000000000</f>
        <v>0</v>
      </c>
      <c r="BH66" s="68">
        <f>U66*AC66*AH66/1000000000</f>
        <v>0</v>
      </c>
      <c r="BI66" s="68">
        <f>V66*AC66*AI66/1000000000</f>
        <v>0</v>
      </c>
      <c r="BJ66" s="68">
        <f>W66*AC66*AJ66/1000000000</f>
        <v>0</v>
      </c>
      <c r="BK66" s="68">
        <f>X66*AC66*AK66/1000000000</f>
        <v>0</v>
      </c>
      <c r="BL66" s="68">
        <f>Y66*AC66*AL66/1000000000</f>
        <v>0</v>
      </c>
      <c r="BM66" s="68">
        <f>Z66*AC66*AM66/1000000000</f>
        <v>0</v>
      </c>
      <c r="BN66" s="68">
        <f>AA66*AC66*AN66/1000000000</f>
        <v>0</v>
      </c>
      <c r="BO66" s="68">
        <f>AB66*AC66*AO66/1000000000</f>
        <v>0</v>
      </c>
      <c r="BP66" s="60">
        <f>(BE66*BF66*BG66*BH66*BI66)^(1/5)</f>
        <v>0</v>
      </c>
      <c r="BQ66" s="60">
        <f>(BK66*BL66*BM66*BN66*BO66)</f>
        <v>0</v>
      </c>
      <c r="BR66" s="60" t="str">
        <f>(J66/E66)^(1/5)*100</f>
        <v>0</v>
      </c>
      <c r="BS66" s="60" t="str">
        <f>(P66/J66)/(1/5)*100</f>
        <v>0</v>
      </c>
      <c r="BT66" s="60"/>
      <c r="BU66" s="60"/>
      <c r="BV66" s="60"/>
      <c r="BW66" s="60"/>
      <c r="BX66" s="106"/>
      <c r="BZ66" s="41"/>
      <c r="CA66" s="7">
        <f>K66</f>
        <v/>
      </c>
      <c r="CB66" s="7">
        <f>F66</f>
        <v/>
      </c>
      <c r="CC66" s="7">
        <f>G66</f>
        <v/>
      </c>
      <c r="CD66" s="7">
        <f>H66</f>
        <v/>
      </c>
      <c r="CE66" s="7">
        <f>I66</f>
        <v/>
      </c>
      <c r="CF66" s="7">
        <f>J66</f>
        <v/>
      </c>
      <c r="CG66" s="7">
        <f>CF66</f>
        <v/>
      </c>
      <c r="CH66" s="8" t="str">
        <f>CG66/CA66*100</f>
        <v>0</v>
      </c>
      <c r="CI66" s="41"/>
      <c r="CJ66" s="41"/>
    </row>
    <row r="67" spans="1:91" s="5" customFormat="1">
      <c r="A67" s="17">
        <v>6</v>
      </c>
      <c r="B67" s="5">
        <v>3023</v>
      </c>
      <c r="C67" s="26" t="s">
        <v>71</v>
      </c>
      <c r="D67" s="40" t="s">
        <v>34</v>
      </c>
      <c r="E67" s="63">
        <f>Q67</f>
        <v/>
      </c>
      <c r="F67" s="63">
        <f>R67</f>
        <v/>
      </c>
      <c r="G67" s="63">
        <f>S67</f>
        <v/>
      </c>
      <c r="H67" s="63">
        <f>T67</f>
        <v/>
      </c>
      <c r="I67" s="64">
        <f>U67</f>
        <v/>
      </c>
      <c r="J67" s="65">
        <f>V67</f>
        <v/>
      </c>
      <c r="K67" s="65">
        <f>W67</f>
        <v/>
      </c>
      <c r="L67" s="65">
        <f>X67</f>
        <v/>
      </c>
      <c r="M67" s="66">
        <f>Y67</f>
        <v/>
      </c>
      <c r="N67" s="63">
        <f>Z67</f>
        <v/>
      </c>
      <c r="O67" s="63">
        <f>AA67</f>
        <v/>
      </c>
      <c r="P67" s="64">
        <f>AB67</f>
        <v/>
      </c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0"/>
      <c r="AD67" s="68">
        <v>0</v>
      </c>
      <c r="AE67" s="68">
        <v>0</v>
      </c>
      <c r="AF67" s="68">
        <v>0</v>
      </c>
      <c r="AG67" s="68">
        <v>0</v>
      </c>
      <c r="AH67" s="68">
        <v>0</v>
      </c>
      <c r="AI67" s="68">
        <v>0</v>
      </c>
      <c r="AJ67" s="68">
        <v>0</v>
      </c>
      <c r="AK67" s="68">
        <v>0</v>
      </c>
      <c r="AL67" s="68">
        <v>0</v>
      </c>
      <c r="AM67" s="68">
        <v>0</v>
      </c>
      <c r="AN67" s="68">
        <v>0</v>
      </c>
      <c r="AO67" s="68">
        <v>0</v>
      </c>
      <c r="AP67" s="67">
        <f>Q67*AC67/1000000000</f>
        <v>0</v>
      </c>
      <c r="AQ67" s="67">
        <f>R67*AC67/1000000000</f>
        <v>0</v>
      </c>
      <c r="AR67" s="67">
        <f>S67*AC67/1000000000</f>
        <v>0</v>
      </c>
      <c r="AS67" s="67">
        <f>T67*AC67/1000000000</f>
        <v>0</v>
      </c>
      <c r="AT67" s="67">
        <f>U67*AC67/1000000000</f>
        <v>0</v>
      </c>
      <c r="AU67" s="67">
        <f>V67*AC67/1000000000</f>
        <v>0</v>
      </c>
      <c r="AV67" s="67">
        <f>W67*AC67/1000000000</f>
        <v>0</v>
      </c>
      <c r="AW67" s="67">
        <f>X67*AC67/1000000000</f>
        <v>0</v>
      </c>
      <c r="AX67" s="67">
        <f>Y67*AC67/1000000000</f>
        <v>0</v>
      </c>
      <c r="AY67" s="67">
        <f>Z67*AC67/1000000000</f>
        <v>0</v>
      </c>
      <c r="AZ67" s="67">
        <f>AA67*AC67/1000000000</f>
        <v>0</v>
      </c>
      <c r="BA67" s="67">
        <f>AB67*AC67/1000000000</f>
        <v>0</v>
      </c>
      <c r="BB67" s="60">
        <f>(AQ66*AR66*AS66*AT66*AU66)^(1/5)</f>
        <v>0</v>
      </c>
      <c r="BC67" s="60">
        <f>(AW67*AX67*AY67*AZ67*BA67)^(1/5)</f>
        <v>0</v>
      </c>
      <c r="BD67" s="68">
        <f>Q67*AC67*AD67/1000000000</f>
        <v>0</v>
      </c>
      <c r="BE67" s="68">
        <f>R67*AC67*AE67/1000000000</f>
        <v>0</v>
      </c>
      <c r="BF67" s="68">
        <f>S67*AC67*AF67/1000000000</f>
        <v>0</v>
      </c>
      <c r="BG67" s="68">
        <f>T67*AC67*AG67/1000000000</f>
        <v>0</v>
      </c>
      <c r="BH67" s="68">
        <f>U67*AC67*AH67/1000000000</f>
        <v>0</v>
      </c>
      <c r="BI67" s="68">
        <f>V67*AC67*AI67/1000000000</f>
        <v>0</v>
      </c>
      <c r="BJ67" s="68">
        <f>W67*AC67*AJ67/1000000000</f>
        <v>0</v>
      </c>
      <c r="BK67" s="68">
        <f>X67*AC67*AK67/1000000000</f>
        <v>0</v>
      </c>
      <c r="BL67" s="68">
        <f>Y67*AC67*AL67/1000000000</f>
        <v>0</v>
      </c>
      <c r="BM67" s="68">
        <f>Z67*AC67*AM67/1000000000</f>
        <v>0</v>
      </c>
      <c r="BN67" s="68">
        <f>AA67*AC67*AN67/1000000000</f>
        <v>0</v>
      </c>
      <c r="BO67" s="68">
        <f>AB67*AC67*AO67/1000000000</f>
        <v>0</v>
      </c>
      <c r="BP67" s="60">
        <f>(BE67*BF67*BG67*BH67*BI67)^(1/5)</f>
        <v>0</v>
      </c>
      <c r="BQ67" s="60">
        <f>(BK67*BL67*BM67*BN67*BO67)</f>
        <v>0</v>
      </c>
      <c r="BR67" s="60" t="str">
        <f>(J67/E67)^(1/5)*100</f>
        <v>0</v>
      </c>
      <c r="BS67" s="60" t="str">
        <f>(P67/J67)/(1/5)*100</f>
        <v>0</v>
      </c>
      <c r="BT67" s="60"/>
      <c r="BU67" s="60"/>
      <c r="BV67" s="60"/>
      <c r="BW67" s="60"/>
      <c r="BX67" s="106"/>
      <c r="BZ67" s="41"/>
      <c r="CA67" s="7">
        <f>K67</f>
        <v/>
      </c>
      <c r="CB67" s="7">
        <f>F67</f>
        <v/>
      </c>
      <c r="CC67" s="7">
        <f>G67</f>
        <v/>
      </c>
      <c r="CD67" s="7">
        <f>H67</f>
        <v/>
      </c>
      <c r="CE67" s="7">
        <f>I67</f>
        <v/>
      </c>
      <c r="CF67" s="7">
        <f>J67</f>
        <v/>
      </c>
      <c r="CG67" s="7">
        <f>CF67</f>
        <v/>
      </c>
      <c r="CH67" s="8" t="str">
        <f>CG67/CA67*100</f>
        <v>0</v>
      </c>
      <c r="CI67" s="41"/>
      <c r="CJ67" s="41"/>
    </row>
    <row r="68" spans="1:91" s="5" customFormat="1">
      <c r="A68" s="17">
        <v>7</v>
      </c>
      <c r="B68" s="5">
        <v>3002</v>
      </c>
      <c r="C68" s="26" t="s">
        <v>72</v>
      </c>
      <c r="D68" s="40" t="s">
        <v>34</v>
      </c>
      <c r="E68" s="63">
        <f>Q68</f>
        <v/>
      </c>
      <c r="F68" s="63">
        <f>R68</f>
        <v/>
      </c>
      <c r="G68" s="63">
        <f>S68</f>
        <v/>
      </c>
      <c r="H68" s="63">
        <f>T68</f>
        <v/>
      </c>
      <c r="I68" s="64">
        <f>U68</f>
        <v/>
      </c>
      <c r="J68" s="65">
        <f>V68</f>
        <v/>
      </c>
      <c r="K68" s="65">
        <f>W68</f>
        <v/>
      </c>
      <c r="L68" s="65">
        <f>X68</f>
        <v/>
      </c>
      <c r="M68" s="66">
        <f>Y68</f>
        <v/>
      </c>
      <c r="N68" s="63">
        <f>Z68</f>
        <v/>
      </c>
      <c r="O68" s="63">
        <f>AA68</f>
        <v/>
      </c>
      <c r="P68" s="64">
        <f>AB68</f>
        <v/>
      </c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0"/>
      <c r="AD68" s="68">
        <v>0</v>
      </c>
      <c r="AE68" s="68">
        <v>0</v>
      </c>
      <c r="AF68" s="68">
        <v>0</v>
      </c>
      <c r="AG68" s="68">
        <v>0</v>
      </c>
      <c r="AH68" s="68">
        <v>0</v>
      </c>
      <c r="AI68" s="68">
        <v>0</v>
      </c>
      <c r="AJ68" s="68">
        <v>0</v>
      </c>
      <c r="AK68" s="68">
        <v>0</v>
      </c>
      <c r="AL68" s="68">
        <v>0</v>
      </c>
      <c r="AM68" s="68">
        <v>0</v>
      </c>
      <c r="AN68" s="68">
        <v>0</v>
      </c>
      <c r="AO68" s="68">
        <v>0</v>
      </c>
      <c r="AP68" s="67">
        <f>Q68*AC68/1000000000</f>
        <v>0</v>
      </c>
      <c r="AQ68" s="67">
        <f>R68*AC68/1000000000</f>
        <v>0</v>
      </c>
      <c r="AR68" s="67">
        <f>S68*AC68/1000000000</f>
        <v>0</v>
      </c>
      <c r="AS68" s="67">
        <f>T68*AC68/1000000000</f>
        <v>0</v>
      </c>
      <c r="AT68" s="67">
        <f>U68*AC68/1000000000</f>
        <v>0</v>
      </c>
      <c r="AU68" s="67">
        <f>V68*AC68/1000000000</f>
        <v>0</v>
      </c>
      <c r="AV68" s="67">
        <f>W68*AC68/1000000000</f>
        <v>0</v>
      </c>
      <c r="AW68" s="67">
        <f>X68*AC68/1000000000</f>
        <v>0</v>
      </c>
      <c r="AX68" s="67">
        <f>Y68*AC68/1000000000</f>
        <v>0</v>
      </c>
      <c r="AY68" s="67">
        <f>Z68*AC68/1000000000</f>
        <v>0</v>
      </c>
      <c r="AZ68" s="67">
        <f>AA68*AC68/1000000000</f>
        <v>0</v>
      </c>
      <c r="BA68" s="67">
        <f>AB68*AC68/1000000000</f>
        <v>0</v>
      </c>
      <c r="BB68" s="60">
        <f>(AQ67*AR67*AS67*AT67*AU67)^(1/5)</f>
        <v>0</v>
      </c>
      <c r="BC68" s="60">
        <f>(AW68*AX68*AY68*AZ68*BA68)^(1/5)</f>
        <v>0</v>
      </c>
      <c r="BD68" s="68">
        <f>Q68*AC68*AD68/1000000000</f>
        <v>0</v>
      </c>
      <c r="BE68" s="68">
        <f>R68*AC68*AE68/1000000000</f>
        <v>0</v>
      </c>
      <c r="BF68" s="68">
        <f>S68*AC68*AF68/1000000000</f>
        <v>0</v>
      </c>
      <c r="BG68" s="68">
        <f>T68*AC68*AG68/1000000000</f>
        <v>0</v>
      </c>
      <c r="BH68" s="68">
        <f>U68*AC68*AH68/1000000000</f>
        <v>0</v>
      </c>
      <c r="BI68" s="68">
        <f>V68*AC68*AI68/1000000000</f>
        <v>0</v>
      </c>
      <c r="BJ68" s="68">
        <f>W68*AC68*AJ68/1000000000</f>
        <v>0</v>
      </c>
      <c r="BK68" s="68">
        <f>X68*AC68*AK68/1000000000</f>
        <v>0</v>
      </c>
      <c r="BL68" s="68">
        <f>Y68*AC68*AL68/1000000000</f>
        <v>0</v>
      </c>
      <c r="BM68" s="68">
        <f>Z68*AC68*AM68/1000000000</f>
        <v>0</v>
      </c>
      <c r="BN68" s="68">
        <f>AA68*AC68*AN68/1000000000</f>
        <v>0</v>
      </c>
      <c r="BO68" s="68">
        <f>AB68*AC68*AO68/1000000000</f>
        <v>0</v>
      </c>
      <c r="BP68" s="60">
        <f>(BE68*BF68*BG68*BH68*BI68)^(1/5)</f>
        <v>0</v>
      </c>
      <c r="BQ68" s="60">
        <f>(BK68*BL68*BM68*BN68*BO68)</f>
        <v>0</v>
      </c>
      <c r="BR68" s="60" t="str">
        <f>(J68/E68)^(1/5)*100</f>
        <v>0</v>
      </c>
      <c r="BS68" s="60" t="str">
        <f>(P68/J68)/(1/5)*100</f>
        <v>0</v>
      </c>
      <c r="BT68" s="60"/>
      <c r="BU68" s="60"/>
      <c r="BV68" s="60"/>
      <c r="BW68" s="60"/>
      <c r="BX68" s="106"/>
      <c r="BZ68" s="41"/>
      <c r="CA68" s="7">
        <f>K68</f>
        <v/>
      </c>
      <c r="CB68" s="7">
        <f>F68</f>
        <v/>
      </c>
      <c r="CC68" s="7">
        <f>G68</f>
        <v/>
      </c>
      <c r="CD68" s="7">
        <f>H68</f>
        <v/>
      </c>
      <c r="CE68" s="7">
        <f>I68</f>
        <v/>
      </c>
      <c r="CF68" s="7">
        <f>J68</f>
        <v/>
      </c>
      <c r="CG68" s="7">
        <f>CF68</f>
        <v/>
      </c>
      <c r="CH68" s="8" t="str">
        <f>CG68/CA68*100</f>
        <v>0</v>
      </c>
      <c r="CI68" s="41"/>
      <c r="CJ68" s="41"/>
    </row>
    <row r="69" spans="1:91" s="5" customFormat="1">
      <c r="A69" s="17">
        <v>8</v>
      </c>
      <c r="B69" s="5">
        <v>3003</v>
      </c>
      <c r="C69" s="26" t="s">
        <v>73</v>
      </c>
      <c r="D69" s="42" t="s">
        <v>34</v>
      </c>
      <c r="E69" s="63">
        <f>Q69</f>
        <v/>
      </c>
      <c r="F69" s="63">
        <f>R69</f>
        <v/>
      </c>
      <c r="G69" s="63">
        <f>S69</f>
        <v/>
      </c>
      <c r="H69" s="63">
        <f>T69</f>
        <v/>
      </c>
      <c r="I69" s="64">
        <f>U69</f>
        <v/>
      </c>
      <c r="J69" s="65">
        <f>V69</f>
        <v/>
      </c>
      <c r="K69" s="65">
        <f>W69</f>
        <v/>
      </c>
      <c r="L69" s="65">
        <f>X69</f>
        <v/>
      </c>
      <c r="M69" s="66">
        <f>Y69</f>
        <v/>
      </c>
      <c r="N69" s="63">
        <f>Z69</f>
        <v/>
      </c>
      <c r="O69" s="63">
        <f>AA69</f>
        <v/>
      </c>
      <c r="P69" s="64">
        <f>AB69</f>
        <v/>
      </c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0"/>
      <c r="AD69" s="68">
        <v>0</v>
      </c>
      <c r="AE69" s="68">
        <v>0</v>
      </c>
      <c r="AF69" s="68">
        <v>0</v>
      </c>
      <c r="AG69" s="68">
        <v>0</v>
      </c>
      <c r="AH69" s="68">
        <v>0</v>
      </c>
      <c r="AI69" s="68">
        <v>0</v>
      </c>
      <c r="AJ69" s="68">
        <v>0</v>
      </c>
      <c r="AK69" s="68">
        <v>0</v>
      </c>
      <c r="AL69" s="68">
        <v>0</v>
      </c>
      <c r="AM69" s="68">
        <v>0</v>
      </c>
      <c r="AN69" s="68">
        <v>0</v>
      </c>
      <c r="AO69" s="68">
        <v>0</v>
      </c>
      <c r="AP69" s="67">
        <f>Q69*AC69/1000000000</f>
        <v>0</v>
      </c>
      <c r="AQ69" s="67">
        <f>R69*AC69/1000000000</f>
        <v>0</v>
      </c>
      <c r="AR69" s="67">
        <f>S69*AC69/1000000000</f>
        <v>0</v>
      </c>
      <c r="AS69" s="67">
        <f>T69*AC69/1000000000</f>
        <v>0</v>
      </c>
      <c r="AT69" s="67">
        <f>U69*AC69/1000000000</f>
        <v>0</v>
      </c>
      <c r="AU69" s="67">
        <f>V69*AC69/1000000000</f>
        <v>0</v>
      </c>
      <c r="AV69" s="67">
        <f>W69*AC69/1000000000</f>
        <v>0</v>
      </c>
      <c r="AW69" s="67">
        <f>X69*AC69/1000000000</f>
        <v>0</v>
      </c>
      <c r="AX69" s="67">
        <f>Y69*AC69/1000000000</f>
        <v>0</v>
      </c>
      <c r="AY69" s="67">
        <f>Z69*AC69/1000000000</f>
        <v>0</v>
      </c>
      <c r="AZ69" s="67">
        <f>AA69*AC69/1000000000</f>
        <v>0</v>
      </c>
      <c r="BA69" s="67">
        <f>AB69*AC69/1000000000</f>
        <v>0</v>
      </c>
      <c r="BB69" s="60">
        <f>(AQ68*AR68*AS68*AT68*AU68)^(1/5)</f>
        <v>0</v>
      </c>
      <c r="BC69" s="60">
        <f>(AW69*AX69*AY69*AZ69*BA69)^(1/5)</f>
        <v>0</v>
      </c>
      <c r="BD69" s="68">
        <f>Q69*AC69*AD69/1000000000</f>
        <v>0</v>
      </c>
      <c r="BE69" s="68">
        <f>R69*AC69*AE69/1000000000</f>
        <v>0</v>
      </c>
      <c r="BF69" s="68">
        <f>S69*AC69*AF69/1000000000</f>
        <v>0</v>
      </c>
      <c r="BG69" s="68">
        <f>T69*AC69*AG69/1000000000</f>
        <v>0</v>
      </c>
      <c r="BH69" s="68">
        <f>U69*AC69*AH69/1000000000</f>
        <v>0</v>
      </c>
      <c r="BI69" s="68">
        <f>V69*AC69*AI69/1000000000</f>
        <v>0</v>
      </c>
      <c r="BJ69" s="68">
        <f>W69*AC69*AJ69/1000000000</f>
        <v>0</v>
      </c>
      <c r="BK69" s="68">
        <f>X69*AC69*AK69/1000000000</f>
        <v>0</v>
      </c>
      <c r="BL69" s="68">
        <f>Y69*AC69*AL69/1000000000</f>
        <v>0</v>
      </c>
      <c r="BM69" s="68">
        <f>Z69*AC69*AM69/1000000000</f>
        <v>0</v>
      </c>
      <c r="BN69" s="68">
        <f>AA69*AC69*AN69/1000000000</f>
        <v>0</v>
      </c>
      <c r="BO69" s="68">
        <f>AB69*AC69*AO69/1000000000</f>
        <v>0</v>
      </c>
      <c r="BP69" s="60">
        <f>(BE69*BF69*BG69*BH69*BI69)^(1/5)</f>
        <v>0</v>
      </c>
      <c r="BQ69" s="60">
        <f>(BK69*BL69*BM69*BN69*BO69)</f>
        <v>0</v>
      </c>
      <c r="BR69" s="60" t="str">
        <f>(J69/E69)^(1/5)*100</f>
        <v>0</v>
      </c>
      <c r="BS69" s="60" t="str">
        <f>(P69/J69)/(1/5)*100</f>
        <v>0</v>
      </c>
      <c r="BT69" s="60"/>
      <c r="BU69" s="60"/>
      <c r="BV69" s="60"/>
      <c r="BW69" s="60"/>
      <c r="BX69" s="106"/>
      <c r="BZ69" s="41"/>
      <c r="CA69" s="7">
        <f>K69</f>
        <v/>
      </c>
      <c r="CB69" s="7">
        <f>F69</f>
        <v/>
      </c>
      <c r="CC69" s="7">
        <f>G69</f>
        <v/>
      </c>
      <c r="CD69" s="7">
        <f>H69</f>
        <v/>
      </c>
      <c r="CE69" s="7">
        <f>I69</f>
        <v/>
      </c>
      <c r="CF69" s="7">
        <f>J69</f>
        <v/>
      </c>
      <c r="CG69" s="7">
        <f>CF69</f>
        <v/>
      </c>
      <c r="CH69" s="8" t="str">
        <f>CG69/CA69*100</f>
        <v>0</v>
      </c>
      <c r="CI69" s="41"/>
      <c r="CJ69" s="41"/>
    </row>
    <row r="70" spans="1:91" s="5" customFormat="1">
      <c r="A70" s="17">
        <v>9</v>
      </c>
      <c r="B70" s="5">
        <v>3004</v>
      </c>
      <c r="C70" s="26" t="s">
        <v>74</v>
      </c>
      <c r="D70" s="42" t="s">
        <v>34</v>
      </c>
      <c r="E70" s="63">
        <f>Q70</f>
        <v/>
      </c>
      <c r="F70" s="63">
        <f>R70</f>
        <v/>
      </c>
      <c r="G70" s="63">
        <f>S70</f>
        <v/>
      </c>
      <c r="H70" s="63">
        <f>T70</f>
        <v/>
      </c>
      <c r="I70" s="64">
        <f>U70</f>
        <v/>
      </c>
      <c r="J70" s="65">
        <f>V70</f>
        <v/>
      </c>
      <c r="K70" s="65">
        <f>W70</f>
        <v/>
      </c>
      <c r="L70" s="65">
        <f>X70</f>
        <v/>
      </c>
      <c r="M70" s="66">
        <f>Y70</f>
        <v/>
      </c>
      <c r="N70" s="63">
        <f>Z70</f>
        <v/>
      </c>
      <c r="O70" s="63">
        <f>AA70</f>
        <v/>
      </c>
      <c r="P70" s="64">
        <f>AB70</f>
        <v/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0"/>
      <c r="AD70" s="68">
        <v>0</v>
      </c>
      <c r="AE70" s="68">
        <v>0</v>
      </c>
      <c r="AF70" s="68">
        <v>0</v>
      </c>
      <c r="AG70" s="68">
        <v>0</v>
      </c>
      <c r="AH70" s="68">
        <v>0</v>
      </c>
      <c r="AI70" s="68">
        <v>0</v>
      </c>
      <c r="AJ70" s="68">
        <v>0</v>
      </c>
      <c r="AK70" s="68">
        <v>0</v>
      </c>
      <c r="AL70" s="68">
        <v>0</v>
      </c>
      <c r="AM70" s="68">
        <v>0</v>
      </c>
      <c r="AN70" s="68">
        <v>0</v>
      </c>
      <c r="AO70" s="68">
        <v>0</v>
      </c>
      <c r="AP70" s="67">
        <f>Q70*AC70/1000000000</f>
        <v>0</v>
      </c>
      <c r="AQ70" s="67">
        <f>R70*AC70/1000000000</f>
        <v>0</v>
      </c>
      <c r="AR70" s="67">
        <f>S70*AC70/1000000000</f>
        <v>0</v>
      </c>
      <c r="AS70" s="67">
        <f>T70*AC70/1000000000</f>
        <v>0</v>
      </c>
      <c r="AT70" s="67">
        <f>U70*AC70/1000000000</f>
        <v>0</v>
      </c>
      <c r="AU70" s="67">
        <f>V70*AC70/1000000000</f>
        <v>0</v>
      </c>
      <c r="AV70" s="67">
        <f>W70*AC70/1000000000</f>
        <v>0</v>
      </c>
      <c r="AW70" s="67">
        <f>X70*AC70/1000000000</f>
        <v>0</v>
      </c>
      <c r="AX70" s="67">
        <f>Y70*AC70/1000000000</f>
        <v>0</v>
      </c>
      <c r="AY70" s="67">
        <f>Z70*AC70/1000000000</f>
        <v>0</v>
      </c>
      <c r="AZ70" s="67">
        <f>AA70*AC70/1000000000</f>
        <v>0</v>
      </c>
      <c r="BA70" s="67">
        <f>AB70*AC70/1000000000</f>
        <v>0</v>
      </c>
      <c r="BB70" s="60">
        <f>(AQ69*AR69*AS69*AT69*AU69)^(1/5)</f>
        <v>0</v>
      </c>
      <c r="BC70" s="60">
        <f>(AW70*AX70*AY70*AZ70*BA70)^(1/5)</f>
        <v>0</v>
      </c>
      <c r="BD70" s="68">
        <f>Q70*AC70*AD70/1000000000</f>
        <v>0</v>
      </c>
      <c r="BE70" s="68">
        <f>R70*AC70*AE70/1000000000</f>
        <v>0</v>
      </c>
      <c r="BF70" s="68">
        <f>S70*AC70*AF70/1000000000</f>
        <v>0</v>
      </c>
      <c r="BG70" s="68">
        <f>T70*AC70*AG70/1000000000</f>
        <v>0</v>
      </c>
      <c r="BH70" s="68">
        <f>U70*AC70*AH70/1000000000</f>
        <v>0</v>
      </c>
      <c r="BI70" s="68">
        <f>V70*AC70*AI70/1000000000</f>
        <v>0</v>
      </c>
      <c r="BJ70" s="68">
        <f>W70*AC70*AJ70/1000000000</f>
        <v>0</v>
      </c>
      <c r="BK70" s="68">
        <f>X70*AC70*AK70/1000000000</f>
        <v>0</v>
      </c>
      <c r="BL70" s="68">
        <f>Y70*AC70*AL70/1000000000</f>
        <v>0</v>
      </c>
      <c r="BM70" s="68">
        <f>Z70*AC70*AM70/1000000000</f>
        <v>0</v>
      </c>
      <c r="BN70" s="68">
        <f>AA70*AC70*AN70/1000000000</f>
        <v>0</v>
      </c>
      <c r="BO70" s="68">
        <f>AB70*AC70*AO70/1000000000</f>
        <v>0</v>
      </c>
      <c r="BP70" s="60">
        <f>(BE70*BF70*BG70*BH70*BI70)^(1/5)</f>
        <v>0</v>
      </c>
      <c r="BQ70" s="60">
        <f>(BK70*BL70*BM70*BN70*BO70)</f>
        <v>0</v>
      </c>
      <c r="BR70" s="60" t="str">
        <f>(J70/E70)^(1/5)*100</f>
        <v>0</v>
      </c>
      <c r="BS70" s="60" t="str">
        <f>(P70/J70)/(1/5)*100</f>
        <v>0</v>
      </c>
      <c r="BT70" s="60"/>
      <c r="BU70" s="60"/>
      <c r="BV70" s="60"/>
      <c r="BW70" s="60"/>
      <c r="BX70" s="106"/>
      <c r="BZ70" s="41"/>
      <c r="CA70" s="7">
        <f>K70</f>
        <v/>
      </c>
      <c r="CB70" s="7">
        <f>F70</f>
        <v/>
      </c>
      <c r="CC70" s="7">
        <f>G70</f>
        <v/>
      </c>
      <c r="CD70" s="7">
        <f>H70</f>
        <v/>
      </c>
      <c r="CE70" s="7">
        <f>I70</f>
        <v/>
      </c>
      <c r="CF70" s="7">
        <f>J70</f>
        <v/>
      </c>
      <c r="CG70" s="7">
        <f>CF70</f>
        <v/>
      </c>
      <c r="CH70" s="8" t="str">
        <f>CG70/CA70*100</f>
        <v>0</v>
      </c>
      <c r="CI70" s="41"/>
      <c r="CJ70" s="41"/>
    </row>
    <row r="71" spans="1:91" s="5" customFormat="1">
      <c r="A71" s="17">
        <v>10</v>
      </c>
      <c r="B71" s="5">
        <v>3005</v>
      </c>
      <c r="C71" s="26" t="s">
        <v>75</v>
      </c>
      <c r="D71" s="43" t="s">
        <v>76</v>
      </c>
      <c r="E71" s="63">
        <f>Q71</f>
        <v/>
      </c>
      <c r="F71" s="63">
        <f>R71</f>
        <v/>
      </c>
      <c r="G71" s="63">
        <f>S71</f>
        <v/>
      </c>
      <c r="H71" s="63">
        <f>T71</f>
        <v/>
      </c>
      <c r="I71" s="64">
        <f>U71</f>
        <v/>
      </c>
      <c r="J71" s="65">
        <f>V71</f>
        <v/>
      </c>
      <c r="K71" s="65">
        <f>W71</f>
        <v/>
      </c>
      <c r="L71" s="65">
        <f>X71</f>
        <v/>
      </c>
      <c r="M71" s="66">
        <f>Y71</f>
        <v/>
      </c>
      <c r="N71" s="63">
        <f>Z71</f>
        <v/>
      </c>
      <c r="O71" s="63">
        <f>AA71</f>
        <v/>
      </c>
      <c r="P71" s="64">
        <f>AB71</f>
        <v/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0"/>
      <c r="AD71" s="68">
        <v>0</v>
      </c>
      <c r="AE71" s="68">
        <v>0</v>
      </c>
      <c r="AF71" s="68">
        <v>0</v>
      </c>
      <c r="AG71" s="68">
        <v>0</v>
      </c>
      <c r="AH71" s="68">
        <v>0</v>
      </c>
      <c r="AI71" s="68">
        <v>0</v>
      </c>
      <c r="AJ71" s="68">
        <v>0</v>
      </c>
      <c r="AK71" s="68">
        <v>0</v>
      </c>
      <c r="AL71" s="68">
        <v>0</v>
      </c>
      <c r="AM71" s="68">
        <v>0</v>
      </c>
      <c r="AN71" s="68">
        <v>0</v>
      </c>
      <c r="AO71" s="68">
        <v>0</v>
      </c>
      <c r="AP71" s="67">
        <f>Q71*AC71/1000000000</f>
        <v>0</v>
      </c>
      <c r="AQ71" s="67">
        <f>R71*AC71/1000000000</f>
        <v>0</v>
      </c>
      <c r="AR71" s="67">
        <f>S71*AC71/1000000000</f>
        <v>0</v>
      </c>
      <c r="AS71" s="67">
        <f>T71*AC71/1000000000</f>
        <v>0</v>
      </c>
      <c r="AT71" s="67">
        <f>U71*AC71/1000000000</f>
        <v>0</v>
      </c>
      <c r="AU71" s="67">
        <f>V71*AC71/1000000000</f>
        <v>0</v>
      </c>
      <c r="AV71" s="67">
        <f>W71*AC71/1000000000</f>
        <v>0</v>
      </c>
      <c r="AW71" s="67">
        <f>X71*AC71/1000000000</f>
        <v>0</v>
      </c>
      <c r="AX71" s="67">
        <f>Y71*AC71/1000000000</f>
        <v>0</v>
      </c>
      <c r="AY71" s="67">
        <f>Z71*AC71/1000000000</f>
        <v>0</v>
      </c>
      <c r="AZ71" s="67">
        <f>AA71*AC71/1000000000</f>
        <v>0</v>
      </c>
      <c r="BA71" s="67">
        <f>AB71*AC71/1000000000</f>
        <v>0</v>
      </c>
      <c r="BB71" s="60">
        <f>(AQ70*AR70*AS70*AT70*AU70)^(1/5)</f>
        <v>0</v>
      </c>
      <c r="BC71" s="60">
        <f>(AW71*AX71*AY71*AZ71*BA71)^(1/5)</f>
        <v>0</v>
      </c>
      <c r="BD71" s="68">
        <f>Q71*AC71*AD71/1000000000</f>
        <v>0</v>
      </c>
      <c r="BE71" s="68">
        <f>R71*AC71*AE71/1000000000</f>
        <v>0</v>
      </c>
      <c r="BF71" s="68">
        <f>S71*AC71*AF71/1000000000</f>
        <v>0</v>
      </c>
      <c r="BG71" s="68">
        <f>T71*AC71*AG71/1000000000</f>
        <v>0</v>
      </c>
      <c r="BH71" s="68">
        <f>U71*AC71*AH71/1000000000</f>
        <v>0</v>
      </c>
      <c r="BI71" s="68">
        <f>V71*AC71*AI71/1000000000</f>
        <v>0</v>
      </c>
      <c r="BJ71" s="68">
        <f>W71*AC71*AJ71/1000000000</f>
        <v>0</v>
      </c>
      <c r="BK71" s="68">
        <f>X71*AC71*AK71/1000000000</f>
        <v>0</v>
      </c>
      <c r="BL71" s="68">
        <f>Y71*AC71*AL71/1000000000</f>
        <v>0</v>
      </c>
      <c r="BM71" s="68">
        <f>Z71*AC71*AM71/1000000000</f>
        <v>0</v>
      </c>
      <c r="BN71" s="68">
        <f>AA71*AC71*AN71/1000000000</f>
        <v>0</v>
      </c>
      <c r="BO71" s="68">
        <f>AB71*AC71*AO71/1000000000</f>
        <v>0</v>
      </c>
      <c r="BP71" s="60">
        <f>(BE71*BF71*BG71*BH71*BI71)^(1/5)</f>
        <v>0</v>
      </c>
      <c r="BQ71" s="60">
        <f>(BK71*BL71*BM71*BN71*BO71)</f>
        <v>0</v>
      </c>
      <c r="BR71" s="60" t="str">
        <f>(J71/E71)^(1/5)*100</f>
        <v>0</v>
      </c>
      <c r="BS71" s="60" t="str">
        <f>(P71/J71)/(1/5)*100</f>
        <v>0</v>
      </c>
      <c r="BT71" s="60"/>
      <c r="BU71" s="60"/>
      <c r="BV71" s="60"/>
      <c r="BW71" s="60"/>
      <c r="BX71" s="106"/>
      <c r="BZ71" s="41"/>
      <c r="CA71" s="7">
        <f>K71</f>
        <v/>
      </c>
      <c r="CB71" s="7">
        <f>F71</f>
        <v/>
      </c>
      <c r="CC71" s="7">
        <f>G71</f>
        <v/>
      </c>
      <c r="CD71" s="7">
        <f>H71</f>
        <v/>
      </c>
      <c r="CE71" s="7">
        <f>I71</f>
        <v/>
      </c>
      <c r="CF71" s="7">
        <f>J71</f>
        <v/>
      </c>
      <c r="CG71" s="7">
        <f>CF71</f>
        <v/>
      </c>
      <c r="CH71" s="8" t="str">
        <f>CG71/CA71*100</f>
        <v>0</v>
      </c>
      <c r="CI71" s="41"/>
      <c r="CJ71" s="41"/>
    </row>
    <row r="72" spans="1:91" s="5" customFormat="1">
      <c r="A72" s="17">
        <v>11</v>
      </c>
      <c r="B72" s="5">
        <v>3006</v>
      </c>
      <c r="C72" s="26" t="s">
        <v>77</v>
      </c>
      <c r="D72" s="40" t="s">
        <v>78</v>
      </c>
      <c r="E72" s="63">
        <f>Q72</f>
        <v/>
      </c>
      <c r="F72" s="63">
        <f>R72</f>
        <v/>
      </c>
      <c r="G72" s="63">
        <f>S72</f>
        <v/>
      </c>
      <c r="H72" s="63">
        <f>T72</f>
        <v/>
      </c>
      <c r="I72" s="64">
        <f>U72</f>
        <v/>
      </c>
      <c r="J72" s="65">
        <f>V72</f>
        <v/>
      </c>
      <c r="K72" s="65">
        <f>W72</f>
        <v/>
      </c>
      <c r="L72" s="65">
        <f>X72</f>
        <v/>
      </c>
      <c r="M72" s="66">
        <f>Y72</f>
        <v/>
      </c>
      <c r="N72" s="63">
        <f>Z72</f>
        <v/>
      </c>
      <c r="O72" s="63">
        <f>AA72</f>
        <v/>
      </c>
      <c r="P72" s="64">
        <f>AB72</f>
        <v/>
      </c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0"/>
      <c r="AD72" s="68">
        <v>0</v>
      </c>
      <c r="AE72" s="68">
        <v>0</v>
      </c>
      <c r="AF72" s="68">
        <v>0</v>
      </c>
      <c r="AG72" s="68">
        <v>0</v>
      </c>
      <c r="AH72" s="68">
        <v>0</v>
      </c>
      <c r="AI72" s="68">
        <v>0</v>
      </c>
      <c r="AJ72" s="68">
        <v>0</v>
      </c>
      <c r="AK72" s="68">
        <v>0</v>
      </c>
      <c r="AL72" s="68">
        <v>0</v>
      </c>
      <c r="AM72" s="68">
        <v>0</v>
      </c>
      <c r="AN72" s="68">
        <v>0</v>
      </c>
      <c r="AO72" s="68">
        <v>0</v>
      </c>
      <c r="AP72" s="67">
        <f>Q72*AC72/1000000000</f>
        <v>0</v>
      </c>
      <c r="AQ72" s="67">
        <f>R72*AC72/1000000000</f>
        <v>0</v>
      </c>
      <c r="AR72" s="67">
        <f>S72*AC72/1000000000</f>
        <v>0</v>
      </c>
      <c r="AS72" s="67">
        <f>T72*AC72/1000000000</f>
        <v>0</v>
      </c>
      <c r="AT72" s="67">
        <f>U72*AC72/1000000000</f>
        <v>0</v>
      </c>
      <c r="AU72" s="67">
        <f>V72*AC72/1000000000</f>
        <v>0</v>
      </c>
      <c r="AV72" s="67">
        <f>W72*AC72/1000000000</f>
        <v>0</v>
      </c>
      <c r="AW72" s="67">
        <f>X72*AC72/1000000000</f>
        <v>0</v>
      </c>
      <c r="AX72" s="67">
        <f>Y72*AC72/1000000000</f>
        <v>0</v>
      </c>
      <c r="AY72" s="67">
        <f>Z72*AC72/1000000000</f>
        <v>0</v>
      </c>
      <c r="AZ72" s="67">
        <f>AA72*AC72/1000000000</f>
        <v>0</v>
      </c>
      <c r="BA72" s="67">
        <f>AB72*AC72/1000000000</f>
        <v>0</v>
      </c>
      <c r="BB72" s="60">
        <f>(AQ71*AR71*AS71*AT71*AU71)^(1/5)</f>
        <v>0</v>
      </c>
      <c r="BC72" s="60">
        <f>(AW72*AX72*AY72*AZ72*BA72)^(1/5)</f>
        <v>0</v>
      </c>
      <c r="BD72" s="68">
        <f>Q72*AC72*AD72/1000000000</f>
        <v>0</v>
      </c>
      <c r="BE72" s="68">
        <f>R72*AC72*AE72/1000000000</f>
        <v>0</v>
      </c>
      <c r="BF72" s="68">
        <f>S72*AC72*AF72/1000000000</f>
        <v>0</v>
      </c>
      <c r="BG72" s="68">
        <f>T72*AC72*AG72/1000000000</f>
        <v>0</v>
      </c>
      <c r="BH72" s="68">
        <f>U72*AC72*AH72/1000000000</f>
        <v>0</v>
      </c>
      <c r="BI72" s="68">
        <f>V72*AC72*AI72/1000000000</f>
        <v>0</v>
      </c>
      <c r="BJ72" s="68">
        <f>W72*AC72*AJ72/1000000000</f>
        <v>0</v>
      </c>
      <c r="BK72" s="68">
        <f>X72*AC72*AK72/1000000000</f>
        <v>0</v>
      </c>
      <c r="BL72" s="68">
        <f>Y72*AC72*AL72/1000000000</f>
        <v>0</v>
      </c>
      <c r="BM72" s="68">
        <f>Z72*AC72*AM72/1000000000</f>
        <v>0</v>
      </c>
      <c r="BN72" s="68">
        <f>AA72*AC72*AN72/1000000000</f>
        <v>0</v>
      </c>
      <c r="BO72" s="68">
        <f>AB72*AC72*AO72/1000000000</f>
        <v>0</v>
      </c>
      <c r="BP72" s="60">
        <f>(BE72*BF72*BG72*BH72*BI72)^(1/5)</f>
        <v>0</v>
      </c>
      <c r="BQ72" s="60">
        <f>(BK72*BL72*BM72*BN72*BO72)</f>
        <v>0</v>
      </c>
      <c r="BR72" s="60" t="str">
        <f>(J72/E72)^(1/5)*100</f>
        <v>0</v>
      </c>
      <c r="BS72" s="60" t="str">
        <f>(P72/J72)/(1/5)*100</f>
        <v>0</v>
      </c>
      <c r="BT72" s="60"/>
      <c r="BU72" s="60"/>
      <c r="BV72" s="60"/>
      <c r="BW72" s="60"/>
      <c r="BX72" s="106"/>
      <c r="BZ72" s="41"/>
      <c r="CA72" s="7">
        <f>K72</f>
        <v/>
      </c>
      <c r="CB72" s="7">
        <f>F72</f>
        <v/>
      </c>
      <c r="CC72" s="7">
        <f>G72</f>
        <v/>
      </c>
      <c r="CD72" s="7">
        <f>H72</f>
        <v/>
      </c>
      <c r="CE72" s="7">
        <f>I72</f>
        <v/>
      </c>
      <c r="CF72" s="7">
        <f>J72</f>
        <v/>
      </c>
      <c r="CG72" s="7">
        <f>CF72</f>
        <v/>
      </c>
      <c r="CH72" s="8" t="str">
        <f>CG72/CA72*100</f>
        <v>0</v>
      </c>
      <c r="CI72" s="41"/>
      <c r="CJ72" s="41"/>
    </row>
    <row r="73" spans="1:91" s="109" customFormat="1">
      <c r="A73" s="17">
        <v>12</v>
      </c>
      <c r="B73" s="5">
        <v>3007</v>
      </c>
      <c r="C73" s="26" t="s">
        <v>79</v>
      </c>
      <c r="D73" s="40" t="s">
        <v>80</v>
      </c>
      <c r="E73" s="63">
        <f>Q73</f>
        <v/>
      </c>
      <c r="F73" s="63">
        <f>R73</f>
        <v/>
      </c>
      <c r="G73" s="63">
        <f>S73</f>
        <v/>
      </c>
      <c r="H73" s="63">
        <f>T73</f>
        <v/>
      </c>
      <c r="I73" s="64">
        <f>U73</f>
        <v/>
      </c>
      <c r="J73" s="65">
        <f>V73</f>
        <v/>
      </c>
      <c r="K73" s="65">
        <f>W73</f>
        <v/>
      </c>
      <c r="L73" s="65">
        <f>X73</f>
        <v/>
      </c>
      <c r="M73" s="66">
        <f>Y73</f>
        <v/>
      </c>
      <c r="N73" s="63">
        <f>Z73</f>
        <v/>
      </c>
      <c r="O73" s="63">
        <f>AA73</f>
        <v/>
      </c>
      <c r="P73" s="64">
        <f>AB73</f>
        <v/>
      </c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60"/>
      <c r="AD73" s="68">
        <v>0</v>
      </c>
      <c r="AE73" s="68">
        <v>0</v>
      </c>
      <c r="AF73" s="68">
        <v>0</v>
      </c>
      <c r="AG73" s="68">
        <v>0</v>
      </c>
      <c r="AH73" s="68">
        <v>0</v>
      </c>
      <c r="AI73" s="68">
        <v>0</v>
      </c>
      <c r="AJ73" s="68">
        <v>0</v>
      </c>
      <c r="AK73" s="68">
        <v>0</v>
      </c>
      <c r="AL73" s="68">
        <v>0</v>
      </c>
      <c r="AM73" s="68">
        <v>0</v>
      </c>
      <c r="AN73" s="68">
        <v>0</v>
      </c>
      <c r="AO73" s="68">
        <v>0</v>
      </c>
      <c r="AP73" s="59">
        <f>SUM(AP74:AP88)</f>
        <v>0</v>
      </c>
      <c r="AQ73" s="59">
        <f>SUM(AQ74:AQ88)</f>
        <v>0</v>
      </c>
      <c r="AR73" s="59">
        <f>SUM(AR74:AR88)</f>
        <v>0</v>
      </c>
      <c r="AS73" s="59">
        <f>SUM(AS74:AS88)</f>
        <v>0</v>
      </c>
      <c r="AT73" s="59">
        <f>SUM(AT74:AT88)</f>
        <v>0</v>
      </c>
      <c r="AU73" s="59">
        <f>SUM(AU74:AU88)</f>
        <v>0</v>
      </c>
      <c r="AV73" s="59">
        <f>SUM(AV74:AV88)</f>
        <v>0</v>
      </c>
      <c r="AW73" s="59">
        <f>SUM(AW74:AW88)</f>
        <v>0</v>
      </c>
      <c r="AX73" s="59">
        <f>SUM(AX74:AX88)</f>
        <v>0</v>
      </c>
      <c r="AY73" s="59">
        <f>SUM(AY74:AY88)</f>
        <v>0</v>
      </c>
      <c r="AZ73" s="59">
        <f>SUM(AZ74:AZ88)</f>
        <v>0</v>
      </c>
      <c r="BA73" s="59">
        <f>SUM(BA74:BA88)</f>
        <v>0</v>
      </c>
      <c r="BB73" s="60">
        <f>(AQ72*AR72*AS72*AT72*AU72)^(1/5)</f>
        <v>0</v>
      </c>
      <c r="BC73" s="60">
        <f>(AW73*AX73*AY73*AZ73*BA73)^(1/5)</f>
        <v>0</v>
      </c>
      <c r="BD73" s="60">
        <f>SUM(BD74:BD88)</f>
        <v>0</v>
      </c>
      <c r="BE73" s="60">
        <f>SUM(BE74:BE88)</f>
        <v>0</v>
      </c>
      <c r="BF73" s="60">
        <f>SUM(BF74:BF88)</f>
        <v>0</v>
      </c>
      <c r="BG73" s="60">
        <f>SUM(BG74:BG88)</f>
        <v>0</v>
      </c>
      <c r="BH73" s="60">
        <f>SUM(BH74:BH88)</f>
        <v>0</v>
      </c>
      <c r="BI73" s="60">
        <f>SUM(BI74:BI88)</f>
        <v>0</v>
      </c>
      <c r="BJ73" s="60">
        <f>SUM(BJ74:BJ88)</f>
        <v>0</v>
      </c>
      <c r="BK73" s="60">
        <f>SUM(BK74:BK88)</f>
        <v>0</v>
      </c>
      <c r="BL73" s="60">
        <f>SUM(BL74:BL88)</f>
        <v>0</v>
      </c>
      <c r="BM73" s="60">
        <f>SUM(BM74:BM88)</f>
        <v>0</v>
      </c>
      <c r="BN73" s="60">
        <f>SUM(BN74:BN88)</f>
        <v>0</v>
      </c>
      <c r="BO73" s="60">
        <f>SUM(BO74:BO88)</f>
        <v>0</v>
      </c>
      <c r="BP73" s="60">
        <f>(BE73*BF73*BG73*BH73*BI73)^(1/5)</f>
        <v>0</v>
      </c>
      <c r="BQ73" s="60">
        <f>(BK73*BL73*BM73*BN73*BO73)</f>
        <v>0</v>
      </c>
      <c r="BR73" s="60" t="str">
        <f>(J73/E73)^(1/5)*100</f>
        <v>0</v>
      </c>
      <c r="BS73" s="60" t="str">
        <f>(P73/J73)/(1/5)*100</f>
        <v>0</v>
      </c>
      <c r="BT73" s="60"/>
      <c r="BU73" s="60"/>
      <c r="BV73" s="60"/>
      <c r="BW73" s="60"/>
      <c r="BX73" s="108"/>
      <c r="BZ73" s="41"/>
      <c r="CA73" s="7">
        <f>K73</f>
        <v/>
      </c>
      <c r="CB73" s="7">
        <f>F73</f>
        <v/>
      </c>
      <c r="CC73" s="7">
        <f>G73</f>
        <v/>
      </c>
      <c r="CD73" s="7">
        <f>H73</f>
        <v/>
      </c>
      <c r="CE73" s="7">
        <f>I73</f>
        <v/>
      </c>
      <c r="CF73" s="7">
        <f>J73</f>
        <v/>
      </c>
      <c r="CG73" s="7">
        <f>CF73</f>
        <v/>
      </c>
      <c r="CH73" s="8" t="str">
        <f>CG73/CA73*100</f>
        <v>0</v>
      </c>
      <c r="CI73" s="41"/>
      <c r="CJ73" s="41"/>
    </row>
    <row r="74" spans="1:91" s="5" customFormat="1">
      <c r="A74" s="17">
        <v>13</v>
      </c>
      <c r="B74" s="5">
        <v>3008</v>
      </c>
      <c r="C74" s="26" t="s">
        <v>81</v>
      </c>
      <c r="D74" s="40" t="s">
        <v>82</v>
      </c>
      <c r="E74" s="63">
        <f>Q74</f>
        <v/>
      </c>
      <c r="F74" s="63">
        <f>R74</f>
        <v/>
      </c>
      <c r="G74" s="63">
        <f>S74</f>
        <v/>
      </c>
      <c r="H74" s="63">
        <f>T74</f>
        <v/>
      </c>
      <c r="I74" s="64">
        <f>U74</f>
        <v/>
      </c>
      <c r="J74" s="65">
        <f>V74</f>
        <v/>
      </c>
      <c r="K74" s="65">
        <f>W74</f>
        <v/>
      </c>
      <c r="L74" s="65">
        <f>X74</f>
        <v/>
      </c>
      <c r="M74" s="66">
        <f>Y74</f>
        <v/>
      </c>
      <c r="N74" s="63">
        <f>Z74</f>
        <v/>
      </c>
      <c r="O74" s="63">
        <f>AA74</f>
        <v/>
      </c>
      <c r="P74" s="64">
        <f>AB74</f>
        <v/>
      </c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0"/>
      <c r="AD74" s="68">
        <v>0</v>
      </c>
      <c r="AE74" s="68">
        <v>0</v>
      </c>
      <c r="AF74" s="68">
        <v>0</v>
      </c>
      <c r="AG74" s="68">
        <v>0</v>
      </c>
      <c r="AH74" s="68">
        <v>0</v>
      </c>
      <c r="AI74" s="68">
        <v>0</v>
      </c>
      <c r="AJ74" s="68">
        <v>0</v>
      </c>
      <c r="AK74" s="68">
        <v>0</v>
      </c>
      <c r="AL74" s="68">
        <v>0</v>
      </c>
      <c r="AM74" s="68">
        <v>0</v>
      </c>
      <c r="AN74" s="68">
        <v>0</v>
      </c>
      <c r="AO74" s="68">
        <v>0</v>
      </c>
      <c r="AP74" s="67">
        <f>Q74*AC74/1000000000</f>
        <v>0</v>
      </c>
      <c r="AQ74" s="67">
        <f>R74*AC74/1000000000</f>
        <v>0</v>
      </c>
      <c r="AR74" s="67">
        <f>S74*AC74/1000000000</f>
        <v>0</v>
      </c>
      <c r="AS74" s="67">
        <f>T74*AC74/1000000000</f>
        <v>0</v>
      </c>
      <c r="AT74" s="67">
        <f>U74*AC74/1000000000</f>
        <v>0</v>
      </c>
      <c r="AU74" s="67">
        <f>V74*AC74/1000000000</f>
        <v>0</v>
      </c>
      <c r="AV74" s="67">
        <f>W74*AC74/1000000000</f>
        <v>0</v>
      </c>
      <c r="AW74" s="67">
        <f>X74*AC74/1000000000</f>
        <v>0</v>
      </c>
      <c r="AX74" s="67">
        <f>Y74*AC74/1000000000</f>
        <v>0</v>
      </c>
      <c r="AY74" s="67">
        <f>Z74*AC74/1000000000</f>
        <v>0</v>
      </c>
      <c r="AZ74" s="67">
        <f>AA74*AC74/1000000000</f>
        <v>0</v>
      </c>
      <c r="BA74" s="67">
        <f>AB74*AC74/1000000000</f>
        <v>0</v>
      </c>
      <c r="BB74" s="60">
        <f>(AQ73*AR73*AS73*AT73*AU73)^(1/5)</f>
        <v>0</v>
      </c>
      <c r="BC74" s="60">
        <f>(AW74*AX74*AY74*AZ74*BA74)^(1/5)</f>
        <v>0</v>
      </c>
      <c r="BD74" s="68">
        <f>Q74*AC74*AD74/1000000000</f>
        <v>0</v>
      </c>
      <c r="BE74" s="68">
        <f>R74*AC74*AE74/1000000000</f>
        <v>0</v>
      </c>
      <c r="BF74" s="68">
        <f>S74*AC74*AF74/1000000000</f>
        <v>0</v>
      </c>
      <c r="BG74" s="68">
        <f>T74*AC74*AG74/1000000000</f>
        <v>0</v>
      </c>
      <c r="BH74" s="68">
        <f>U74*AC74*AH74/1000000000</f>
        <v>0</v>
      </c>
      <c r="BI74" s="68">
        <f>V74*AC74*AI74/1000000000</f>
        <v>0</v>
      </c>
      <c r="BJ74" s="68">
        <f>W74*AC74*AJ74/1000000000</f>
        <v>0</v>
      </c>
      <c r="BK74" s="68">
        <f>X74*AC74*AK74/1000000000</f>
        <v>0</v>
      </c>
      <c r="BL74" s="68">
        <f>Y74*AC74*AL74/1000000000</f>
        <v>0</v>
      </c>
      <c r="BM74" s="68">
        <f>Z74*AC74*AM74/1000000000</f>
        <v>0</v>
      </c>
      <c r="BN74" s="68">
        <f>AA74*AC74*AN74/1000000000</f>
        <v>0</v>
      </c>
      <c r="BO74" s="68">
        <f>AB74*AC74*AO74/1000000000</f>
        <v>0</v>
      </c>
      <c r="BP74" s="60">
        <f>(BE74*BF74*BG74*BH74*BI74)^(1/5)</f>
        <v>0</v>
      </c>
      <c r="BQ74" s="60">
        <f>(BK74*BL74*BM74*BN74*BO74)</f>
        <v>0</v>
      </c>
      <c r="BR74" s="60" t="str">
        <f>(J74/E74)^(1/5)*100</f>
        <v>0</v>
      </c>
      <c r="BS74" s="60" t="str">
        <f>(P74/J74)/(1/5)*100</f>
        <v>0</v>
      </c>
      <c r="BT74" s="60"/>
      <c r="BU74" s="60"/>
      <c r="BV74" s="60"/>
      <c r="BW74" s="60"/>
      <c r="BX74" s="106"/>
      <c r="BZ74" s="41"/>
      <c r="CA74" s="7">
        <f>K74</f>
        <v/>
      </c>
      <c r="CB74" s="7">
        <f>F74</f>
        <v/>
      </c>
      <c r="CC74" s="7">
        <f>G74</f>
        <v/>
      </c>
      <c r="CD74" s="7">
        <f>H74</f>
        <v/>
      </c>
      <c r="CE74" s="7">
        <f>I74</f>
        <v/>
      </c>
      <c r="CF74" s="7">
        <f>J74</f>
        <v/>
      </c>
      <c r="CG74" s="7">
        <f>CF74</f>
        <v/>
      </c>
      <c r="CH74" s="8" t="str">
        <f>CG74/CA74*100</f>
        <v>0</v>
      </c>
      <c r="CI74" s="41"/>
      <c r="CJ74" s="41"/>
    </row>
    <row r="75" spans="1:91" s="5" customFormat="1">
      <c r="A75" s="17">
        <v>14</v>
      </c>
      <c r="B75" s="5">
        <v>3009</v>
      </c>
      <c r="C75" s="26" t="s">
        <v>81</v>
      </c>
      <c r="D75" s="40" t="s">
        <v>83</v>
      </c>
      <c r="E75" s="63">
        <f>Q75</f>
        <v/>
      </c>
      <c r="F75" s="63">
        <f>R75</f>
        <v/>
      </c>
      <c r="G75" s="63">
        <f>S75</f>
        <v/>
      </c>
      <c r="H75" s="63">
        <f>T75</f>
        <v/>
      </c>
      <c r="I75" s="64">
        <f>U75</f>
        <v/>
      </c>
      <c r="J75" s="65">
        <f>V75</f>
        <v/>
      </c>
      <c r="K75" s="65">
        <f>W75</f>
        <v/>
      </c>
      <c r="L75" s="65">
        <f>X75</f>
        <v/>
      </c>
      <c r="M75" s="66">
        <f>Y75</f>
        <v/>
      </c>
      <c r="N75" s="63">
        <f>Z75</f>
        <v/>
      </c>
      <c r="O75" s="63">
        <f>AA75</f>
        <v/>
      </c>
      <c r="P75" s="64">
        <f>AB75</f>
        <v/>
      </c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0"/>
      <c r="AD75" s="68">
        <v>0</v>
      </c>
      <c r="AE75" s="68">
        <v>0</v>
      </c>
      <c r="AF75" s="68">
        <v>0</v>
      </c>
      <c r="AG75" s="68">
        <v>0</v>
      </c>
      <c r="AH75" s="68">
        <v>0</v>
      </c>
      <c r="AI75" s="68">
        <v>0</v>
      </c>
      <c r="AJ75" s="68">
        <v>0</v>
      </c>
      <c r="AK75" s="68">
        <v>0</v>
      </c>
      <c r="AL75" s="68">
        <v>0</v>
      </c>
      <c r="AM75" s="68">
        <v>0</v>
      </c>
      <c r="AN75" s="68">
        <v>0</v>
      </c>
      <c r="AO75" s="68">
        <v>0</v>
      </c>
      <c r="AP75" s="67">
        <f>Q75*AC75/1000000000</f>
        <v>0</v>
      </c>
      <c r="AQ75" s="67">
        <f>R75*AC75/1000000000</f>
        <v>0</v>
      </c>
      <c r="AR75" s="67">
        <f>S75*AC75/1000000000</f>
        <v>0</v>
      </c>
      <c r="AS75" s="67">
        <f>T75*AC75/1000000000</f>
        <v>0</v>
      </c>
      <c r="AT75" s="67">
        <f>U75*AC75/1000000000</f>
        <v>0</v>
      </c>
      <c r="AU75" s="67">
        <f>V75*AC75/1000000000</f>
        <v>0</v>
      </c>
      <c r="AV75" s="67">
        <f>W75*AC75/1000000000</f>
        <v>0</v>
      </c>
      <c r="AW75" s="67">
        <f>X75*AC75/1000000000</f>
        <v>0</v>
      </c>
      <c r="AX75" s="67">
        <f>Y75*AC75/1000000000</f>
        <v>0</v>
      </c>
      <c r="AY75" s="67">
        <f>Z75*AC75/1000000000</f>
        <v>0</v>
      </c>
      <c r="AZ75" s="67">
        <f>AA75*AC75/1000000000</f>
        <v>0</v>
      </c>
      <c r="BA75" s="67">
        <f>AB75*AC75/1000000000</f>
        <v>0</v>
      </c>
      <c r="BB75" s="60">
        <f>(AQ74*AR74*AS74*AT74*AU74)^(1/5)</f>
        <v>0</v>
      </c>
      <c r="BC75" s="60">
        <f>(AW75*AX75*AY75*AZ75*BA75)^(1/5)</f>
        <v>0</v>
      </c>
      <c r="BD75" s="68">
        <f>Q75*AC75*AD75/1000000000</f>
        <v>0</v>
      </c>
      <c r="BE75" s="68">
        <f>R75*AC75*AE75/1000000000</f>
        <v>0</v>
      </c>
      <c r="BF75" s="68">
        <f>S75*AC75*AF75/1000000000</f>
        <v>0</v>
      </c>
      <c r="BG75" s="68">
        <f>T75*AC75*AG75/1000000000</f>
        <v>0</v>
      </c>
      <c r="BH75" s="68">
        <f>U75*AC75*AH75/1000000000</f>
        <v>0</v>
      </c>
      <c r="BI75" s="68">
        <f>V75*AC75*AI75/1000000000</f>
        <v>0</v>
      </c>
      <c r="BJ75" s="68">
        <f>W75*AC75*AJ75/1000000000</f>
        <v>0</v>
      </c>
      <c r="BK75" s="68">
        <f>X75*AC75*AK75/1000000000</f>
        <v>0</v>
      </c>
      <c r="BL75" s="68">
        <f>Y75*AC75*AL75/1000000000</f>
        <v>0</v>
      </c>
      <c r="BM75" s="68">
        <f>Z75*AC75*AM75/1000000000</f>
        <v>0</v>
      </c>
      <c r="BN75" s="68">
        <f>AA75*AC75*AN75/1000000000</f>
        <v>0</v>
      </c>
      <c r="BO75" s="68">
        <f>AB75*AC75*AO75/1000000000</f>
        <v>0</v>
      </c>
      <c r="BP75" s="60">
        <f>(BE75*BF75*BG75*BH75*BI75)^(1/5)</f>
        <v>0</v>
      </c>
      <c r="BQ75" s="60">
        <f>(BK75*BL75*BM75*BN75*BO75)</f>
        <v>0</v>
      </c>
      <c r="BR75" s="60" t="str">
        <f>(J75/E75)^(1/5)*100</f>
        <v>0</v>
      </c>
      <c r="BS75" s="60" t="str">
        <f>(P75/J75)/(1/5)*100</f>
        <v>0</v>
      </c>
      <c r="BT75" s="60"/>
      <c r="BU75" s="60"/>
      <c r="BV75" s="60"/>
      <c r="BW75" s="60"/>
      <c r="BX75" s="106"/>
      <c r="BZ75" s="41"/>
      <c r="CA75" s="7">
        <f>K75</f>
        <v/>
      </c>
      <c r="CB75" s="7">
        <f>F75</f>
        <v/>
      </c>
      <c r="CC75" s="7">
        <f>G75</f>
        <v/>
      </c>
      <c r="CD75" s="7">
        <f>H75</f>
        <v/>
      </c>
      <c r="CE75" s="7">
        <f>I75</f>
        <v/>
      </c>
      <c r="CF75" s="7">
        <f>J75</f>
        <v/>
      </c>
      <c r="CG75" s="7">
        <f>CF75</f>
        <v/>
      </c>
      <c r="CH75" s="8" t="str">
        <f>CG75/CA75*100</f>
        <v>0</v>
      </c>
      <c r="CI75" s="41"/>
      <c r="CJ75" s="41"/>
    </row>
    <row r="76" spans="1:91" s="5" customFormat="1">
      <c r="A76" s="17">
        <v>15</v>
      </c>
      <c r="B76" s="5">
        <v>3010</v>
      </c>
      <c r="C76" s="26" t="s">
        <v>84</v>
      </c>
      <c r="D76" s="40" t="s">
        <v>34</v>
      </c>
      <c r="E76" s="63">
        <f>Q76</f>
        <v/>
      </c>
      <c r="F76" s="63">
        <f>R76</f>
        <v/>
      </c>
      <c r="G76" s="63">
        <f>S76</f>
        <v/>
      </c>
      <c r="H76" s="63">
        <f>T76</f>
        <v/>
      </c>
      <c r="I76" s="64">
        <f>U76</f>
        <v/>
      </c>
      <c r="J76" s="65">
        <f>V76</f>
        <v/>
      </c>
      <c r="K76" s="65">
        <f>W76</f>
        <v/>
      </c>
      <c r="L76" s="65">
        <f>X76</f>
        <v/>
      </c>
      <c r="M76" s="66">
        <f>Y76</f>
        <v/>
      </c>
      <c r="N76" s="63">
        <f>Z76</f>
        <v/>
      </c>
      <c r="O76" s="63">
        <f>AA76</f>
        <v/>
      </c>
      <c r="P76" s="64">
        <f>AB76</f>
        <v/>
      </c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0"/>
      <c r="AD76" s="68">
        <v>0</v>
      </c>
      <c r="AE76" s="68">
        <v>0</v>
      </c>
      <c r="AF76" s="68">
        <v>0</v>
      </c>
      <c r="AG76" s="68">
        <v>0</v>
      </c>
      <c r="AH76" s="68">
        <v>0</v>
      </c>
      <c r="AI76" s="68">
        <v>0</v>
      </c>
      <c r="AJ76" s="68">
        <v>0</v>
      </c>
      <c r="AK76" s="68">
        <v>0</v>
      </c>
      <c r="AL76" s="68">
        <v>0</v>
      </c>
      <c r="AM76" s="68">
        <v>0</v>
      </c>
      <c r="AN76" s="68">
        <v>0</v>
      </c>
      <c r="AO76" s="68">
        <v>0</v>
      </c>
      <c r="AP76" s="67">
        <f>Q76*AC76/1000000000</f>
        <v>0</v>
      </c>
      <c r="AQ76" s="67">
        <f>R76*AC76/1000000000</f>
        <v>0</v>
      </c>
      <c r="AR76" s="67">
        <f>S76*AC76/1000000000</f>
        <v>0</v>
      </c>
      <c r="AS76" s="67">
        <f>T76*AC76/1000000000</f>
        <v>0</v>
      </c>
      <c r="AT76" s="67">
        <f>U76*AC76/1000000000</f>
        <v>0</v>
      </c>
      <c r="AU76" s="67">
        <f>V76*AC76/1000000000</f>
        <v>0</v>
      </c>
      <c r="AV76" s="67">
        <f>W76*AC76/1000000000</f>
        <v>0</v>
      </c>
      <c r="AW76" s="67">
        <f>X76*AC76/1000000000</f>
        <v>0</v>
      </c>
      <c r="AX76" s="67">
        <f>Y76*AC76/1000000000</f>
        <v>0</v>
      </c>
      <c r="AY76" s="67">
        <f>Z76*AC76/1000000000</f>
        <v>0</v>
      </c>
      <c r="AZ76" s="67">
        <f>AA76*AC76/1000000000</f>
        <v>0</v>
      </c>
      <c r="BA76" s="67">
        <f>AB76*AC76/1000000000</f>
        <v>0</v>
      </c>
      <c r="BB76" s="60">
        <f>(AQ75*AR75*AS75*AT75*AU75)^(1/5)</f>
        <v>0</v>
      </c>
      <c r="BC76" s="60">
        <f>(AW76*AX76*AY76*AZ76*BA76)^(1/5)</f>
        <v>0</v>
      </c>
      <c r="BD76" s="68">
        <f>Q76*AC76*AD76/1000000000</f>
        <v>0</v>
      </c>
      <c r="BE76" s="68">
        <f>R76*AC76*AE76/1000000000</f>
        <v>0</v>
      </c>
      <c r="BF76" s="68">
        <f>S76*AC76*AF76/1000000000</f>
        <v>0</v>
      </c>
      <c r="BG76" s="68">
        <f>T76*AC76*AG76/1000000000</f>
        <v>0</v>
      </c>
      <c r="BH76" s="68">
        <f>U76*AC76*AH76/1000000000</f>
        <v>0</v>
      </c>
      <c r="BI76" s="68">
        <f>V76*AC76*AI76/1000000000</f>
        <v>0</v>
      </c>
      <c r="BJ76" s="68">
        <f>W76*AC76*AJ76/1000000000</f>
        <v>0</v>
      </c>
      <c r="BK76" s="68">
        <f>X76*AC76*AK76/1000000000</f>
        <v>0</v>
      </c>
      <c r="BL76" s="68">
        <f>Y76*AC76*AL76/1000000000</f>
        <v>0</v>
      </c>
      <c r="BM76" s="68">
        <f>Z76*AC76*AM76/1000000000</f>
        <v>0</v>
      </c>
      <c r="BN76" s="68">
        <f>AA76*AC76*AN76/1000000000</f>
        <v>0</v>
      </c>
      <c r="BO76" s="68">
        <f>AB76*AC76*AO76/1000000000</f>
        <v>0</v>
      </c>
      <c r="BP76" s="60">
        <f>(BE76*BF76*BG76*BH76*BI76)^(1/5)</f>
        <v>0</v>
      </c>
      <c r="BQ76" s="60">
        <f>(BK76*BL76*BM76*BN76*BO76)</f>
        <v>0</v>
      </c>
      <c r="BR76" s="60" t="str">
        <f>(J76/E76)^(1/5)*100</f>
        <v>0</v>
      </c>
      <c r="BS76" s="60" t="str">
        <f>(P76/J76)/(1/5)*100</f>
        <v>0</v>
      </c>
      <c r="BT76" s="60"/>
      <c r="BU76" s="60"/>
      <c r="BV76" s="60"/>
      <c r="BW76" s="60"/>
      <c r="BX76" s="106"/>
      <c r="BZ76" s="41"/>
      <c r="CA76" s="7">
        <f>K76</f>
        <v/>
      </c>
      <c r="CB76" s="7">
        <f>F76</f>
        <v/>
      </c>
      <c r="CC76" s="7">
        <f>G76</f>
        <v/>
      </c>
      <c r="CD76" s="7">
        <f>H76</f>
        <v/>
      </c>
      <c r="CE76" s="7">
        <f>I76</f>
        <v/>
      </c>
      <c r="CF76" s="7">
        <f>J76</f>
        <v/>
      </c>
      <c r="CG76" s="7">
        <f>CF76</f>
        <v/>
      </c>
      <c r="CH76" s="8" t="str">
        <f>CG76/CA76*100</f>
        <v>0</v>
      </c>
      <c r="CI76" s="41"/>
      <c r="CJ76" s="41"/>
    </row>
    <row r="77" spans="1:91" s="5" customFormat="1">
      <c r="A77" s="17">
        <v>16</v>
      </c>
      <c r="B77" s="5">
        <v>3011</v>
      </c>
      <c r="C77" s="26" t="s">
        <v>85</v>
      </c>
      <c r="D77" s="43" t="s">
        <v>34</v>
      </c>
      <c r="E77" s="63">
        <f>Q77</f>
        <v/>
      </c>
      <c r="F77" s="63">
        <f>R77</f>
        <v/>
      </c>
      <c r="G77" s="63">
        <f>S77</f>
        <v/>
      </c>
      <c r="H77" s="63">
        <f>T77</f>
        <v/>
      </c>
      <c r="I77" s="64">
        <f>U77</f>
        <v/>
      </c>
      <c r="J77" s="65">
        <f>V77</f>
        <v/>
      </c>
      <c r="K77" s="65">
        <f>W77</f>
        <v/>
      </c>
      <c r="L77" s="65">
        <f>X77</f>
        <v/>
      </c>
      <c r="M77" s="66">
        <f>Y77</f>
        <v/>
      </c>
      <c r="N77" s="63">
        <f>Z77</f>
        <v/>
      </c>
      <c r="O77" s="63">
        <f>AA77</f>
        <v/>
      </c>
      <c r="P77" s="64">
        <f>AB77</f>
        <v/>
      </c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0"/>
      <c r="AD77" s="68">
        <v>0</v>
      </c>
      <c r="AE77" s="68">
        <v>0</v>
      </c>
      <c r="AF77" s="68">
        <v>0</v>
      </c>
      <c r="AG77" s="68">
        <v>0</v>
      </c>
      <c r="AH77" s="68">
        <v>0</v>
      </c>
      <c r="AI77" s="68">
        <v>0</v>
      </c>
      <c r="AJ77" s="68">
        <v>0</v>
      </c>
      <c r="AK77" s="68">
        <v>0</v>
      </c>
      <c r="AL77" s="68">
        <v>0</v>
      </c>
      <c r="AM77" s="68">
        <v>0</v>
      </c>
      <c r="AN77" s="68">
        <v>0</v>
      </c>
      <c r="AO77" s="68">
        <v>0</v>
      </c>
      <c r="AP77" s="67">
        <f>Q77*AC77/1000000000</f>
        <v>0</v>
      </c>
      <c r="AQ77" s="67">
        <f>R77*AC77/1000000000</f>
        <v>0</v>
      </c>
      <c r="AR77" s="67">
        <f>S77*AC77/1000000000</f>
        <v>0</v>
      </c>
      <c r="AS77" s="67">
        <f>T77*AC77/1000000000</f>
        <v>0</v>
      </c>
      <c r="AT77" s="67">
        <f>U77*AC77/1000000000</f>
        <v>0</v>
      </c>
      <c r="AU77" s="67">
        <f>V77*AC77/1000000000</f>
        <v>0</v>
      </c>
      <c r="AV77" s="67">
        <f>W77*AC77/1000000000</f>
        <v>0</v>
      </c>
      <c r="AW77" s="67">
        <f>X77*AC77/1000000000</f>
        <v>0</v>
      </c>
      <c r="AX77" s="67">
        <f>Y77*AC77/1000000000</f>
        <v>0</v>
      </c>
      <c r="AY77" s="67">
        <f>Z77*AC77/1000000000</f>
        <v>0</v>
      </c>
      <c r="AZ77" s="67">
        <f>AA77*AC77/1000000000</f>
        <v>0</v>
      </c>
      <c r="BA77" s="67">
        <f>AB77*AC77/1000000000</f>
        <v>0</v>
      </c>
      <c r="BB77" s="60">
        <f>(AQ76*AR76*AS76*AT76*AU76)^(1/5)</f>
        <v>0</v>
      </c>
      <c r="BC77" s="60">
        <f>(AW77*AX77*AY77*AZ77*BA77)^(1/5)</f>
        <v>0</v>
      </c>
      <c r="BD77" s="68">
        <f>Q77*AC77*AD77/1000000000</f>
        <v>0</v>
      </c>
      <c r="BE77" s="68">
        <f>R77*AC77*AE77/1000000000</f>
        <v>0</v>
      </c>
      <c r="BF77" s="68">
        <f>S77*AC77*AF77/1000000000</f>
        <v>0</v>
      </c>
      <c r="BG77" s="68">
        <f>T77*AC77*AG77/1000000000</f>
        <v>0</v>
      </c>
      <c r="BH77" s="68">
        <f>U77*AC77*AH77/1000000000</f>
        <v>0</v>
      </c>
      <c r="BI77" s="68">
        <f>V77*AC77*AI77/1000000000</f>
        <v>0</v>
      </c>
      <c r="BJ77" s="68">
        <f>W77*AC77*AJ77/1000000000</f>
        <v>0</v>
      </c>
      <c r="BK77" s="68">
        <f>X77*AC77*AK77/1000000000</f>
        <v>0</v>
      </c>
      <c r="BL77" s="68">
        <f>Y77*AC77*AL77/1000000000</f>
        <v>0</v>
      </c>
      <c r="BM77" s="68">
        <f>Z77*AC77*AM77/1000000000</f>
        <v>0</v>
      </c>
      <c r="BN77" s="68">
        <f>AA77*AC77*AN77/1000000000</f>
        <v>0</v>
      </c>
      <c r="BO77" s="68">
        <f>AB77*AC77*AO77/1000000000</f>
        <v>0</v>
      </c>
      <c r="BP77" s="60">
        <f>(BE77*BF77*BG77*BH77*BI77)^(1/5)</f>
        <v>0</v>
      </c>
      <c r="BQ77" s="60">
        <f>(BK77*BL77*BM77*BN77*BO77)</f>
        <v>0</v>
      </c>
      <c r="BR77" s="60" t="str">
        <f>(J77/E77)^(1/5)*100</f>
        <v>0</v>
      </c>
      <c r="BS77" s="60" t="str">
        <f>(P77/J77)/(1/5)*100</f>
        <v>0</v>
      </c>
      <c r="BT77" s="60"/>
      <c r="BU77" s="60"/>
      <c r="BV77" s="60"/>
      <c r="BW77" s="60"/>
      <c r="BX77" s="106"/>
      <c r="BZ77" s="41"/>
      <c r="CA77" s="7">
        <f>K77</f>
        <v/>
      </c>
      <c r="CB77" s="7">
        <f>F77</f>
        <v/>
      </c>
      <c r="CC77" s="7">
        <f>G77</f>
        <v/>
      </c>
      <c r="CD77" s="7">
        <f>H77</f>
        <v/>
      </c>
      <c r="CE77" s="7">
        <f>I77</f>
        <v/>
      </c>
      <c r="CF77" s="7">
        <f>J77</f>
        <v/>
      </c>
      <c r="CG77" s="7">
        <f>CF77</f>
        <v/>
      </c>
      <c r="CH77" s="8" t="str">
        <f>CG77/CA77*100</f>
        <v>0</v>
      </c>
      <c r="CI77" s="41"/>
      <c r="CJ77" s="41"/>
    </row>
    <row r="78" spans="1:91" s="5" customFormat="1">
      <c r="A78" s="17">
        <v>17</v>
      </c>
      <c r="B78" s="5">
        <v>3012</v>
      </c>
      <c r="C78" s="26" t="s">
        <v>86</v>
      </c>
      <c r="D78" s="43" t="s">
        <v>34</v>
      </c>
      <c r="E78" s="63">
        <f>Q78</f>
        <v/>
      </c>
      <c r="F78" s="63">
        <f>R78</f>
        <v/>
      </c>
      <c r="G78" s="63">
        <f>S78</f>
        <v/>
      </c>
      <c r="H78" s="63">
        <f>T78</f>
        <v/>
      </c>
      <c r="I78" s="64">
        <f>U78</f>
        <v/>
      </c>
      <c r="J78" s="65">
        <f>V78</f>
        <v/>
      </c>
      <c r="K78" s="65">
        <f>W78</f>
        <v/>
      </c>
      <c r="L78" s="65">
        <f>X78</f>
        <v/>
      </c>
      <c r="M78" s="66">
        <f>Y78</f>
        <v/>
      </c>
      <c r="N78" s="63">
        <f>Z78</f>
        <v/>
      </c>
      <c r="O78" s="63">
        <f>AA78</f>
        <v/>
      </c>
      <c r="P78" s="64">
        <f>AB78</f>
        <v/>
      </c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0"/>
      <c r="AD78" s="68">
        <v>0</v>
      </c>
      <c r="AE78" s="68">
        <v>0</v>
      </c>
      <c r="AF78" s="68">
        <v>0</v>
      </c>
      <c r="AG78" s="68">
        <v>0</v>
      </c>
      <c r="AH78" s="68">
        <v>0</v>
      </c>
      <c r="AI78" s="68">
        <v>0</v>
      </c>
      <c r="AJ78" s="68">
        <v>0</v>
      </c>
      <c r="AK78" s="68">
        <v>0</v>
      </c>
      <c r="AL78" s="68">
        <v>0</v>
      </c>
      <c r="AM78" s="68">
        <v>0</v>
      </c>
      <c r="AN78" s="68">
        <v>0</v>
      </c>
      <c r="AO78" s="68">
        <v>0</v>
      </c>
      <c r="AP78" s="67">
        <f>Q78*AC78/1000000000</f>
        <v>0</v>
      </c>
      <c r="AQ78" s="67">
        <f>R78*AC78/1000000000</f>
        <v>0</v>
      </c>
      <c r="AR78" s="67">
        <f>S78*AC78/1000000000</f>
        <v>0</v>
      </c>
      <c r="AS78" s="67">
        <f>T78*AC78/1000000000</f>
        <v>0</v>
      </c>
      <c r="AT78" s="67">
        <f>U78*AC78/1000000000</f>
        <v>0</v>
      </c>
      <c r="AU78" s="67">
        <f>V78*AC78/1000000000</f>
        <v>0</v>
      </c>
      <c r="AV78" s="67">
        <f>W78*AC78/1000000000</f>
        <v>0</v>
      </c>
      <c r="AW78" s="67">
        <f>X78*AC78/1000000000</f>
        <v>0</v>
      </c>
      <c r="AX78" s="67">
        <f>Y78*AC78/1000000000</f>
        <v>0</v>
      </c>
      <c r="AY78" s="67">
        <f>Z78*AC78/1000000000</f>
        <v>0</v>
      </c>
      <c r="AZ78" s="67">
        <f>AA78*AC78/1000000000</f>
        <v>0</v>
      </c>
      <c r="BA78" s="67">
        <f>AB78*AC78/1000000000</f>
        <v>0</v>
      </c>
      <c r="BB78" s="60">
        <f>(AQ77*AR77*AS77*AT77*AU77)^(1/5)</f>
        <v>0</v>
      </c>
      <c r="BC78" s="60">
        <f>(AW78*AX78*AY78*AZ78*BA78)^(1/5)</f>
        <v>0</v>
      </c>
      <c r="BD78" s="68">
        <f>Q78*AC78*AD78/1000000000</f>
        <v>0</v>
      </c>
      <c r="BE78" s="68">
        <f>R78*AC78*AE78/1000000000</f>
        <v>0</v>
      </c>
      <c r="BF78" s="68">
        <f>S78*AC78*AF78/1000000000</f>
        <v>0</v>
      </c>
      <c r="BG78" s="68">
        <f>T78*AC78*AG78/1000000000</f>
        <v>0</v>
      </c>
      <c r="BH78" s="68">
        <f>U78*AC78*AH78/1000000000</f>
        <v>0</v>
      </c>
      <c r="BI78" s="68">
        <f>V78*AC78*AI78/1000000000</f>
        <v>0</v>
      </c>
      <c r="BJ78" s="68">
        <f>W78*AC78*AJ78/1000000000</f>
        <v>0</v>
      </c>
      <c r="BK78" s="68">
        <f>X78*AC78*AK78/1000000000</f>
        <v>0</v>
      </c>
      <c r="BL78" s="68">
        <f>Y78*AC78*AL78/1000000000</f>
        <v>0</v>
      </c>
      <c r="BM78" s="68">
        <f>Z78*AC78*AM78/1000000000</f>
        <v>0</v>
      </c>
      <c r="BN78" s="68">
        <f>AA78*AC78*AN78/1000000000</f>
        <v>0</v>
      </c>
      <c r="BO78" s="68">
        <f>AB78*AC78*AO78/1000000000</f>
        <v>0</v>
      </c>
      <c r="BP78" s="60">
        <f>(BE78*BF78*BG78*BH78*BI78)^(1/5)</f>
        <v>0</v>
      </c>
      <c r="BQ78" s="60">
        <f>(BK78*BL78*BM78*BN78*BO78)</f>
        <v>0</v>
      </c>
      <c r="BR78" s="60" t="str">
        <f>(J78/E78)^(1/5)*100</f>
        <v>0</v>
      </c>
      <c r="BS78" s="60" t="str">
        <f>(P78/J78)/(1/5)*100</f>
        <v>0</v>
      </c>
      <c r="BT78" s="60"/>
      <c r="BU78" s="60"/>
      <c r="BV78" s="60"/>
      <c r="BW78" s="60"/>
      <c r="BX78" s="106"/>
      <c r="BZ78" s="41"/>
      <c r="CA78" s="7">
        <f>K78</f>
        <v/>
      </c>
      <c r="CB78" s="7">
        <f>F78</f>
        <v/>
      </c>
      <c r="CC78" s="7">
        <f>G78</f>
        <v/>
      </c>
      <c r="CD78" s="7">
        <f>H78</f>
        <v/>
      </c>
      <c r="CE78" s="7">
        <f>I78</f>
        <v/>
      </c>
      <c r="CF78" s="7">
        <f>J78</f>
        <v/>
      </c>
      <c r="CG78" s="7">
        <f>CF78</f>
        <v/>
      </c>
      <c r="CH78" s="8" t="str">
        <f>CG78/CA78*100</f>
        <v>0</v>
      </c>
      <c r="CI78" s="41"/>
      <c r="CJ78" s="41"/>
    </row>
    <row r="79" spans="1:91" s="5" customFormat="1">
      <c r="A79" s="17">
        <v>18</v>
      </c>
      <c r="B79" s="5">
        <v>3013</v>
      </c>
      <c r="C79" s="26" t="s">
        <v>87</v>
      </c>
      <c r="D79" s="43" t="s">
        <v>34</v>
      </c>
      <c r="E79" s="63">
        <f>Q79</f>
        <v/>
      </c>
      <c r="F79" s="63">
        <f>R79</f>
        <v/>
      </c>
      <c r="G79" s="63">
        <f>S79</f>
        <v/>
      </c>
      <c r="H79" s="63">
        <f>T79</f>
        <v/>
      </c>
      <c r="I79" s="64">
        <f>U79</f>
        <v/>
      </c>
      <c r="J79" s="65">
        <f>V79</f>
        <v/>
      </c>
      <c r="K79" s="65">
        <f>W79</f>
        <v/>
      </c>
      <c r="L79" s="65">
        <f>X79</f>
        <v/>
      </c>
      <c r="M79" s="66">
        <f>Y79</f>
        <v/>
      </c>
      <c r="N79" s="63">
        <f>Z79</f>
        <v/>
      </c>
      <c r="O79" s="63">
        <f>AA79</f>
        <v/>
      </c>
      <c r="P79" s="64">
        <f>AB79</f>
        <v/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0"/>
      <c r="AD79" s="68">
        <v>0</v>
      </c>
      <c r="AE79" s="68">
        <v>0</v>
      </c>
      <c r="AF79" s="68">
        <v>0</v>
      </c>
      <c r="AG79" s="68">
        <v>0</v>
      </c>
      <c r="AH79" s="68">
        <v>0</v>
      </c>
      <c r="AI79" s="68">
        <v>0</v>
      </c>
      <c r="AJ79" s="68">
        <v>0</v>
      </c>
      <c r="AK79" s="68">
        <v>0</v>
      </c>
      <c r="AL79" s="68">
        <v>0</v>
      </c>
      <c r="AM79" s="68">
        <v>0</v>
      </c>
      <c r="AN79" s="68">
        <v>0</v>
      </c>
      <c r="AO79" s="68">
        <v>0</v>
      </c>
      <c r="AP79" s="67">
        <f>Q79*AC79/1000000000</f>
        <v>0</v>
      </c>
      <c r="AQ79" s="67">
        <f>R79*AC79/1000000000</f>
        <v>0</v>
      </c>
      <c r="AR79" s="67">
        <f>S79*AC79/1000000000</f>
        <v>0</v>
      </c>
      <c r="AS79" s="67">
        <f>T79*AC79/1000000000</f>
        <v>0</v>
      </c>
      <c r="AT79" s="67">
        <f>U79*AC79/1000000000</f>
        <v>0</v>
      </c>
      <c r="AU79" s="67">
        <f>V79*AC79/1000000000</f>
        <v>0</v>
      </c>
      <c r="AV79" s="67">
        <f>W79*AC79/1000000000</f>
        <v>0</v>
      </c>
      <c r="AW79" s="67">
        <f>X79*AC79/1000000000</f>
        <v>0</v>
      </c>
      <c r="AX79" s="67">
        <f>Y79*AC79/1000000000</f>
        <v>0</v>
      </c>
      <c r="AY79" s="67">
        <f>Z79*AC79/1000000000</f>
        <v>0</v>
      </c>
      <c r="AZ79" s="67">
        <f>AA79*AC79/1000000000</f>
        <v>0</v>
      </c>
      <c r="BA79" s="67">
        <f>AB79*AC79/1000000000</f>
        <v>0</v>
      </c>
      <c r="BB79" s="60">
        <f>(AQ78*AR78*AS78*AT78*AU78)^(1/5)</f>
        <v>0</v>
      </c>
      <c r="BC79" s="60">
        <f>(AW79*AX79*AY79*AZ79*BA79)^(1/5)</f>
        <v>0</v>
      </c>
      <c r="BD79" s="68">
        <f>Q79*AC79*AD79/1000000000</f>
        <v>0</v>
      </c>
      <c r="BE79" s="68">
        <f>R79*AC79*AE79/1000000000</f>
        <v>0</v>
      </c>
      <c r="BF79" s="68">
        <f>S79*AC79*AF79/1000000000</f>
        <v>0</v>
      </c>
      <c r="BG79" s="68">
        <f>T79*AC79*AG79/1000000000</f>
        <v>0</v>
      </c>
      <c r="BH79" s="68">
        <f>U79*AC79*AH79/1000000000</f>
        <v>0</v>
      </c>
      <c r="BI79" s="68">
        <f>V79*AC79*AI79/1000000000</f>
        <v>0</v>
      </c>
      <c r="BJ79" s="68">
        <f>W79*AC79*AJ79/1000000000</f>
        <v>0</v>
      </c>
      <c r="BK79" s="68">
        <f>X79*AC79*AK79/1000000000</f>
        <v>0</v>
      </c>
      <c r="BL79" s="68">
        <f>Y79*AC79*AL79/1000000000</f>
        <v>0</v>
      </c>
      <c r="BM79" s="68">
        <f>Z79*AC79*AM79/1000000000</f>
        <v>0</v>
      </c>
      <c r="BN79" s="68">
        <f>AA79*AC79*AN79/1000000000</f>
        <v>0</v>
      </c>
      <c r="BO79" s="68">
        <f>AB79*AC79*AO79/1000000000</f>
        <v>0</v>
      </c>
      <c r="BP79" s="60">
        <f>(BE79*BF79*BG79*BH79*BI79)^(1/5)</f>
        <v>0</v>
      </c>
      <c r="BQ79" s="60">
        <f>(BK79*BL79*BM79*BN79*BO79)</f>
        <v>0</v>
      </c>
      <c r="BR79" s="60" t="str">
        <f>(J79/E79)^(1/5)*100</f>
        <v>0</v>
      </c>
      <c r="BS79" s="60" t="str">
        <f>(P79/J79)/(1/5)*100</f>
        <v>0</v>
      </c>
      <c r="BT79" s="60"/>
      <c r="BU79" s="60"/>
      <c r="BV79" s="60"/>
      <c r="BW79" s="60"/>
      <c r="BX79" s="106"/>
      <c r="BZ79" s="41"/>
      <c r="CA79" s="7">
        <f>K79</f>
        <v/>
      </c>
      <c r="CB79" s="7">
        <f>F79</f>
        <v/>
      </c>
      <c r="CC79" s="7">
        <f>G79</f>
        <v/>
      </c>
      <c r="CD79" s="7">
        <f>H79</f>
        <v/>
      </c>
      <c r="CE79" s="7">
        <f>I79</f>
        <v/>
      </c>
      <c r="CF79" s="7">
        <f>J79</f>
        <v/>
      </c>
      <c r="CG79" s="7">
        <f>CF79</f>
        <v/>
      </c>
      <c r="CH79" s="8" t="str">
        <f>CG79/CA79*100</f>
        <v>0</v>
      </c>
      <c r="CI79" s="41"/>
      <c r="CJ79" s="41"/>
    </row>
    <row r="80" spans="1:91" s="5" customFormat="1">
      <c r="A80" s="17">
        <v>19</v>
      </c>
      <c r="B80" s="5">
        <v>3014</v>
      </c>
      <c r="C80" s="26" t="s">
        <v>88</v>
      </c>
      <c r="D80" s="40" t="s">
        <v>34</v>
      </c>
      <c r="E80" s="63">
        <f>Q80</f>
        <v/>
      </c>
      <c r="F80" s="63">
        <f>R80</f>
        <v/>
      </c>
      <c r="G80" s="63">
        <f>S80</f>
        <v/>
      </c>
      <c r="H80" s="63">
        <f>T80</f>
        <v/>
      </c>
      <c r="I80" s="64">
        <f>U80</f>
        <v/>
      </c>
      <c r="J80" s="65">
        <f>V80</f>
        <v/>
      </c>
      <c r="K80" s="65">
        <f>W80</f>
        <v/>
      </c>
      <c r="L80" s="65">
        <f>X80</f>
        <v/>
      </c>
      <c r="M80" s="66">
        <f>Y80</f>
        <v/>
      </c>
      <c r="N80" s="63">
        <f>Z80</f>
        <v/>
      </c>
      <c r="O80" s="63">
        <f>AA80</f>
        <v/>
      </c>
      <c r="P80" s="64">
        <f>AB80</f>
        <v/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0"/>
      <c r="AD80" s="68">
        <v>0</v>
      </c>
      <c r="AE80" s="68">
        <v>0</v>
      </c>
      <c r="AF80" s="68">
        <v>0</v>
      </c>
      <c r="AG80" s="68">
        <v>0</v>
      </c>
      <c r="AH80" s="68">
        <v>0</v>
      </c>
      <c r="AI80" s="68">
        <v>0</v>
      </c>
      <c r="AJ80" s="68">
        <v>0</v>
      </c>
      <c r="AK80" s="68">
        <v>0</v>
      </c>
      <c r="AL80" s="68">
        <v>0</v>
      </c>
      <c r="AM80" s="68">
        <v>0</v>
      </c>
      <c r="AN80" s="68">
        <v>0</v>
      </c>
      <c r="AO80" s="68">
        <v>0</v>
      </c>
      <c r="AP80" s="67">
        <f>Q80*AC80/1000000000</f>
        <v>0</v>
      </c>
      <c r="AQ80" s="67">
        <f>R80*AC80/1000000000</f>
        <v>0</v>
      </c>
      <c r="AR80" s="67">
        <f>S80*AC80/1000000000</f>
        <v>0</v>
      </c>
      <c r="AS80" s="67">
        <f>T80*AC80/1000000000</f>
        <v>0</v>
      </c>
      <c r="AT80" s="67">
        <f>U80*AC80/1000000000</f>
        <v>0</v>
      </c>
      <c r="AU80" s="67">
        <f>V80*AC80/1000000000</f>
        <v>0</v>
      </c>
      <c r="AV80" s="67">
        <f>W80*AC80/1000000000</f>
        <v>0</v>
      </c>
      <c r="AW80" s="67">
        <f>X80*AC80/1000000000</f>
        <v>0</v>
      </c>
      <c r="AX80" s="67">
        <f>Y80*AC80/1000000000</f>
        <v>0</v>
      </c>
      <c r="AY80" s="67">
        <f>Z80*AC80/1000000000</f>
        <v>0</v>
      </c>
      <c r="AZ80" s="67">
        <f>AA80*AC80/1000000000</f>
        <v>0</v>
      </c>
      <c r="BA80" s="67">
        <f>AB80*AC80/1000000000</f>
        <v>0</v>
      </c>
      <c r="BB80" s="60">
        <f>(AQ79*AR79*AS79*AT79*AU79)^(1/5)</f>
        <v>0</v>
      </c>
      <c r="BC80" s="60">
        <f>(AW80*AX80*AY80*AZ80*BA80)^(1/5)</f>
        <v>0</v>
      </c>
      <c r="BD80" s="68">
        <f>Q80*AC80*AD80/1000000000</f>
        <v>0</v>
      </c>
      <c r="BE80" s="68">
        <f>R80*AC80*AE80/1000000000</f>
        <v>0</v>
      </c>
      <c r="BF80" s="68">
        <f>S80*AC80*AF80/1000000000</f>
        <v>0</v>
      </c>
      <c r="BG80" s="68">
        <f>T80*AC80*AG80/1000000000</f>
        <v>0</v>
      </c>
      <c r="BH80" s="68">
        <f>U80*AC80*AH80/1000000000</f>
        <v>0</v>
      </c>
      <c r="BI80" s="68">
        <f>V80*AC80*AI80/1000000000</f>
        <v>0</v>
      </c>
      <c r="BJ80" s="68">
        <f>W80*AC80*AJ80/1000000000</f>
        <v>0</v>
      </c>
      <c r="BK80" s="68">
        <f>X80*AC80*AK80/1000000000</f>
        <v>0</v>
      </c>
      <c r="BL80" s="68">
        <f>Y80*AC80*AL80/1000000000</f>
        <v>0</v>
      </c>
      <c r="BM80" s="68">
        <f>Z80*AC80*AM80/1000000000</f>
        <v>0</v>
      </c>
      <c r="BN80" s="68">
        <f>AA80*AC80*AN80/1000000000</f>
        <v>0</v>
      </c>
      <c r="BO80" s="68">
        <f>AB80*AC80*AO80/1000000000</f>
        <v>0</v>
      </c>
      <c r="BP80" s="60">
        <f>(BE80*BF80*BG80*BH80*BI80)^(1/5)</f>
        <v>0</v>
      </c>
      <c r="BQ80" s="60">
        <f>(BK80*BL80*BM80*BN80*BO80)</f>
        <v>0</v>
      </c>
      <c r="BR80" s="60" t="str">
        <f>(J80/E80)^(1/5)*100</f>
        <v>0</v>
      </c>
      <c r="BS80" s="60" t="str">
        <f>(P80/J80)/(1/5)*100</f>
        <v>0</v>
      </c>
      <c r="BT80" s="60"/>
      <c r="BU80" s="60"/>
      <c r="BV80" s="60"/>
      <c r="BW80" s="60"/>
      <c r="BX80" s="106"/>
      <c r="BZ80" s="41"/>
      <c r="CA80" s="7">
        <f>K80</f>
        <v/>
      </c>
      <c r="CB80" s="7">
        <f>F80</f>
        <v/>
      </c>
      <c r="CC80" s="7">
        <f>G80</f>
        <v/>
      </c>
      <c r="CD80" s="7">
        <f>H80</f>
        <v/>
      </c>
      <c r="CE80" s="7">
        <f>I80</f>
        <v/>
      </c>
      <c r="CF80" s="7">
        <f>J80</f>
        <v/>
      </c>
      <c r="CG80" s="7">
        <f>CF80</f>
        <v/>
      </c>
      <c r="CH80" s="8" t="str">
        <f>CG80/CA80*100</f>
        <v>0</v>
      </c>
      <c r="CI80" s="41"/>
      <c r="CJ80" s="41"/>
    </row>
    <row r="81" spans="1:91" s="5" customFormat="1">
      <c r="A81" s="17">
        <v>20</v>
      </c>
      <c r="B81" s="5">
        <v>3015</v>
      </c>
      <c r="C81" s="26" t="s">
        <v>89</v>
      </c>
      <c r="D81" s="40" t="s">
        <v>34</v>
      </c>
      <c r="E81" s="63">
        <f>Q81</f>
        <v/>
      </c>
      <c r="F81" s="63">
        <f>R81</f>
        <v/>
      </c>
      <c r="G81" s="63">
        <f>S81</f>
        <v/>
      </c>
      <c r="H81" s="63">
        <f>T81</f>
        <v/>
      </c>
      <c r="I81" s="64">
        <f>U81</f>
        <v/>
      </c>
      <c r="J81" s="65">
        <f>V81</f>
        <v/>
      </c>
      <c r="K81" s="65">
        <f>W81</f>
        <v/>
      </c>
      <c r="L81" s="65">
        <f>X81</f>
        <v/>
      </c>
      <c r="M81" s="66">
        <f>Y81</f>
        <v/>
      </c>
      <c r="N81" s="63">
        <f>Z81</f>
        <v/>
      </c>
      <c r="O81" s="63">
        <f>AA81</f>
        <v/>
      </c>
      <c r="P81" s="64">
        <f>AB81</f>
        <v/>
      </c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0"/>
      <c r="AD81" s="68">
        <v>0</v>
      </c>
      <c r="AE81" s="68">
        <v>0</v>
      </c>
      <c r="AF81" s="68">
        <v>0</v>
      </c>
      <c r="AG81" s="68">
        <v>0</v>
      </c>
      <c r="AH81" s="68">
        <v>0</v>
      </c>
      <c r="AI81" s="68">
        <v>0</v>
      </c>
      <c r="AJ81" s="68">
        <v>0</v>
      </c>
      <c r="AK81" s="68">
        <v>0</v>
      </c>
      <c r="AL81" s="68">
        <v>0</v>
      </c>
      <c r="AM81" s="68">
        <v>0</v>
      </c>
      <c r="AN81" s="68">
        <v>0</v>
      </c>
      <c r="AO81" s="68">
        <v>0</v>
      </c>
      <c r="AP81" s="67">
        <f>Q81*AC81/1000000000</f>
        <v>0</v>
      </c>
      <c r="AQ81" s="67">
        <f>R81*AC81/1000000000</f>
        <v>0</v>
      </c>
      <c r="AR81" s="67">
        <f>S81*AC81/1000000000</f>
        <v>0</v>
      </c>
      <c r="AS81" s="67">
        <f>T81*AC81/1000000000</f>
        <v>0</v>
      </c>
      <c r="AT81" s="67">
        <f>U81*AC81/1000000000</f>
        <v>0</v>
      </c>
      <c r="AU81" s="67">
        <f>V81*AC81/1000000000</f>
        <v>0</v>
      </c>
      <c r="AV81" s="67">
        <f>W81*AC81/1000000000</f>
        <v>0</v>
      </c>
      <c r="AW81" s="67">
        <f>X81*AC81/1000000000</f>
        <v>0</v>
      </c>
      <c r="AX81" s="67">
        <f>Y81*AC81/1000000000</f>
        <v>0</v>
      </c>
      <c r="AY81" s="67">
        <f>Z81*AC81/1000000000</f>
        <v>0</v>
      </c>
      <c r="AZ81" s="67">
        <f>AA81*AC81/1000000000</f>
        <v>0</v>
      </c>
      <c r="BA81" s="67">
        <f>AB81*AC81/1000000000</f>
        <v>0</v>
      </c>
      <c r="BB81" s="60">
        <f>(AQ80*AR80*AS80*AT80*AU80)^(1/5)</f>
        <v>0</v>
      </c>
      <c r="BC81" s="60">
        <f>(AW81*AX81*AY81*AZ81*BA81)^(1/5)</f>
        <v>0</v>
      </c>
      <c r="BD81" s="68">
        <f>Q81*AC81*AD81/1000000000</f>
        <v>0</v>
      </c>
      <c r="BE81" s="68">
        <f>R81*AC81*AE81/1000000000</f>
        <v>0</v>
      </c>
      <c r="BF81" s="68">
        <f>S81*AC81*AF81/1000000000</f>
        <v>0</v>
      </c>
      <c r="BG81" s="68">
        <f>T81*AC81*AG81/1000000000</f>
        <v>0</v>
      </c>
      <c r="BH81" s="68">
        <f>U81*AC81*AH81/1000000000</f>
        <v>0</v>
      </c>
      <c r="BI81" s="68">
        <f>V81*AC81*AI81/1000000000</f>
        <v>0</v>
      </c>
      <c r="BJ81" s="68">
        <f>W81*AC81*AJ81/1000000000</f>
        <v>0</v>
      </c>
      <c r="BK81" s="68">
        <f>X81*AC81*AK81/1000000000</f>
        <v>0</v>
      </c>
      <c r="BL81" s="68">
        <f>Y81*AC81*AL81/1000000000</f>
        <v>0</v>
      </c>
      <c r="BM81" s="68">
        <f>Z81*AC81*AM81/1000000000</f>
        <v>0</v>
      </c>
      <c r="BN81" s="68">
        <f>AA81*AC81*AN81/1000000000</f>
        <v>0</v>
      </c>
      <c r="BO81" s="68">
        <f>AB81*AC81*AO81/1000000000</f>
        <v>0</v>
      </c>
      <c r="BP81" s="60">
        <f>(BE81*BF81*BG81*BH81*BI81)^(1/5)</f>
        <v>0</v>
      </c>
      <c r="BQ81" s="60">
        <f>(BK81*BL81*BM81*BN81*BO81)</f>
        <v>0</v>
      </c>
      <c r="BR81" s="60" t="str">
        <f>(J81/E81)^(1/5)*100</f>
        <v>0</v>
      </c>
      <c r="BS81" s="60" t="str">
        <f>(P81/J81)/(1/5)*100</f>
        <v>0</v>
      </c>
      <c r="BT81" s="60"/>
      <c r="BU81" s="60"/>
      <c r="BV81" s="60"/>
      <c r="BW81" s="60"/>
      <c r="BX81" s="106"/>
      <c r="BZ81" s="41"/>
      <c r="CA81" s="7">
        <f>K81</f>
        <v/>
      </c>
      <c r="CB81" s="7">
        <f>F81</f>
        <v/>
      </c>
      <c r="CC81" s="7">
        <f>G81</f>
        <v/>
      </c>
      <c r="CD81" s="7">
        <f>H81</f>
        <v/>
      </c>
      <c r="CE81" s="7">
        <f>I81</f>
        <v/>
      </c>
      <c r="CF81" s="7">
        <f>J81</f>
        <v/>
      </c>
      <c r="CG81" s="7">
        <f>CF81</f>
        <v/>
      </c>
      <c r="CH81" s="8" t="str">
        <f>CG81/CA81*100</f>
        <v>0</v>
      </c>
      <c r="CI81" s="41"/>
      <c r="CJ81" s="41"/>
    </row>
    <row r="82" spans="1:91" s="5" customFormat="1">
      <c r="A82" s="17">
        <v>21</v>
      </c>
      <c r="B82" s="5">
        <v>3016</v>
      </c>
      <c r="C82" s="26" t="s">
        <v>90</v>
      </c>
      <c r="D82" s="40" t="s">
        <v>91</v>
      </c>
      <c r="E82" s="63">
        <f>Q82</f>
        <v/>
      </c>
      <c r="F82" s="63">
        <f>R82</f>
        <v/>
      </c>
      <c r="G82" s="63">
        <f>S82</f>
        <v/>
      </c>
      <c r="H82" s="63">
        <f>T82</f>
        <v/>
      </c>
      <c r="I82" s="64">
        <f>U82</f>
        <v/>
      </c>
      <c r="J82" s="65">
        <f>V82</f>
        <v/>
      </c>
      <c r="K82" s="65">
        <f>W82</f>
        <v/>
      </c>
      <c r="L82" s="65">
        <f>X82</f>
        <v/>
      </c>
      <c r="M82" s="66">
        <f>Y82</f>
        <v/>
      </c>
      <c r="N82" s="63">
        <f>Z82</f>
        <v/>
      </c>
      <c r="O82" s="63">
        <f>AA82</f>
        <v/>
      </c>
      <c r="P82" s="64">
        <f>AB82</f>
        <v/>
      </c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0"/>
      <c r="AD82" s="68">
        <v>0</v>
      </c>
      <c r="AE82" s="68">
        <v>0</v>
      </c>
      <c r="AF82" s="68">
        <v>0</v>
      </c>
      <c r="AG82" s="68">
        <v>0</v>
      </c>
      <c r="AH82" s="68">
        <v>0</v>
      </c>
      <c r="AI82" s="68">
        <v>0</v>
      </c>
      <c r="AJ82" s="68">
        <v>0</v>
      </c>
      <c r="AK82" s="68">
        <v>0</v>
      </c>
      <c r="AL82" s="68">
        <v>0</v>
      </c>
      <c r="AM82" s="68">
        <v>0</v>
      </c>
      <c r="AN82" s="68">
        <v>0</v>
      </c>
      <c r="AO82" s="68">
        <v>0</v>
      </c>
      <c r="AP82" s="67">
        <f>Q82*AC82/1000000000</f>
        <v>0</v>
      </c>
      <c r="AQ82" s="67">
        <f>R82*AC82/1000000000</f>
        <v>0</v>
      </c>
      <c r="AR82" s="67">
        <f>S82*AC82/1000000000</f>
        <v>0</v>
      </c>
      <c r="AS82" s="67">
        <f>T82*AC82/1000000000</f>
        <v>0</v>
      </c>
      <c r="AT82" s="67">
        <f>U82*AC82/1000000000</f>
        <v>0</v>
      </c>
      <c r="AU82" s="67">
        <f>V82*AC82/1000000000</f>
        <v>0</v>
      </c>
      <c r="AV82" s="67">
        <f>W82*AC82/1000000000</f>
        <v>0</v>
      </c>
      <c r="AW82" s="67">
        <f>X82*AC82/1000000000</f>
        <v>0</v>
      </c>
      <c r="AX82" s="67">
        <f>Y82*AC82/1000000000</f>
        <v>0</v>
      </c>
      <c r="AY82" s="67">
        <f>Z82*AC82/1000000000</f>
        <v>0</v>
      </c>
      <c r="AZ82" s="67">
        <f>AA82*AC82/1000000000</f>
        <v>0</v>
      </c>
      <c r="BA82" s="67">
        <f>AB82*AC82/1000000000</f>
        <v>0</v>
      </c>
      <c r="BB82" s="60">
        <f>(AQ81*AR81*AS81*AT81*AU81)^(1/5)</f>
        <v>0</v>
      </c>
      <c r="BC82" s="60">
        <f>(AW82*AX82*AY82*AZ82*BA82)^(1/5)</f>
        <v>0</v>
      </c>
      <c r="BD82" s="68">
        <f>Q82*AC82*AD82/1000000000</f>
        <v>0</v>
      </c>
      <c r="BE82" s="68">
        <f>R82*AC82*AE82/1000000000</f>
        <v>0</v>
      </c>
      <c r="BF82" s="68">
        <f>S82*AC82*AF82/1000000000</f>
        <v>0</v>
      </c>
      <c r="BG82" s="68">
        <f>T82*AC82*AG82/1000000000</f>
        <v>0</v>
      </c>
      <c r="BH82" s="68">
        <f>U82*AC82*AH82/1000000000</f>
        <v>0</v>
      </c>
      <c r="BI82" s="68">
        <f>V82*AC82*AI82/1000000000</f>
        <v>0</v>
      </c>
      <c r="BJ82" s="68">
        <f>W82*AC82*AJ82/1000000000</f>
        <v>0</v>
      </c>
      <c r="BK82" s="68">
        <f>X82*AC82*AK82/1000000000</f>
        <v>0</v>
      </c>
      <c r="BL82" s="68">
        <f>Y82*AC82*AL82/1000000000</f>
        <v>0</v>
      </c>
      <c r="BM82" s="68">
        <f>Z82*AC82*AM82/1000000000</f>
        <v>0</v>
      </c>
      <c r="BN82" s="68">
        <f>AA82*AC82*AN82/1000000000</f>
        <v>0</v>
      </c>
      <c r="BO82" s="68">
        <f>AB82*AC82*AO82/1000000000</f>
        <v>0</v>
      </c>
      <c r="BP82" s="60">
        <f>(BE82*BF82*BG82*BH82*BI82)^(1/5)</f>
        <v>0</v>
      </c>
      <c r="BQ82" s="60">
        <f>(BK82*BL82*BM82*BN82*BO82)</f>
        <v>0</v>
      </c>
      <c r="BR82" s="60" t="str">
        <f>(J82/E82)^(1/5)*100</f>
        <v>0</v>
      </c>
      <c r="BS82" s="60" t="str">
        <f>(P82/J82)/(1/5)*100</f>
        <v>0</v>
      </c>
      <c r="BT82" s="60"/>
      <c r="BU82" s="60"/>
      <c r="BV82" s="60"/>
      <c r="BW82" s="60"/>
      <c r="BX82" s="106"/>
      <c r="BZ82" s="41"/>
      <c r="CA82" s="7">
        <f>K82</f>
        <v/>
      </c>
      <c r="CB82" s="7">
        <f>F82</f>
        <v/>
      </c>
      <c r="CC82" s="7">
        <f>G82</f>
        <v/>
      </c>
      <c r="CD82" s="7">
        <f>H82</f>
        <v/>
      </c>
      <c r="CE82" s="7">
        <f>I82</f>
        <v/>
      </c>
      <c r="CF82" s="7">
        <f>J82</f>
        <v/>
      </c>
      <c r="CG82" s="7">
        <f>CF82</f>
        <v/>
      </c>
      <c r="CH82" s="8" t="str">
        <f>CG82/CA82*100</f>
        <v>0</v>
      </c>
      <c r="CI82" s="41"/>
      <c r="CJ82" s="41"/>
    </row>
    <row r="83" spans="1:91" s="5" customFormat="1">
      <c r="A83" s="17">
        <v>22</v>
      </c>
      <c r="B83" s="5">
        <v>3017</v>
      </c>
      <c r="C83" s="26" t="s">
        <v>92</v>
      </c>
      <c r="D83" s="40" t="s">
        <v>40</v>
      </c>
      <c r="E83" s="63">
        <f>Q83</f>
        <v/>
      </c>
      <c r="F83" s="63">
        <f>R83</f>
        <v/>
      </c>
      <c r="G83" s="63">
        <f>S83</f>
        <v/>
      </c>
      <c r="H83" s="63">
        <f>T83</f>
        <v/>
      </c>
      <c r="I83" s="64">
        <f>U83</f>
        <v/>
      </c>
      <c r="J83" s="65">
        <f>V83</f>
        <v/>
      </c>
      <c r="K83" s="65">
        <f>W83</f>
        <v/>
      </c>
      <c r="L83" s="65">
        <f>X83</f>
        <v/>
      </c>
      <c r="M83" s="66">
        <f>Y83</f>
        <v/>
      </c>
      <c r="N83" s="63">
        <f>Z83</f>
        <v/>
      </c>
      <c r="O83" s="63">
        <f>AA83</f>
        <v/>
      </c>
      <c r="P83" s="64">
        <f>AB83</f>
        <v/>
      </c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0"/>
      <c r="AD83" s="68">
        <v>0</v>
      </c>
      <c r="AE83" s="68">
        <v>0</v>
      </c>
      <c r="AF83" s="68">
        <v>0</v>
      </c>
      <c r="AG83" s="68">
        <v>0</v>
      </c>
      <c r="AH83" s="68">
        <v>0</v>
      </c>
      <c r="AI83" s="68">
        <v>0</v>
      </c>
      <c r="AJ83" s="68">
        <v>0</v>
      </c>
      <c r="AK83" s="68">
        <v>0</v>
      </c>
      <c r="AL83" s="68">
        <v>0</v>
      </c>
      <c r="AM83" s="68">
        <v>0</v>
      </c>
      <c r="AN83" s="68">
        <v>0</v>
      </c>
      <c r="AO83" s="68">
        <v>0</v>
      </c>
      <c r="AP83" s="67">
        <f>Q83*AC83/1000000000</f>
        <v>0</v>
      </c>
      <c r="AQ83" s="67">
        <f>R83*AC83/1000000000</f>
        <v>0</v>
      </c>
      <c r="AR83" s="67">
        <f>S83*AC83/1000000000</f>
        <v>0</v>
      </c>
      <c r="AS83" s="67">
        <f>T83*AC83/1000000000</f>
        <v>0</v>
      </c>
      <c r="AT83" s="67">
        <f>U83*AC83/1000000000</f>
        <v>0</v>
      </c>
      <c r="AU83" s="67">
        <f>V83*AC83/1000000000</f>
        <v>0</v>
      </c>
      <c r="AV83" s="67">
        <f>W83*AC83/1000000000</f>
        <v>0</v>
      </c>
      <c r="AW83" s="67">
        <f>X83*AC83/1000000000</f>
        <v>0</v>
      </c>
      <c r="AX83" s="67">
        <f>Y83*AC83/1000000000</f>
        <v>0</v>
      </c>
      <c r="AY83" s="67">
        <f>Z83*AC83/1000000000</f>
        <v>0</v>
      </c>
      <c r="AZ83" s="67">
        <f>AA83*AC83/1000000000</f>
        <v>0</v>
      </c>
      <c r="BA83" s="67">
        <f>AB83*AC83/1000000000</f>
        <v>0</v>
      </c>
      <c r="BB83" s="60">
        <f>(AQ82*AR82*AS82*AT82*AU82)^(1/5)</f>
        <v>0</v>
      </c>
      <c r="BC83" s="60">
        <f>(AW83*AX83*AY83*AZ83*BA83)^(1/5)</f>
        <v>0</v>
      </c>
      <c r="BD83" s="68">
        <f>Q83*AC83*AD83/1000000000</f>
        <v>0</v>
      </c>
      <c r="BE83" s="68">
        <f>R83*AC83*AE83/1000000000</f>
        <v>0</v>
      </c>
      <c r="BF83" s="68">
        <f>S83*AC83*AF83/1000000000</f>
        <v>0</v>
      </c>
      <c r="BG83" s="68">
        <f>T83*AC83*AG83/1000000000</f>
        <v>0</v>
      </c>
      <c r="BH83" s="68">
        <f>U83*AC83*AH83/1000000000</f>
        <v>0</v>
      </c>
      <c r="BI83" s="68">
        <f>V83*AC83*AI83/1000000000</f>
        <v>0</v>
      </c>
      <c r="BJ83" s="68">
        <f>W83*AC83*AJ83/1000000000</f>
        <v>0</v>
      </c>
      <c r="BK83" s="68">
        <f>X83*AC83*AK83/1000000000</f>
        <v>0</v>
      </c>
      <c r="BL83" s="68">
        <f>Y83*AC83*AL83/1000000000</f>
        <v>0</v>
      </c>
      <c r="BM83" s="68">
        <f>Z83*AC83*AM83/1000000000</f>
        <v>0</v>
      </c>
      <c r="BN83" s="68">
        <f>AA83*AC83*AN83/1000000000</f>
        <v>0</v>
      </c>
      <c r="BO83" s="68">
        <f>AB83*AC83*AO83/1000000000</f>
        <v>0</v>
      </c>
      <c r="BP83" s="60">
        <f>(BE83*BF83*BG83*BH83*BI83)^(1/5)</f>
        <v>0</v>
      </c>
      <c r="BQ83" s="60">
        <f>(BK83*BL83*BM83*BN83*BO83)</f>
        <v>0</v>
      </c>
      <c r="BR83" s="60" t="str">
        <f>(J83/E83)^(1/5)*100</f>
        <v>0</v>
      </c>
      <c r="BS83" s="60" t="str">
        <f>(P83/J83)/(1/5)*100</f>
        <v>0</v>
      </c>
      <c r="BT83" s="60"/>
      <c r="BU83" s="60"/>
      <c r="BV83" s="60"/>
      <c r="BW83" s="60"/>
      <c r="BX83" s="106"/>
      <c r="BZ83" s="41"/>
      <c r="CA83" s="7">
        <f>K83</f>
        <v/>
      </c>
      <c r="CB83" s="7">
        <f>F83</f>
        <v/>
      </c>
      <c r="CC83" s="7">
        <f>G83</f>
        <v/>
      </c>
      <c r="CD83" s="7">
        <f>H83</f>
        <v/>
      </c>
      <c r="CE83" s="7">
        <f>I83</f>
        <v/>
      </c>
      <c r="CF83" s="7">
        <f>J83</f>
        <v/>
      </c>
      <c r="CG83" s="7">
        <f>CF83</f>
        <v/>
      </c>
      <c r="CH83" s="8" t="str">
        <f>CG83/CA83*100</f>
        <v>0</v>
      </c>
      <c r="CI83" s="41"/>
      <c r="CJ83" s="41"/>
    </row>
    <row r="84" spans="1:91" s="5" customFormat="1">
      <c r="A84" s="17"/>
      <c r="B84" s="5">
        <v>3020</v>
      </c>
      <c r="C84" s="44" t="s">
        <v>93</v>
      </c>
      <c r="D84" s="40" t="s">
        <v>40</v>
      </c>
      <c r="E84" s="63">
        <f>Q84</f>
        <v/>
      </c>
      <c r="F84" s="63">
        <f>R84</f>
        <v/>
      </c>
      <c r="G84" s="63">
        <f>S84</f>
        <v/>
      </c>
      <c r="H84" s="63">
        <f>T84</f>
        <v/>
      </c>
      <c r="I84" s="64">
        <f>U84</f>
        <v/>
      </c>
      <c r="J84" s="65">
        <f>V84</f>
        <v/>
      </c>
      <c r="K84" s="65">
        <f>W84</f>
        <v/>
      </c>
      <c r="L84" s="65">
        <f>X84</f>
        <v/>
      </c>
      <c r="M84" s="66">
        <f>Y84</f>
        <v/>
      </c>
      <c r="N84" s="63">
        <f>Z84</f>
        <v/>
      </c>
      <c r="O84" s="63">
        <f>AA84</f>
        <v/>
      </c>
      <c r="P84" s="64">
        <f>AB84</f>
        <v/>
      </c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0"/>
      <c r="AD84" s="68">
        <v>0</v>
      </c>
      <c r="AE84" s="68">
        <v>0</v>
      </c>
      <c r="AF84" s="68">
        <v>0</v>
      </c>
      <c r="AG84" s="68">
        <v>0</v>
      </c>
      <c r="AH84" s="68">
        <v>0</v>
      </c>
      <c r="AI84" s="68">
        <v>0</v>
      </c>
      <c r="AJ84" s="68">
        <v>0</v>
      </c>
      <c r="AK84" s="68">
        <v>0</v>
      </c>
      <c r="AL84" s="68">
        <v>0</v>
      </c>
      <c r="AM84" s="68">
        <v>0</v>
      </c>
      <c r="AN84" s="68">
        <v>0</v>
      </c>
      <c r="AO84" s="68">
        <v>0</v>
      </c>
      <c r="AP84" s="67">
        <f>Q84*AC84/1000000000</f>
        <v>0</v>
      </c>
      <c r="AQ84" s="67">
        <f>R84*AC84/1000000000</f>
        <v>0</v>
      </c>
      <c r="AR84" s="67">
        <f>S84*AC84/1000000000</f>
        <v>0</v>
      </c>
      <c r="AS84" s="67">
        <f>T84*AC84/1000000000</f>
        <v>0</v>
      </c>
      <c r="AT84" s="67">
        <f>U84*AC84/1000000000</f>
        <v>0</v>
      </c>
      <c r="AU84" s="67">
        <f>V84*AC84/1000000000</f>
        <v>0</v>
      </c>
      <c r="AV84" s="67">
        <f>W84*AC84/1000000000</f>
        <v>0</v>
      </c>
      <c r="AW84" s="67">
        <f>X84*AC84/1000000000</f>
        <v>0</v>
      </c>
      <c r="AX84" s="67">
        <f>Y84*AC84/1000000000</f>
        <v>0</v>
      </c>
      <c r="AY84" s="67">
        <f>Z84*AC84/1000000000</f>
        <v>0</v>
      </c>
      <c r="AZ84" s="67">
        <f>AA84*AC84/1000000000</f>
        <v>0</v>
      </c>
      <c r="BA84" s="67">
        <f>AB84*AC84/1000000000</f>
        <v>0</v>
      </c>
      <c r="BB84" s="60">
        <f>(AQ83*AR83*AS83*AT83*AU83)^(1/5)</f>
        <v>0</v>
      </c>
      <c r="BC84" s="60">
        <f>(AW84*AX84*AY84*AZ84*BA84)^(1/5)</f>
        <v>0</v>
      </c>
      <c r="BD84" s="68">
        <f>Q84*AC84*AD84/1000000000</f>
        <v>0</v>
      </c>
      <c r="BE84" s="68">
        <f>R84*AC84*AE84/1000000000</f>
        <v>0</v>
      </c>
      <c r="BF84" s="68">
        <f>S84*AC84*AF84/1000000000</f>
        <v>0</v>
      </c>
      <c r="BG84" s="68">
        <f>T84*AC84*AG84/1000000000</f>
        <v>0</v>
      </c>
      <c r="BH84" s="68">
        <f>U84*AC84*AH84/1000000000</f>
        <v>0</v>
      </c>
      <c r="BI84" s="68">
        <f>V84*AC84*AI84/1000000000</f>
        <v>0</v>
      </c>
      <c r="BJ84" s="68">
        <f>W84*AC84*AJ84/1000000000</f>
        <v>0</v>
      </c>
      <c r="BK84" s="68">
        <f>X84*AC84*AK84/1000000000</f>
        <v>0</v>
      </c>
      <c r="BL84" s="68">
        <f>Y84*AC84*AL84/1000000000</f>
        <v>0</v>
      </c>
      <c r="BM84" s="68">
        <f>Z84*AC84*AM84/1000000000</f>
        <v>0</v>
      </c>
      <c r="BN84" s="68">
        <f>AA84*AC84*AN84/1000000000</f>
        <v>0</v>
      </c>
      <c r="BO84" s="68">
        <f>AB84*AC84*AO84/1000000000</f>
        <v>0</v>
      </c>
      <c r="BP84" s="60">
        <f>(BE84*BF84*BG84*BH84*BI84)^(1/5)</f>
        <v>0</v>
      </c>
      <c r="BQ84" s="60">
        <f>(BK84*BL84*BM84*BN84*BO84)</f>
        <v>0</v>
      </c>
      <c r="BR84" s="60" t="str">
        <f>(J84/E84)^(1/5)*100</f>
        <v>0</v>
      </c>
      <c r="BS84" s="60" t="str">
        <f>(P84/J84)/(1/5)*100</f>
        <v>0</v>
      </c>
      <c r="BT84" s="60"/>
      <c r="BU84" s="60"/>
      <c r="BV84" s="60"/>
      <c r="BW84" s="60"/>
      <c r="BX84" s="106"/>
      <c r="BZ84" s="41"/>
      <c r="CA84" s="7">
        <f>K84</f>
        <v/>
      </c>
      <c r="CB84" s="7">
        <f>F84</f>
        <v/>
      </c>
      <c r="CC84" s="7">
        <f>G84</f>
        <v/>
      </c>
      <c r="CD84" s="7">
        <f>H84</f>
        <v/>
      </c>
      <c r="CE84" s="7">
        <f>I84</f>
        <v/>
      </c>
      <c r="CF84" s="7">
        <f>J84</f>
        <v/>
      </c>
      <c r="CG84" s="7">
        <f>CF84</f>
        <v/>
      </c>
      <c r="CH84" s="8" t="str">
        <f>CG84/CA84*100</f>
        <v>0</v>
      </c>
      <c r="CI84" s="41"/>
      <c r="CJ84" s="41"/>
    </row>
    <row r="85" spans="1:91" s="5" customFormat="1">
      <c r="A85" s="85"/>
      <c r="B85" s="5">
        <v>3021</v>
      </c>
      <c r="C85" s="45" t="s">
        <v>94</v>
      </c>
      <c r="D85" s="46" t="s">
        <v>40</v>
      </c>
      <c r="E85" s="86">
        <f>Q85</f>
        <v/>
      </c>
      <c r="F85" s="86">
        <f>R85</f>
        <v/>
      </c>
      <c r="G85" s="86">
        <f>S85</f>
        <v/>
      </c>
      <c r="H85" s="86">
        <f>T85</f>
        <v/>
      </c>
      <c r="I85" s="87">
        <f>U85</f>
        <v/>
      </c>
      <c r="J85" s="65">
        <f>V85</f>
        <v/>
      </c>
      <c r="K85" s="65">
        <f>W85</f>
        <v/>
      </c>
      <c r="L85" s="65">
        <f>X85</f>
        <v/>
      </c>
      <c r="M85" s="88">
        <f>Y85</f>
        <v/>
      </c>
      <c r="N85" s="86">
        <f>Z85</f>
        <v/>
      </c>
      <c r="O85" s="86">
        <f>AA85</f>
        <v/>
      </c>
      <c r="P85" s="87">
        <f>AB85</f>
        <v/>
      </c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0"/>
      <c r="AD85" s="68">
        <v>0</v>
      </c>
      <c r="AE85" s="68">
        <v>0</v>
      </c>
      <c r="AF85" s="68">
        <v>0</v>
      </c>
      <c r="AG85" s="68">
        <v>0</v>
      </c>
      <c r="AH85" s="68">
        <v>0</v>
      </c>
      <c r="AI85" s="68">
        <v>0</v>
      </c>
      <c r="AJ85" s="68">
        <v>0</v>
      </c>
      <c r="AK85" s="68">
        <v>0</v>
      </c>
      <c r="AL85" s="68">
        <v>0</v>
      </c>
      <c r="AM85" s="68">
        <v>0</v>
      </c>
      <c r="AN85" s="68">
        <v>0</v>
      </c>
      <c r="AO85" s="68">
        <v>0</v>
      </c>
      <c r="AP85" s="67">
        <f>Q85*AC85/1000000000</f>
        <v>0</v>
      </c>
      <c r="AQ85" s="67">
        <f>R85*AC85/1000000000</f>
        <v>0</v>
      </c>
      <c r="AR85" s="67">
        <f>S85*AC85/1000000000</f>
        <v>0</v>
      </c>
      <c r="AS85" s="67">
        <f>T85*AC85/1000000000</f>
        <v>0</v>
      </c>
      <c r="AT85" s="67">
        <f>U85*AC85/1000000000</f>
        <v>0</v>
      </c>
      <c r="AU85" s="67">
        <f>V85*AC85/1000000000</f>
        <v>0</v>
      </c>
      <c r="AV85" s="67">
        <f>W85*AC85/1000000000</f>
        <v>0</v>
      </c>
      <c r="AW85" s="67">
        <f>X85*AC85/1000000000</f>
        <v>0</v>
      </c>
      <c r="AX85" s="67">
        <f>Y85*AC85/1000000000</f>
        <v>0</v>
      </c>
      <c r="AY85" s="67">
        <f>Z85*AC85/1000000000</f>
        <v>0</v>
      </c>
      <c r="AZ85" s="67">
        <f>AA85*AC85/1000000000</f>
        <v>0</v>
      </c>
      <c r="BA85" s="67">
        <f>AB85*AC85/1000000000</f>
        <v>0</v>
      </c>
      <c r="BB85" s="60">
        <f>(AQ84*AR84*AS84*AT84*AU84)^(1/5)</f>
        <v>0</v>
      </c>
      <c r="BC85" s="60">
        <f>(AW85*AX85*AY85*AZ85*BA85)^(1/5)</f>
        <v>0</v>
      </c>
      <c r="BD85" s="68">
        <f>Q85*AC85*AD85/1000000000</f>
        <v>0</v>
      </c>
      <c r="BE85" s="68">
        <f>R85*AC85*AE85/1000000000</f>
        <v>0</v>
      </c>
      <c r="BF85" s="68">
        <f>S85*AC85*AF85/1000000000</f>
        <v>0</v>
      </c>
      <c r="BG85" s="68">
        <f>T85*AC85*AG85/1000000000</f>
        <v>0</v>
      </c>
      <c r="BH85" s="68">
        <f>U85*AC85*AH85/1000000000</f>
        <v>0</v>
      </c>
      <c r="BI85" s="68">
        <f>V85*AC85*AI85/1000000000</f>
        <v>0</v>
      </c>
      <c r="BJ85" s="68">
        <f>W85*AC85*AJ85/1000000000</f>
        <v>0</v>
      </c>
      <c r="BK85" s="68">
        <f>X85*AC85*AK85/1000000000</f>
        <v>0</v>
      </c>
      <c r="BL85" s="68">
        <f>Y85*AC85*AL85/1000000000</f>
        <v>0</v>
      </c>
      <c r="BM85" s="68">
        <f>Z85*AC85*AM85/1000000000</f>
        <v>0</v>
      </c>
      <c r="BN85" s="68">
        <f>AA85*AC85*AN85/1000000000</f>
        <v>0</v>
      </c>
      <c r="BO85" s="68">
        <f>AB85*AC85*AO85/1000000000</f>
        <v>0</v>
      </c>
      <c r="BP85" s="60">
        <f>(BE85*BF85*BG85*BH85*BI85)^(1/5)</f>
        <v>0</v>
      </c>
      <c r="BQ85" s="60">
        <f>(BK85*BL85*BM85*BN85*BO85)</f>
        <v>0</v>
      </c>
      <c r="BR85" s="60" t="str">
        <f>(J85/E85)^(1/5)*100</f>
        <v>0</v>
      </c>
      <c r="BS85" s="60" t="str">
        <f>(P85/J85)/(1/5)*100</f>
        <v>0</v>
      </c>
      <c r="BT85" s="60"/>
      <c r="BU85" s="60"/>
      <c r="BV85" s="60"/>
      <c r="BW85" s="60"/>
      <c r="BX85" s="106"/>
      <c r="BZ85" s="41"/>
      <c r="CA85" s="7">
        <f>K85</f>
        <v/>
      </c>
      <c r="CB85" s="7">
        <f>F85</f>
        <v/>
      </c>
      <c r="CC85" s="7">
        <f>G85</f>
        <v/>
      </c>
      <c r="CD85" s="7">
        <f>H85</f>
        <v/>
      </c>
      <c r="CE85" s="7">
        <f>I85</f>
        <v/>
      </c>
      <c r="CF85" s="7">
        <f>J85</f>
        <v/>
      </c>
      <c r="CG85" s="7">
        <f>CF85</f>
        <v/>
      </c>
      <c r="CH85" s="8" t="str">
        <f>CG85/CA85*100</f>
        <v>0</v>
      </c>
      <c r="CI85" s="41"/>
      <c r="CJ85" s="41"/>
    </row>
    <row r="86" spans="1:91" s="5" customFormat="1">
      <c r="A86" s="1">
        <v>23</v>
      </c>
      <c r="B86" s="2">
        <v>3018</v>
      </c>
      <c r="C86" s="3" t="s">
        <v>95</v>
      </c>
      <c r="D86" s="4" t="s">
        <v>96</v>
      </c>
      <c r="E86" s="65">
        <f>Q86</f>
        <v/>
      </c>
      <c r="F86" s="65">
        <f>R86</f>
        <v/>
      </c>
      <c r="G86" s="65">
        <f>S86</f>
        <v/>
      </c>
      <c r="H86" s="65">
        <f>T86</f>
        <v/>
      </c>
      <c r="I86" s="89">
        <f>U86</f>
        <v/>
      </c>
      <c r="J86" s="65">
        <f>V86</f>
        <v/>
      </c>
      <c r="K86" s="65">
        <f>W86</f>
        <v/>
      </c>
      <c r="L86" s="65">
        <f>X86</f>
        <v/>
      </c>
      <c r="M86" s="90">
        <f>Y86</f>
        <v/>
      </c>
      <c r="N86" s="65">
        <f>Z86</f>
        <v/>
      </c>
      <c r="O86" s="65">
        <f>AA86</f>
        <v/>
      </c>
      <c r="P86" s="65">
        <f>AB86</f>
        <v/>
      </c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0"/>
      <c r="AD86" s="68">
        <v>0</v>
      </c>
      <c r="AE86" s="68">
        <v>0</v>
      </c>
      <c r="AF86" s="68">
        <v>0</v>
      </c>
      <c r="AG86" s="68">
        <v>0</v>
      </c>
      <c r="AH86" s="68">
        <v>0</v>
      </c>
      <c r="AI86" s="68">
        <v>0</v>
      </c>
      <c r="AJ86" s="68">
        <v>0</v>
      </c>
      <c r="AK86" s="68">
        <v>0</v>
      </c>
      <c r="AL86" s="68">
        <v>0</v>
      </c>
      <c r="AM86" s="68">
        <v>0</v>
      </c>
      <c r="AN86" s="68">
        <v>0</v>
      </c>
      <c r="AO86" s="68">
        <v>0</v>
      </c>
      <c r="AP86" s="67">
        <f>Q86*AC86/1000000000</f>
        <v>0</v>
      </c>
      <c r="AQ86" s="67">
        <f>R86*AC86/1000000000</f>
        <v>0</v>
      </c>
      <c r="AR86" s="67">
        <f>S86*AC86/1000000000</f>
        <v>0</v>
      </c>
      <c r="AS86" s="67">
        <f>T86*AC86/1000000000</f>
        <v>0</v>
      </c>
      <c r="AT86" s="67">
        <f>U86*AC86/1000000000</f>
        <v>0</v>
      </c>
      <c r="AU86" s="67">
        <f>V86*AC86/1000000000</f>
        <v>0</v>
      </c>
      <c r="AV86" s="67">
        <f>W86*AC86/1000000000</f>
        <v>0</v>
      </c>
      <c r="AW86" s="67">
        <f>X86*AC86/1000000000</f>
        <v>0</v>
      </c>
      <c r="AX86" s="67">
        <f>Y86*AC86/1000000000</f>
        <v>0</v>
      </c>
      <c r="AY86" s="67">
        <f>Z86*AC86/1000000000</f>
        <v>0</v>
      </c>
      <c r="AZ86" s="67">
        <f>AA86*AC86/1000000000</f>
        <v>0</v>
      </c>
      <c r="BA86" s="67">
        <f>AB86*AC86/1000000000</f>
        <v>0</v>
      </c>
      <c r="BB86" s="60">
        <f>(AQ85*AR85*AS85*AT85*AU85)^(1/5)</f>
        <v>0</v>
      </c>
      <c r="BC86" s="60">
        <f>(AW86*AX86*AY86*AZ86*BA86)^(1/5)</f>
        <v>0</v>
      </c>
      <c r="BD86" s="68">
        <f>Q86*AC86*AD86/1000000000</f>
        <v>0</v>
      </c>
      <c r="BE86" s="68">
        <f>R86*AC86*AE86/1000000000</f>
        <v>0</v>
      </c>
      <c r="BF86" s="68">
        <f>S86*AC86*AF86/1000000000</f>
        <v>0</v>
      </c>
      <c r="BG86" s="68">
        <f>T86*AC86*AG86/1000000000</f>
        <v>0</v>
      </c>
      <c r="BH86" s="68">
        <f>U86*AC86*AH86/1000000000</f>
        <v>0</v>
      </c>
      <c r="BI86" s="68">
        <f>V86*AC86*AI86/1000000000</f>
        <v>0</v>
      </c>
      <c r="BJ86" s="68">
        <f>W86*AC86*AJ86/1000000000</f>
        <v>0</v>
      </c>
      <c r="BK86" s="68">
        <f>X86*AC86*AK86/1000000000</f>
        <v>0</v>
      </c>
      <c r="BL86" s="68">
        <f>Y86*AC86*AL86/1000000000</f>
        <v>0</v>
      </c>
      <c r="BM86" s="68">
        <f>Z86*AC86*AM86/1000000000</f>
        <v>0</v>
      </c>
      <c r="BN86" s="68">
        <f>AA86*AC86*AN86/1000000000</f>
        <v>0</v>
      </c>
      <c r="BO86" s="68">
        <f>AB86*AC86*AO86/1000000000</f>
        <v>0</v>
      </c>
      <c r="BP86" s="60">
        <f>(BE86*BF86*BG86*BH86*BI86)^(1/5)</f>
        <v>0</v>
      </c>
      <c r="BQ86" s="60">
        <f>(BK86*BL86*BM86*BN86*BO86)</f>
        <v>0</v>
      </c>
      <c r="BR86" s="60" t="str">
        <f>(J86/E86)^(1/5)*100</f>
        <v>0</v>
      </c>
      <c r="BS86" s="60" t="str">
        <f>(P86/J86)/(1/5)*100</f>
        <v>0</v>
      </c>
      <c r="BT86" s="60"/>
      <c r="BU86" s="60"/>
      <c r="BV86" s="60"/>
      <c r="BW86" s="60"/>
      <c r="BX86" s="106"/>
      <c r="BZ86" s="47"/>
      <c r="CA86" s="7">
        <f>K86</f>
        <v/>
      </c>
      <c r="CB86" s="7">
        <f>F86</f>
        <v/>
      </c>
      <c r="CC86" s="7">
        <f>G86</f>
        <v/>
      </c>
      <c r="CD86" s="7">
        <f>H86</f>
        <v/>
      </c>
      <c r="CE86" s="7">
        <f>I86</f>
        <v/>
      </c>
      <c r="CF86" s="7">
        <f>J86</f>
        <v/>
      </c>
      <c r="CG86" s="7">
        <f>CF86</f>
        <v/>
      </c>
      <c r="CH86" s="8" t="str">
        <f>CG86/CA86*100</f>
        <v>0</v>
      </c>
      <c r="CI86" s="47"/>
      <c r="CJ86" s="47"/>
    </row>
    <row r="87" spans="1:91" s="5" customFormat="1">
      <c r="A87" s="1">
        <v>24</v>
      </c>
      <c r="B87" s="2">
        <v>3019</v>
      </c>
      <c r="C87" s="3" t="s">
        <v>97</v>
      </c>
      <c r="D87" s="4" t="s">
        <v>96</v>
      </c>
      <c r="E87" s="65">
        <f>Q87</f>
        <v/>
      </c>
      <c r="F87" s="65">
        <f>R87</f>
        <v/>
      </c>
      <c r="G87" s="65">
        <f>S87</f>
        <v/>
      </c>
      <c r="H87" s="65">
        <f>T87</f>
        <v/>
      </c>
      <c r="I87" s="65">
        <f>U87</f>
        <v/>
      </c>
      <c r="J87" s="65">
        <f>V87</f>
        <v/>
      </c>
      <c r="K87" s="65">
        <f>W87</f>
        <v/>
      </c>
      <c r="L87" s="65">
        <f>X87</f>
        <v/>
      </c>
      <c r="M87" s="65">
        <f>Y87</f>
        <v/>
      </c>
      <c r="N87" s="65">
        <f>Z87</f>
        <v/>
      </c>
      <c r="O87" s="65">
        <f>AA87</f>
        <v/>
      </c>
      <c r="P87" s="65">
        <f>AB87</f>
        <v/>
      </c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0"/>
      <c r="AD87" s="68">
        <v>0</v>
      </c>
      <c r="AE87" s="68">
        <v>0</v>
      </c>
      <c r="AF87" s="68">
        <v>0</v>
      </c>
      <c r="AG87" s="68">
        <v>0</v>
      </c>
      <c r="AH87" s="68">
        <v>0</v>
      </c>
      <c r="AI87" s="68">
        <v>0</v>
      </c>
      <c r="AJ87" s="68">
        <v>0</v>
      </c>
      <c r="AK87" s="68">
        <v>0</v>
      </c>
      <c r="AL87" s="68">
        <v>0</v>
      </c>
      <c r="AM87" s="68">
        <v>0</v>
      </c>
      <c r="AN87" s="68">
        <v>0</v>
      </c>
      <c r="AO87" s="68">
        <v>0</v>
      </c>
      <c r="AP87" s="67">
        <f>Q87*AC87/1000000000</f>
        <v>0</v>
      </c>
      <c r="AQ87" s="67">
        <f>R87*AC87/1000000000</f>
        <v>0</v>
      </c>
      <c r="AR87" s="67">
        <f>S87*AC87/1000000000</f>
        <v>0</v>
      </c>
      <c r="AS87" s="67">
        <f>T87*AC87/1000000000</f>
        <v>0</v>
      </c>
      <c r="AT87" s="67">
        <f>U87*AC87/1000000000</f>
        <v>0</v>
      </c>
      <c r="AU87" s="67">
        <f>V87*AC87/1000000000</f>
        <v>0</v>
      </c>
      <c r="AV87" s="67">
        <f>W87*AC87/1000000000</f>
        <v>0</v>
      </c>
      <c r="AW87" s="67">
        <f>X87*AC87/1000000000</f>
        <v>0</v>
      </c>
      <c r="AX87" s="67">
        <f>Y87*AC87/1000000000</f>
        <v>0</v>
      </c>
      <c r="AY87" s="67">
        <f>Z87*AC87/1000000000</f>
        <v>0</v>
      </c>
      <c r="AZ87" s="67">
        <f>AA87*AC87/1000000000</f>
        <v>0</v>
      </c>
      <c r="BA87" s="67">
        <f>AB87*AC87/1000000000</f>
        <v>0</v>
      </c>
      <c r="BB87" s="60">
        <f>(AQ86*AR86*AS86*AT86*AU86)^(1/5)</f>
        <v>0</v>
      </c>
      <c r="BC87" s="60">
        <f>(AW87*AX87*AY87*AZ87*BA87)^(1/5)</f>
        <v>0</v>
      </c>
      <c r="BD87" s="68">
        <f>Q87*AC87*AD87/1000000000</f>
        <v>0</v>
      </c>
      <c r="BE87" s="68">
        <f>R87*AC87*AE87/1000000000</f>
        <v>0</v>
      </c>
      <c r="BF87" s="68">
        <f>S87*AC87*AF87/1000000000</f>
        <v>0</v>
      </c>
      <c r="BG87" s="68">
        <f>T87*AC87*AG87/1000000000</f>
        <v>0</v>
      </c>
      <c r="BH87" s="68">
        <f>U87*AC87*AH87/1000000000</f>
        <v>0</v>
      </c>
      <c r="BI87" s="68">
        <f>V87*AC87*AI87/1000000000</f>
        <v>0</v>
      </c>
      <c r="BJ87" s="68">
        <f>W87*AC87*AJ87/1000000000</f>
        <v>0</v>
      </c>
      <c r="BK87" s="68">
        <f>X87*AC87*AK87/1000000000</f>
        <v>0</v>
      </c>
      <c r="BL87" s="68">
        <f>Y87*AC87*AL87/1000000000</f>
        <v>0</v>
      </c>
      <c r="BM87" s="68">
        <f>Z87*AC87*AM87/1000000000</f>
        <v>0</v>
      </c>
      <c r="BN87" s="68">
        <f>AA87*AC87*AN87/1000000000</f>
        <v>0</v>
      </c>
      <c r="BO87" s="68">
        <f>AB87*AC87*AO87/1000000000</f>
        <v>0</v>
      </c>
      <c r="BP87" s="60">
        <f>(BE87*BF87*BG87*BH87*BI87)^(1/5)</f>
        <v>0</v>
      </c>
      <c r="BQ87" s="60">
        <f>(BK87*BL87*BM87*BN87*BO87)</f>
        <v>0</v>
      </c>
      <c r="BR87" s="60" t="str">
        <f>(J87/E87)^(1/5)*100</f>
        <v>0</v>
      </c>
      <c r="BS87" s="60" t="str">
        <f>(P87/J87)/(1/5)*100</f>
        <v>0</v>
      </c>
      <c r="BT87" s="60"/>
      <c r="BU87" s="60"/>
      <c r="BV87" s="60"/>
      <c r="BW87" s="60"/>
      <c r="BX87" s="106"/>
      <c r="BZ87" s="2"/>
      <c r="CA87" s="6">
        <f>K87</f>
        <v/>
      </c>
      <c r="CB87" s="7">
        <f>F87</f>
        <v/>
      </c>
      <c r="CC87" s="7">
        <f>G87</f>
        <v/>
      </c>
      <c r="CD87" s="7">
        <f>H87</f>
        <v/>
      </c>
      <c r="CE87" s="7">
        <f>I87</f>
        <v/>
      </c>
      <c r="CF87" s="7">
        <f>J87</f>
        <v/>
      </c>
      <c r="CG87" s="7">
        <f>CF87</f>
        <v/>
      </c>
      <c r="CH87" s="8" t="str">
        <f>CG87/CA87*100</f>
        <v>0</v>
      </c>
      <c r="CI87" s="2"/>
      <c r="CJ87" s="2"/>
    </row>
    <row r="88" spans="1:91" hidden="true" s="92" customFormat="1">
      <c r="A88" s="91">
        <v>15</v>
      </c>
      <c r="B88" s="92"/>
      <c r="C88" s="93" t="s">
        <v>98</v>
      </c>
      <c r="D88" s="91" t="s">
        <v>99</v>
      </c>
      <c r="E88" s="67"/>
      <c r="F88" s="67"/>
      <c r="G88" s="67"/>
      <c r="H88" s="67"/>
      <c r="I88" s="59"/>
      <c r="J88" s="59"/>
      <c r="K88" s="59"/>
      <c r="L88" s="59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0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7">
        <f>Q88*AC88/1000000000</f>
        <v>0</v>
      </c>
      <c r="AQ88" s="67">
        <f>R88*AC88/1000000000</f>
        <v>0</v>
      </c>
      <c r="AR88" s="67">
        <f>S88*AC88/1000000000</f>
        <v>0</v>
      </c>
      <c r="AS88" s="67">
        <f>T88*AC88/1000000000</f>
        <v>0</v>
      </c>
      <c r="AT88" s="67">
        <f>U88*AC88/1000000000</f>
        <v>0</v>
      </c>
      <c r="AU88" s="67">
        <f>V88*AC88/1000000000</f>
        <v>0</v>
      </c>
      <c r="AV88" s="67">
        <f>W88*AC88/1000000000</f>
        <v>0</v>
      </c>
      <c r="AW88" s="67">
        <f>X88*AC88/1000000000</f>
        <v>0</v>
      </c>
      <c r="AX88" s="67">
        <f>Y88*AC88/1000000000</f>
        <v>0</v>
      </c>
      <c r="AY88" s="67">
        <f>Z88*AC88/1000000000</f>
        <v>0</v>
      </c>
      <c r="AZ88" s="67">
        <f>AA88*AC88/1000000000</f>
        <v>0</v>
      </c>
      <c r="BA88" s="67">
        <f>AB88*AC88/1000000000</f>
        <v>0</v>
      </c>
      <c r="BB88" s="60">
        <f>(AQ87*AR87*AS87*AT87*AU87)^(1/5)</f>
        <v>0</v>
      </c>
      <c r="BC88" s="60">
        <f>(AW88*AX88*AY88*AZ88*BA88)^(1/5)</f>
        <v>0</v>
      </c>
      <c r="BD88" s="68">
        <f>Q88*AC88*AD88/1000000000</f>
        <v>0</v>
      </c>
      <c r="BE88" s="68">
        <f>R88*AC88*AE88/1000000000</f>
        <v>0</v>
      </c>
      <c r="BF88" s="68">
        <f>S88*AC88*AF88/1000000000</f>
        <v>0</v>
      </c>
      <c r="BG88" s="68">
        <f>T88*AC88*AG88/1000000000</f>
        <v>0</v>
      </c>
      <c r="BH88" s="68">
        <f>U88*AC88*AH88/1000000000</f>
        <v>0</v>
      </c>
      <c r="BI88" s="68">
        <f>V88*AC88*AI88/1000000000</f>
        <v>0</v>
      </c>
      <c r="BJ88" s="68">
        <f>W88*AC88*AJ88/1000000000</f>
        <v>0</v>
      </c>
      <c r="BK88" s="68">
        <f>X88*AC88*AK88/1000000000</f>
        <v>0</v>
      </c>
      <c r="BL88" s="68">
        <f>Y88*AC88*AL88/1000000000</f>
        <v>0</v>
      </c>
      <c r="BM88" s="68">
        <f>Z88*AC88*AM88/1000000000</f>
        <v>0</v>
      </c>
      <c r="BN88" s="68">
        <f>AA88*AC88*AN88/1000000000</f>
        <v>0</v>
      </c>
      <c r="BO88" s="68">
        <f>AB88*AC88*AO88/1000000000</f>
        <v>0</v>
      </c>
      <c r="BP88" s="60">
        <f>(BE88*BF88*BG88*BH88*BI88)^(1/5)</f>
        <v>0</v>
      </c>
      <c r="BQ88" s="60">
        <f>(BK88*BL88*BM88*BN88*BO88)</f>
        <v>0</v>
      </c>
      <c r="BR88" s="60" t="str">
        <f>(J88/E88)^(1/5)*100</f>
        <v>0</v>
      </c>
      <c r="BS88" s="60" t="str">
        <f>(P88/J88)/(1/5)*100</f>
        <v>0</v>
      </c>
      <c r="BT88" s="60"/>
      <c r="BU88" s="60"/>
      <c r="BV88" s="60"/>
      <c r="BW88" s="60"/>
      <c r="BX88" s="68"/>
    </row>
    <row r="89" spans="1:91" hidden="true" s="98" customFormat="1">
      <c r="A89" s="94" t="s">
        <v>100</v>
      </c>
      <c r="B89" s="92"/>
      <c r="C89" s="95" t="s">
        <v>101</v>
      </c>
      <c r="D89" s="91" t="s">
        <v>102</v>
      </c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>
        <f>SUM(Q90:Q110)</f>
        <v>0</v>
      </c>
      <c r="R89" s="59">
        <f>SUM(R90:R110)</f>
        <v>0</v>
      </c>
      <c r="S89" s="59">
        <f>SUM(S90:S110)</f>
        <v>0</v>
      </c>
      <c r="T89" s="59">
        <f>SUM(T90:T110)</f>
        <v>0</v>
      </c>
      <c r="U89" s="59">
        <f>SUM(U90:U110)</f>
        <v>0</v>
      </c>
      <c r="V89" s="59">
        <f>SUM(V90:V110)</f>
        <v>0</v>
      </c>
      <c r="W89" s="59">
        <f>SUM(W90:W110)</f>
        <v>0</v>
      </c>
      <c r="X89" s="59">
        <f>SUM(X90:X110)</f>
        <v>0</v>
      </c>
      <c r="Y89" s="59">
        <f>SUM(Y90:Y110)</f>
        <v>0</v>
      </c>
      <c r="Z89" s="59">
        <f>SUM(Z90:Z110)</f>
        <v>0</v>
      </c>
      <c r="AA89" s="59">
        <f>SUM(AA90:AA110)</f>
        <v>0</v>
      </c>
      <c r="AB89" s="59">
        <f>SUM(AB90:AB110)</f>
        <v>0</v>
      </c>
      <c r="AC89" s="59">
        <f>SUM(AC90:AC110)</f>
        <v>0</v>
      </c>
      <c r="AD89" s="59">
        <f>SUM(AD90:AD110)</f>
        <v>0</v>
      </c>
      <c r="AE89" s="59">
        <f>SUM(AE90:AE110)</f>
        <v>0</v>
      </c>
      <c r="AF89" s="59">
        <f>SUM(AF90:AF110)</f>
        <v>0</v>
      </c>
      <c r="AG89" s="59">
        <f>SUM(AG90:AG110)</f>
        <v>0</v>
      </c>
      <c r="AH89" s="59">
        <f>SUM(AH90:AH110)</f>
        <v>0</v>
      </c>
      <c r="AI89" s="59">
        <f>SUM(AI90:AI110)</f>
        <v>0</v>
      </c>
      <c r="AJ89" s="59">
        <f>SUM(AJ90:AJ110)</f>
        <v>0</v>
      </c>
      <c r="AK89" s="59">
        <f>SUM(AK90:AK110)</f>
        <v>0</v>
      </c>
      <c r="AL89" s="59">
        <f>SUM(AL90:AL110)</f>
        <v>0</v>
      </c>
      <c r="AM89" s="59">
        <f>SUM(AM90:AM110)</f>
        <v>0</v>
      </c>
      <c r="AN89" s="59">
        <f>SUM(AN90:AN110)</f>
        <v>0</v>
      </c>
      <c r="AO89" s="59">
        <f>SUM(AO90:AO110)</f>
        <v>0</v>
      </c>
      <c r="AP89" s="59">
        <f>SUM(AP90:AP110)</f>
        <v>0</v>
      </c>
      <c r="AQ89" s="59">
        <f>SUM(AQ90:AQ110)</f>
        <v>0</v>
      </c>
      <c r="AR89" s="59">
        <f>SUM(AR90:AR110)</f>
        <v>0</v>
      </c>
      <c r="AS89" s="59">
        <f>SUM(AS90:AS110)</f>
        <v>0</v>
      </c>
      <c r="AT89" s="59">
        <f>SUM(AT90:AT110)</f>
        <v>0</v>
      </c>
      <c r="AU89" s="59">
        <f>SUM(AU90:AU110)</f>
        <v>0</v>
      </c>
      <c r="AV89" s="59">
        <f>SUM(AV90:AV110)</f>
        <v>0</v>
      </c>
      <c r="AW89" s="59">
        <f>SUM(AW90:AW110)</f>
        <v>0</v>
      </c>
      <c r="AX89" s="59">
        <f>SUM(AX90:AX110)</f>
        <v>0</v>
      </c>
      <c r="AY89" s="59">
        <f>SUM(AY90:AY110)</f>
        <v>0</v>
      </c>
      <c r="AZ89" s="59">
        <f>SUM(AZ90:AZ110)</f>
        <v>0</v>
      </c>
      <c r="BA89" s="59">
        <f>SUM(BA90:BA110)</f>
        <v>0</v>
      </c>
      <c r="BB89" s="59">
        <f>SUM(BB90:BB110)</f>
        <v>0</v>
      </c>
      <c r="BC89" s="59">
        <f>SUM(BC90:BC110)</f>
        <v>0</v>
      </c>
      <c r="BD89" s="59">
        <f>SUM(BD90:BD110)</f>
        <v>0</v>
      </c>
      <c r="BE89" s="59">
        <f>SUM(BE90:BE110)</f>
        <v>0</v>
      </c>
      <c r="BF89" s="59">
        <f>SUM(BF90:BF110)</f>
        <v>0</v>
      </c>
      <c r="BG89" s="59">
        <f>SUM(BG90:BG110)</f>
        <v>0</v>
      </c>
      <c r="BH89" s="59">
        <f>SUM(BH90:BH110)</f>
        <v>0</v>
      </c>
      <c r="BI89" s="59">
        <f>SUM(BI90:BI110)</f>
        <v>0</v>
      </c>
      <c r="BJ89" s="59">
        <f>SUM(BJ90:BJ110)</f>
        <v>0</v>
      </c>
      <c r="BK89" s="59">
        <f>SUM(BK90:BK110)</f>
        <v>0</v>
      </c>
      <c r="BL89" s="59">
        <f>SUM(BL90:BL110)</f>
        <v>0</v>
      </c>
      <c r="BM89" s="59">
        <f>SUM(BM90:BM110)</f>
        <v>0</v>
      </c>
      <c r="BN89" s="59">
        <f>SUM(BN90:BN110)</f>
        <v>0</v>
      </c>
      <c r="BO89" s="59">
        <f>SUM(BO90:BO110)</f>
        <v>0</v>
      </c>
      <c r="BP89" s="59">
        <f>SUM(BP90:BP110)</f>
        <v>0</v>
      </c>
      <c r="BQ89" s="59">
        <f>SUM(BQ90:BQ110)</f>
        <v>0</v>
      </c>
      <c r="BR89" s="59">
        <f>SUM(BR90:BR110)</f>
        <v>0</v>
      </c>
      <c r="BS89" s="59">
        <f>SUM(BS90:BS110)</f>
        <v>0</v>
      </c>
      <c r="BT89" s="60"/>
      <c r="BU89" s="60"/>
      <c r="BV89" s="60"/>
      <c r="BW89" s="60"/>
      <c r="BX89" s="60"/>
    </row>
    <row r="90" spans="1:91" hidden="true" s="98" customFormat="1">
      <c r="A90" s="94">
        <v>1</v>
      </c>
      <c r="B90" s="92"/>
      <c r="C90" s="95" t="s">
        <v>103</v>
      </c>
      <c r="D90" s="91" t="s">
        <v>99</v>
      </c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0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59"/>
      <c r="AQ90" s="59"/>
      <c r="AR90" s="59"/>
      <c r="AS90" s="59"/>
      <c r="AT90" s="59"/>
      <c r="AU90" s="59"/>
      <c r="AV90" s="67"/>
      <c r="AW90" s="59"/>
      <c r="AX90" s="59"/>
      <c r="AY90" s="59"/>
      <c r="AZ90" s="59"/>
      <c r="BA90" s="59"/>
      <c r="BB90" s="60">
        <f>(AQ89*AR89*AS89*AT89*AU89)^(1/5)</f>
        <v>0</v>
      </c>
      <c r="BC90" s="60">
        <f>(AW90*AX90*AY90*AZ90*BA90)^(1/5)</f>
        <v>0</v>
      </c>
      <c r="BD90" s="60"/>
      <c r="BE90" s="60"/>
      <c r="BF90" s="60"/>
      <c r="BG90" s="60"/>
      <c r="BH90" s="60"/>
      <c r="BI90" s="60"/>
      <c r="BJ90" s="68"/>
      <c r="BK90" s="60"/>
      <c r="BL90" s="60"/>
      <c r="BM90" s="60"/>
      <c r="BN90" s="60"/>
      <c r="BO90" s="60"/>
      <c r="BP90" s="60">
        <f>(BE90*BF90*BG90*BH90*BI90)^(1/5)</f>
        <v>0</v>
      </c>
      <c r="BQ90" s="60">
        <f>(BK90*BL90*BM90*BN90*BO90)</f>
        <v>0</v>
      </c>
      <c r="BR90" s="60"/>
      <c r="BS90" s="60"/>
      <c r="BT90" s="60"/>
      <c r="BU90" s="60"/>
      <c r="BV90" s="60"/>
      <c r="BW90" s="60"/>
      <c r="BX90" s="60"/>
    </row>
    <row r="91" spans="1:91" hidden="true" s="92" customFormat="1">
      <c r="A91" s="91"/>
      <c r="B91" s="92">
        <v>2980</v>
      </c>
      <c r="C91" s="96" t="s">
        <v>104</v>
      </c>
      <c r="D91" s="91" t="s">
        <v>99</v>
      </c>
      <c r="E91" s="67"/>
      <c r="F91" s="67"/>
      <c r="G91" s="67"/>
      <c r="H91" s="67"/>
      <c r="I91" s="59"/>
      <c r="J91" s="59"/>
      <c r="K91" s="59"/>
      <c r="L91" s="59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0"/>
      <c r="AD91" s="68">
        <v>0</v>
      </c>
      <c r="AE91" s="68">
        <v>0</v>
      </c>
      <c r="AF91" s="68">
        <v>0</v>
      </c>
      <c r="AG91" s="68">
        <v>0</v>
      </c>
      <c r="AH91" s="68">
        <v>0</v>
      </c>
      <c r="AI91" s="68">
        <v>0</v>
      </c>
      <c r="AJ91" s="68">
        <v>0</v>
      </c>
      <c r="AK91" s="68">
        <v>0</v>
      </c>
      <c r="AL91" s="68">
        <v>0</v>
      </c>
      <c r="AM91" s="68">
        <v>0</v>
      </c>
      <c r="AN91" s="68">
        <v>0</v>
      </c>
      <c r="AO91" s="68">
        <v>0</v>
      </c>
      <c r="AP91" s="67">
        <f>Q91*AC91/1000000000</f>
        <v>0</v>
      </c>
      <c r="AQ91" s="67">
        <f>R91*AC91/1000000000</f>
        <v>0</v>
      </c>
      <c r="AR91" s="67">
        <f>S91*AC91/1000000000</f>
        <v>0</v>
      </c>
      <c r="AS91" s="67">
        <f>T91*AC91/1000000000</f>
        <v>0</v>
      </c>
      <c r="AT91" s="67">
        <f>U91*AC91/1000000000</f>
        <v>0</v>
      </c>
      <c r="AU91" s="67">
        <f>V91*AC91/1000000000</f>
        <v>0</v>
      </c>
      <c r="AV91" s="67">
        <f>W91*AC91/1000000000</f>
        <v>0</v>
      </c>
      <c r="AW91" s="67">
        <f>X91*AC91/1000000000</f>
        <v>0</v>
      </c>
      <c r="AX91" s="67">
        <f>Y91*AC91/1000000000</f>
        <v>0</v>
      </c>
      <c r="AY91" s="67">
        <f>Z91*AC91/1000000000</f>
        <v>0</v>
      </c>
      <c r="AZ91" s="67">
        <f>AA91*AC91/1000000000</f>
        <v>0</v>
      </c>
      <c r="BA91" s="67">
        <f>AB91*AC91/1000000000</f>
        <v>0</v>
      </c>
      <c r="BB91" s="60">
        <f>(AQ90*AR90*AS90*AT90*AU90)^(1/5)</f>
        <v>0</v>
      </c>
      <c r="BC91" s="60">
        <f>(AW91*AX91*AY91*AZ91*BA91)^(1/5)</f>
        <v>0</v>
      </c>
      <c r="BD91" s="68">
        <f>Q91*AC91*AD91/1000000000</f>
        <v>0</v>
      </c>
      <c r="BE91" s="68">
        <f>R91*AC91*AE91/1000000000</f>
        <v>0</v>
      </c>
      <c r="BF91" s="68">
        <f>S91*AC91*AF91/1000000000</f>
        <v>0</v>
      </c>
      <c r="BG91" s="68">
        <f>T91*AC91*AG91/1000000000</f>
        <v>0</v>
      </c>
      <c r="BH91" s="68">
        <f>U91*AC91*AH91/1000000000</f>
        <v>0</v>
      </c>
      <c r="BI91" s="68">
        <f>V91*AC91*AI91/1000000000</f>
        <v>0</v>
      </c>
      <c r="BJ91" s="68">
        <f>W91*AC91*AJ91/1000000000</f>
        <v>0</v>
      </c>
      <c r="BK91" s="68">
        <f>X91*AC91*AK91/1000000000</f>
        <v>0</v>
      </c>
      <c r="BL91" s="68">
        <f>Y91*AC91*AL91/1000000000</f>
        <v>0</v>
      </c>
      <c r="BM91" s="68">
        <f>Z91*AC91*AM91/1000000000</f>
        <v>0</v>
      </c>
      <c r="BN91" s="68">
        <f>AA91*AC91*AN91/1000000000</f>
        <v>0</v>
      </c>
      <c r="BO91" s="68">
        <f>AB91*AC91*AO91/1000000000</f>
        <v>0</v>
      </c>
      <c r="BP91" s="60">
        <f>(BE91*BF91*BG91*BH91*BI91)^(1/5)</f>
        <v>0</v>
      </c>
      <c r="BQ91" s="60">
        <f>(BK91*BL91*BM91*BN91*BO91)</f>
        <v>0</v>
      </c>
      <c r="BR91" s="60" t="str">
        <f>(J91/E91)^(1/5)*100</f>
        <v>0</v>
      </c>
      <c r="BS91" s="60" t="str">
        <f>(P91/J91)/(1/5)*100</f>
        <v>0</v>
      </c>
      <c r="BT91" s="60"/>
      <c r="BU91" s="60"/>
      <c r="BV91" s="60"/>
      <c r="BW91" s="60"/>
      <c r="BX91" s="68"/>
    </row>
    <row r="92" spans="1:91" hidden="true" s="92" customFormat="1">
      <c r="A92" s="91"/>
      <c r="B92" s="92">
        <v>2640</v>
      </c>
      <c r="C92" s="97" t="s">
        <v>105</v>
      </c>
      <c r="D92" s="91" t="s">
        <v>99</v>
      </c>
      <c r="E92" s="67"/>
      <c r="F92" s="67"/>
      <c r="G92" s="67"/>
      <c r="H92" s="67"/>
      <c r="I92" s="59"/>
      <c r="J92" s="59"/>
      <c r="K92" s="59"/>
      <c r="L92" s="59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0"/>
      <c r="AD92" s="68">
        <v>0</v>
      </c>
      <c r="AE92" s="68">
        <v>0</v>
      </c>
      <c r="AF92" s="68">
        <v>0</v>
      </c>
      <c r="AG92" s="68">
        <v>0</v>
      </c>
      <c r="AH92" s="68">
        <v>0</v>
      </c>
      <c r="AI92" s="68">
        <v>0</v>
      </c>
      <c r="AJ92" s="68">
        <v>0</v>
      </c>
      <c r="AK92" s="68">
        <v>0</v>
      </c>
      <c r="AL92" s="68">
        <v>0</v>
      </c>
      <c r="AM92" s="68">
        <v>0</v>
      </c>
      <c r="AN92" s="68">
        <v>0</v>
      </c>
      <c r="AO92" s="68">
        <v>0</v>
      </c>
      <c r="AP92" s="67">
        <f>Q92*AC92/1000000000</f>
        <v>0</v>
      </c>
      <c r="AQ92" s="67">
        <f>R92*AC92/1000000000</f>
        <v>0</v>
      </c>
      <c r="AR92" s="67">
        <f>S92*AC92/1000000000</f>
        <v>0</v>
      </c>
      <c r="AS92" s="67">
        <f>T92*AC92/1000000000</f>
        <v>0</v>
      </c>
      <c r="AT92" s="67">
        <f>U92*AC92/1000000000</f>
        <v>0</v>
      </c>
      <c r="AU92" s="67">
        <f>V92*AC92/1000000000</f>
        <v>0</v>
      </c>
      <c r="AV92" s="67">
        <f>W92*AC92/1000000000</f>
        <v>0</v>
      </c>
      <c r="AW92" s="67">
        <f>X92*AC92/1000000000</f>
        <v>0</v>
      </c>
      <c r="AX92" s="67">
        <f>Y92*AC92/1000000000</f>
        <v>0</v>
      </c>
      <c r="AY92" s="67">
        <f>Z92*AC92/1000000000</f>
        <v>0</v>
      </c>
      <c r="AZ92" s="67">
        <f>AA92*AC92/1000000000</f>
        <v>0</v>
      </c>
      <c r="BA92" s="67">
        <f>AB92*AC92/1000000000</f>
        <v>0</v>
      </c>
      <c r="BB92" s="60">
        <f>(AQ91*AR91*AS91*AT91*AU91)^(1/5)</f>
        <v>0</v>
      </c>
      <c r="BC92" s="60">
        <f>(AW92*AX92*AY92*AZ92*BA92)^(1/5)</f>
        <v>0</v>
      </c>
      <c r="BD92" s="68">
        <f>Q92*AC92*AD92/1000000000</f>
        <v>0</v>
      </c>
      <c r="BE92" s="68">
        <f>R92*AC92*AE92/1000000000</f>
        <v>0</v>
      </c>
      <c r="BF92" s="68">
        <f>S92*AC92*AF92/1000000000</f>
        <v>0</v>
      </c>
      <c r="BG92" s="68">
        <f>T92*AC92*AG92/1000000000</f>
        <v>0</v>
      </c>
      <c r="BH92" s="68">
        <f>U92*AC92*AH92/1000000000</f>
        <v>0</v>
      </c>
      <c r="BI92" s="68">
        <f>V92*AC92*AI92/1000000000</f>
        <v>0</v>
      </c>
      <c r="BJ92" s="68">
        <f>W92*AC92*AJ92/1000000000</f>
        <v>0</v>
      </c>
      <c r="BK92" s="68">
        <f>X92*AC92*AK92/1000000000</f>
        <v>0</v>
      </c>
      <c r="BL92" s="68">
        <f>Y92*AC92*AL92/1000000000</f>
        <v>0</v>
      </c>
      <c r="BM92" s="68">
        <f>Z92*AC92*AM92/1000000000</f>
        <v>0</v>
      </c>
      <c r="BN92" s="68">
        <f>AA92*AC92*AN92/1000000000</f>
        <v>0</v>
      </c>
      <c r="BO92" s="68">
        <f>AB92*AC92*AO92/1000000000</f>
        <v>0</v>
      </c>
      <c r="BP92" s="60">
        <f>(BE92*BF92*BG92*BH92*BI92)^(1/5)</f>
        <v>0</v>
      </c>
      <c r="BQ92" s="60">
        <f>(BK92*BL92*BM92*BN92*BO92)</f>
        <v>0</v>
      </c>
      <c r="BR92" s="60" t="str">
        <f>(J92/E92)^(1/5)*100</f>
        <v>0</v>
      </c>
      <c r="BS92" s="60" t="str">
        <f>(P92/J92)/(1/5)*100</f>
        <v>0</v>
      </c>
      <c r="BT92" s="60"/>
      <c r="BU92" s="60"/>
      <c r="BV92" s="60"/>
      <c r="BW92" s="60"/>
      <c r="BX92" s="68"/>
    </row>
    <row r="93" spans="1:91" hidden="true" s="92" customFormat="1">
      <c r="A93" s="91"/>
      <c r="B93" s="92">
        <v>2641</v>
      </c>
      <c r="C93" s="97" t="s">
        <v>106</v>
      </c>
      <c r="D93" s="91" t="s">
        <v>99</v>
      </c>
      <c r="E93" s="67"/>
      <c r="F93" s="67"/>
      <c r="G93" s="67"/>
      <c r="H93" s="67"/>
      <c r="I93" s="59"/>
      <c r="J93" s="59"/>
      <c r="K93" s="59"/>
      <c r="L93" s="59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0"/>
      <c r="AD93" s="68">
        <v>0</v>
      </c>
      <c r="AE93" s="68">
        <v>0</v>
      </c>
      <c r="AF93" s="68">
        <v>0</v>
      </c>
      <c r="AG93" s="68">
        <v>0</v>
      </c>
      <c r="AH93" s="68">
        <v>0</v>
      </c>
      <c r="AI93" s="68">
        <v>0</v>
      </c>
      <c r="AJ93" s="68">
        <v>0</v>
      </c>
      <c r="AK93" s="68">
        <v>0</v>
      </c>
      <c r="AL93" s="68">
        <v>0</v>
      </c>
      <c r="AM93" s="68">
        <v>0</v>
      </c>
      <c r="AN93" s="68">
        <v>0</v>
      </c>
      <c r="AO93" s="68">
        <v>0</v>
      </c>
      <c r="AP93" s="67">
        <f>Q93*AC93/1000000000</f>
        <v>0</v>
      </c>
      <c r="AQ93" s="67">
        <f>R93*AC93/1000000000</f>
        <v>0</v>
      </c>
      <c r="AR93" s="67">
        <f>S93*AC93/1000000000</f>
        <v>0</v>
      </c>
      <c r="AS93" s="67">
        <f>T93*AC93/1000000000</f>
        <v>0</v>
      </c>
      <c r="AT93" s="67">
        <f>U93*AC93/1000000000</f>
        <v>0</v>
      </c>
      <c r="AU93" s="67">
        <f>V93*AC93/1000000000</f>
        <v>0</v>
      </c>
      <c r="AV93" s="67">
        <f>W93*AC93/1000000000</f>
        <v>0</v>
      </c>
      <c r="AW93" s="67">
        <f>X93*AC93/1000000000</f>
        <v>0</v>
      </c>
      <c r="AX93" s="67">
        <f>Y93*AC93/1000000000</f>
        <v>0</v>
      </c>
      <c r="AY93" s="67">
        <f>Z93*AC93/1000000000</f>
        <v>0</v>
      </c>
      <c r="AZ93" s="67">
        <f>AA93*AC93/1000000000</f>
        <v>0</v>
      </c>
      <c r="BA93" s="67">
        <f>AB93*AC93/1000000000</f>
        <v>0</v>
      </c>
      <c r="BB93" s="60">
        <f>(AQ92*AR92*AS92*AT92*AU92)^(1/5)</f>
        <v>0</v>
      </c>
      <c r="BC93" s="60">
        <f>(AW93*AX93*AY93*AZ93*BA93)^(1/5)</f>
        <v>0</v>
      </c>
      <c r="BD93" s="68">
        <f>Q93*AC93*AD93/1000000000</f>
        <v>0</v>
      </c>
      <c r="BE93" s="68">
        <f>R93*AC93*AE93/1000000000</f>
        <v>0</v>
      </c>
      <c r="BF93" s="68">
        <f>S93*AC93*AF93/1000000000</f>
        <v>0</v>
      </c>
      <c r="BG93" s="68">
        <f>T93*AC93*AG93/1000000000</f>
        <v>0</v>
      </c>
      <c r="BH93" s="68">
        <f>U93*AC93*AH93/1000000000</f>
        <v>0</v>
      </c>
      <c r="BI93" s="68">
        <f>V93*AC93*AI93/1000000000</f>
        <v>0</v>
      </c>
      <c r="BJ93" s="68">
        <f>W93*AC93*AJ93/1000000000</f>
        <v>0</v>
      </c>
      <c r="BK93" s="68">
        <f>X93*AC93*AK93/1000000000</f>
        <v>0</v>
      </c>
      <c r="BL93" s="68">
        <f>Y93*AC93*AL93/1000000000</f>
        <v>0</v>
      </c>
      <c r="BM93" s="68">
        <f>Z93*AC93*AM93/1000000000</f>
        <v>0</v>
      </c>
      <c r="BN93" s="68">
        <f>AA93*AC93*AN93/1000000000</f>
        <v>0</v>
      </c>
      <c r="BO93" s="68">
        <f>AB93*AC93*AO93/1000000000</f>
        <v>0</v>
      </c>
      <c r="BP93" s="60">
        <f>(BE93*BF93*BG93*BH93*BI93)^(1/5)</f>
        <v>0</v>
      </c>
      <c r="BQ93" s="60">
        <f>(BK93*BL93*BM93*BN93*BO93)</f>
        <v>0</v>
      </c>
      <c r="BR93" s="60" t="str">
        <f>(J93/E93)^(1/5)*100</f>
        <v>0</v>
      </c>
      <c r="BS93" s="60" t="str">
        <f>(P93/J93)/(1/5)*100</f>
        <v>0</v>
      </c>
      <c r="BT93" s="60"/>
      <c r="BU93" s="60"/>
      <c r="BV93" s="60"/>
      <c r="BW93" s="60"/>
      <c r="BX93" s="68"/>
    </row>
    <row r="94" spans="1:91" hidden="true" s="92" customFormat="1">
      <c r="A94" s="91"/>
      <c r="B94" s="92">
        <v>2642</v>
      </c>
      <c r="C94" s="97" t="s">
        <v>107</v>
      </c>
      <c r="D94" s="91" t="s">
        <v>99</v>
      </c>
      <c r="E94" s="67"/>
      <c r="F94" s="67"/>
      <c r="G94" s="67"/>
      <c r="H94" s="67"/>
      <c r="I94" s="59"/>
      <c r="J94" s="59"/>
      <c r="K94" s="59"/>
      <c r="L94" s="59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0"/>
      <c r="AD94" s="68">
        <v>0</v>
      </c>
      <c r="AE94" s="68">
        <v>0</v>
      </c>
      <c r="AF94" s="68">
        <v>0</v>
      </c>
      <c r="AG94" s="68">
        <v>0</v>
      </c>
      <c r="AH94" s="68">
        <v>0</v>
      </c>
      <c r="AI94" s="68">
        <v>0</v>
      </c>
      <c r="AJ94" s="68">
        <v>0</v>
      </c>
      <c r="AK94" s="68">
        <v>0</v>
      </c>
      <c r="AL94" s="68">
        <v>0</v>
      </c>
      <c r="AM94" s="68">
        <v>0</v>
      </c>
      <c r="AN94" s="68">
        <v>0</v>
      </c>
      <c r="AO94" s="68">
        <v>0</v>
      </c>
      <c r="AP94" s="67">
        <f>Q94*AC94/1000000000</f>
        <v>0</v>
      </c>
      <c r="AQ94" s="67">
        <f>R94*AC94/1000000000</f>
        <v>0</v>
      </c>
      <c r="AR94" s="67">
        <f>S94*AC94/1000000000</f>
        <v>0</v>
      </c>
      <c r="AS94" s="67">
        <f>T94*AC94/1000000000</f>
        <v>0</v>
      </c>
      <c r="AT94" s="67">
        <f>U94*AC94/1000000000</f>
        <v>0</v>
      </c>
      <c r="AU94" s="67">
        <f>V94*AC94/1000000000</f>
        <v>0</v>
      </c>
      <c r="AV94" s="67">
        <f>W94*AC94/1000000000</f>
        <v>0</v>
      </c>
      <c r="AW94" s="67">
        <f>X94*AC94/1000000000</f>
        <v>0</v>
      </c>
      <c r="AX94" s="67">
        <f>Y94*AC94/1000000000</f>
        <v>0</v>
      </c>
      <c r="AY94" s="67">
        <f>Z94*AC94/1000000000</f>
        <v>0</v>
      </c>
      <c r="AZ94" s="67">
        <f>AA94*AC94/1000000000</f>
        <v>0</v>
      </c>
      <c r="BA94" s="67">
        <f>AB94*AC94/1000000000</f>
        <v>0</v>
      </c>
      <c r="BB94" s="60">
        <f>(AQ93*AR93*AS93*AT93*AU93)^(1/5)</f>
        <v>0</v>
      </c>
      <c r="BC94" s="60">
        <f>(AW94*AX94*AY94*AZ94*BA94)^(1/5)</f>
        <v>0</v>
      </c>
      <c r="BD94" s="68">
        <f>Q94*AC94*AD94/1000000000</f>
        <v>0</v>
      </c>
      <c r="BE94" s="68">
        <f>R94*AC94*AE94/1000000000</f>
        <v>0</v>
      </c>
      <c r="BF94" s="68">
        <f>S94*AC94*AF94/1000000000</f>
        <v>0</v>
      </c>
      <c r="BG94" s="68">
        <f>T94*AC94*AG94/1000000000</f>
        <v>0</v>
      </c>
      <c r="BH94" s="68">
        <f>U94*AC94*AH94/1000000000</f>
        <v>0</v>
      </c>
      <c r="BI94" s="68">
        <f>V94*AC94*AI94/1000000000</f>
        <v>0</v>
      </c>
      <c r="BJ94" s="68">
        <f>W94*AC94*AJ94/1000000000</f>
        <v>0</v>
      </c>
      <c r="BK94" s="68">
        <f>X94*AC94*AK94/1000000000</f>
        <v>0</v>
      </c>
      <c r="BL94" s="68">
        <f>Y94*AC94*AL94/1000000000</f>
        <v>0</v>
      </c>
      <c r="BM94" s="68">
        <f>Z94*AC94*AM94/1000000000</f>
        <v>0</v>
      </c>
      <c r="BN94" s="68">
        <f>AA94*AC94*AN94/1000000000</f>
        <v>0</v>
      </c>
      <c r="BO94" s="68">
        <f>AB94*AC94*AO94/1000000000</f>
        <v>0</v>
      </c>
      <c r="BP94" s="60">
        <f>(BE94*BF94*BG94*BH94*BI94)^(1/5)</f>
        <v>0</v>
      </c>
      <c r="BQ94" s="60">
        <f>(BK94*BL94*BM94*BN94*BO94)</f>
        <v>0</v>
      </c>
      <c r="BR94" s="60" t="str">
        <f>(J94/E94)^(1/5)*100</f>
        <v>0</v>
      </c>
      <c r="BS94" s="60" t="str">
        <f>(P94/J94)/(1/5)*100</f>
        <v>0</v>
      </c>
      <c r="BT94" s="60"/>
      <c r="BU94" s="60"/>
      <c r="BV94" s="60"/>
      <c r="BW94" s="60"/>
      <c r="BX94" s="68"/>
    </row>
    <row r="95" spans="1:91" hidden="true" s="92" customFormat="1">
      <c r="A95" s="91"/>
      <c r="B95" s="92">
        <v>2643</v>
      </c>
      <c r="C95" s="97" t="s">
        <v>108</v>
      </c>
      <c r="D95" s="91" t="s">
        <v>99</v>
      </c>
      <c r="E95" s="67"/>
      <c r="F95" s="67"/>
      <c r="G95" s="67"/>
      <c r="H95" s="67"/>
      <c r="I95" s="59"/>
      <c r="J95" s="59"/>
      <c r="K95" s="59"/>
      <c r="L95" s="59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0"/>
      <c r="AD95" s="68">
        <v>0</v>
      </c>
      <c r="AE95" s="68">
        <v>0</v>
      </c>
      <c r="AF95" s="68">
        <v>0</v>
      </c>
      <c r="AG95" s="68">
        <v>0</v>
      </c>
      <c r="AH95" s="68">
        <v>0</v>
      </c>
      <c r="AI95" s="68">
        <v>0</v>
      </c>
      <c r="AJ95" s="68">
        <v>0</v>
      </c>
      <c r="AK95" s="68">
        <v>0</v>
      </c>
      <c r="AL95" s="68">
        <v>0</v>
      </c>
      <c r="AM95" s="68">
        <v>0</v>
      </c>
      <c r="AN95" s="68">
        <v>0</v>
      </c>
      <c r="AO95" s="68">
        <v>0</v>
      </c>
      <c r="AP95" s="67">
        <f>Q95*AC95/1000000000</f>
        <v>0</v>
      </c>
      <c r="AQ95" s="67">
        <f>R95*AC95/1000000000</f>
        <v>0</v>
      </c>
      <c r="AR95" s="67">
        <f>S95*AC95/1000000000</f>
        <v>0</v>
      </c>
      <c r="AS95" s="67">
        <f>T95*AC95/1000000000</f>
        <v>0</v>
      </c>
      <c r="AT95" s="67">
        <f>U95*AC95/1000000000</f>
        <v>0</v>
      </c>
      <c r="AU95" s="67">
        <f>V95*AC95/1000000000</f>
        <v>0</v>
      </c>
      <c r="AV95" s="67">
        <f>W95*AC95/1000000000</f>
        <v>0</v>
      </c>
      <c r="AW95" s="67">
        <f>X95*AC95/1000000000</f>
        <v>0</v>
      </c>
      <c r="AX95" s="67">
        <f>Y95*AC95/1000000000</f>
        <v>0</v>
      </c>
      <c r="AY95" s="67">
        <f>Z95*AC95/1000000000</f>
        <v>0</v>
      </c>
      <c r="AZ95" s="67">
        <f>AA95*AC95/1000000000</f>
        <v>0</v>
      </c>
      <c r="BA95" s="67">
        <f>AB95*AC95/1000000000</f>
        <v>0</v>
      </c>
      <c r="BB95" s="60">
        <f>(AQ94*AR94*AS94*AT94*AU94)^(1/5)</f>
        <v>0</v>
      </c>
      <c r="BC95" s="60">
        <f>(AW95*AX95*AY95*AZ95*BA95)^(1/5)</f>
        <v>0</v>
      </c>
      <c r="BD95" s="68">
        <f>Q95*AC95*AD95/1000000000</f>
        <v>0</v>
      </c>
      <c r="BE95" s="68">
        <f>R95*AC95*AE95/1000000000</f>
        <v>0</v>
      </c>
      <c r="BF95" s="68">
        <f>S95*AC95*AF95/1000000000</f>
        <v>0</v>
      </c>
      <c r="BG95" s="68">
        <f>T95*AC95*AG95/1000000000</f>
        <v>0</v>
      </c>
      <c r="BH95" s="68">
        <f>U95*AC95*AH95/1000000000</f>
        <v>0</v>
      </c>
      <c r="BI95" s="68">
        <f>V95*AC95*AI95/1000000000</f>
        <v>0</v>
      </c>
      <c r="BJ95" s="68">
        <f>W95*AC95*AJ95/1000000000</f>
        <v>0</v>
      </c>
      <c r="BK95" s="68">
        <f>X95*AC95*AK95/1000000000</f>
        <v>0</v>
      </c>
      <c r="BL95" s="68">
        <f>Y95*AC95*AL95/1000000000</f>
        <v>0</v>
      </c>
      <c r="BM95" s="68">
        <f>Z95*AC95*AM95/1000000000</f>
        <v>0</v>
      </c>
      <c r="BN95" s="68">
        <f>AA95*AC95*AN95/1000000000</f>
        <v>0</v>
      </c>
      <c r="BO95" s="68">
        <f>AB95*AC95*AO95/1000000000</f>
        <v>0</v>
      </c>
      <c r="BP95" s="60">
        <f>(BE95*BF95*BG95*BH95*BI95)^(1/5)</f>
        <v>0</v>
      </c>
      <c r="BQ95" s="60">
        <f>(BK95*BL95*BM95*BN95*BO95)</f>
        <v>0</v>
      </c>
      <c r="BR95" s="60" t="str">
        <f>(J95/E95)^(1/5)*100</f>
        <v>0</v>
      </c>
      <c r="BS95" s="60" t="str">
        <f>(P95/J95)/(1/5)*100</f>
        <v>0</v>
      </c>
      <c r="BT95" s="60"/>
      <c r="BU95" s="60"/>
      <c r="BV95" s="60"/>
      <c r="BW95" s="60"/>
      <c r="BX95" s="68"/>
    </row>
    <row r="96" spans="1:91" hidden="true" s="92" customFormat="1">
      <c r="A96" s="91"/>
      <c r="B96" s="92">
        <v>2644</v>
      </c>
      <c r="C96" s="97" t="s">
        <v>109</v>
      </c>
      <c r="D96" s="91" t="s">
        <v>99</v>
      </c>
      <c r="E96" s="67"/>
      <c r="F96" s="67"/>
      <c r="G96" s="67"/>
      <c r="H96" s="67"/>
      <c r="I96" s="59"/>
      <c r="J96" s="59"/>
      <c r="K96" s="59"/>
      <c r="L96" s="59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0"/>
      <c r="AD96" s="68">
        <v>0</v>
      </c>
      <c r="AE96" s="68">
        <v>0</v>
      </c>
      <c r="AF96" s="68">
        <v>0</v>
      </c>
      <c r="AG96" s="68">
        <v>0</v>
      </c>
      <c r="AH96" s="68">
        <v>0</v>
      </c>
      <c r="AI96" s="68">
        <v>0</v>
      </c>
      <c r="AJ96" s="68">
        <v>0</v>
      </c>
      <c r="AK96" s="68">
        <v>0</v>
      </c>
      <c r="AL96" s="68">
        <v>0</v>
      </c>
      <c r="AM96" s="68">
        <v>0</v>
      </c>
      <c r="AN96" s="68">
        <v>0</v>
      </c>
      <c r="AO96" s="68">
        <v>0</v>
      </c>
      <c r="AP96" s="67">
        <f>Q96*AC96/1000000000</f>
        <v>0</v>
      </c>
      <c r="AQ96" s="67">
        <f>R96*AC96/1000000000</f>
        <v>0</v>
      </c>
      <c r="AR96" s="67">
        <f>S96*AC96/1000000000</f>
        <v>0</v>
      </c>
      <c r="AS96" s="67">
        <f>T96*AC96/1000000000</f>
        <v>0</v>
      </c>
      <c r="AT96" s="67">
        <f>U96*AC96/1000000000</f>
        <v>0</v>
      </c>
      <c r="AU96" s="67">
        <f>V96*AC96/1000000000</f>
        <v>0</v>
      </c>
      <c r="AV96" s="67">
        <f>W96*AC96/1000000000</f>
        <v>0</v>
      </c>
      <c r="AW96" s="67">
        <f>X96*AC96/1000000000</f>
        <v>0</v>
      </c>
      <c r="AX96" s="67">
        <f>Y96*AC96/1000000000</f>
        <v>0</v>
      </c>
      <c r="AY96" s="67">
        <f>Z96*AC96/1000000000</f>
        <v>0</v>
      </c>
      <c r="AZ96" s="67">
        <f>AA96*AC96/1000000000</f>
        <v>0</v>
      </c>
      <c r="BA96" s="67">
        <f>AB96*AC96/1000000000</f>
        <v>0</v>
      </c>
      <c r="BB96" s="60">
        <f>(AQ95*AR95*AS95*AT95*AU95)^(1/5)</f>
        <v>0</v>
      </c>
      <c r="BC96" s="60">
        <f>(AW96*AX96*AY96*AZ96*BA96)^(1/5)</f>
        <v>0</v>
      </c>
      <c r="BD96" s="68">
        <f>Q96*AC96*AD96/1000000000</f>
        <v>0</v>
      </c>
      <c r="BE96" s="68">
        <f>R96*AC96*AE96/1000000000</f>
        <v>0</v>
      </c>
      <c r="BF96" s="68">
        <f>S96*AC96*AF96/1000000000</f>
        <v>0</v>
      </c>
      <c r="BG96" s="68">
        <f>T96*AC96*AG96/1000000000</f>
        <v>0</v>
      </c>
      <c r="BH96" s="68">
        <f>U96*AC96*AH96/1000000000</f>
        <v>0</v>
      </c>
      <c r="BI96" s="68">
        <f>V96*AC96*AI96/1000000000</f>
        <v>0</v>
      </c>
      <c r="BJ96" s="68">
        <f>W96*AC96*AJ96/1000000000</f>
        <v>0</v>
      </c>
      <c r="BK96" s="68">
        <f>X96*AC96*AK96/1000000000</f>
        <v>0</v>
      </c>
      <c r="BL96" s="68">
        <f>Y96*AC96*AL96/1000000000</f>
        <v>0</v>
      </c>
      <c r="BM96" s="68">
        <f>Z96*AC96*AM96/1000000000</f>
        <v>0</v>
      </c>
      <c r="BN96" s="68">
        <f>AA96*AC96*AN96/1000000000</f>
        <v>0</v>
      </c>
      <c r="BO96" s="68">
        <f>AB96*AC96*AO96/1000000000</f>
        <v>0</v>
      </c>
      <c r="BP96" s="60">
        <f>(BE96*BF96*BG96*BH96*BI96)^(1/5)</f>
        <v>0</v>
      </c>
      <c r="BQ96" s="60">
        <f>(BK96*BL96*BM96*BN96*BO96)</f>
        <v>0</v>
      </c>
      <c r="BR96" s="60" t="str">
        <f>(J96/E96)^(1/5)*100</f>
        <v>0</v>
      </c>
      <c r="BS96" s="60" t="str">
        <f>(P96/J96)/(1/5)*100</f>
        <v>0</v>
      </c>
      <c r="BT96" s="60"/>
      <c r="BU96" s="60"/>
      <c r="BV96" s="60"/>
      <c r="BW96" s="60"/>
      <c r="BX96" s="68"/>
    </row>
    <row r="97" spans="1:91" hidden="true" s="92" customFormat="1">
      <c r="A97" s="91"/>
      <c r="B97" s="92">
        <v>2645</v>
      </c>
      <c r="C97" s="97" t="s">
        <v>110</v>
      </c>
      <c r="D97" s="91" t="s">
        <v>99</v>
      </c>
      <c r="E97" s="67"/>
      <c r="F97" s="67"/>
      <c r="G97" s="67"/>
      <c r="H97" s="67"/>
      <c r="I97" s="59"/>
      <c r="J97" s="59"/>
      <c r="K97" s="59"/>
      <c r="L97" s="59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0"/>
      <c r="AD97" s="68">
        <v>0</v>
      </c>
      <c r="AE97" s="68">
        <v>0</v>
      </c>
      <c r="AF97" s="68">
        <v>0</v>
      </c>
      <c r="AG97" s="68">
        <v>0</v>
      </c>
      <c r="AH97" s="68">
        <v>0</v>
      </c>
      <c r="AI97" s="68">
        <v>0</v>
      </c>
      <c r="AJ97" s="68">
        <v>0</v>
      </c>
      <c r="AK97" s="68">
        <v>0</v>
      </c>
      <c r="AL97" s="68">
        <v>0</v>
      </c>
      <c r="AM97" s="68">
        <v>0</v>
      </c>
      <c r="AN97" s="68">
        <v>0</v>
      </c>
      <c r="AO97" s="68">
        <v>0</v>
      </c>
      <c r="AP97" s="67">
        <f>Q97*AC97/1000000000</f>
        <v>0</v>
      </c>
      <c r="AQ97" s="67">
        <f>R97*AC97/1000000000</f>
        <v>0</v>
      </c>
      <c r="AR97" s="67">
        <f>S97*AC97/1000000000</f>
        <v>0</v>
      </c>
      <c r="AS97" s="67">
        <f>T97*AC97/1000000000</f>
        <v>0</v>
      </c>
      <c r="AT97" s="67">
        <f>U97*AC97/1000000000</f>
        <v>0</v>
      </c>
      <c r="AU97" s="67">
        <f>V97*AC97/1000000000</f>
        <v>0</v>
      </c>
      <c r="AV97" s="67">
        <f>W97*AC97/1000000000</f>
        <v>0</v>
      </c>
      <c r="AW97" s="67">
        <f>X97*AC97/1000000000</f>
        <v>0</v>
      </c>
      <c r="AX97" s="67">
        <f>Y97*AC97/1000000000</f>
        <v>0</v>
      </c>
      <c r="AY97" s="67">
        <f>Z97*AC97/1000000000</f>
        <v>0</v>
      </c>
      <c r="AZ97" s="67">
        <f>AA97*AC97/1000000000</f>
        <v>0</v>
      </c>
      <c r="BA97" s="67">
        <f>AB97*AC97/1000000000</f>
        <v>0</v>
      </c>
      <c r="BB97" s="60">
        <f>(AQ96*AR96*AS96*AT96*AU96)^(1/5)</f>
        <v>0</v>
      </c>
      <c r="BC97" s="60">
        <f>(AW97*AX97*AY97*AZ97*BA97)^(1/5)</f>
        <v>0</v>
      </c>
      <c r="BD97" s="68">
        <f>Q97*AC97*AD97/1000000000</f>
        <v>0</v>
      </c>
      <c r="BE97" s="68">
        <f>R97*AC97*AE97/1000000000</f>
        <v>0</v>
      </c>
      <c r="BF97" s="68">
        <f>S97*AC97*AF97/1000000000</f>
        <v>0</v>
      </c>
      <c r="BG97" s="68">
        <f>T97*AC97*AG97/1000000000</f>
        <v>0</v>
      </c>
      <c r="BH97" s="68">
        <f>U97*AC97*AH97/1000000000</f>
        <v>0</v>
      </c>
      <c r="BI97" s="68">
        <f>V97*AC97*AI97/1000000000</f>
        <v>0</v>
      </c>
      <c r="BJ97" s="68">
        <f>W97*AC97*AJ97/1000000000</f>
        <v>0</v>
      </c>
      <c r="BK97" s="68">
        <f>X97*AC97*AK97/1000000000</f>
        <v>0</v>
      </c>
      <c r="BL97" s="68">
        <f>Y97*AC97*AL97/1000000000</f>
        <v>0</v>
      </c>
      <c r="BM97" s="68">
        <f>Z97*AC97*AM97/1000000000</f>
        <v>0</v>
      </c>
      <c r="BN97" s="68">
        <f>AA97*AC97*AN97/1000000000</f>
        <v>0</v>
      </c>
      <c r="BO97" s="68">
        <f>AB97*AC97*AO97/1000000000</f>
        <v>0</v>
      </c>
      <c r="BP97" s="60">
        <f>(BE97*BF97*BG97*BH97*BI97)^(1/5)</f>
        <v>0</v>
      </c>
      <c r="BQ97" s="60">
        <f>(BK97*BL97*BM97*BN97*BO97)</f>
        <v>0</v>
      </c>
      <c r="BR97" s="60" t="str">
        <f>(J97/E97)^(1/5)*100</f>
        <v>0</v>
      </c>
      <c r="BS97" s="60" t="str">
        <f>(P97/J97)/(1/5)*100</f>
        <v>0</v>
      </c>
      <c r="BT97" s="60"/>
      <c r="BU97" s="60"/>
      <c r="BV97" s="60"/>
      <c r="BW97" s="60"/>
      <c r="BX97" s="68"/>
    </row>
    <row r="98" spans="1:91" hidden="true" s="92" customFormat="1">
      <c r="A98" s="91"/>
      <c r="B98" s="92">
        <v>2646</v>
      </c>
      <c r="C98" s="97" t="s">
        <v>111</v>
      </c>
      <c r="D98" s="91" t="s">
        <v>99</v>
      </c>
      <c r="E98" s="67"/>
      <c r="F98" s="67"/>
      <c r="G98" s="67"/>
      <c r="H98" s="67"/>
      <c r="I98" s="59"/>
      <c r="J98" s="59"/>
      <c r="K98" s="59"/>
      <c r="L98" s="59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0"/>
      <c r="AD98" s="68">
        <v>0</v>
      </c>
      <c r="AE98" s="68">
        <v>0</v>
      </c>
      <c r="AF98" s="68">
        <v>0</v>
      </c>
      <c r="AG98" s="68">
        <v>0</v>
      </c>
      <c r="AH98" s="68">
        <v>0</v>
      </c>
      <c r="AI98" s="68">
        <v>0</v>
      </c>
      <c r="AJ98" s="68">
        <v>0</v>
      </c>
      <c r="AK98" s="68">
        <v>0</v>
      </c>
      <c r="AL98" s="68">
        <v>0</v>
      </c>
      <c r="AM98" s="68">
        <v>0</v>
      </c>
      <c r="AN98" s="68">
        <v>0</v>
      </c>
      <c r="AO98" s="68">
        <v>0</v>
      </c>
      <c r="AP98" s="67">
        <f>Q98*AC98/1000000000</f>
        <v>0</v>
      </c>
      <c r="AQ98" s="67">
        <f>R98*AC98/1000000000</f>
        <v>0</v>
      </c>
      <c r="AR98" s="67">
        <f>S98*AC98/1000000000</f>
        <v>0</v>
      </c>
      <c r="AS98" s="67">
        <f>T98*AC98/1000000000</f>
        <v>0</v>
      </c>
      <c r="AT98" s="67">
        <f>U98*AC98/1000000000</f>
        <v>0</v>
      </c>
      <c r="AU98" s="67">
        <f>V98*AC98/1000000000</f>
        <v>0</v>
      </c>
      <c r="AV98" s="67">
        <f>W98*AC98/1000000000</f>
        <v>0</v>
      </c>
      <c r="AW98" s="67">
        <f>X98*AC98/1000000000</f>
        <v>0</v>
      </c>
      <c r="AX98" s="67">
        <f>Y98*AC98/1000000000</f>
        <v>0</v>
      </c>
      <c r="AY98" s="67">
        <f>Z98*AC98/1000000000</f>
        <v>0</v>
      </c>
      <c r="AZ98" s="67">
        <f>AA98*AC98/1000000000</f>
        <v>0</v>
      </c>
      <c r="BA98" s="67">
        <f>AB98*AC98/1000000000</f>
        <v>0</v>
      </c>
      <c r="BB98" s="60">
        <f>(AQ97*AR97*AS97*AT97*AU97)^(1/5)</f>
        <v>0</v>
      </c>
      <c r="BC98" s="60">
        <f>(AW98*AX98*AY98*AZ98*BA98)^(1/5)</f>
        <v>0</v>
      </c>
      <c r="BD98" s="68">
        <f>Q98*AC98*AD98/1000000000</f>
        <v>0</v>
      </c>
      <c r="BE98" s="68">
        <f>R98*AC98*AE98/1000000000</f>
        <v>0</v>
      </c>
      <c r="BF98" s="68">
        <f>S98*AC98*AF98/1000000000</f>
        <v>0</v>
      </c>
      <c r="BG98" s="68">
        <f>T98*AC98*AG98/1000000000</f>
        <v>0</v>
      </c>
      <c r="BH98" s="68">
        <f>U98*AC98*AH98/1000000000</f>
        <v>0</v>
      </c>
      <c r="BI98" s="68">
        <f>V98*AC98*AI98/1000000000</f>
        <v>0</v>
      </c>
      <c r="BJ98" s="68">
        <f>W98*AC98*AJ98/1000000000</f>
        <v>0</v>
      </c>
      <c r="BK98" s="68">
        <f>X98*AC98*AK98/1000000000</f>
        <v>0</v>
      </c>
      <c r="BL98" s="68">
        <f>Y98*AC98*AL98/1000000000</f>
        <v>0</v>
      </c>
      <c r="BM98" s="68">
        <f>Z98*AC98*AM98/1000000000</f>
        <v>0</v>
      </c>
      <c r="BN98" s="68">
        <f>AA98*AC98*AN98/1000000000</f>
        <v>0</v>
      </c>
      <c r="BO98" s="68">
        <f>AB98*AC98*AO98/1000000000</f>
        <v>0</v>
      </c>
      <c r="BP98" s="60">
        <f>(BE98*BF98*BG98*BH98*BI98)^(1/5)</f>
        <v>0</v>
      </c>
      <c r="BQ98" s="60">
        <f>(BK98*BL98*BM98*BN98*BO98)</f>
        <v>0</v>
      </c>
      <c r="BR98" s="60" t="str">
        <f>(J98/E98)^(1/5)*100</f>
        <v>0</v>
      </c>
      <c r="BS98" s="60" t="str">
        <f>(P98/J98)/(1/5)*100</f>
        <v>0</v>
      </c>
      <c r="BT98" s="60"/>
      <c r="BU98" s="60"/>
      <c r="BV98" s="60"/>
      <c r="BW98" s="60"/>
      <c r="BX98" s="68"/>
    </row>
    <row r="99" spans="1:91" hidden="true" s="98" customFormat="1">
      <c r="A99" s="94"/>
      <c r="B99" s="92">
        <v>2647</v>
      </c>
      <c r="C99" s="97" t="s">
        <v>112</v>
      </c>
      <c r="D99" s="91" t="s">
        <v>99</v>
      </c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67"/>
      <c r="R99" s="67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60"/>
      <c r="AD99" s="68">
        <v>0</v>
      </c>
      <c r="AE99" s="68">
        <v>0</v>
      </c>
      <c r="AF99" s="68">
        <v>0</v>
      </c>
      <c r="AG99" s="68">
        <v>0</v>
      </c>
      <c r="AH99" s="68">
        <v>0</v>
      </c>
      <c r="AI99" s="68">
        <v>0</v>
      </c>
      <c r="AJ99" s="68">
        <v>0</v>
      </c>
      <c r="AK99" s="68">
        <v>0</v>
      </c>
      <c r="AL99" s="68">
        <v>0</v>
      </c>
      <c r="AM99" s="68">
        <v>0</v>
      </c>
      <c r="AN99" s="68">
        <v>0</v>
      </c>
      <c r="AO99" s="68">
        <v>0</v>
      </c>
      <c r="AP99" s="67">
        <f>Q99*AC99/1000000000</f>
        <v>0</v>
      </c>
      <c r="AQ99" s="67">
        <f>R99*AC99/1000000000</f>
        <v>0</v>
      </c>
      <c r="AR99" s="67">
        <f>S99*AC99/1000000000</f>
        <v>0</v>
      </c>
      <c r="AS99" s="67">
        <f>T99*AC99/1000000000</f>
        <v>0</v>
      </c>
      <c r="AT99" s="67">
        <f>U99*AC99/1000000000</f>
        <v>0</v>
      </c>
      <c r="AU99" s="67">
        <f>V99*AC99/1000000000</f>
        <v>0</v>
      </c>
      <c r="AV99" s="67">
        <f>W99*AC99/1000000000</f>
        <v>0</v>
      </c>
      <c r="AW99" s="67">
        <f>X99*AC99/1000000000</f>
        <v>0</v>
      </c>
      <c r="AX99" s="67">
        <f>Y99*AC99/1000000000</f>
        <v>0</v>
      </c>
      <c r="AY99" s="67">
        <f>Z99*AC99/1000000000</f>
        <v>0</v>
      </c>
      <c r="AZ99" s="67">
        <f>AA99*AC99/1000000000</f>
        <v>0</v>
      </c>
      <c r="BA99" s="67">
        <f>AB99*AC99/1000000000</f>
        <v>0</v>
      </c>
      <c r="BB99" s="60">
        <f>(AQ98*AR98*AS98*AT98*AU98)^(1/5)</f>
        <v>0</v>
      </c>
      <c r="BC99" s="60">
        <f>(AW99*AX99*AY99*AZ99*BA99)^(1/5)</f>
        <v>0</v>
      </c>
      <c r="BD99" s="68">
        <f>Q99*AC99*AD99/1000000000</f>
        <v>0</v>
      </c>
      <c r="BE99" s="68">
        <f>R99*AC99*AE99/1000000000</f>
        <v>0</v>
      </c>
      <c r="BF99" s="68">
        <f>S99*AC99*AF99/1000000000</f>
        <v>0</v>
      </c>
      <c r="BG99" s="68">
        <f>T99*AC99*AG99/1000000000</f>
        <v>0</v>
      </c>
      <c r="BH99" s="68">
        <f>U99*AC99*AH99/1000000000</f>
        <v>0</v>
      </c>
      <c r="BI99" s="68">
        <f>V99*AC99*AI99/1000000000</f>
        <v>0</v>
      </c>
      <c r="BJ99" s="68">
        <f>W99*AC99*AJ99/1000000000</f>
        <v>0</v>
      </c>
      <c r="BK99" s="68">
        <f>X99*AC99*AK99/1000000000</f>
        <v>0</v>
      </c>
      <c r="BL99" s="68">
        <f>Y99*AC99*AL99/1000000000</f>
        <v>0</v>
      </c>
      <c r="BM99" s="68">
        <f>Z99*AC99*AM99/1000000000</f>
        <v>0</v>
      </c>
      <c r="BN99" s="68">
        <f>AA99*AC99*AN99/1000000000</f>
        <v>0</v>
      </c>
      <c r="BO99" s="68">
        <f>AB99*AC99*AO99/1000000000</f>
        <v>0</v>
      </c>
      <c r="BP99" s="60">
        <f>(BE99*BF99*BG99*BH99*BI99)^(1/5)</f>
        <v>0</v>
      </c>
      <c r="BQ99" s="60">
        <f>(BK99*BL99*BM99*BN99*BO99)</f>
        <v>0</v>
      </c>
      <c r="BR99" s="60" t="str">
        <f>(J99/E99)^(1/5)*100</f>
        <v>0</v>
      </c>
      <c r="BS99" s="60" t="str">
        <f>(P99/J99)/(1/5)*100</f>
        <v>0</v>
      </c>
      <c r="BT99" s="60"/>
      <c r="BU99" s="60"/>
      <c r="BV99" s="60"/>
      <c r="BW99" s="60"/>
      <c r="BX99" s="60"/>
    </row>
    <row r="100" spans="1:91" hidden="true" s="92" customFormat="1">
      <c r="A100" s="91"/>
      <c r="B100" s="92">
        <v>2648</v>
      </c>
      <c r="C100" s="97" t="s">
        <v>113</v>
      </c>
      <c r="D100" s="91" t="s">
        <v>99</v>
      </c>
      <c r="E100" s="67"/>
      <c r="F100" s="67"/>
      <c r="G100" s="67"/>
      <c r="H100" s="67"/>
      <c r="I100" s="59"/>
      <c r="J100" s="59"/>
      <c r="K100" s="59"/>
      <c r="L100" s="59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0"/>
      <c r="AD100" s="68">
        <v>0</v>
      </c>
      <c r="AE100" s="68">
        <v>0</v>
      </c>
      <c r="AF100" s="68">
        <v>0</v>
      </c>
      <c r="AG100" s="68">
        <v>0</v>
      </c>
      <c r="AH100" s="68">
        <v>0</v>
      </c>
      <c r="AI100" s="68">
        <v>0</v>
      </c>
      <c r="AJ100" s="68">
        <v>0</v>
      </c>
      <c r="AK100" s="68">
        <v>0</v>
      </c>
      <c r="AL100" s="68">
        <v>0</v>
      </c>
      <c r="AM100" s="68">
        <v>0</v>
      </c>
      <c r="AN100" s="68">
        <v>0</v>
      </c>
      <c r="AO100" s="68">
        <v>0</v>
      </c>
      <c r="AP100" s="67">
        <f>Q100*AC100/1000000000</f>
        <v>0</v>
      </c>
      <c r="AQ100" s="67">
        <f>R100*AC100/1000000000</f>
        <v>0</v>
      </c>
      <c r="AR100" s="67">
        <f>S100*AC100/1000000000</f>
        <v>0</v>
      </c>
      <c r="AS100" s="67">
        <f>T100*AC100/1000000000</f>
        <v>0</v>
      </c>
      <c r="AT100" s="67">
        <f>U100*AC100/1000000000</f>
        <v>0</v>
      </c>
      <c r="AU100" s="67">
        <f>V100*AC100/1000000000</f>
        <v>0</v>
      </c>
      <c r="AV100" s="67">
        <f>W100*AC100/1000000000</f>
        <v>0</v>
      </c>
      <c r="AW100" s="67">
        <f>X100*AC100/1000000000</f>
        <v>0</v>
      </c>
      <c r="AX100" s="67">
        <f>Y100*AC100/1000000000</f>
        <v>0</v>
      </c>
      <c r="AY100" s="67">
        <f>Z100*AC100/1000000000</f>
        <v>0</v>
      </c>
      <c r="AZ100" s="67">
        <f>AA100*AC100/1000000000</f>
        <v>0</v>
      </c>
      <c r="BA100" s="67">
        <f>AB100*AC100/1000000000</f>
        <v>0</v>
      </c>
      <c r="BB100" s="60">
        <f>(AQ99*AR99*AS99*AT99*AU99)^(1/5)</f>
        <v>0</v>
      </c>
      <c r="BC100" s="60">
        <f>(AW100*AX100*AY100*AZ100*BA100)^(1/5)</f>
        <v>0</v>
      </c>
      <c r="BD100" s="68">
        <f>Q100*AC100*AD100/1000000000</f>
        <v>0</v>
      </c>
      <c r="BE100" s="68">
        <f>R100*AC100*AE100/1000000000</f>
        <v>0</v>
      </c>
      <c r="BF100" s="68">
        <f>S100*AC100*AF100/1000000000</f>
        <v>0</v>
      </c>
      <c r="BG100" s="68">
        <f>T100*AC100*AG100/1000000000</f>
        <v>0</v>
      </c>
      <c r="BH100" s="68">
        <f>U100*AC100*AH100/1000000000</f>
        <v>0</v>
      </c>
      <c r="BI100" s="68">
        <f>V100*AC100*AI100/1000000000</f>
        <v>0</v>
      </c>
      <c r="BJ100" s="68">
        <f>W100*AC100*AJ100/1000000000</f>
        <v>0</v>
      </c>
      <c r="BK100" s="68">
        <f>X100*AC100*AK100/1000000000</f>
        <v>0</v>
      </c>
      <c r="BL100" s="68">
        <f>Y100*AC100*AL100/1000000000</f>
        <v>0</v>
      </c>
      <c r="BM100" s="68">
        <f>Z100*AC100*AM100/1000000000</f>
        <v>0</v>
      </c>
      <c r="BN100" s="68">
        <f>AA100*AC100*AN100/1000000000</f>
        <v>0</v>
      </c>
      <c r="BO100" s="68">
        <f>AB100*AC100*AO100/1000000000</f>
        <v>0</v>
      </c>
      <c r="BP100" s="60">
        <f>(BE100*BF100*BG100*BH100*BI100)^(1/5)</f>
        <v>0</v>
      </c>
      <c r="BQ100" s="60">
        <f>(BK100*BL100*BM100*BN100*BO100)</f>
        <v>0</v>
      </c>
      <c r="BR100" s="60" t="str">
        <f>(J100/E100)^(1/5)*100</f>
        <v>0</v>
      </c>
      <c r="BS100" s="60" t="str">
        <f>(P100/J100)/(1/5)*100</f>
        <v>0</v>
      </c>
      <c r="BT100" s="60"/>
      <c r="BU100" s="60"/>
      <c r="BV100" s="60"/>
      <c r="BW100" s="60"/>
      <c r="BX100" s="68"/>
    </row>
    <row r="101" spans="1:91" hidden="true" s="92" customFormat="1">
      <c r="A101" s="91"/>
      <c r="B101" s="92">
        <v>2649</v>
      </c>
      <c r="C101" s="97" t="s">
        <v>114</v>
      </c>
      <c r="D101" s="91" t="s">
        <v>99</v>
      </c>
      <c r="E101" s="67"/>
      <c r="F101" s="67"/>
      <c r="G101" s="67"/>
      <c r="H101" s="67"/>
      <c r="I101" s="59"/>
      <c r="J101" s="59"/>
      <c r="K101" s="59"/>
      <c r="L101" s="59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0"/>
      <c r="AD101" s="68">
        <v>0</v>
      </c>
      <c r="AE101" s="68">
        <v>0</v>
      </c>
      <c r="AF101" s="68">
        <v>0</v>
      </c>
      <c r="AG101" s="68">
        <v>0</v>
      </c>
      <c r="AH101" s="68">
        <v>0</v>
      </c>
      <c r="AI101" s="68">
        <v>0</v>
      </c>
      <c r="AJ101" s="68">
        <v>0</v>
      </c>
      <c r="AK101" s="68">
        <v>0</v>
      </c>
      <c r="AL101" s="68">
        <v>0</v>
      </c>
      <c r="AM101" s="68">
        <v>0</v>
      </c>
      <c r="AN101" s="68">
        <v>0</v>
      </c>
      <c r="AO101" s="68">
        <v>0</v>
      </c>
      <c r="AP101" s="67">
        <f>Q101*AC101/1000000000</f>
        <v>0</v>
      </c>
      <c r="AQ101" s="67">
        <f>R101*AC101/1000000000</f>
        <v>0</v>
      </c>
      <c r="AR101" s="67">
        <f>S101*AC101/1000000000</f>
        <v>0</v>
      </c>
      <c r="AS101" s="67">
        <f>T101*AC101/1000000000</f>
        <v>0</v>
      </c>
      <c r="AT101" s="67">
        <f>U101*AC101/1000000000</f>
        <v>0</v>
      </c>
      <c r="AU101" s="67">
        <f>V101*AC101/1000000000</f>
        <v>0</v>
      </c>
      <c r="AV101" s="67">
        <f>W101*AC101/1000000000</f>
        <v>0</v>
      </c>
      <c r="AW101" s="67">
        <f>X101*AC101/1000000000</f>
        <v>0</v>
      </c>
      <c r="AX101" s="67">
        <f>Y101*AC101/1000000000</f>
        <v>0</v>
      </c>
      <c r="AY101" s="67">
        <f>Z101*AC101/1000000000</f>
        <v>0</v>
      </c>
      <c r="AZ101" s="67">
        <f>AA101*AC101/1000000000</f>
        <v>0</v>
      </c>
      <c r="BA101" s="67">
        <f>AB101*AC101/1000000000</f>
        <v>0</v>
      </c>
      <c r="BB101" s="60">
        <f>(AQ100*AR100*AS100*AT100*AU100)^(1/5)</f>
        <v>0</v>
      </c>
      <c r="BC101" s="60">
        <f>(AW101*AX101*AY101*AZ101*BA101)^(1/5)</f>
        <v>0</v>
      </c>
      <c r="BD101" s="68">
        <f>Q101*AC101*AD101/1000000000</f>
        <v>0</v>
      </c>
      <c r="BE101" s="68">
        <f>R101*AC101*AE101/1000000000</f>
        <v>0</v>
      </c>
      <c r="BF101" s="68">
        <f>S101*AC101*AF101/1000000000</f>
        <v>0</v>
      </c>
      <c r="BG101" s="68">
        <f>T101*AC101*AG101/1000000000</f>
        <v>0</v>
      </c>
      <c r="BH101" s="68">
        <f>U101*AC101*AH101/1000000000</f>
        <v>0</v>
      </c>
      <c r="BI101" s="68">
        <f>V101*AC101*AI101/1000000000</f>
        <v>0</v>
      </c>
      <c r="BJ101" s="68">
        <f>W101*AC101*AJ101/1000000000</f>
        <v>0</v>
      </c>
      <c r="BK101" s="68">
        <f>X101*AC101*AK101/1000000000</f>
        <v>0</v>
      </c>
      <c r="BL101" s="68">
        <f>Y101*AC101*AL101/1000000000</f>
        <v>0</v>
      </c>
      <c r="BM101" s="68">
        <f>Z101*AC101*AM101/1000000000</f>
        <v>0</v>
      </c>
      <c r="BN101" s="68">
        <f>AA101*AC101*AN101/1000000000</f>
        <v>0</v>
      </c>
      <c r="BO101" s="68">
        <f>AB101*AC101*AO101/1000000000</f>
        <v>0</v>
      </c>
      <c r="BP101" s="60">
        <f>(BE101*BF101*BG101*BH101*BI101)^(1/5)</f>
        <v>0</v>
      </c>
      <c r="BQ101" s="60">
        <f>(BK101*BL101*BM101*BN101*BO101)</f>
        <v>0</v>
      </c>
      <c r="BR101" s="60" t="str">
        <f>(J101/E101)^(1/5)*100</f>
        <v>0</v>
      </c>
      <c r="BS101" s="60" t="str">
        <f>(P101/J101)/(1/5)*100</f>
        <v>0</v>
      </c>
      <c r="BT101" s="60"/>
      <c r="BU101" s="60"/>
      <c r="BV101" s="60"/>
      <c r="BW101" s="60"/>
      <c r="BX101" s="68"/>
    </row>
    <row r="102" spans="1:91" hidden="true" s="92" customFormat="1">
      <c r="A102" s="91"/>
      <c r="B102" s="92">
        <v>2650</v>
      </c>
      <c r="C102" s="97" t="s">
        <v>115</v>
      </c>
      <c r="D102" s="91" t="s">
        <v>99</v>
      </c>
      <c r="E102" s="67"/>
      <c r="F102" s="67"/>
      <c r="G102" s="67"/>
      <c r="H102" s="67"/>
      <c r="I102" s="59"/>
      <c r="J102" s="59"/>
      <c r="K102" s="59"/>
      <c r="L102" s="59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0"/>
      <c r="AD102" s="68">
        <v>0</v>
      </c>
      <c r="AE102" s="68">
        <v>0</v>
      </c>
      <c r="AF102" s="68">
        <v>0</v>
      </c>
      <c r="AG102" s="68">
        <v>0</v>
      </c>
      <c r="AH102" s="68">
        <v>0</v>
      </c>
      <c r="AI102" s="68">
        <v>0</v>
      </c>
      <c r="AJ102" s="68">
        <v>0</v>
      </c>
      <c r="AK102" s="68">
        <v>0</v>
      </c>
      <c r="AL102" s="68">
        <v>0</v>
      </c>
      <c r="AM102" s="68">
        <v>0</v>
      </c>
      <c r="AN102" s="68">
        <v>0</v>
      </c>
      <c r="AO102" s="68">
        <v>0</v>
      </c>
      <c r="AP102" s="67">
        <f>Q102*AC102/1000000000</f>
        <v>0</v>
      </c>
      <c r="AQ102" s="67">
        <f>R102*AC102/1000000000</f>
        <v>0</v>
      </c>
      <c r="AR102" s="67">
        <f>S102*AC102/1000000000</f>
        <v>0</v>
      </c>
      <c r="AS102" s="67">
        <f>T102*AC102/1000000000</f>
        <v>0</v>
      </c>
      <c r="AT102" s="67">
        <f>U102*AC102/1000000000</f>
        <v>0</v>
      </c>
      <c r="AU102" s="67">
        <f>V102*AC102/1000000000</f>
        <v>0</v>
      </c>
      <c r="AV102" s="67">
        <f>W102*AC102/1000000000</f>
        <v>0</v>
      </c>
      <c r="AW102" s="67">
        <f>X102*AC102/1000000000</f>
        <v>0</v>
      </c>
      <c r="AX102" s="67">
        <f>Y102*AC102/1000000000</f>
        <v>0</v>
      </c>
      <c r="AY102" s="67">
        <f>Z102*AC102/1000000000</f>
        <v>0</v>
      </c>
      <c r="AZ102" s="67">
        <f>AA102*AC102/1000000000</f>
        <v>0</v>
      </c>
      <c r="BA102" s="67">
        <f>AB102*AC102/1000000000</f>
        <v>0</v>
      </c>
      <c r="BB102" s="60">
        <f>(AQ101*AR101*AS101*AT101*AU101)^(1/5)</f>
        <v>0</v>
      </c>
      <c r="BC102" s="60">
        <f>(AW102*AX102*AY102*AZ102*BA102)^(1/5)</f>
        <v>0</v>
      </c>
      <c r="BD102" s="68">
        <f>Q102*AC102*AD102/1000000000</f>
        <v>0</v>
      </c>
      <c r="BE102" s="68">
        <f>R102*AC102*AE102/1000000000</f>
        <v>0</v>
      </c>
      <c r="BF102" s="68">
        <f>S102*AC102*AF102/1000000000</f>
        <v>0</v>
      </c>
      <c r="BG102" s="68">
        <f>T102*AC102*AG102/1000000000</f>
        <v>0</v>
      </c>
      <c r="BH102" s="68">
        <f>U102*AC102*AH102/1000000000</f>
        <v>0</v>
      </c>
      <c r="BI102" s="68">
        <f>V102*AC102*AI102/1000000000</f>
        <v>0</v>
      </c>
      <c r="BJ102" s="68">
        <f>W102*AC102*AJ102/1000000000</f>
        <v>0</v>
      </c>
      <c r="BK102" s="68">
        <f>X102*AC102*AK102/1000000000</f>
        <v>0</v>
      </c>
      <c r="BL102" s="68">
        <f>Y102*AC102*AL102/1000000000</f>
        <v>0</v>
      </c>
      <c r="BM102" s="68">
        <f>Z102*AC102*AM102/1000000000</f>
        <v>0</v>
      </c>
      <c r="BN102" s="68">
        <f>AA102*AC102*AN102/1000000000</f>
        <v>0</v>
      </c>
      <c r="BO102" s="68">
        <f>AB102*AC102*AO102/1000000000</f>
        <v>0</v>
      </c>
      <c r="BP102" s="60">
        <f>(BE102*BF102*BG102*BH102*BI102)^(1/5)</f>
        <v>0</v>
      </c>
      <c r="BQ102" s="60">
        <f>(BK102*BL102*BM102*BN102*BO102)</f>
        <v>0</v>
      </c>
      <c r="BR102" s="60" t="str">
        <f>(J102/E102)^(1/5)*100</f>
        <v>0</v>
      </c>
      <c r="BS102" s="60" t="str">
        <f>(P102/J102)/(1/5)*100</f>
        <v>0</v>
      </c>
      <c r="BT102" s="60"/>
      <c r="BU102" s="60"/>
      <c r="BV102" s="60"/>
      <c r="BW102" s="60"/>
      <c r="BX102" s="68"/>
    </row>
    <row r="103" spans="1:91" hidden="true" s="92" customFormat="1">
      <c r="A103" s="91"/>
      <c r="B103" s="92">
        <v>2651</v>
      </c>
      <c r="C103" s="97" t="s">
        <v>116</v>
      </c>
      <c r="D103" s="91" t="s">
        <v>99</v>
      </c>
      <c r="E103" s="67"/>
      <c r="F103" s="67"/>
      <c r="G103" s="67"/>
      <c r="H103" s="67"/>
      <c r="I103" s="59"/>
      <c r="J103" s="59"/>
      <c r="K103" s="59"/>
      <c r="L103" s="59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0"/>
      <c r="AD103" s="68">
        <v>0</v>
      </c>
      <c r="AE103" s="68">
        <v>0</v>
      </c>
      <c r="AF103" s="68">
        <v>0</v>
      </c>
      <c r="AG103" s="68">
        <v>0</v>
      </c>
      <c r="AH103" s="68">
        <v>0</v>
      </c>
      <c r="AI103" s="68">
        <v>0</v>
      </c>
      <c r="AJ103" s="68">
        <v>0</v>
      </c>
      <c r="AK103" s="68">
        <v>0</v>
      </c>
      <c r="AL103" s="68">
        <v>0</v>
      </c>
      <c r="AM103" s="68">
        <v>0</v>
      </c>
      <c r="AN103" s="68">
        <v>0</v>
      </c>
      <c r="AO103" s="68">
        <v>0</v>
      </c>
      <c r="AP103" s="67">
        <f>Q103*AC103/1000000000</f>
        <v>0</v>
      </c>
      <c r="AQ103" s="67">
        <f>R103*AC103/1000000000</f>
        <v>0</v>
      </c>
      <c r="AR103" s="67">
        <f>S103*AC103/1000000000</f>
        <v>0</v>
      </c>
      <c r="AS103" s="67">
        <f>T103*AC103/1000000000</f>
        <v>0</v>
      </c>
      <c r="AT103" s="67">
        <f>U103*AC103/1000000000</f>
        <v>0</v>
      </c>
      <c r="AU103" s="67">
        <f>V103*AC103/1000000000</f>
        <v>0</v>
      </c>
      <c r="AV103" s="67">
        <f>W103*AC103/1000000000</f>
        <v>0</v>
      </c>
      <c r="AW103" s="67">
        <f>X103*AC103/1000000000</f>
        <v>0</v>
      </c>
      <c r="AX103" s="67">
        <f>Y103*AC103/1000000000</f>
        <v>0</v>
      </c>
      <c r="AY103" s="67">
        <f>Z103*AC103/1000000000</f>
        <v>0</v>
      </c>
      <c r="AZ103" s="67">
        <f>AA103*AC103/1000000000</f>
        <v>0</v>
      </c>
      <c r="BA103" s="67">
        <f>AB103*AC103/1000000000</f>
        <v>0</v>
      </c>
      <c r="BB103" s="60">
        <f>(AQ102*AR102*AS102*AT102*AU102)^(1/5)</f>
        <v>0</v>
      </c>
      <c r="BC103" s="60">
        <f>(AW103*AX103*AY103*AZ103*BA103)^(1/5)</f>
        <v>0</v>
      </c>
      <c r="BD103" s="68">
        <f>Q103*AC103*AD103/1000000000</f>
        <v>0</v>
      </c>
      <c r="BE103" s="68">
        <f>R103*AC103*AE103/1000000000</f>
        <v>0</v>
      </c>
      <c r="BF103" s="68">
        <f>S103*AC103*AF103/1000000000</f>
        <v>0</v>
      </c>
      <c r="BG103" s="68">
        <f>T103*AC103*AG103/1000000000</f>
        <v>0</v>
      </c>
      <c r="BH103" s="68">
        <f>U103*AC103*AH103/1000000000</f>
        <v>0</v>
      </c>
      <c r="BI103" s="68">
        <f>V103*AC103*AI103/1000000000</f>
        <v>0</v>
      </c>
      <c r="BJ103" s="68">
        <f>W103*AC103*AJ103/1000000000</f>
        <v>0</v>
      </c>
      <c r="BK103" s="68">
        <f>X103*AC103*AK103/1000000000</f>
        <v>0</v>
      </c>
      <c r="BL103" s="68">
        <f>Y103*AC103*AL103/1000000000</f>
        <v>0</v>
      </c>
      <c r="BM103" s="68">
        <f>Z103*AC103*AM103/1000000000</f>
        <v>0</v>
      </c>
      <c r="BN103" s="68">
        <f>AA103*AC103*AN103/1000000000</f>
        <v>0</v>
      </c>
      <c r="BO103" s="68">
        <f>AB103*AC103*AO103/1000000000</f>
        <v>0</v>
      </c>
      <c r="BP103" s="60">
        <f>(BE103*BF103*BG103*BH103*BI103)^(1/5)</f>
        <v>0</v>
      </c>
      <c r="BQ103" s="60">
        <f>(BK103*BL103*BM103*BN103*BO103)</f>
        <v>0</v>
      </c>
      <c r="BR103" s="60" t="str">
        <f>(J103/E103)^(1/5)*100</f>
        <v>0</v>
      </c>
      <c r="BS103" s="60" t="str">
        <f>(P103/J103)/(1/5)*100</f>
        <v>0</v>
      </c>
      <c r="BT103" s="60"/>
      <c r="BU103" s="60"/>
      <c r="BV103" s="60"/>
      <c r="BW103" s="60"/>
      <c r="BX103" s="68"/>
    </row>
    <row r="104" spans="1:91" hidden="true" s="92" customFormat="1">
      <c r="A104" s="91"/>
      <c r="B104" s="92">
        <v>2652</v>
      </c>
      <c r="C104" s="97" t="s">
        <v>117</v>
      </c>
      <c r="D104" s="91" t="s">
        <v>99</v>
      </c>
      <c r="E104" s="67"/>
      <c r="F104" s="67"/>
      <c r="G104" s="67"/>
      <c r="H104" s="67"/>
      <c r="I104" s="59"/>
      <c r="J104" s="59"/>
      <c r="K104" s="59"/>
      <c r="L104" s="59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0"/>
      <c r="AD104" s="68">
        <v>0</v>
      </c>
      <c r="AE104" s="68">
        <v>0</v>
      </c>
      <c r="AF104" s="68">
        <v>0</v>
      </c>
      <c r="AG104" s="68">
        <v>0</v>
      </c>
      <c r="AH104" s="68">
        <v>0</v>
      </c>
      <c r="AI104" s="68">
        <v>0</v>
      </c>
      <c r="AJ104" s="68">
        <v>0</v>
      </c>
      <c r="AK104" s="68">
        <v>0</v>
      </c>
      <c r="AL104" s="68">
        <v>0</v>
      </c>
      <c r="AM104" s="68">
        <v>0</v>
      </c>
      <c r="AN104" s="68">
        <v>0</v>
      </c>
      <c r="AO104" s="68">
        <v>0</v>
      </c>
      <c r="AP104" s="67">
        <f>Q104*AC104/1000000000</f>
        <v>0</v>
      </c>
      <c r="AQ104" s="67">
        <f>R104*AC104/1000000000</f>
        <v>0</v>
      </c>
      <c r="AR104" s="67">
        <f>S104*AC104/1000000000</f>
        <v>0</v>
      </c>
      <c r="AS104" s="67">
        <f>T104*AC104/1000000000</f>
        <v>0</v>
      </c>
      <c r="AT104" s="67">
        <f>U104*AC104/1000000000</f>
        <v>0</v>
      </c>
      <c r="AU104" s="67">
        <f>V104*AC104/1000000000</f>
        <v>0</v>
      </c>
      <c r="AV104" s="67">
        <f>W104*AC104/1000000000</f>
        <v>0</v>
      </c>
      <c r="AW104" s="67">
        <f>X104*AC104/1000000000</f>
        <v>0</v>
      </c>
      <c r="AX104" s="67">
        <f>Y104*AC104/1000000000</f>
        <v>0</v>
      </c>
      <c r="AY104" s="67">
        <f>Z104*AC104/1000000000</f>
        <v>0</v>
      </c>
      <c r="AZ104" s="67">
        <f>AA104*AC104/1000000000</f>
        <v>0</v>
      </c>
      <c r="BA104" s="67">
        <f>AB104*AC104/1000000000</f>
        <v>0</v>
      </c>
      <c r="BB104" s="60">
        <f>(AQ103*AR103*AS103*AT103*AU103)^(1/5)</f>
        <v>0</v>
      </c>
      <c r="BC104" s="60">
        <f>(AW104*AX104*AY104*AZ104*BA104)^(1/5)</f>
        <v>0</v>
      </c>
      <c r="BD104" s="68">
        <f>Q104*AC104*AD104/1000000000</f>
        <v>0</v>
      </c>
      <c r="BE104" s="68">
        <f>R104*AC104*AE104/1000000000</f>
        <v>0</v>
      </c>
      <c r="BF104" s="68">
        <f>S104*AC104*AF104/1000000000</f>
        <v>0</v>
      </c>
      <c r="BG104" s="68">
        <f>T104*AC104*AG104/1000000000</f>
        <v>0</v>
      </c>
      <c r="BH104" s="68">
        <f>U104*AC104*AH104/1000000000</f>
        <v>0</v>
      </c>
      <c r="BI104" s="68">
        <f>V104*AC104*AI104/1000000000</f>
        <v>0</v>
      </c>
      <c r="BJ104" s="68">
        <f>W104*AC104*AJ104/1000000000</f>
        <v>0</v>
      </c>
      <c r="BK104" s="68">
        <f>X104*AC104*AK104/1000000000</f>
        <v>0</v>
      </c>
      <c r="BL104" s="68">
        <f>Y104*AC104*AL104/1000000000</f>
        <v>0</v>
      </c>
      <c r="BM104" s="68">
        <f>Z104*AC104*AM104/1000000000</f>
        <v>0</v>
      </c>
      <c r="BN104" s="68">
        <f>AA104*AC104*AN104/1000000000</f>
        <v>0</v>
      </c>
      <c r="BO104" s="68">
        <f>AB104*AC104*AO104/1000000000</f>
        <v>0</v>
      </c>
      <c r="BP104" s="60">
        <f>(BE104*BF104*BG104*BH104*BI104)^(1/5)</f>
        <v>0</v>
      </c>
      <c r="BQ104" s="60">
        <f>(BK104*BL104*BM104*BN104*BO104)</f>
        <v>0</v>
      </c>
      <c r="BR104" s="60" t="str">
        <f>(J104/E104)^(1/5)*100</f>
        <v>0</v>
      </c>
      <c r="BS104" s="60" t="str">
        <f>(P104/J104)/(1/5)*100</f>
        <v>0</v>
      </c>
      <c r="BT104" s="60"/>
      <c r="BU104" s="60"/>
      <c r="BV104" s="60"/>
      <c r="BW104" s="60"/>
      <c r="BX104" s="68"/>
    </row>
    <row r="105" spans="1:91" hidden="true" s="98" customFormat="1">
      <c r="A105" s="94"/>
      <c r="B105" s="92">
        <v>2653</v>
      </c>
      <c r="C105" s="97" t="s">
        <v>118</v>
      </c>
      <c r="D105" s="91" t="s">
        <v>99</v>
      </c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60"/>
      <c r="AD105" s="68">
        <v>0</v>
      </c>
      <c r="AE105" s="68">
        <v>0</v>
      </c>
      <c r="AF105" s="68">
        <v>0</v>
      </c>
      <c r="AG105" s="68">
        <v>0</v>
      </c>
      <c r="AH105" s="68">
        <v>0</v>
      </c>
      <c r="AI105" s="68">
        <v>0</v>
      </c>
      <c r="AJ105" s="68">
        <v>0</v>
      </c>
      <c r="AK105" s="68">
        <v>0</v>
      </c>
      <c r="AL105" s="68">
        <v>0</v>
      </c>
      <c r="AM105" s="68">
        <v>0</v>
      </c>
      <c r="AN105" s="68">
        <v>0</v>
      </c>
      <c r="AO105" s="68">
        <v>0</v>
      </c>
      <c r="AP105" s="67">
        <f>Q105*AC105/1000000000</f>
        <v>0</v>
      </c>
      <c r="AQ105" s="67">
        <f>R105*AC105/1000000000</f>
        <v>0</v>
      </c>
      <c r="AR105" s="67">
        <f>S105*AC105/1000000000</f>
        <v>0</v>
      </c>
      <c r="AS105" s="67">
        <f>T105*AC105/1000000000</f>
        <v>0</v>
      </c>
      <c r="AT105" s="67">
        <f>U105*AC105/1000000000</f>
        <v>0</v>
      </c>
      <c r="AU105" s="67">
        <f>V105*AC105/1000000000</f>
        <v>0</v>
      </c>
      <c r="AV105" s="67">
        <f>W105*AC105/1000000000</f>
        <v>0</v>
      </c>
      <c r="AW105" s="67">
        <f>X105*AC105/1000000000</f>
        <v>0</v>
      </c>
      <c r="AX105" s="67">
        <f>Y105*AC105/1000000000</f>
        <v>0</v>
      </c>
      <c r="AY105" s="67">
        <f>Z105*AC105/1000000000</f>
        <v>0</v>
      </c>
      <c r="AZ105" s="67">
        <f>AA105*AC105/1000000000</f>
        <v>0</v>
      </c>
      <c r="BA105" s="67">
        <f>AB105*AC105/1000000000</f>
        <v>0</v>
      </c>
      <c r="BB105" s="60">
        <f>(AQ104*AR104*AS104*AT104*AU104)^(1/5)</f>
        <v>0</v>
      </c>
      <c r="BC105" s="60">
        <f>(AW105*AX105*AY105*AZ105*BA105)^(1/5)</f>
        <v>0</v>
      </c>
      <c r="BD105" s="68">
        <f>Q105*AC105*AD105/1000000000</f>
        <v>0</v>
      </c>
      <c r="BE105" s="68">
        <f>R105*AC105*AE105/1000000000</f>
        <v>0</v>
      </c>
      <c r="BF105" s="68">
        <f>S105*AC105*AF105/1000000000</f>
        <v>0</v>
      </c>
      <c r="BG105" s="68">
        <f>T105*AC105*AG105/1000000000</f>
        <v>0</v>
      </c>
      <c r="BH105" s="68">
        <f>U105*AC105*AH105/1000000000</f>
        <v>0</v>
      </c>
      <c r="BI105" s="68">
        <f>V105*AC105*AI105/1000000000</f>
        <v>0</v>
      </c>
      <c r="BJ105" s="68">
        <f>W105*AC105*AJ105/1000000000</f>
        <v>0</v>
      </c>
      <c r="BK105" s="68">
        <f>X105*AC105*AK105/1000000000</f>
        <v>0</v>
      </c>
      <c r="BL105" s="68">
        <f>Y105*AC105*AL105/1000000000</f>
        <v>0</v>
      </c>
      <c r="BM105" s="68">
        <f>Z105*AC105*AM105/1000000000</f>
        <v>0</v>
      </c>
      <c r="BN105" s="68">
        <f>AA105*AC105*AN105/1000000000</f>
        <v>0</v>
      </c>
      <c r="BO105" s="68">
        <f>AB105*AC105*AO105/1000000000</f>
        <v>0</v>
      </c>
      <c r="BP105" s="60">
        <f>(BE105*BF105*BG105*BH105*BI105)^(1/5)</f>
        <v>0</v>
      </c>
      <c r="BQ105" s="60">
        <f>(BK105*BL105*BM105*BN105*BO105)</f>
        <v>0</v>
      </c>
      <c r="BR105" s="60" t="str">
        <f>(J105/E105)^(1/5)*100</f>
        <v>0</v>
      </c>
      <c r="BS105" s="60" t="str">
        <f>(P105/J105)/(1/5)*100</f>
        <v>0</v>
      </c>
      <c r="BT105" s="60"/>
    </row>
    <row r="106" spans="1:91" hidden="true" s="98" customFormat="1">
      <c r="A106" s="94"/>
      <c r="B106" s="92">
        <v>2654</v>
      </c>
      <c r="C106" s="97" t="s">
        <v>119</v>
      </c>
      <c r="D106" s="91" t="s">
        <v>99</v>
      </c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60"/>
      <c r="AD106" s="68">
        <v>0</v>
      </c>
      <c r="AE106" s="68">
        <v>0</v>
      </c>
      <c r="AF106" s="68">
        <v>0</v>
      </c>
      <c r="AG106" s="68">
        <v>0</v>
      </c>
      <c r="AH106" s="68">
        <v>0</v>
      </c>
      <c r="AI106" s="68">
        <v>0</v>
      </c>
      <c r="AJ106" s="68">
        <v>0</v>
      </c>
      <c r="AK106" s="68">
        <v>0</v>
      </c>
      <c r="AL106" s="68">
        <v>0</v>
      </c>
      <c r="AM106" s="68">
        <v>0</v>
      </c>
      <c r="AN106" s="68">
        <v>0</v>
      </c>
      <c r="AO106" s="68">
        <v>0</v>
      </c>
      <c r="AP106" s="67">
        <f>Q106*AC106/1000000000</f>
        <v>0</v>
      </c>
      <c r="AQ106" s="67">
        <f>R106*AC106/1000000000</f>
        <v>0</v>
      </c>
      <c r="AR106" s="67">
        <f>S106*AC106/1000000000</f>
        <v>0</v>
      </c>
      <c r="AS106" s="67">
        <f>T106*AC106/1000000000</f>
        <v>0</v>
      </c>
      <c r="AT106" s="67">
        <f>U106*AC106/1000000000</f>
        <v>0</v>
      </c>
      <c r="AU106" s="67">
        <f>V106*AC106/1000000000</f>
        <v>0</v>
      </c>
      <c r="AV106" s="67">
        <f>W106*AC106/1000000000</f>
        <v>0</v>
      </c>
      <c r="AW106" s="67">
        <f>X106*AC106/1000000000</f>
        <v>0</v>
      </c>
      <c r="AX106" s="67">
        <f>Y106*AC106/1000000000</f>
        <v>0</v>
      </c>
      <c r="AY106" s="67">
        <f>Z106*AC106/1000000000</f>
        <v>0</v>
      </c>
      <c r="AZ106" s="67">
        <f>AA106*AC106/1000000000</f>
        <v>0</v>
      </c>
      <c r="BA106" s="67">
        <f>AB106*AC106/1000000000</f>
        <v>0</v>
      </c>
      <c r="BB106" s="60">
        <f>(AQ105*AR105*AS105*AT105*AU105)^(1/5)</f>
        <v>0</v>
      </c>
      <c r="BC106" s="60">
        <f>(AW106*AX106*AY106*AZ106*BA106)^(1/5)</f>
        <v>0</v>
      </c>
      <c r="BD106" s="68">
        <f>Q106*AC106*AD106/1000000000</f>
        <v>0</v>
      </c>
      <c r="BE106" s="68">
        <f>R106*AC106*AE106/1000000000</f>
        <v>0</v>
      </c>
      <c r="BF106" s="68">
        <f>S106*AC106*AF106/1000000000</f>
        <v>0</v>
      </c>
      <c r="BG106" s="68">
        <f>T106*AC106*AG106/1000000000</f>
        <v>0</v>
      </c>
      <c r="BH106" s="68">
        <f>U106*AC106*AH106/1000000000</f>
        <v>0</v>
      </c>
      <c r="BI106" s="68">
        <f>V106*AC106*AI106/1000000000</f>
        <v>0</v>
      </c>
      <c r="BJ106" s="68">
        <f>W106*AC106*AJ106/1000000000</f>
        <v>0</v>
      </c>
      <c r="BK106" s="68">
        <f>X106*AC106*AK106/1000000000</f>
        <v>0</v>
      </c>
      <c r="BL106" s="68">
        <f>Y106*AC106*AL106/1000000000</f>
        <v>0</v>
      </c>
      <c r="BM106" s="68">
        <f>Z106*AC106*AM106/1000000000</f>
        <v>0</v>
      </c>
      <c r="BN106" s="68">
        <f>AA106*AC106*AN106/1000000000</f>
        <v>0</v>
      </c>
      <c r="BO106" s="68">
        <f>AB106*AC106*AO106/1000000000</f>
        <v>0</v>
      </c>
      <c r="BP106" s="60">
        <f>(BE106*BF106*BG106*BH106*BI106)^(1/5)</f>
        <v>0</v>
      </c>
      <c r="BQ106" s="60">
        <f>(BK106*BL106*BM106*BN106*BO106)</f>
        <v>0</v>
      </c>
      <c r="BR106" s="60" t="str">
        <f>(J106/E106)^(1/5)*100</f>
        <v>0</v>
      </c>
      <c r="BS106" s="60" t="str">
        <f>(P106/J106)/(1/5)*100</f>
        <v>0</v>
      </c>
      <c r="BT106" s="60"/>
    </row>
    <row r="107" spans="1:91" hidden="true" s="92" customFormat="1">
      <c r="A107" s="91"/>
      <c r="B107" s="92">
        <v>2655</v>
      </c>
      <c r="C107" s="97" t="s">
        <v>120</v>
      </c>
      <c r="D107" s="91" t="s">
        <v>99</v>
      </c>
      <c r="E107" s="67"/>
      <c r="F107" s="67"/>
      <c r="G107" s="67"/>
      <c r="H107" s="67"/>
      <c r="I107" s="59"/>
      <c r="J107" s="59"/>
      <c r="K107" s="59"/>
      <c r="L107" s="59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0"/>
      <c r="AD107" s="68">
        <v>0</v>
      </c>
      <c r="AE107" s="68">
        <v>0</v>
      </c>
      <c r="AF107" s="68">
        <v>0</v>
      </c>
      <c r="AG107" s="68">
        <v>0</v>
      </c>
      <c r="AH107" s="68">
        <v>0</v>
      </c>
      <c r="AI107" s="68">
        <v>0</v>
      </c>
      <c r="AJ107" s="68">
        <v>0</v>
      </c>
      <c r="AK107" s="68">
        <v>0</v>
      </c>
      <c r="AL107" s="68">
        <v>0</v>
      </c>
      <c r="AM107" s="68">
        <v>0</v>
      </c>
      <c r="AN107" s="68">
        <v>0</v>
      </c>
      <c r="AO107" s="68">
        <v>0</v>
      </c>
      <c r="AP107" s="67">
        <f>Q107*AC107/1000000000</f>
        <v>0</v>
      </c>
      <c r="AQ107" s="67">
        <f>R107*AC107/1000000000</f>
        <v>0</v>
      </c>
      <c r="AR107" s="67">
        <f>S107*AC107/1000000000</f>
        <v>0</v>
      </c>
      <c r="AS107" s="67">
        <f>T107*AC107/1000000000</f>
        <v>0</v>
      </c>
      <c r="AT107" s="67">
        <f>U107*AC107/1000000000</f>
        <v>0</v>
      </c>
      <c r="AU107" s="67">
        <f>V107*AC107/1000000000</f>
        <v>0</v>
      </c>
      <c r="AV107" s="67">
        <f>W107*AC107/1000000000</f>
        <v>0</v>
      </c>
      <c r="AW107" s="67">
        <f>X107*AC107/1000000000</f>
        <v>0</v>
      </c>
      <c r="AX107" s="67">
        <f>Y107*AC107/1000000000</f>
        <v>0</v>
      </c>
      <c r="AY107" s="67">
        <f>Z107*AC107/1000000000</f>
        <v>0</v>
      </c>
      <c r="AZ107" s="67">
        <f>AA107*AC107/1000000000</f>
        <v>0</v>
      </c>
      <c r="BA107" s="67">
        <f>AB107*AC107/1000000000</f>
        <v>0</v>
      </c>
      <c r="BB107" s="60">
        <f>(AQ106*AR106*AS106*AT106*AU106)^(1/5)</f>
        <v>0</v>
      </c>
      <c r="BC107" s="60">
        <f>(AW107*AX107*AY107*AZ107*BA107)^(1/5)</f>
        <v>0</v>
      </c>
      <c r="BD107" s="68">
        <f>Q107*AC107*AD107/1000000000</f>
        <v>0</v>
      </c>
      <c r="BE107" s="68">
        <f>R107*AC107*AE107/1000000000</f>
        <v>0</v>
      </c>
      <c r="BF107" s="68">
        <f>S107*AC107*AF107/1000000000</f>
        <v>0</v>
      </c>
      <c r="BG107" s="68">
        <f>T107*AC107*AG107/1000000000</f>
        <v>0</v>
      </c>
      <c r="BH107" s="68">
        <f>U107*AC107*AH107/1000000000</f>
        <v>0</v>
      </c>
      <c r="BI107" s="68">
        <f>V107*AC107*AI107/1000000000</f>
        <v>0</v>
      </c>
      <c r="BJ107" s="68">
        <f>W107*AC107*AJ107/1000000000</f>
        <v>0</v>
      </c>
      <c r="BK107" s="68">
        <f>X107*AC107*AK107/1000000000</f>
        <v>0</v>
      </c>
      <c r="BL107" s="68">
        <f>Y107*AC107*AL107/1000000000</f>
        <v>0</v>
      </c>
      <c r="BM107" s="68">
        <f>Z107*AC107*AM107/1000000000</f>
        <v>0</v>
      </c>
      <c r="BN107" s="68">
        <f>AA107*AC107*AN107/1000000000</f>
        <v>0</v>
      </c>
      <c r="BO107" s="68">
        <f>AB107*AC107*AO107/1000000000</f>
        <v>0</v>
      </c>
      <c r="BP107" s="60">
        <f>(BE107*BF107*BG107*BH107*BI107)^(1/5)</f>
        <v>0</v>
      </c>
      <c r="BQ107" s="60">
        <f>(BK107*BL107*BM107*BN107*BO107)</f>
        <v>0</v>
      </c>
      <c r="BR107" s="60" t="str">
        <f>(J107/E107)^(1/5)*100</f>
        <v>0</v>
      </c>
      <c r="BS107" s="60" t="str">
        <f>(P107/J107)/(1/5)*100</f>
        <v>0</v>
      </c>
      <c r="BT107" s="68"/>
    </row>
    <row r="108" spans="1:91" hidden="true" s="98" customFormat="1">
      <c r="A108" s="94"/>
      <c r="B108" s="91">
        <v>2672</v>
      </c>
      <c r="C108" s="97" t="s">
        <v>121</v>
      </c>
      <c r="D108" s="91" t="s">
        <v>99</v>
      </c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60"/>
      <c r="AD108" s="68">
        <v>0</v>
      </c>
      <c r="AE108" s="68">
        <v>0</v>
      </c>
      <c r="AF108" s="68">
        <v>0</v>
      </c>
      <c r="AG108" s="68">
        <v>0</v>
      </c>
      <c r="AH108" s="68">
        <v>0</v>
      </c>
      <c r="AI108" s="68">
        <v>0</v>
      </c>
      <c r="AJ108" s="68">
        <v>0</v>
      </c>
      <c r="AK108" s="68">
        <v>0</v>
      </c>
      <c r="AL108" s="68">
        <v>0</v>
      </c>
      <c r="AM108" s="68">
        <v>0</v>
      </c>
      <c r="AN108" s="68">
        <v>0</v>
      </c>
      <c r="AO108" s="68">
        <v>0</v>
      </c>
      <c r="AP108" s="67">
        <f>Q108*AC108/1000000000</f>
        <v>0</v>
      </c>
      <c r="AQ108" s="67">
        <f>R108*AC108/1000000000</f>
        <v>0</v>
      </c>
      <c r="AR108" s="67">
        <f>S108*AC108/1000000000</f>
        <v>0</v>
      </c>
      <c r="AS108" s="67">
        <f>T108*AC108/1000000000</f>
        <v>0</v>
      </c>
      <c r="AT108" s="67">
        <f>U108*AC108/1000000000</f>
        <v>0</v>
      </c>
      <c r="AU108" s="67">
        <f>V108*AC108/1000000000</f>
        <v>0</v>
      </c>
      <c r="AV108" s="67">
        <f>W108*AC108/1000000000</f>
        <v>0</v>
      </c>
      <c r="AW108" s="67">
        <f>X108*AC108/1000000000</f>
        <v>0</v>
      </c>
      <c r="AX108" s="67">
        <f>Y108*AC108/1000000000</f>
        <v>0</v>
      </c>
      <c r="AY108" s="67">
        <f>Z108*AC108/1000000000</f>
        <v>0</v>
      </c>
      <c r="AZ108" s="67">
        <f>AA108*AC108/1000000000</f>
        <v>0</v>
      </c>
      <c r="BA108" s="67">
        <f>AB108*AC108/1000000000</f>
        <v>0</v>
      </c>
      <c r="BB108" s="60">
        <f>(AQ107*AR107*AS107*AT107*AU107)^(1/5)</f>
        <v>0</v>
      </c>
      <c r="BC108" s="60">
        <f>(AW108*AX108*AY108*AZ108*BA108)^(1/5)</f>
        <v>0</v>
      </c>
      <c r="BD108" s="68">
        <f>Q108*AC108*AD108/1000000000</f>
        <v>0</v>
      </c>
      <c r="BE108" s="68">
        <f>R108*AC108*AE108/1000000000</f>
        <v>0</v>
      </c>
      <c r="BF108" s="68">
        <f>S108*AC108*AF108/1000000000</f>
        <v>0</v>
      </c>
      <c r="BG108" s="68">
        <f>T108*AC108*AG108/1000000000</f>
        <v>0</v>
      </c>
      <c r="BH108" s="68">
        <f>U108*AC108*AH108/1000000000</f>
        <v>0</v>
      </c>
      <c r="BI108" s="68">
        <f>V108*AC108*AI108/1000000000</f>
        <v>0</v>
      </c>
      <c r="BJ108" s="68">
        <f>W108*AC108*AJ108/1000000000</f>
        <v>0</v>
      </c>
      <c r="BK108" s="68">
        <f>X108*AC108*AK108/1000000000</f>
        <v>0</v>
      </c>
      <c r="BL108" s="68">
        <f>Y108*AC108*AL108/1000000000</f>
        <v>0</v>
      </c>
      <c r="BM108" s="68">
        <f>Z108*AC108*AM108/1000000000</f>
        <v>0</v>
      </c>
      <c r="BN108" s="68">
        <f>AA108*AC108*AN108/1000000000</f>
        <v>0</v>
      </c>
      <c r="BO108" s="68">
        <f>AB108*AC108*AO108/1000000000</f>
        <v>0</v>
      </c>
      <c r="BP108" s="60">
        <f>(BE108*BF108*BG108*BH108*BI108)^(1/5)</f>
        <v>0</v>
      </c>
      <c r="BQ108" s="60">
        <f>(BK108*BL108*BM108*BN108*BO108)</f>
        <v>0</v>
      </c>
      <c r="BR108" s="60" t="str">
        <f>(J108/E108)^(1/5)*100</f>
        <v>0</v>
      </c>
      <c r="BS108" s="60" t="str">
        <f>(P108/J108)/(1/5)*100</f>
        <v>0</v>
      </c>
      <c r="BT108" s="60"/>
    </row>
    <row r="109" spans="1:91" hidden="true" s="92" customFormat="1">
      <c r="A109" s="91"/>
      <c r="B109" s="91">
        <v>2679</v>
      </c>
      <c r="C109" s="97" t="s">
        <v>122</v>
      </c>
      <c r="D109" s="91" t="s">
        <v>99</v>
      </c>
      <c r="E109" s="67"/>
      <c r="F109" s="67"/>
      <c r="G109" s="67"/>
      <c r="H109" s="67"/>
      <c r="I109" s="59"/>
      <c r="J109" s="59"/>
      <c r="K109" s="59"/>
      <c r="L109" s="59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0"/>
      <c r="AD109" s="68">
        <v>0</v>
      </c>
      <c r="AE109" s="68">
        <v>0</v>
      </c>
      <c r="AF109" s="68">
        <v>0</v>
      </c>
      <c r="AG109" s="68">
        <v>0</v>
      </c>
      <c r="AH109" s="68">
        <v>0</v>
      </c>
      <c r="AI109" s="68">
        <v>0</v>
      </c>
      <c r="AJ109" s="68">
        <v>0</v>
      </c>
      <c r="AK109" s="68">
        <v>0</v>
      </c>
      <c r="AL109" s="68">
        <v>0</v>
      </c>
      <c r="AM109" s="68">
        <v>0</v>
      </c>
      <c r="AN109" s="68">
        <v>0</v>
      </c>
      <c r="AO109" s="68">
        <v>0</v>
      </c>
      <c r="AP109" s="67">
        <f>Q109*AC109/1000000000</f>
        <v>0</v>
      </c>
      <c r="AQ109" s="67">
        <f>R109*AC109/1000000000</f>
        <v>0</v>
      </c>
      <c r="AR109" s="67">
        <f>S109*AC109/1000000000</f>
        <v>0</v>
      </c>
      <c r="AS109" s="67">
        <f>T109*AC109/1000000000</f>
        <v>0</v>
      </c>
      <c r="AT109" s="67">
        <f>U109*AC109/1000000000</f>
        <v>0</v>
      </c>
      <c r="AU109" s="67">
        <f>V109*AC109/1000000000</f>
        <v>0</v>
      </c>
      <c r="AV109" s="67">
        <f>W109*AC109/1000000000</f>
        <v>0</v>
      </c>
      <c r="AW109" s="67">
        <f>X109*AC109/1000000000</f>
        <v>0</v>
      </c>
      <c r="AX109" s="67">
        <f>Y109*AC109/1000000000</f>
        <v>0</v>
      </c>
      <c r="AY109" s="67">
        <f>Z109*AC109/1000000000</f>
        <v>0</v>
      </c>
      <c r="AZ109" s="67">
        <f>AA109*AC109/1000000000</f>
        <v>0</v>
      </c>
      <c r="BA109" s="67">
        <f>AB109*AC109/1000000000</f>
        <v>0</v>
      </c>
      <c r="BB109" s="60">
        <f>(AQ108*AR108*AS108*AT108*AU108)^(1/5)</f>
        <v>0</v>
      </c>
      <c r="BC109" s="60">
        <f>(AW109*AX109*AY109*AZ109*BA109)^(1/5)</f>
        <v>0</v>
      </c>
      <c r="BD109" s="68">
        <f>Q109*AC109*AD109/1000000000</f>
        <v>0</v>
      </c>
      <c r="BE109" s="68">
        <f>R109*AC109*AE109/1000000000</f>
        <v>0</v>
      </c>
      <c r="BF109" s="68">
        <f>S109*AC109*AF109/1000000000</f>
        <v>0</v>
      </c>
      <c r="BG109" s="68">
        <f>T109*AC109*AG109/1000000000</f>
        <v>0</v>
      </c>
      <c r="BH109" s="68">
        <f>U109*AC109*AH109/1000000000</f>
        <v>0</v>
      </c>
      <c r="BI109" s="68">
        <f>V109*AC109*AI109/1000000000</f>
        <v>0</v>
      </c>
      <c r="BJ109" s="68">
        <f>W109*AC109*AJ109/1000000000</f>
        <v>0</v>
      </c>
      <c r="BK109" s="68">
        <f>X109*AC109*AK109/1000000000</f>
        <v>0</v>
      </c>
      <c r="BL109" s="68">
        <f>Y109*AC109*AL109/1000000000</f>
        <v>0</v>
      </c>
      <c r="BM109" s="68">
        <f>Z109*AC109*AM109/1000000000</f>
        <v>0</v>
      </c>
      <c r="BN109" s="68">
        <f>AA109*AC109*AN109/1000000000</f>
        <v>0</v>
      </c>
      <c r="BO109" s="68">
        <f>AB109*AC109*AO109/1000000000</f>
        <v>0</v>
      </c>
      <c r="BP109" s="60">
        <f>(BE109*BF109*BG109*BH109*BI109)^(1/5)</f>
        <v>0</v>
      </c>
      <c r="BQ109" s="60">
        <f>(BK109*BL109*BM109*BN109*BO109)</f>
        <v>0</v>
      </c>
      <c r="BR109" s="60" t="str">
        <f>(J109/E109)^(1/5)*100</f>
        <v>0</v>
      </c>
      <c r="BS109" s="60" t="str">
        <f>(P109/J109)/(1/5)*100</f>
        <v>0</v>
      </c>
      <c r="BT109" s="68"/>
    </row>
    <row r="110" spans="1:91" hidden="true" s="98" customFormat="1">
      <c r="A110" s="94"/>
      <c r="B110" s="91">
        <v>2680</v>
      </c>
      <c r="C110" s="97" t="s">
        <v>123</v>
      </c>
      <c r="D110" s="91" t="s">
        <v>99</v>
      </c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60"/>
      <c r="AD110" s="68">
        <v>0</v>
      </c>
      <c r="AE110" s="68">
        <v>0</v>
      </c>
      <c r="AF110" s="68">
        <v>0</v>
      </c>
      <c r="AG110" s="68">
        <v>0</v>
      </c>
      <c r="AH110" s="68">
        <v>0</v>
      </c>
      <c r="AI110" s="68">
        <v>0</v>
      </c>
      <c r="AJ110" s="68">
        <v>0</v>
      </c>
      <c r="AK110" s="68">
        <v>0</v>
      </c>
      <c r="AL110" s="68">
        <v>0</v>
      </c>
      <c r="AM110" s="68">
        <v>0</v>
      </c>
      <c r="AN110" s="68">
        <v>0</v>
      </c>
      <c r="AO110" s="68">
        <v>0</v>
      </c>
      <c r="AP110" s="67">
        <f>Q110*AC110/1000000000</f>
        <v>0</v>
      </c>
      <c r="AQ110" s="67">
        <f>R110*AC110/1000000000</f>
        <v>0</v>
      </c>
      <c r="AR110" s="67">
        <f>S110*AC110/1000000000</f>
        <v>0</v>
      </c>
      <c r="AS110" s="67">
        <f>T110*AC110/1000000000</f>
        <v>0</v>
      </c>
      <c r="AT110" s="67">
        <f>U110*AC110/1000000000</f>
        <v>0</v>
      </c>
      <c r="AU110" s="67">
        <f>V110*AC110/1000000000</f>
        <v>0</v>
      </c>
      <c r="AV110" s="67">
        <f>W110*AC110/1000000000</f>
        <v>0</v>
      </c>
      <c r="AW110" s="67">
        <f>X110*AC110/1000000000</f>
        <v>0</v>
      </c>
      <c r="AX110" s="67">
        <f>Y110*AC110/1000000000</f>
        <v>0</v>
      </c>
      <c r="AY110" s="67">
        <f>Z110*AC110/1000000000</f>
        <v>0</v>
      </c>
      <c r="AZ110" s="67">
        <f>AA110*AC110/1000000000</f>
        <v>0</v>
      </c>
      <c r="BA110" s="67">
        <f>AB110*AC110/1000000000</f>
        <v>0</v>
      </c>
      <c r="BB110" s="60">
        <f>(AQ109*AR109*AS109*AT109*AU109)^(1/5)</f>
        <v>0</v>
      </c>
      <c r="BC110" s="60">
        <f>(AW110*AX110*AY110*AZ110*BA110)^(1/5)</f>
        <v>0</v>
      </c>
      <c r="BD110" s="68">
        <f>Q110*AC110*AD110/1000000000</f>
        <v>0</v>
      </c>
      <c r="BE110" s="68">
        <f>R110*AC110*AE110/1000000000</f>
        <v>0</v>
      </c>
      <c r="BF110" s="68">
        <f>S110*AC110*AF110/1000000000</f>
        <v>0</v>
      </c>
      <c r="BG110" s="68">
        <f>T110*AC110*AG110/1000000000</f>
        <v>0</v>
      </c>
      <c r="BH110" s="68">
        <f>U110*AC110*AH110/1000000000</f>
        <v>0</v>
      </c>
      <c r="BI110" s="68">
        <f>V110*AC110*AI110/1000000000</f>
        <v>0</v>
      </c>
      <c r="BJ110" s="68">
        <f>W110*AC110*AJ110/1000000000</f>
        <v>0</v>
      </c>
      <c r="BK110" s="68">
        <f>X110*AC110*AK110/1000000000</f>
        <v>0</v>
      </c>
      <c r="BL110" s="68">
        <f>Y110*AC110*AL110/1000000000</f>
        <v>0</v>
      </c>
      <c r="BM110" s="68">
        <f>Z110*AC110*AM110/1000000000</f>
        <v>0</v>
      </c>
      <c r="BN110" s="68">
        <f>AA110*AC110*AN110/1000000000</f>
        <v>0</v>
      </c>
      <c r="BO110" s="68">
        <f>AB110*AC110*AO110/1000000000</f>
        <v>0</v>
      </c>
      <c r="BP110" s="60">
        <f>(BE110*BF110*BG110*BH110*BI110)^(1/5)</f>
        <v>0</v>
      </c>
      <c r="BQ110" s="60">
        <f>(BK110*BL110*BM110*BN110*BO110)</f>
        <v>0</v>
      </c>
      <c r="BR110" s="60" t="str">
        <f>(J110/E110)^(1/5)*100</f>
        <v>0</v>
      </c>
      <c r="BS110" s="60" t="str">
        <f>(P110/J110)/(1/5)*100</f>
        <v>0</v>
      </c>
      <c r="BT110" s="60"/>
    </row>
    <row r="111" spans="1:91" hidden="true" s="98" customFormat="1">
      <c r="A111" s="94"/>
      <c r="B111" s="98"/>
      <c r="C111" s="93" t="s">
        <v>124</v>
      </c>
      <c r="D111" s="94" t="s">
        <v>99</v>
      </c>
      <c r="E111" s="59">
        <f>SUM(E112:E116)</f>
        <v>0</v>
      </c>
      <c r="F111" s="59">
        <f>SUM(F112:F116)</f>
        <v>0</v>
      </c>
      <c r="G111" s="59">
        <f>SUM(G112:G116)</f>
        <v>0</v>
      </c>
      <c r="H111" s="59">
        <f>SUM(H112:H116)</f>
        <v>0</v>
      </c>
      <c r="I111" s="59">
        <f>SUM(I112:I116)</f>
        <v>0</v>
      </c>
      <c r="J111" s="59">
        <f>SUM(J112:J116)</f>
        <v>0</v>
      </c>
      <c r="K111" s="59">
        <f>SUM(K112:K116)</f>
        <v>0</v>
      </c>
      <c r="L111" s="59">
        <f>SUM(L112:L116)</f>
        <v>0</v>
      </c>
      <c r="M111" s="59">
        <f>SUM(M112:M116)</f>
        <v>0</v>
      </c>
      <c r="N111" s="59">
        <f>SUM(N112:N116)</f>
        <v>0</v>
      </c>
      <c r="O111" s="59">
        <f>SUM(O112:O116)</f>
        <v>0</v>
      </c>
      <c r="P111" s="59">
        <f>SUM(P112:P116)</f>
        <v>0</v>
      </c>
      <c r="Q111" s="59">
        <f>SUM(Q112:Q116)</f>
        <v>0</v>
      </c>
      <c r="R111" s="59">
        <f>SUM(R112:R116)</f>
        <v>0</v>
      </c>
      <c r="S111" s="59">
        <f>SUM(S112:S116)</f>
        <v>0</v>
      </c>
      <c r="T111" s="59">
        <f>SUM(T112:T116)</f>
        <v>0</v>
      </c>
      <c r="U111" s="59">
        <f>SUM(U112:U116)</f>
        <v>0</v>
      </c>
      <c r="V111" s="59">
        <f>SUM(V112:V116)</f>
        <v>0</v>
      </c>
      <c r="W111" s="59">
        <f>SUM(W112:W116)</f>
        <v>0</v>
      </c>
      <c r="X111" s="59">
        <f>SUM(X112:X116)</f>
        <v>0</v>
      </c>
      <c r="Y111" s="59">
        <f>SUM(Y112:Y116)</f>
        <v>0</v>
      </c>
      <c r="Z111" s="59">
        <f>SUM(Z112:Z116)</f>
        <v>0</v>
      </c>
      <c r="AA111" s="59">
        <f>SUM(AA112:AA116)</f>
        <v>0</v>
      </c>
      <c r="AB111" s="59">
        <f>SUM(AB112:AB116)</f>
        <v>0</v>
      </c>
      <c r="AC111" s="59">
        <f>SUM(AC112:AC116)</f>
        <v>0</v>
      </c>
      <c r="AD111" s="59">
        <f>SUM(AD112:AD116)</f>
        <v>0</v>
      </c>
      <c r="AE111" s="59">
        <f>SUM(AE112:AE116)</f>
        <v>0</v>
      </c>
      <c r="AF111" s="59">
        <f>SUM(AF112:AF116)</f>
        <v>0</v>
      </c>
      <c r="AG111" s="59">
        <f>SUM(AG112:AG116)</f>
        <v>0</v>
      </c>
      <c r="AH111" s="59">
        <f>SUM(AH112:AH116)</f>
        <v>0</v>
      </c>
      <c r="AI111" s="59">
        <f>SUM(AI112:AI116)</f>
        <v>0</v>
      </c>
      <c r="AJ111" s="59">
        <f>SUM(AJ112:AJ116)</f>
        <v>0</v>
      </c>
      <c r="AK111" s="59">
        <f>SUM(AK112:AK116)</f>
        <v>0</v>
      </c>
      <c r="AL111" s="59">
        <f>SUM(AL112:AL116)</f>
        <v>0</v>
      </c>
      <c r="AM111" s="59">
        <f>SUM(AM112:AM116)</f>
        <v>0</v>
      </c>
      <c r="AN111" s="59">
        <f>SUM(AN112:AN116)</f>
        <v>0</v>
      </c>
      <c r="AO111" s="59">
        <f>SUM(AO112:AO116)</f>
        <v>0</v>
      </c>
      <c r="AP111" s="59">
        <f>SUM(AP112:AP116)</f>
        <v>0</v>
      </c>
      <c r="AQ111" s="59">
        <f>SUM(AQ112:AQ116)</f>
        <v>0</v>
      </c>
      <c r="AR111" s="59">
        <f>SUM(AR112:AR116)</f>
        <v>0</v>
      </c>
      <c r="AS111" s="59">
        <f>SUM(AS112:AS116)</f>
        <v>0</v>
      </c>
      <c r="AT111" s="59">
        <f>SUM(AT112:AT116)</f>
        <v>0</v>
      </c>
      <c r="AU111" s="59">
        <f>SUM(AU112:AU116)</f>
        <v>0</v>
      </c>
      <c r="AV111" s="59">
        <f>SUM(AV112:AV116)</f>
        <v>0</v>
      </c>
      <c r="AW111" s="59">
        <f>SUM(AW112:AW116)</f>
        <v>0</v>
      </c>
      <c r="AX111" s="59">
        <f>SUM(AX112:AX116)</f>
        <v>0</v>
      </c>
      <c r="AY111" s="59">
        <f>SUM(AY112:AY116)</f>
        <v>0</v>
      </c>
      <c r="AZ111" s="59">
        <f>SUM(AZ112:AZ116)</f>
        <v>0</v>
      </c>
      <c r="BA111" s="59">
        <f>SUM(BA112:BA116)</f>
        <v>0</v>
      </c>
      <c r="BB111" s="59">
        <f>SUM(BB112:BB116)</f>
        <v>0</v>
      </c>
      <c r="BC111" s="59">
        <f>SUM(BC112:BC116)</f>
        <v>0</v>
      </c>
      <c r="BD111" s="59">
        <f>SUM(BD112:BD116)</f>
        <v>0</v>
      </c>
      <c r="BE111" s="59">
        <f>SUM(BE112:BE116)</f>
        <v>0</v>
      </c>
      <c r="BF111" s="59">
        <f>SUM(BF112:BF116)</f>
        <v>0</v>
      </c>
      <c r="BG111" s="59">
        <f>SUM(BG112:BG116)</f>
        <v>0</v>
      </c>
      <c r="BH111" s="59">
        <f>SUM(BH112:BH116)</f>
        <v>0</v>
      </c>
      <c r="BI111" s="59">
        <f>SUM(BI112:BI116)</f>
        <v>0</v>
      </c>
      <c r="BJ111" s="59">
        <f>SUM(BJ112:BJ116)</f>
        <v>0</v>
      </c>
      <c r="BK111" s="59">
        <f>SUM(BK112:BK116)</f>
        <v>0</v>
      </c>
      <c r="BL111" s="59">
        <f>SUM(BL112:BL116)</f>
        <v>0</v>
      </c>
      <c r="BM111" s="59">
        <f>SUM(BM112:BM116)</f>
        <v>0</v>
      </c>
      <c r="BN111" s="59">
        <f>SUM(BN112:BN116)</f>
        <v>0</v>
      </c>
      <c r="BO111" s="59">
        <f>SUM(BO112:BO116)</f>
        <v>0</v>
      </c>
      <c r="BP111" s="59">
        <f>SUM(BP112:BP116)</f>
        <v>0</v>
      </c>
      <c r="BQ111" s="59">
        <f>SUM(BQ112:BQ116)</f>
        <v>0</v>
      </c>
      <c r="BR111" s="59">
        <f>SUM(BR112:BR116)</f>
        <v>0</v>
      </c>
      <c r="BS111" s="59">
        <f>SUM(BS112:BS116)</f>
        <v>0</v>
      </c>
      <c r="BT111" s="60">
        <f>SUM(BT112:BT116)</f>
        <v>0</v>
      </c>
      <c r="BU111" s="60">
        <f>SUM(BU112:BU116)</f>
        <v>0</v>
      </c>
      <c r="BV111" s="60">
        <f>SUM(BV112:BV116)</f>
        <v>0</v>
      </c>
      <c r="BW111" s="60">
        <f>SUM(BW112:BW116)</f>
        <v>0</v>
      </c>
    </row>
    <row r="112" spans="1:91" hidden="true" s="92" customFormat="1">
      <c r="A112" s="91"/>
      <c r="B112" s="91">
        <v>2673</v>
      </c>
      <c r="C112" s="97" t="s">
        <v>125</v>
      </c>
      <c r="D112" s="91" t="s">
        <v>99</v>
      </c>
      <c r="E112" s="67"/>
      <c r="F112" s="67"/>
      <c r="G112" s="67"/>
      <c r="H112" s="67"/>
      <c r="I112" s="59"/>
      <c r="J112" s="59"/>
      <c r="K112" s="59"/>
      <c r="L112" s="59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0"/>
      <c r="AD112" s="68">
        <v>0</v>
      </c>
      <c r="AE112" s="68">
        <v>0</v>
      </c>
      <c r="AF112" s="68">
        <v>0</v>
      </c>
      <c r="AG112" s="68">
        <v>0</v>
      </c>
      <c r="AH112" s="68">
        <v>0</v>
      </c>
      <c r="AI112" s="68">
        <v>0</v>
      </c>
      <c r="AJ112" s="68">
        <v>0</v>
      </c>
      <c r="AK112" s="68">
        <v>0</v>
      </c>
      <c r="AL112" s="68">
        <v>0</v>
      </c>
      <c r="AM112" s="68">
        <v>0</v>
      </c>
      <c r="AN112" s="68">
        <v>0</v>
      </c>
      <c r="AO112" s="68">
        <v>0</v>
      </c>
      <c r="AP112" s="67">
        <f>Q112*AC112/1000000000</f>
        <v>0</v>
      </c>
      <c r="AQ112" s="67">
        <f>R112*AC112/1000000000</f>
        <v>0</v>
      </c>
      <c r="AR112" s="67">
        <f>S112*AC112/1000000000</f>
        <v>0</v>
      </c>
      <c r="AS112" s="67">
        <f>T112*AC112/1000000000</f>
        <v>0</v>
      </c>
      <c r="AT112" s="67">
        <f>U112*AC112/1000000000</f>
        <v>0</v>
      </c>
      <c r="AU112" s="67">
        <f>V112*AC112/1000000000</f>
        <v>0</v>
      </c>
      <c r="AV112" s="67">
        <f>W112*AC112/1000000000</f>
        <v>0</v>
      </c>
      <c r="AW112" s="67">
        <f>X112*AC112/1000000000</f>
        <v>0</v>
      </c>
      <c r="AX112" s="67">
        <f>Y112*AC112/1000000000</f>
        <v>0</v>
      </c>
      <c r="AY112" s="67">
        <f>Z112*AC112/1000000000</f>
        <v>0</v>
      </c>
      <c r="AZ112" s="67">
        <f>AA112*AC112/1000000000</f>
        <v>0</v>
      </c>
      <c r="BA112" s="67">
        <f>AB112*AC112/1000000000</f>
        <v>0</v>
      </c>
      <c r="BB112" s="60">
        <f>(AQ111*AR111*AS111*AT111*AU111)^(1/5)</f>
        <v>0</v>
      </c>
      <c r="BC112" s="60">
        <f>(AW112*AX112*AY112*AZ112*BA112)^(1/5)</f>
        <v>0</v>
      </c>
      <c r="BD112" s="68">
        <f>Q112*AC112*AD112/1000000000</f>
        <v>0</v>
      </c>
      <c r="BE112" s="68">
        <f>R112*AC112*AE112/1000000000</f>
        <v>0</v>
      </c>
      <c r="BF112" s="68">
        <f>S112*AC112*AF112/1000000000</f>
        <v>0</v>
      </c>
      <c r="BG112" s="68">
        <f>T112*AC112*AG112/1000000000</f>
        <v>0</v>
      </c>
      <c r="BH112" s="68">
        <f>U112*AC112*AH112/1000000000</f>
        <v>0</v>
      </c>
      <c r="BI112" s="68">
        <f>V112*AC112*AI112/1000000000</f>
        <v>0</v>
      </c>
      <c r="BJ112" s="68">
        <f>W112*AC112*AJ112/1000000000</f>
        <v>0</v>
      </c>
      <c r="BK112" s="68">
        <f>X112*AC112*AK112/1000000000</f>
        <v>0</v>
      </c>
      <c r="BL112" s="68">
        <f>Y112*AC112*AL112/1000000000</f>
        <v>0</v>
      </c>
      <c r="BM112" s="68">
        <f>Z112*AC112*AM112/1000000000</f>
        <v>0</v>
      </c>
      <c r="BN112" s="68">
        <f>AA112*AC112*AN112/1000000000</f>
        <v>0</v>
      </c>
      <c r="BO112" s="68">
        <f>AB112*AC112*AO112/1000000000</f>
        <v>0</v>
      </c>
      <c r="BP112" s="60">
        <f>(BE112*BF112*BG112*BH112*BI112)^(1/5)</f>
        <v>0</v>
      </c>
      <c r="BQ112" s="60">
        <f>(BK112*BL112*BM112*BN112*BO112)</f>
        <v>0</v>
      </c>
      <c r="BR112" s="60" t="str">
        <f>(J112/E112)^(1/5)*100</f>
        <v>0</v>
      </c>
      <c r="BS112" s="60" t="str">
        <f>(P112/J112)/(1/5)*100</f>
        <v>0</v>
      </c>
      <c r="BT112" s="68"/>
    </row>
    <row r="113" spans="1:91" hidden="true" s="92" customFormat="1">
      <c r="A113" s="91"/>
      <c r="B113" s="91">
        <v>2684</v>
      </c>
      <c r="C113" s="97" t="s">
        <v>126</v>
      </c>
      <c r="D113" s="91" t="s">
        <v>99</v>
      </c>
      <c r="E113" s="67"/>
      <c r="F113" s="67"/>
      <c r="G113" s="67"/>
      <c r="H113" s="67"/>
      <c r="I113" s="59"/>
      <c r="J113" s="59"/>
      <c r="K113" s="59"/>
      <c r="L113" s="59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0"/>
      <c r="AD113" s="68">
        <v>0</v>
      </c>
      <c r="AE113" s="68">
        <v>0</v>
      </c>
      <c r="AF113" s="68">
        <v>0</v>
      </c>
      <c r="AG113" s="68">
        <v>0</v>
      </c>
      <c r="AH113" s="68">
        <v>0</v>
      </c>
      <c r="AI113" s="68">
        <v>0</v>
      </c>
      <c r="AJ113" s="68">
        <v>0</v>
      </c>
      <c r="AK113" s="68">
        <v>0</v>
      </c>
      <c r="AL113" s="68">
        <v>0</v>
      </c>
      <c r="AM113" s="68">
        <v>0</v>
      </c>
      <c r="AN113" s="68">
        <v>0</v>
      </c>
      <c r="AO113" s="68">
        <v>0</v>
      </c>
      <c r="AP113" s="67">
        <f>Q113*AC113/1000000000</f>
        <v>0</v>
      </c>
      <c r="AQ113" s="67">
        <f>R113*AC113/1000000000</f>
        <v>0</v>
      </c>
      <c r="AR113" s="67">
        <f>S113*AC113/1000000000</f>
        <v>0</v>
      </c>
      <c r="AS113" s="67">
        <f>T113*AC113/1000000000</f>
        <v>0</v>
      </c>
      <c r="AT113" s="67">
        <f>U113*AC113/1000000000</f>
        <v>0</v>
      </c>
      <c r="AU113" s="67">
        <f>V113*AC113/1000000000</f>
        <v>0</v>
      </c>
      <c r="AV113" s="67">
        <f>W113*AC113/1000000000</f>
        <v>0</v>
      </c>
      <c r="AW113" s="67">
        <f>X113*AC113/1000000000</f>
        <v>0</v>
      </c>
      <c r="AX113" s="67">
        <f>Y113*AC113/1000000000</f>
        <v>0</v>
      </c>
      <c r="AY113" s="67">
        <f>Z113*AC113/1000000000</f>
        <v>0</v>
      </c>
      <c r="AZ113" s="67">
        <f>AA113*AC113/1000000000</f>
        <v>0</v>
      </c>
      <c r="BA113" s="67">
        <f>AB113*AC113/1000000000</f>
        <v>0</v>
      </c>
      <c r="BB113" s="60">
        <f>(AQ112*AR112*AS112*AT112*AU112)^(1/5)</f>
        <v>0</v>
      </c>
      <c r="BC113" s="60">
        <f>(AW113*AX113*AY113*AZ113*BA113)^(1/5)</f>
        <v>0</v>
      </c>
      <c r="BD113" s="68">
        <f>Q113*AC113*AD113/1000000000</f>
        <v>0</v>
      </c>
      <c r="BE113" s="68">
        <f>R113*AC113*AE113/1000000000</f>
        <v>0</v>
      </c>
      <c r="BF113" s="68">
        <f>S113*AC113*AF113/1000000000</f>
        <v>0</v>
      </c>
      <c r="BG113" s="68">
        <f>T113*AC113*AG113/1000000000</f>
        <v>0</v>
      </c>
      <c r="BH113" s="68">
        <f>U113*AC113*AH113/1000000000</f>
        <v>0</v>
      </c>
      <c r="BI113" s="68">
        <f>V113*AC113*AI113/1000000000</f>
        <v>0</v>
      </c>
      <c r="BJ113" s="68">
        <f>W113*AC113*AJ113/1000000000</f>
        <v>0</v>
      </c>
      <c r="BK113" s="68">
        <f>X113*AC113*AK113/1000000000</f>
        <v>0</v>
      </c>
      <c r="BL113" s="68">
        <f>Y113*AC113*AL113/1000000000</f>
        <v>0</v>
      </c>
      <c r="BM113" s="68">
        <f>Z113*AC113*AM113/1000000000</f>
        <v>0</v>
      </c>
      <c r="BN113" s="68">
        <f>AA113*AC113*AN113/1000000000</f>
        <v>0</v>
      </c>
      <c r="BO113" s="68">
        <f>AB113*AC113*AO113/1000000000</f>
        <v>0</v>
      </c>
      <c r="BP113" s="60">
        <f>(BE113*BF113*BG113*BH113*BI113)^(1/5)</f>
        <v>0</v>
      </c>
      <c r="BQ113" s="60">
        <f>(BK113*BL113*BM113*BN113*BO113)</f>
        <v>0</v>
      </c>
      <c r="BR113" s="60" t="str">
        <f>(J113/E113)^(1/5)*100</f>
        <v>0</v>
      </c>
      <c r="BS113" s="60" t="str">
        <f>(P113/J113)/(1/5)*100</f>
        <v>0</v>
      </c>
      <c r="BT113" s="68"/>
    </row>
    <row r="114" spans="1:91" hidden="true" s="98" customFormat="1">
      <c r="A114" s="94"/>
      <c r="B114" s="91">
        <v>2674</v>
      </c>
      <c r="C114" s="97" t="s">
        <v>127</v>
      </c>
      <c r="D114" s="91" t="s">
        <v>99</v>
      </c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60"/>
      <c r="AD114" s="68">
        <v>0</v>
      </c>
      <c r="AE114" s="68">
        <v>0</v>
      </c>
      <c r="AF114" s="68">
        <v>0</v>
      </c>
      <c r="AG114" s="68">
        <v>0</v>
      </c>
      <c r="AH114" s="68">
        <v>0</v>
      </c>
      <c r="AI114" s="68">
        <v>0</v>
      </c>
      <c r="AJ114" s="68">
        <v>0</v>
      </c>
      <c r="AK114" s="68">
        <v>0</v>
      </c>
      <c r="AL114" s="68">
        <v>0</v>
      </c>
      <c r="AM114" s="68">
        <v>0</v>
      </c>
      <c r="AN114" s="68">
        <v>0</v>
      </c>
      <c r="AO114" s="68">
        <v>0</v>
      </c>
      <c r="AP114" s="67">
        <f>Q114*AC114/1000000000</f>
        <v>0</v>
      </c>
      <c r="AQ114" s="67">
        <f>R114*AC114/1000000000</f>
        <v>0</v>
      </c>
      <c r="AR114" s="67">
        <f>S114*AC114/1000000000</f>
        <v>0</v>
      </c>
      <c r="AS114" s="67">
        <f>T114*AC114/1000000000</f>
        <v>0</v>
      </c>
      <c r="AT114" s="67">
        <f>U114*AC114/1000000000</f>
        <v>0</v>
      </c>
      <c r="AU114" s="67">
        <f>V114*AC114/1000000000</f>
        <v>0</v>
      </c>
      <c r="AV114" s="67">
        <f>W114*AC114/1000000000</f>
        <v>0</v>
      </c>
      <c r="AW114" s="67">
        <f>X114*AC114/1000000000</f>
        <v>0</v>
      </c>
      <c r="AX114" s="67">
        <f>Y114*AC114/1000000000</f>
        <v>0</v>
      </c>
      <c r="AY114" s="67">
        <f>Z114*AC114/1000000000</f>
        <v>0</v>
      </c>
      <c r="AZ114" s="67">
        <f>AA114*AC114/1000000000</f>
        <v>0</v>
      </c>
      <c r="BA114" s="67">
        <f>AB114*AC114/1000000000</f>
        <v>0</v>
      </c>
      <c r="BB114" s="60">
        <f>(AQ113*AR113*AS113*AT113*AU113)^(1/5)</f>
        <v>0</v>
      </c>
      <c r="BC114" s="60">
        <f>(AW114*AX114*AY114*AZ114*BA114)^(1/5)</f>
        <v>0</v>
      </c>
      <c r="BD114" s="68">
        <f>Q114*AC114*AD114/1000000000</f>
        <v>0</v>
      </c>
      <c r="BE114" s="68">
        <f>R114*AC114*AE114/1000000000</f>
        <v>0</v>
      </c>
      <c r="BF114" s="68">
        <f>S114*AC114*AF114/1000000000</f>
        <v>0</v>
      </c>
      <c r="BG114" s="68">
        <f>T114*AC114*AG114/1000000000</f>
        <v>0</v>
      </c>
      <c r="BH114" s="68">
        <f>U114*AC114*AH114/1000000000</f>
        <v>0</v>
      </c>
      <c r="BI114" s="68">
        <f>V114*AC114*AI114/1000000000</f>
        <v>0</v>
      </c>
      <c r="BJ114" s="68">
        <f>W114*AC114*AJ114/1000000000</f>
        <v>0</v>
      </c>
      <c r="BK114" s="68">
        <f>X114*AC114*AK114/1000000000</f>
        <v>0</v>
      </c>
      <c r="BL114" s="68">
        <f>Y114*AC114*AL114/1000000000</f>
        <v>0</v>
      </c>
      <c r="BM114" s="68">
        <f>Z114*AC114*AM114/1000000000</f>
        <v>0</v>
      </c>
      <c r="BN114" s="68">
        <f>AA114*AC114*AN114/1000000000</f>
        <v>0</v>
      </c>
      <c r="BO114" s="68">
        <f>AB114*AC114*AO114/1000000000</f>
        <v>0</v>
      </c>
      <c r="BP114" s="60">
        <f>(BE114*BF114*BG114*BH114*BI114)^(1/5)</f>
        <v>0</v>
      </c>
      <c r="BQ114" s="60">
        <f>(BK114*BL114*BM114*BN114*BO114)</f>
        <v>0</v>
      </c>
      <c r="BR114" s="60" t="str">
        <f>(J114/E114)^(1/5)*100</f>
        <v>0</v>
      </c>
      <c r="BS114" s="60" t="str">
        <f>(P114/J114)/(1/5)*100</f>
        <v>0</v>
      </c>
      <c r="BT114" s="60"/>
    </row>
    <row r="115" spans="1:91" hidden="true" s="98" customFormat="1">
      <c r="A115" s="94"/>
      <c r="B115" s="91">
        <v>2675</v>
      </c>
      <c r="C115" s="97" t="s">
        <v>128</v>
      </c>
      <c r="D115" s="91" t="s">
        <v>99</v>
      </c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60"/>
      <c r="AD115" s="68">
        <v>0</v>
      </c>
      <c r="AE115" s="68">
        <v>0</v>
      </c>
      <c r="AF115" s="68">
        <v>0</v>
      </c>
      <c r="AG115" s="68">
        <v>0</v>
      </c>
      <c r="AH115" s="68">
        <v>0</v>
      </c>
      <c r="AI115" s="68">
        <v>0</v>
      </c>
      <c r="AJ115" s="68">
        <v>0</v>
      </c>
      <c r="AK115" s="68">
        <v>0</v>
      </c>
      <c r="AL115" s="68">
        <v>0</v>
      </c>
      <c r="AM115" s="68">
        <v>0</v>
      </c>
      <c r="AN115" s="68">
        <v>0</v>
      </c>
      <c r="AO115" s="68">
        <v>0</v>
      </c>
      <c r="AP115" s="67">
        <f>Q115*AC115/1000000000</f>
        <v>0</v>
      </c>
      <c r="AQ115" s="67">
        <f>R115*AC115/1000000000</f>
        <v>0</v>
      </c>
      <c r="AR115" s="67">
        <f>S115*AC115/1000000000</f>
        <v>0</v>
      </c>
      <c r="AS115" s="67">
        <f>T115*AC115/1000000000</f>
        <v>0</v>
      </c>
      <c r="AT115" s="67">
        <f>U115*AC115/1000000000</f>
        <v>0</v>
      </c>
      <c r="AU115" s="67">
        <f>V115*AC115/1000000000</f>
        <v>0</v>
      </c>
      <c r="AV115" s="67">
        <f>W115*AC115/1000000000</f>
        <v>0</v>
      </c>
      <c r="AW115" s="67">
        <f>X115*AC115/1000000000</f>
        <v>0</v>
      </c>
      <c r="AX115" s="67">
        <f>Y115*AC115/1000000000</f>
        <v>0</v>
      </c>
      <c r="AY115" s="67">
        <f>Z115*AC115/1000000000</f>
        <v>0</v>
      </c>
      <c r="AZ115" s="67">
        <f>AA115*AC115/1000000000</f>
        <v>0</v>
      </c>
      <c r="BA115" s="67">
        <f>AB115*AC115/1000000000</f>
        <v>0</v>
      </c>
      <c r="BB115" s="60">
        <f>(AQ114*AR114*AS114*AT114*AU114)^(1/5)</f>
        <v>0</v>
      </c>
      <c r="BC115" s="60">
        <f>(AW115*AX115*AY115*AZ115*BA115)^(1/5)</f>
        <v>0</v>
      </c>
      <c r="BD115" s="68">
        <f>Q115*AC115*AD115/1000000000</f>
        <v>0</v>
      </c>
      <c r="BE115" s="68">
        <f>R115*AC115*AE115/1000000000</f>
        <v>0</v>
      </c>
      <c r="BF115" s="68">
        <f>S115*AC115*AF115/1000000000</f>
        <v>0</v>
      </c>
      <c r="BG115" s="68">
        <f>T115*AC115*AG115/1000000000</f>
        <v>0</v>
      </c>
      <c r="BH115" s="68">
        <f>U115*AC115*AH115/1000000000</f>
        <v>0</v>
      </c>
      <c r="BI115" s="68">
        <f>V115*AC115*AI115/1000000000</f>
        <v>0</v>
      </c>
      <c r="BJ115" s="68">
        <f>W115*AC115*AJ115/1000000000</f>
        <v>0</v>
      </c>
      <c r="BK115" s="68">
        <f>X115*AC115*AK115/1000000000</f>
        <v>0</v>
      </c>
      <c r="BL115" s="68">
        <f>Y115*AC115*AL115/1000000000</f>
        <v>0</v>
      </c>
      <c r="BM115" s="68">
        <f>Z115*AC115*AM115/1000000000</f>
        <v>0</v>
      </c>
      <c r="BN115" s="68">
        <f>AA115*AC115*AN115/1000000000</f>
        <v>0</v>
      </c>
      <c r="BO115" s="68">
        <f>AB115*AC115*AO115/1000000000</f>
        <v>0</v>
      </c>
      <c r="BP115" s="60">
        <f>(BE115*BF115*BG115*BH115*BI115)^(1/5)</f>
        <v>0</v>
      </c>
      <c r="BQ115" s="60">
        <f>(BK115*BL115*BM115*BN115*BO115)</f>
        <v>0</v>
      </c>
      <c r="BR115" s="60" t="str">
        <f>(J115/E115)^(1/5)*100</f>
        <v>0</v>
      </c>
      <c r="BS115" s="60" t="str">
        <f>(P115/J115)/(1/5)*100</f>
        <v>0</v>
      </c>
      <c r="BT115" s="60"/>
    </row>
    <row r="116" spans="1:91" hidden="true" s="92" customFormat="1">
      <c r="A116" s="91"/>
      <c r="B116" s="91">
        <v>2676</v>
      </c>
      <c r="C116" s="97" t="s">
        <v>129</v>
      </c>
      <c r="D116" s="91" t="s">
        <v>99</v>
      </c>
      <c r="E116" s="59"/>
      <c r="F116" s="67"/>
      <c r="G116" s="67"/>
      <c r="H116" s="67"/>
      <c r="I116" s="59"/>
      <c r="J116" s="59"/>
      <c r="K116" s="59"/>
      <c r="L116" s="59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0"/>
      <c r="AD116" s="68">
        <v>0</v>
      </c>
      <c r="AE116" s="68">
        <v>0</v>
      </c>
      <c r="AF116" s="68">
        <v>0</v>
      </c>
      <c r="AG116" s="68">
        <v>0</v>
      </c>
      <c r="AH116" s="68">
        <v>0</v>
      </c>
      <c r="AI116" s="68">
        <v>0</v>
      </c>
      <c r="AJ116" s="68">
        <v>0</v>
      </c>
      <c r="AK116" s="68">
        <v>0</v>
      </c>
      <c r="AL116" s="68">
        <v>0</v>
      </c>
      <c r="AM116" s="68">
        <v>0</v>
      </c>
      <c r="AN116" s="68">
        <v>0</v>
      </c>
      <c r="AO116" s="68">
        <v>0</v>
      </c>
      <c r="AP116" s="67">
        <f>Q116*AC116/1000000000</f>
        <v>0</v>
      </c>
      <c r="AQ116" s="67">
        <f>R116*AC116/1000000000</f>
        <v>0</v>
      </c>
      <c r="AR116" s="67">
        <f>S116*AC116/1000000000</f>
        <v>0</v>
      </c>
      <c r="AS116" s="67">
        <f>T116*AC116/1000000000</f>
        <v>0</v>
      </c>
      <c r="AT116" s="67">
        <f>U116*AC116/1000000000</f>
        <v>0</v>
      </c>
      <c r="AU116" s="67">
        <f>V116*AC116/1000000000</f>
        <v>0</v>
      </c>
      <c r="AV116" s="67">
        <f>W116*AC116/1000000000</f>
        <v>0</v>
      </c>
      <c r="AW116" s="67">
        <f>X116*AC116/1000000000</f>
        <v>0</v>
      </c>
      <c r="AX116" s="67">
        <f>Y116*AC116/1000000000</f>
        <v>0</v>
      </c>
      <c r="AY116" s="67">
        <f>Z116*AC116/1000000000</f>
        <v>0</v>
      </c>
      <c r="AZ116" s="67">
        <f>AA116*AC116/1000000000</f>
        <v>0</v>
      </c>
      <c r="BA116" s="67">
        <f>AB116*AC116/1000000000</f>
        <v>0</v>
      </c>
      <c r="BB116" s="60">
        <f>(AQ115*AR115*AS115*AT115*AU115)^(1/5)</f>
        <v>0</v>
      </c>
      <c r="BC116" s="60">
        <f>(AW116*AX116*AY116*AZ116*BA116)^(1/5)</f>
        <v>0</v>
      </c>
      <c r="BD116" s="68">
        <f>Q116*AC116*AD116/1000000000</f>
        <v>0</v>
      </c>
      <c r="BE116" s="68">
        <f>R116*AC116*AE116/1000000000</f>
        <v>0</v>
      </c>
      <c r="BF116" s="68">
        <f>S116*AC116*AF116/1000000000</f>
        <v>0</v>
      </c>
      <c r="BG116" s="68">
        <f>T116*AC116*AG116/1000000000</f>
        <v>0</v>
      </c>
      <c r="BH116" s="68">
        <f>U116*AC116*AH116/1000000000</f>
        <v>0</v>
      </c>
      <c r="BI116" s="68">
        <f>V116*AC116*AI116/1000000000</f>
        <v>0</v>
      </c>
      <c r="BJ116" s="68">
        <f>W116*AC116*AJ116/1000000000</f>
        <v>0</v>
      </c>
      <c r="BK116" s="68">
        <f>X116*AC116*AK116/1000000000</f>
        <v>0</v>
      </c>
      <c r="BL116" s="68">
        <f>Y116*AC116*AL116/1000000000</f>
        <v>0</v>
      </c>
      <c r="BM116" s="68">
        <f>Z116*AC116*AM116/1000000000</f>
        <v>0</v>
      </c>
      <c r="BN116" s="68">
        <f>AA116*AC116*AN116/1000000000</f>
        <v>0</v>
      </c>
      <c r="BO116" s="68">
        <f>AB116*AC116*AO116/1000000000</f>
        <v>0</v>
      </c>
      <c r="BP116" s="60">
        <f>(BE116*BF116*BG116*BH116*BI116)^(1/5)</f>
        <v>0</v>
      </c>
      <c r="BQ116" s="60">
        <f>(BK116*BL116*BM116*BN116*BO116)</f>
        <v>0</v>
      </c>
      <c r="BR116" s="60" t="str">
        <f>(J116/E116)^(1/5)*100</f>
        <v>0</v>
      </c>
      <c r="BS116" s="60" t="str">
        <f>(P116/J116)/(1/5)*100</f>
        <v>0</v>
      </c>
      <c r="BT116" s="68"/>
    </row>
    <row r="117" spans="1:91" hidden="true" s="98" customFormat="1">
      <c r="A117" s="94"/>
      <c r="B117" s="98"/>
      <c r="C117" s="93" t="s">
        <v>130</v>
      </c>
      <c r="D117" s="94" t="s">
        <v>99</v>
      </c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>
        <f>SUM(AD118:AD119)</f>
        <v>0</v>
      </c>
      <c r="AE117" s="59">
        <f>SUM(AE118:AE119)</f>
        <v>0</v>
      </c>
      <c r="AF117" s="59">
        <f>SUM(AF118:AF119)</f>
        <v>0</v>
      </c>
      <c r="AG117" s="59">
        <f>SUM(AG118:AG119)</f>
        <v>0</v>
      </c>
      <c r="AH117" s="59">
        <f>SUM(AH118:AH119)</f>
        <v>0</v>
      </c>
      <c r="AI117" s="59">
        <f>SUM(AI118:AI119)</f>
        <v>0</v>
      </c>
      <c r="AJ117" s="59">
        <f>SUM(AJ118:AJ119)</f>
        <v>0</v>
      </c>
      <c r="AK117" s="59">
        <f>SUM(AK118:AK119)</f>
        <v>0</v>
      </c>
      <c r="AL117" s="59">
        <f>SUM(AL118:AL119)</f>
        <v>0</v>
      </c>
      <c r="AM117" s="59">
        <f>SUM(AM118:AM119)</f>
        <v>0</v>
      </c>
      <c r="AN117" s="59">
        <f>SUM(AN118:AN119)</f>
        <v>0</v>
      </c>
      <c r="AO117" s="59">
        <f>SUM(AO118:AO119)</f>
        <v>0</v>
      </c>
      <c r="AP117" s="59">
        <f>SUM(AP118:AP119)</f>
        <v>0</v>
      </c>
      <c r="AQ117" s="59">
        <f>SUM(AQ118:AQ119)</f>
        <v>0</v>
      </c>
      <c r="AR117" s="59">
        <f>SUM(AR118:AR119)</f>
        <v>0</v>
      </c>
      <c r="AS117" s="59">
        <f>SUM(AS118:AS119)</f>
        <v>0</v>
      </c>
      <c r="AT117" s="59">
        <f>SUM(AT118:AT119)</f>
        <v>0</v>
      </c>
      <c r="AU117" s="59">
        <f>SUM(AU118:AU119)</f>
        <v>0</v>
      </c>
      <c r="AV117" s="59">
        <f>SUM(AV118:AV119)</f>
        <v>0</v>
      </c>
      <c r="AW117" s="59">
        <f>SUM(AW118:AW119)</f>
        <v>0</v>
      </c>
      <c r="AX117" s="59">
        <f>SUM(AX118:AX119)</f>
        <v>0</v>
      </c>
      <c r="AY117" s="59">
        <f>SUM(AY118:AY119)</f>
        <v>0</v>
      </c>
      <c r="AZ117" s="59">
        <f>SUM(AZ118:AZ119)</f>
        <v>0</v>
      </c>
      <c r="BA117" s="59">
        <f>SUM(BA118:BA119)</f>
        <v>0</v>
      </c>
      <c r="BB117" s="60">
        <f>(AQ116*AR116*AS116*AT116*AU116)^(1/5)</f>
        <v>0</v>
      </c>
      <c r="BC117" s="60">
        <f>(AW117*AX117*AY117*AZ117*BA117)^(1/5)</f>
        <v>0</v>
      </c>
      <c r="BD117" s="59">
        <f>SUM(BD118:BD119)</f>
        <v>0</v>
      </c>
      <c r="BE117" s="59">
        <f>SUM(BE118:BE119)</f>
        <v>0</v>
      </c>
      <c r="BF117" s="59">
        <f>SUM(BF118:BF119)</f>
        <v>0</v>
      </c>
      <c r="BG117" s="59">
        <f>SUM(BG118:BG119)</f>
        <v>0</v>
      </c>
      <c r="BH117" s="59">
        <f>SUM(BH118:BH119)</f>
        <v>0</v>
      </c>
      <c r="BI117" s="59">
        <f>SUM(BI118:BI119)</f>
        <v>0</v>
      </c>
      <c r="BJ117" s="59">
        <f>SUM(BJ118:BJ119)</f>
        <v>0</v>
      </c>
      <c r="BK117" s="59">
        <f>SUM(BK118:BK119)</f>
        <v>0</v>
      </c>
      <c r="BL117" s="59">
        <f>SUM(BL118:BL119)</f>
        <v>0</v>
      </c>
      <c r="BM117" s="59">
        <f>SUM(BM118:BM119)</f>
        <v>0</v>
      </c>
      <c r="BN117" s="59">
        <f>SUM(BN118:BN119)</f>
        <v>0</v>
      </c>
      <c r="BO117" s="59">
        <f>SUM(BO118:BO119)</f>
        <v>0</v>
      </c>
      <c r="BP117" s="60">
        <f>(BE117*BF117*BG117*BH117*BI117)^(1/5)</f>
        <v>0</v>
      </c>
      <c r="BQ117" s="60">
        <f>(BK117*BL117*BM117*BN117*BO117)</f>
        <v>0</v>
      </c>
      <c r="BR117" s="59">
        <f>SUM(BR118:BR119)</f>
        <v>0</v>
      </c>
      <c r="BS117" s="59">
        <f>SUM(BS118:BS119)</f>
        <v>0</v>
      </c>
      <c r="BT117" s="60"/>
    </row>
    <row r="118" spans="1:91" hidden="true" s="98" customFormat="1">
      <c r="A118" s="94"/>
      <c r="B118" s="98">
        <v>2677</v>
      </c>
      <c r="C118" s="99" t="s">
        <v>131</v>
      </c>
      <c r="D118" s="94" t="s">
        <v>99</v>
      </c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60"/>
      <c r="AD118" s="60">
        <v>0</v>
      </c>
      <c r="AE118" s="60">
        <v>0</v>
      </c>
      <c r="AF118" s="60">
        <v>0</v>
      </c>
      <c r="AG118" s="60">
        <v>0</v>
      </c>
      <c r="AH118" s="60">
        <v>0</v>
      </c>
      <c r="AI118" s="60">
        <v>0</v>
      </c>
      <c r="AJ118" s="60">
        <v>0</v>
      </c>
      <c r="AK118" s="60">
        <v>0</v>
      </c>
      <c r="AL118" s="60">
        <v>0</v>
      </c>
      <c r="AM118" s="60">
        <v>0</v>
      </c>
      <c r="AN118" s="60">
        <v>0</v>
      </c>
      <c r="AO118" s="60">
        <v>0</v>
      </c>
      <c r="AP118" s="59">
        <f>SUM(AP119:AP122)</f>
        <v>0</v>
      </c>
      <c r="AQ118" s="59">
        <f>R118*AC118/1000000000</f>
        <v>0</v>
      </c>
      <c r="AR118" s="59">
        <f>S118*AC118/1000000000</f>
        <v>0</v>
      </c>
      <c r="AS118" s="59">
        <f>T118*AC118/1000000000</f>
        <v>0</v>
      </c>
      <c r="AT118" s="59">
        <f>U118*AC118/1000000000</f>
        <v>0</v>
      </c>
      <c r="AU118" s="59">
        <f>V118*AC118/1000000000</f>
        <v>0</v>
      </c>
      <c r="AV118" s="59">
        <f>W118*AC118/1000000000</f>
        <v>0</v>
      </c>
      <c r="AW118" s="59">
        <f>X118*AC118/1000000000</f>
        <v>0</v>
      </c>
      <c r="AX118" s="59">
        <f>Y118*AC118/1000000000</f>
        <v>0</v>
      </c>
      <c r="AY118" s="59">
        <f>Z118*AC118/1000000000</f>
        <v>0</v>
      </c>
      <c r="AZ118" s="59">
        <f>AA118*AC118/1000000000</f>
        <v>0</v>
      </c>
      <c r="BA118" s="59">
        <f>AB118*AC118/1000000000</f>
        <v>0</v>
      </c>
      <c r="BB118" s="60">
        <f>(AQ117*AR117*AS117*AT117*AU117)^(1/5)</f>
        <v>0</v>
      </c>
      <c r="BC118" s="60">
        <f>(AW118*AX118*AY118*AZ118*BA118)^(1/5)</f>
        <v>0</v>
      </c>
      <c r="BD118" s="60">
        <f>Q118*AC118*AD118/1000000000</f>
        <v>0</v>
      </c>
      <c r="BE118" s="60">
        <f>R118*AC118*AE118/1000000000</f>
        <v>0</v>
      </c>
      <c r="BF118" s="60">
        <f>S118*AC118*AF118/1000000000</f>
        <v>0</v>
      </c>
      <c r="BG118" s="60">
        <f>T118*AC118*AG118/1000000000</f>
        <v>0</v>
      </c>
      <c r="BH118" s="60">
        <f>U118*AC118*AH118/1000000000</f>
        <v>0</v>
      </c>
      <c r="BI118" s="60">
        <f>V118*AC118*AI118/1000000000</f>
        <v>0</v>
      </c>
      <c r="BJ118" s="60">
        <f>W118*AC118*AJ118/1000000000</f>
        <v>0</v>
      </c>
      <c r="BK118" s="60">
        <f>X118*AC118*AK118/1000000000</f>
        <v>0</v>
      </c>
      <c r="BL118" s="60">
        <f>Y118*AC118*AL118/1000000000</f>
        <v>0</v>
      </c>
      <c r="BM118" s="60">
        <f>Z118*AC118*AM118/1000000000</f>
        <v>0</v>
      </c>
      <c r="BN118" s="60">
        <f>AA118*AC118*AN118/1000000000</f>
        <v>0</v>
      </c>
      <c r="BO118" s="60">
        <f>AB118*AC118*AO118/1000000000</f>
        <v>0</v>
      </c>
      <c r="BP118" s="60">
        <f>(BE118*BF118*BG118*BH118*BI118)^(1/5)</f>
        <v>0</v>
      </c>
      <c r="BQ118" s="60">
        <f>(BK118*BL118*BM118*BN118*BO118)</f>
        <v>0</v>
      </c>
      <c r="BR118" s="60" t="str">
        <f>(J118/E118)^(1/5)*100</f>
        <v>0</v>
      </c>
      <c r="BS118" s="60" t="str">
        <f>(P118/J118)/(1/5)*100</f>
        <v>0</v>
      </c>
      <c r="BT118" s="60"/>
      <c r="BU118" s="60"/>
      <c r="BV118" s="60"/>
      <c r="BW118" s="60"/>
      <c r="BX118" s="60"/>
      <c r="BY118" s="60"/>
      <c r="BZ118" s="60"/>
      <c r="CA118" s="60"/>
    </row>
    <row r="119" spans="1:91" hidden="true" s="92" customFormat="1">
      <c r="A119" s="91"/>
      <c r="B119" s="92">
        <v>2678</v>
      </c>
      <c r="C119" s="100" t="s">
        <v>132</v>
      </c>
      <c r="D119" s="91" t="s">
        <v>99</v>
      </c>
      <c r="E119" s="59"/>
      <c r="F119" s="67"/>
      <c r="G119" s="67"/>
      <c r="H119" s="67"/>
      <c r="I119" s="59"/>
      <c r="J119" s="59"/>
      <c r="K119" s="59"/>
      <c r="L119" s="59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0"/>
      <c r="AD119" s="68">
        <v>0</v>
      </c>
      <c r="AE119" s="68">
        <v>0</v>
      </c>
      <c r="AF119" s="68">
        <v>0</v>
      </c>
      <c r="AG119" s="68">
        <v>0</v>
      </c>
      <c r="AH119" s="68">
        <v>0</v>
      </c>
      <c r="AI119" s="68">
        <v>0</v>
      </c>
      <c r="AJ119" s="68">
        <v>0</v>
      </c>
      <c r="AK119" s="68">
        <v>0</v>
      </c>
      <c r="AL119" s="68">
        <v>0</v>
      </c>
      <c r="AM119" s="68">
        <v>0</v>
      </c>
      <c r="AN119" s="68">
        <v>0</v>
      </c>
      <c r="AO119" s="68">
        <v>0</v>
      </c>
      <c r="AP119" s="67">
        <f>Q119*AC119/1000000000</f>
        <v>0</v>
      </c>
      <c r="AQ119" s="67">
        <f>R119*AC119/1000000000</f>
        <v>0</v>
      </c>
      <c r="AR119" s="67">
        <f>S119*AC119/1000000000</f>
        <v>0</v>
      </c>
      <c r="AS119" s="67">
        <f>T119*AC119/1000000000</f>
        <v>0</v>
      </c>
      <c r="AT119" s="67">
        <f>U119*AC119/1000000000</f>
        <v>0</v>
      </c>
      <c r="AU119" s="67">
        <f>V119*AC119/1000000000</f>
        <v>0</v>
      </c>
      <c r="AV119" s="67">
        <f>W119*AC119/1000000000</f>
        <v>0</v>
      </c>
      <c r="AW119" s="67">
        <f>X119*AC119/1000000000</f>
        <v>0</v>
      </c>
      <c r="AX119" s="67">
        <f>Y119*AC119/1000000000</f>
        <v>0</v>
      </c>
      <c r="AY119" s="67">
        <f>Z119*AC119/1000000000</f>
        <v>0</v>
      </c>
      <c r="AZ119" s="67">
        <f>AA119*AC119/1000000000</f>
        <v>0</v>
      </c>
      <c r="BA119" s="67">
        <f>AB119*AC119/1000000000</f>
        <v>0</v>
      </c>
      <c r="BB119" s="60">
        <f>(AQ118*AR118*AS118*AT118*AU118)^(1/5)</f>
        <v>0</v>
      </c>
      <c r="BC119" s="60">
        <f>(AW119*AX119*AY119*AZ119*BA119)^(1/5)</f>
        <v>0</v>
      </c>
      <c r="BD119" s="68">
        <f>Q119*AC119*AD119/1000000000</f>
        <v>0</v>
      </c>
      <c r="BE119" s="68">
        <f>R119*AC119*AE119/1000000000</f>
        <v>0</v>
      </c>
      <c r="BF119" s="68">
        <f>S119*AC119*AF119/1000000000</f>
        <v>0</v>
      </c>
      <c r="BG119" s="68">
        <f>T119*AC119*AG119/1000000000</f>
        <v>0</v>
      </c>
      <c r="BH119" s="68">
        <f>U119*AC119*AH119/1000000000</f>
        <v>0</v>
      </c>
      <c r="BI119" s="68">
        <f>V119*AC119*AI119/1000000000</f>
        <v>0</v>
      </c>
      <c r="BJ119" s="68">
        <f>W119*AC119*AJ119/1000000000</f>
        <v>0</v>
      </c>
      <c r="BK119" s="68">
        <f>X119*AC119*AK119/1000000000</f>
        <v>0</v>
      </c>
      <c r="BL119" s="68">
        <f>Y119*AC119*AL119/1000000000</f>
        <v>0</v>
      </c>
      <c r="BM119" s="68">
        <f>Z119*AC119*AM119/1000000000</f>
        <v>0</v>
      </c>
      <c r="BN119" s="68">
        <f>AA119*AC119*AN119/1000000000</f>
        <v>0</v>
      </c>
      <c r="BO119" s="68">
        <f>AB119*AC119*AO119/1000000000</f>
        <v>0</v>
      </c>
      <c r="BP119" s="60">
        <f>(BE119*BF119*BG119*BH119*BI119)^(1/5)</f>
        <v>0</v>
      </c>
      <c r="BQ119" s="60">
        <f>(BK119*BL119*BM119*BN119*BO119)</f>
        <v>0</v>
      </c>
      <c r="BR119" s="60" t="str">
        <f>(J119/E119)^(1/5)*100</f>
        <v>0</v>
      </c>
      <c r="BS119" s="60" t="str">
        <f>(P119/J119)/(1/5)*100</f>
        <v>0</v>
      </c>
      <c r="BT119" s="60"/>
      <c r="BU119" s="60"/>
      <c r="BV119" s="60"/>
      <c r="BW119" s="60"/>
      <c r="BX119" s="60"/>
      <c r="BY119" s="60"/>
      <c r="BZ119" s="60"/>
      <c r="CA119" s="68"/>
    </row>
    <row r="120" spans="1:91" hidden="true" s="92" customFormat="1">
      <c r="A120" s="91"/>
      <c r="B120" s="92">
        <v>2323</v>
      </c>
      <c r="C120" s="95" t="s">
        <v>133</v>
      </c>
      <c r="D120" s="91" t="s">
        <v>99</v>
      </c>
      <c r="E120" s="59"/>
      <c r="F120" s="67"/>
      <c r="G120" s="67"/>
      <c r="H120" s="67"/>
      <c r="I120" s="59"/>
      <c r="J120" s="59"/>
      <c r="K120" s="59"/>
      <c r="L120" s="59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0"/>
      <c r="AD120" s="68">
        <v>0</v>
      </c>
      <c r="AE120" s="68">
        <v>0</v>
      </c>
      <c r="AF120" s="68">
        <v>0</v>
      </c>
      <c r="AG120" s="68">
        <v>0</v>
      </c>
      <c r="AH120" s="68">
        <v>0</v>
      </c>
      <c r="AI120" s="68">
        <v>0</v>
      </c>
      <c r="AJ120" s="68">
        <v>0</v>
      </c>
      <c r="AK120" s="68">
        <v>0</v>
      </c>
      <c r="AL120" s="68">
        <v>0</v>
      </c>
      <c r="AM120" s="68">
        <v>0</v>
      </c>
      <c r="AN120" s="68">
        <v>0</v>
      </c>
      <c r="AO120" s="68">
        <v>0</v>
      </c>
      <c r="AP120" s="67">
        <f>Q120*AC120/1000000000</f>
        <v>0</v>
      </c>
      <c r="AQ120" s="67">
        <f>R120*AC120/1000000000</f>
        <v>0</v>
      </c>
      <c r="AR120" s="67">
        <f>S120*AC120/1000000000</f>
        <v>0</v>
      </c>
      <c r="AS120" s="67">
        <f>T120*AC120/1000000000</f>
        <v>0</v>
      </c>
      <c r="AT120" s="67">
        <f>U120*AC120/1000000000</f>
        <v>0</v>
      </c>
      <c r="AU120" s="67">
        <f>V120*AC120/1000000000</f>
        <v>0</v>
      </c>
      <c r="AV120" s="67">
        <f>W120*AC120/1000000000</f>
        <v>0</v>
      </c>
      <c r="AW120" s="67">
        <f>X120*AC120/1000000000</f>
        <v>0</v>
      </c>
      <c r="AX120" s="67">
        <f>Y120*AC120/1000000000</f>
        <v>0</v>
      </c>
      <c r="AY120" s="67">
        <f>Z120*AC120/1000000000</f>
        <v>0</v>
      </c>
      <c r="AZ120" s="67">
        <f>AA120*AC120/1000000000</f>
        <v>0</v>
      </c>
      <c r="BA120" s="67">
        <f>AB120*AC120/1000000000</f>
        <v>0</v>
      </c>
      <c r="BB120" s="60">
        <f>(AQ119*AR119*AS119*AT119*AU119)^(1/5)</f>
        <v>0</v>
      </c>
      <c r="BC120" s="60">
        <f>(AW120*AX120*AY120*AZ120*BA120)^(1/5)</f>
        <v>0</v>
      </c>
      <c r="BD120" s="68">
        <f>Q120*AC120*AD120/1000000000</f>
        <v>0</v>
      </c>
      <c r="BE120" s="68">
        <f>R120*AC120*AE120/1000000000</f>
        <v>0</v>
      </c>
      <c r="BF120" s="68">
        <f>S120*AC120*AF120/1000000000</f>
        <v>0</v>
      </c>
      <c r="BG120" s="68">
        <f>T120*AC120*AG120/1000000000</f>
        <v>0</v>
      </c>
      <c r="BH120" s="68">
        <f>U120*AC120*AH120/1000000000</f>
        <v>0</v>
      </c>
      <c r="BI120" s="68">
        <f>V120*AC120*AI120/1000000000</f>
        <v>0</v>
      </c>
      <c r="BJ120" s="68">
        <f>W120*AC120*AJ120/1000000000</f>
        <v>0</v>
      </c>
      <c r="BK120" s="68">
        <f>X120*AC120*AK120/1000000000</f>
        <v>0</v>
      </c>
      <c r="BL120" s="68">
        <f>Y120*AC120*AL120/1000000000</f>
        <v>0</v>
      </c>
      <c r="BM120" s="68">
        <f>Z120*AC120*AM120/1000000000</f>
        <v>0</v>
      </c>
      <c r="BN120" s="68">
        <f>AA120*AC120*AN120/1000000000</f>
        <v>0</v>
      </c>
      <c r="BO120" s="68">
        <f>AB120*AC120*AO120/1000000000</f>
        <v>0</v>
      </c>
      <c r="BP120" s="60">
        <f>(BE120*BF120*BG120*BH120*BI120)^(1/5)</f>
        <v>0</v>
      </c>
      <c r="BQ120" s="60">
        <f>(BK120*BL120*BM120*BN120*BO120)</f>
        <v>0</v>
      </c>
      <c r="BR120" s="60" t="str">
        <f>(J120/E120)^(1/5)*100</f>
        <v>0</v>
      </c>
      <c r="BS120" s="60" t="str">
        <f>(P120/J120)/(1/5)*100</f>
        <v>0</v>
      </c>
      <c r="BT120" s="60"/>
      <c r="BU120" s="60"/>
      <c r="BV120" s="60"/>
      <c r="BW120" s="60"/>
      <c r="BX120" s="60"/>
      <c r="BY120" s="60"/>
      <c r="BZ120" s="60"/>
      <c r="CA120" s="68"/>
    </row>
    <row r="121" spans="1:91" hidden="true" s="92" customFormat="1">
      <c r="A121" s="91"/>
      <c r="B121" s="92"/>
      <c r="C121" s="100" t="s">
        <v>134</v>
      </c>
      <c r="D121" s="91" t="s">
        <v>99</v>
      </c>
      <c r="E121" s="59"/>
      <c r="F121" s="67"/>
      <c r="G121" s="67"/>
      <c r="H121" s="67"/>
      <c r="I121" s="59"/>
      <c r="J121" s="59"/>
      <c r="K121" s="59"/>
      <c r="L121" s="59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0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7">
        <f>Q121*AC121/1000000000</f>
        <v>0</v>
      </c>
      <c r="AQ121" s="67">
        <f>R121*AC121/1000000000</f>
        <v>0</v>
      </c>
      <c r="AR121" s="67">
        <f>S121*AC121/1000000000</f>
        <v>0</v>
      </c>
      <c r="AS121" s="67">
        <f>T121*AC121/1000000000</f>
        <v>0</v>
      </c>
      <c r="AT121" s="67">
        <f>U121*AC121/1000000000</f>
        <v>0</v>
      </c>
      <c r="AU121" s="67">
        <f>V121*AC121/1000000000</f>
        <v>0</v>
      </c>
      <c r="AV121" s="67">
        <f>W121*AC121/1000000000</f>
        <v>0</v>
      </c>
      <c r="AW121" s="67">
        <f>X121*AC121/1000000000</f>
        <v>0</v>
      </c>
      <c r="AX121" s="67">
        <f>Y121*AC121/1000000000</f>
        <v>0</v>
      </c>
      <c r="AY121" s="67">
        <f>Z121*AC121/1000000000</f>
        <v>0</v>
      </c>
      <c r="AZ121" s="67">
        <f>AA121*AC121/1000000000</f>
        <v>0</v>
      </c>
      <c r="BA121" s="67">
        <f>AB121*AC121/1000000000</f>
        <v>0</v>
      </c>
      <c r="BB121" s="60">
        <f>(AQ120*AR120*AS120*AT120*AU120)^(1/5)</f>
        <v>0</v>
      </c>
      <c r="BC121" s="60">
        <f>(AW121*AX121*AY121*AZ121*BA121)^(1/5)</f>
        <v>0</v>
      </c>
      <c r="BD121" s="68">
        <f>Q121*AC121*AD121/1000000000</f>
        <v>0</v>
      </c>
      <c r="BE121" s="68">
        <f>R121*AC121*AE121/1000000000</f>
        <v>0</v>
      </c>
      <c r="BF121" s="68">
        <f>S121*AC121*AF121/1000000000</f>
        <v>0</v>
      </c>
      <c r="BG121" s="68">
        <f>T121*AC121*AG121/1000000000</f>
        <v>0</v>
      </c>
      <c r="BH121" s="68">
        <f>U121*AC121*AH121/1000000000</f>
        <v>0</v>
      </c>
      <c r="BI121" s="68">
        <f>V121*AC121*AI121/1000000000</f>
        <v>0</v>
      </c>
      <c r="BJ121" s="68">
        <f>W121*AC121*AJ121/1000000000</f>
        <v>0</v>
      </c>
      <c r="BK121" s="68">
        <f>X121*AC121*AK121/1000000000</f>
        <v>0</v>
      </c>
      <c r="BL121" s="68">
        <f>Y121*AC121*AL121/1000000000</f>
        <v>0</v>
      </c>
      <c r="BM121" s="68">
        <f>Z121*AC121*AM121/1000000000</f>
        <v>0</v>
      </c>
      <c r="BN121" s="68">
        <f>AA121*AC121*AN121/1000000000</f>
        <v>0</v>
      </c>
      <c r="BO121" s="68">
        <f>AB121*AC121*AO121/1000000000</f>
        <v>0</v>
      </c>
      <c r="BP121" s="60">
        <f>(BE121*BF121*BG121*BH121*BI121)^(1/5)</f>
        <v>0</v>
      </c>
      <c r="BQ121" s="60">
        <f>(BK121*BL121*BM121*BN121*BO121)</f>
        <v>0</v>
      </c>
      <c r="BR121" s="60" t="str">
        <f>(J121/E121)^(1/5)*100</f>
        <v>0</v>
      </c>
      <c r="BS121" s="60" t="str">
        <f>(P121/J121)/(1/5)*100</f>
        <v>0</v>
      </c>
      <c r="BT121" s="60"/>
      <c r="BU121" s="60"/>
      <c r="BV121" s="60"/>
      <c r="BW121" s="60"/>
      <c r="BX121" s="60"/>
      <c r="BY121" s="60"/>
      <c r="BZ121" s="60"/>
      <c r="CA121" s="68"/>
    </row>
    <row r="122" spans="1:91" hidden="true" s="92" customFormat="1">
      <c r="A122" s="91"/>
      <c r="B122" s="92"/>
      <c r="C122" s="100" t="s">
        <v>135</v>
      </c>
      <c r="D122" s="91" t="s">
        <v>99</v>
      </c>
      <c r="E122" s="59"/>
      <c r="F122" s="67"/>
      <c r="G122" s="67"/>
      <c r="H122" s="67"/>
      <c r="I122" s="59"/>
      <c r="J122" s="59"/>
      <c r="K122" s="59"/>
      <c r="L122" s="59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0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7">
        <f>Q122*AC122/1000000000</f>
        <v>0</v>
      </c>
      <c r="AQ122" s="67">
        <f>R122*AC122/1000000000</f>
        <v>0</v>
      </c>
      <c r="AR122" s="67">
        <f>S122*AC122/1000000000</f>
        <v>0</v>
      </c>
      <c r="AS122" s="67">
        <f>T122*AC122/1000000000</f>
        <v>0</v>
      </c>
      <c r="AT122" s="67">
        <f>U122*AC122/1000000000</f>
        <v>0</v>
      </c>
      <c r="AU122" s="67">
        <f>V122*AC122/1000000000</f>
        <v>0</v>
      </c>
      <c r="AV122" s="67">
        <f>W122*AC122/1000000000</f>
        <v>0</v>
      </c>
      <c r="AW122" s="67">
        <f>X122*AC122/1000000000</f>
        <v>0</v>
      </c>
      <c r="AX122" s="67">
        <f>Y122*AC122/1000000000</f>
        <v>0</v>
      </c>
      <c r="AY122" s="67">
        <f>Z122*AC122/1000000000</f>
        <v>0</v>
      </c>
      <c r="AZ122" s="67">
        <f>AA122*AC122/1000000000</f>
        <v>0</v>
      </c>
      <c r="BA122" s="67">
        <f>AB122*AC122/1000000000</f>
        <v>0</v>
      </c>
      <c r="BB122" s="60">
        <f>(AQ121*AR121*AS121*AT121*AU121)^(1/5)</f>
        <v>0</v>
      </c>
      <c r="BC122" s="60">
        <f>(AW122*AX122*AY122*AZ122*BA122)^(1/5)</f>
        <v>0</v>
      </c>
      <c r="BD122" s="68">
        <f>Q122*AC122*AD122/1000000000</f>
        <v>0</v>
      </c>
      <c r="BE122" s="68">
        <f>R122*AC122*AE122/1000000000</f>
        <v>0</v>
      </c>
      <c r="BF122" s="68">
        <f>S122*AC122*AF122/1000000000</f>
        <v>0</v>
      </c>
      <c r="BG122" s="68">
        <f>T122*AC122*AG122/1000000000</f>
        <v>0</v>
      </c>
      <c r="BH122" s="68">
        <f>U122*AC122*AH122/1000000000</f>
        <v>0</v>
      </c>
      <c r="BI122" s="68">
        <f>V122*AC122*AI122/1000000000</f>
        <v>0</v>
      </c>
      <c r="BJ122" s="68">
        <f>W122*AC122*AJ122/1000000000</f>
        <v>0</v>
      </c>
      <c r="BK122" s="68">
        <f>X122*AC122*AK122/1000000000</f>
        <v>0</v>
      </c>
      <c r="BL122" s="68">
        <f>Y122*AC122*AL122/1000000000</f>
        <v>0</v>
      </c>
      <c r="BM122" s="68">
        <f>Z122*AC122*AM122/1000000000</f>
        <v>0</v>
      </c>
      <c r="BN122" s="68">
        <f>AA122*AC122*AN122/1000000000</f>
        <v>0</v>
      </c>
      <c r="BO122" s="68">
        <f>AB122*AC122*AO122/1000000000</f>
        <v>0</v>
      </c>
      <c r="BP122" s="60">
        <f>(BE122*BF122*BG122*BH122*BI122)^(1/5)</f>
        <v>0</v>
      </c>
      <c r="BQ122" s="60">
        <f>(BK122*BL122*BM122*BN122*BO122)</f>
        <v>0</v>
      </c>
      <c r="BR122" s="60" t="str">
        <f>(J122/E122)^(1/5)*100</f>
        <v>0</v>
      </c>
      <c r="BS122" s="60" t="str">
        <f>(P122/J122)/(1/5)*100</f>
        <v>0</v>
      </c>
      <c r="BT122" s="60"/>
      <c r="BU122" s="60"/>
      <c r="BV122" s="60"/>
      <c r="BW122" s="60"/>
      <c r="BX122" s="60"/>
      <c r="BY122" s="60"/>
      <c r="BZ122" s="60"/>
      <c r="CA122" s="68"/>
    </row>
    <row r="123" spans="1:91" hidden="true" s="98" customFormat="1">
      <c r="A123" s="94"/>
      <c r="B123" s="92"/>
      <c r="C123" s="95" t="s">
        <v>136</v>
      </c>
      <c r="D123" s="94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60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7">
        <f>Q123*AC123/1000000000</f>
        <v>0</v>
      </c>
      <c r="AQ123" s="67">
        <f>R123*AC123/1000000000</f>
        <v>0</v>
      </c>
      <c r="AR123" s="67">
        <f>S123*AC123/1000000000</f>
        <v>0</v>
      </c>
      <c r="AS123" s="67">
        <f>T123*AC123/1000000000</f>
        <v>0</v>
      </c>
      <c r="AT123" s="67">
        <f>U123*AC123/1000000000</f>
        <v>0</v>
      </c>
      <c r="AU123" s="67">
        <f>V123*AC123/1000000000</f>
        <v>0</v>
      </c>
      <c r="AV123" s="67">
        <f>W123*AC123/1000000000</f>
        <v>0</v>
      </c>
      <c r="AW123" s="67">
        <f>X123*AC123/1000000000</f>
        <v>0</v>
      </c>
      <c r="AX123" s="67">
        <f>Y123*AC123/1000000000</f>
        <v>0</v>
      </c>
      <c r="AY123" s="67">
        <f>Z123*AC123/1000000000</f>
        <v>0</v>
      </c>
      <c r="AZ123" s="67">
        <f>AA123*AC123/1000000000</f>
        <v>0</v>
      </c>
      <c r="BA123" s="67">
        <f>AB123*AC123/1000000000</f>
        <v>0</v>
      </c>
      <c r="BB123" s="60">
        <f>(AQ122*AR122*AS122*AT122*AU122)^(1/5)</f>
        <v>0</v>
      </c>
      <c r="BC123" s="60">
        <f>(AW123*AX123*AY123*AZ123*BA123)^(1/5)</f>
        <v>0</v>
      </c>
      <c r="BD123" s="68">
        <f>Q123*AC123*AD123/1000000000</f>
        <v>0</v>
      </c>
      <c r="BE123" s="68">
        <f>R123*AC123*AE123/1000000000</f>
        <v>0</v>
      </c>
      <c r="BF123" s="68">
        <f>S123*AC123*AF123/1000000000</f>
        <v>0</v>
      </c>
      <c r="BG123" s="68">
        <f>T123*AC123*AG123/1000000000</f>
        <v>0</v>
      </c>
      <c r="BH123" s="68">
        <f>U123*AC123*AH123/1000000000</f>
        <v>0</v>
      </c>
      <c r="BI123" s="68">
        <f>V123*AC123*AI123/1000000000</f>
        <v>0</v>
      </c>
      <c r="BJ123" s="68">
        <f>W123*AC123*AJ123/1000000000</f>
        <v>0</v>
      </c>
      <c r="BK123" s="68">
        <f>X123*AC123*AK123/1000000000</f>
        <v>0</v>
      </c>
      <c r="BL123" s="68">
        <f>Y123*AC123*AL123/1000000000</f>
        <v>0</v>
      </c>
      <c r="BM123" s="68">
        <f>Z123*AC123*AM123/1000000000</f>
        <v>0</v>
      </c>
      <c r="BN123" s="68">
        <f>AA123*AC123*AN123/1000000000</f>
        <v>0</v>
      </c>
      <c r="BO123" s="68">
        <f>AB123*AC123*AO123/1000000000</f>
        <v>0</v>
      </c>
      <c r="BP123" s="60">
        <f>(BE123*BF123*BG123*BH123*BI123)^(1/5)</f>
        <v>0</v>
      </c>
      <c r="BQ123" s="60">
        <f>(BK123*BL123*BM123*BN123*BO123)</f>
        <v>0</v>
      </c>
      <c r="BR123" s="60" t="str">
        <f>(J123/E123)^(1/5)*100</f>
        <v>0</v>
      </c>
      <c r="BS123" s="60" t="str">
        <f>(P123/J123)/(1/5)*100</f>
        <v>0</v>
      </c>
      <c r="BT123" s="60"/>
      <c r="BU123" s="60"/>
      <c r="BV123" s="60"/>
      <c r="BW123" s="60"/>
      <c r="BX123" s="60"/>
    </row>
    <row r="124" spans="1:91" hidden="true" s="92" customFormat="1">
      <c r="A124" s="91"/>
      <c r="B124" s="92"/>
      <c r="C124" s="96" t="s">
        <v>137</v>
      </c>
      <c r="D124" s="91"/>
      <c r="E124" s="67"/>
      <c r="F124" s="67"/>
      <c r="G124" s="67"/>
      <c r="H124" s="67"/>
      <c r="I124" s="59"/>
      <c r="J124" s="59"/>
      <c r="K124" s="59"/>
      <c r="L124" s="59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0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7">
        <f>Q124*AC124/1000000000</f>
        <v>0</v>
      </c>
      <c r="AQ124" s="67">
        <f>R124*AC124/1000000000</f>
        <v>0</v>
      </c>
      <c r="AR124" s="67">
        <f>S124*AC124/1000000000</f>
        <v>0</v>
      </c>
      <c r="AS124" s="67">
        <f>T124*AC124/1000000000</f>
        <v>0</v>
      </c>
      <c r="AT124" s="67">
        <f>U124*AC124/1000000000</f>
        <v>0</v>
      </c>
      <c r="AU124" s="67">
        <f>V124*AC124/1000000000</f>
        <v>0</v>
      </c>
      <c r="AV124" s="67">
        <f>W124*AC124/1000000000</f>
        <v>0</v>
      </c>
      <c r="AW124" s="67">
        <f>X124*AC124/1000000000</f>
        <v>0</v>
      </c>
      <c r="AX124" s="67">
        <f>Y124*AC124/1000000000</f>
        <v>0</v>
      </c>
      <c r="AY124" s="67">
        <f>Z124*AC124/1000000000</f>
        <v>0</v>
      </c>
      <c r="AZ124" s="67">
        <f>AA124*AC124/1000000000</f>
        <v>0</v>
      </c>
      <c r="BA124" s="67">
        <f>AB124*AC124/1000000000</f>
        <v>0</v>
      </c>
      <c r="BB124" s="60">
        <f>(AQ123*AR123*AS123*AT123*AU123)^(1/5)</f>
        <v>0</v>
      </c>
      <c r="BC124" s="60">
        <f>(AW124*AX124*AY124*AZ124*BA124)^(1/5)</f>
        <v>0</v>
      </c>
      <c r="BD124" s="68">
        <f>Q124*AC124*AD124/1000000000</f>
        <v>0</v>
      </c>
      <c r="BE124" s="68">
        <f>R124*AC124*AE124/1000000000</f>
        <v>0</v>
      </c>
      <c r="BF124" s="68">
        <f>S124*AC124*AF124/1000000000</f>
        <v>0</v>
      </c>
      <c r="BG124" s="68">
        <f>T124*AC124*AG124/1000000000</f>
        <v>0</v>
      </c>
      <c r="BH124" s="68">
        <f>U124*AC124*AH124/1000000000</f>
        <v>0</v>
      </c>
      <c r="BI124" s="68">
        <f>V124*AC124*AI124/1000000000</f>
        <v>0</v>
      </c>
      <c r="BJ124" s="68">
        <f>W124*AC124*AJ124/1000000000</f>
        <v>0</v>
      </c>
      <c r="BK124" s="68">
        <f>X124*AC124*AK124/1000000000</f>
        <v>0</v>
      </c>
      <c r="BL124" s="68">
        <f>Y124*AC124*AL124/1000000000</f>
        <v>0</v>
      </c>
      <c r="BM124" s="68">
        <f>Z124*AC124*AM124/1000000000</f>
        <v>0</v>
      </c>
      <c r="BN124" s="68">
        <f>AA124*AC124*AN124/1000000000</f>
        <v>0</v>
      </c>
      <c r="BO124" s="68">
        <f>AB124*AC124*AO124/1000000000</f>
        <v>0</v>
      </c>
      <c r="BP124" s="60">
        <f>(BE124*BF124*BG124*BH124*BI124)^(1/5)</f>
        <v>0</v>
      </c>
      <c r="BQ124" s="60">
        <f>(BK124*BL124*BM124*BN124*BO124)</f>
        <v>0</v>
      </c>
      <c r="BR124" s="60" t="str">
        <f>(J124/E124)^(1/5)*100</f>
        <v>0</v>
      </c>
      <c r="BS124" s="60" t="str">
        <f>(P124/J124)/(1/5)*100</f>
        <v>0</v>
      </c>
      <c r="BT124" s="60"/>
      <c r="BU124" s="60"/>
      <c r="BV124" s="60"/>
      <c r="BW124" s="60"/>
      <c r="BX124" s="68"/>
    </row>
    <row r="125" spans="1:91" hidden="true" s="92" customFormat="1">
      <c r="A125" s="91"/>
      <c r="B125" s="92">
        <v>2354</v>
      </c>
      <c r="C125" s="97" t="s">
        <v>138</v>
      </c>
      <c r="D125" s="91"/>
      <c r="E125" s="67"/>
      <c r="F125" s="67"/>
      <c r="G125" s="67"/>
      <c r="H125" s="67"/>
      <c r="I125" s="59"/>
      <c r="J125" s="59"/>
      <c r="K125" s="59"/>
      <c r="L125" s="59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0"/>
      <c r="AD125" s="68">
        <v>0</v>
      </c>
      <c r="AE125" s="68">
        <v>0</v>
      </c>
      <c r="AF125" s="68">
        <v>0</v>
      </c>
      <c r="AG125" s="68">
        <v>0</v>
      </c>
      <c r="AH125" s="68">
        <v>0</v>
      </c>
      <c r="AI125" s="68">
        <v>0</v>
      </c>
      <c r="AJ125" s="68">
        <v>0</v>
      </c>
      <c r="AK125" s="68">
        <v>0</v>
      </c>
      <c r="AL125" s="68">
        <v>0</v>
      </c>
      <c r="AM125" s="68">
        <v>0</v>
      </c>
      <c r="AN125" s="68">
        <v>0</v>
      </c>
      <c r="AO125" s="68">
        <v>0</v>
      </c>
      <c r="AP125" s="67">
        <f>Q125*AC125/1000000000</f>
        <v>0</v>
      </c>
      <c r="AQ125" s="67">
        <f>R125*AC125/1000000000</f>
        <v>0</v>
      </c>
      <c r="AR125" s="67">
        <f>S125*AC125/1000000000</f>
        <v>0</v>
      </c>
      <c r="AS125" s="67">
        <f>T125*AC125/1000000000</f>
        <v>0</v>
      </c>
      <c r="AT125" s="67">
        <f>U125*AC125/1000000000</f>
        <v>0</v>
      </c>
      <c r="AU125" s="67">
        <f>V125*AC125/1000000000</f>
        <v>0</v>
      </c>
      <c r="AV125" s="67">
        <f>W125*AC125/1000000000</f>
        <v>0</v>
      </c>
      <c r="AW125" s="67">
        <f>X125*AC125/1000000000</f>
        <v>0</v>
      </c>
      <c r="AX125" s="67">
        <f>Y125*AC125/1000000000</f>
        <v>0</v>
      </c>
      <c r="AY125" s="67">
        <f>Z125*AC125/1000000000</f>
        <v>0</v>
      </c>
      <c r="AZ125" s="67">
        <f>AA125*AC125/1000000000</f>
        <v>0</v>
      </c>
      <c r="BA125" s="67">
        <f>AB125*AC125/1000000000</f>
        <v>0</v>
      </c>
      <c r="BB125" s="60">
        <f>(AQ124*AR124*AS124*AT124*AU124)^(1/5)</f>
        <v>0</v>
      </c>
      <c r="BC125" s="60">
        <f>(AW125*AX125*AY125*AZ125*BA125)^(1/5)</f>
        <v>0</v>
      </c>
      <c r="BD125" s="68">
        <f>Q125*AC125*AD125/1000000000</f>
        <v>0</v>
      </c>
      <c r="BE125" s="68">
        <f>R125*AC125*AE125/1000000000</f>
        <v>0</v>
      </c>
      <c r="BF125" s="68">
        <f>S125*AC125*AF125/1000000000</f>
        <v>0</v>
      </c>
      <c r="BG125" s="68">
        <f>T125*AC125*AG125/1000000000</f>
        <v>0</v>
      </c>
      <c r="BH125" s="68">
        <f>U125*AC125*AH125/1000000000</f>
        <v>0</v>
      </c>
      <c r="BI125" s="68">
        <f>V125*AC125*AI125/1000000000</f>
        <v>0</v>
      </c>
      <c r="BJ125" s="68">
        <f>W125*AC125*AJ125/1000000000</f>
        <v>0</v>
      </c>
      <c r="BK125" s="68">
        <f>X125*AC125*AK125/1000000000</f>
        <v>0</v>
      </c>
      <c r="BL125" s="68">
        <f>Y125*AC125*AL125/1000000000</f>
        <v>0</v>
      </c>
      <c r="BM125" s="68">
        <f>Z125*AC125*AM125/1000000000</f>
        <v>0</v>
      </c>
      <c r="BN125" s="68">
        <f>AA125*AC125*AN125/1000000000</f>
        <v>0</v>
      </c>
      <c r="BO125" s="68">
        <f>AB125*AC125*AO125/1000000000</f>
        <v>0</v>
      </c>
      <c r="BP125" s="60">
        <f>(BE125*BF125*BG125*BH125*BI125)^(1/5)</f>
        <v>0</v>
      </c>
      <c r="BQ125" s="60">
        <f>(BK125*BL125*BM125*BN125*BO125)</f>
        <v>0</v>
      </c>
      <c r="BR125" s="60" t="str">
        <f>(J125/E125)^(1/5)*100</f>
        <v>0</v>
      </c>
      <c r="BS125" s="60" t="str">
        <f>(P125/J125)/(1/5)*100</f>
        <v>0</v>
      </c>
      <c r="BT125" s="60"/>
      <c r="BU125" s="60"/>
      <c r="BV125" s="60"/>
      <c r="BW125" s="60"/>
      <c r="BX125" s="68"/>
    </row>
    <row r="126" spans="1:91" hidden="true" s="92" customFormat="1">
      <c r="A126" s="91"/>
      <c r="B126" s="92">
        <v>2355</v>
      </c>
      <c r="C126" s="97" t="s">
        <v>139</v>
      </c>
      <c r="D126" s="91"/>
      <c r="E126" s="67"/>
      <c r="F126" s="67"/>
      <c r="G126" s="67"/>
      <c r="H126" s="67"/>
      <c r="I126" s="59"/>
      <c r="J126" s="59"/>
      <c r="K126" s="59"/>
      <c r="L126" s="59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0"/>
      <c r="AD126" s="68">
        <v>0</v>
      </c>
      <c r="AE126" s="68">
        <v>0</v>
      </c>
      <c r="AF126" s="68">
        <v>0</v>
      </c>
      <c r="AG126" s="68">
        <v>0</v>
      </c>
      <c r="AH126" s="68">
        <v>0</v>
      </c>
      <c r="AI126" s="68">
        <v>0</v>
      </c>
      <c r="AJ126" s="68">
        <v>0</v>
      </c>
      <c r="AK126" s="68">
        <v>0</v>
      </c>
      <c r="AL126" s="68">
        <v>0</v>
      </c>
      <c r="AM126" s="68">
        <v>0</v>
      </c>
      <c r="AN126" s="68">
        <v>0</v>
      </c>
      <c r="AO126" s="68">
        <v>0</v>
      </c>
      <c r="AP126" s="67">
        <f>Q126*AC126/1000000000</f>
        <v>0</v>
      </c>
      <c r="AQ126" s="67">
        <f>R126*AC126/1000000000</f>
        <v>0</v>
      </c>
      <c r="AR126" s="67">
        <f>S126*AC126/1000000000</f>
        <v>0</v>
      </c>
      <c r="AS126" s="67">
        <f>T126*AC126/1000000000</f>
        <v>0</v>
      </c>
      <c r="AT126" s="67">
        <f>U126*AC126/1000000000</f>
        <v>0</v>
      </c>
      <c r="AU126" s="67">
        <f>V126*AC126/1000000000</f>
        <v>0</v>
      </c>
      <c r="AV126" s="67">
        <f>W126*AC126/1000000000</f>
        <v>0</v>
      </c>
      <c r="AW126" s="67">
        <f>X126*AC126/1000000000</f>
        <v>0</v>
      </c>
      <c r="AX126" s="67">
        <f>Y126*AC126/1000000000</f>
        <v>0</v>
      </c>
      <c r="AY126" s="67">
        <f>Z126*AC126/1000000000</f>
        <v>0</v>
      </c>
      <c r="AZ126" s="67">
        <f>AA126*AC126/1000000000</f>
        <v>0</v>
      </c>
      <c r="BA126" s="67">
        <f>AB126*AC126/1000000000</f>
        <v>0</v>
      </c>
      <c r="BB126" s="60">
        <f>(AQ125*AR125*AS125*AT125*AU125)^(1/5)</f>
        <v>0</v>
      </c>
      <c r="BC126" s="60">
        <f>(AW126*AX126*AY126*AZ126*BA126)^(1/5)</f>
        <v>0</v>
      </c>
      <c r="BD126" s="68">
        <f>Q126*AC126*AD126/1000000000</f>
        <v>0</v>
      </c>
      <c r="BE126" s="68">
        <f>R126*AC126*AE126/1000000000</f>
        <v>0</v>
      </c>
      <c r="BF126" s="68">
        <f>S126*AC126*AF126/1000000000</f>
        <v>0</v>
      </c>
      <c r="BG126" s="68">
        <f>T126*AC126*AG126/1000000000</f>
        <v>0</v>
      </c>
      <c r="BH126" s="68">
        <f>U126*AC126*AH126/1000000000</f>
        <v>0</v>
      </c>
      <c r="BI126" s="68">
        <f>V126*AC126*AI126/1000000000</f>
        <v>0</v>
      </c>
      <c r="BJ126" s="68">
        <f>W126*AC126*AJ126/1000000000</f>
        <v>0</v>
      </c>
      <c r="BK126" s="68">
        <f>X126*AC126*AK126/1000000000</f>
        <v>0</v>
      </c>
      <c r="BL126" s="68">
        <f>Y126*AC126*AL126/1000000000</f>
        <v>0</v>
      </c>
      <c r="BM126" s="68">
        <f>Z126*AC126*AM126/1000000000</f>
        <v>0</v>
      </c>
      <c r="BN126" s="68">
        <f>AA126*AC126*AN126/1000000000</f>
        <v>0</v>
      </c>
      <c r="BO126" s="68">
        <f>AB126*AC126*AO126/1000000000</f>
        <v>0</v>
      </c>
      <c r="BP126" s="60">
        <f>(BE126*BF126*BG126*BH126*BI126)^(1/5)</f>
        <v>0</v>
      </c>
      <c r="BQ126" s="60">
        <f>(BK126*BL126*BM126*BN126*BO126)</f>
        <v>0</v>
      </c>
      <c r="BR126" s="60" t="str">
        <f>(J126/E126)^(1/5)*100</f>
        <v>0</v>
      </c>
      <c r="BS126" s="60" t="str">
        <f>(P126/J126)/(1/5)*100</f>
        <v>0</v>
      </c>
      <c r="BT126" s="60"/>
      <c r="BU126" s="60"/>
      <c r="BV126" s="60"/>
      <c r="BW126" s="60"/>
      <c r="BX126" s="68"/>
    </row>
    <row r="127" spans="1:91" hidden="true" s="92" customFormat="1">
      <c r="A127" s="91"/>
      <c r="B127" s="92">
        <v>2356</v>
      </c>
      <c r="C127" s="97" t="s">
        <v>140</v>
      </c>
      <c r="D127" s="91"/>
      <c r="E127" s="67"/>
      <c r="F127" s="67"/>
      <c r="G127" s="67"/>
      <c r="H127" s="67"/>
      <c r="I127" s="59"/>
      <c r="J127" s="59"/>
      <c r="K127" s="59"/>
      <c r="L127" s="59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0"/>
      <c r="AD127" s="68">
        <v>0</v>
      </c>
      <c r="AE127" s="68">
        <v>0</v>
      </c>
      <c r="AF127" s="68">
        <v>0</v>
      </c>
      <c r="AG127" s="68">
        <v>0</v>
      </c>
      <c r="AH127" s="68">
        <v>0</v>
      </c>
      <c r="AI127" s="68">
        <v>0</v>
      </c>
      <c r="AJ127" s="68">
        <v>0</v>
      </c>
      <c r="AK127" s="68">
        <v>0</v>
      </c>
      <c r="AL127" s="68">
        <v>0</v>
      </c>
      <c r="AM127" s="68">
        <v>0</v>
      </c>
      <c r="AN127" s="68">
        <v>0</v>
      </c>
      <c r="AO127" s="68">
        <v>0</v>
      </c>
      <c r="AP127" s="67">
        <f>Q127*AC127/1000000000</f>
        <v>0</v>
      </c>
      <c r="AQ127" s="67">
        <f>R127*AC127/1000000000</f>
        <v>0</v>
      </c>
      <c r="AR127" s="67">
        <f>S127*AC127/1000000000</f>
        <v>0</v>
      </c>
      <c r="AS127" s="67">
        <f>T127*AC127/1000000000</f>
        <v>0</v>
      </c>
      <c r="AT127" s="67">
        <f>U127*AC127/1000000000</f>
        <v>0</v>
      </c>
      <c r="AU127" s="67">
        <f>V127*AC127/1000000000</f>
        <v>0</v>
      </c>
      <c r="AV127" s="67">
        <f>W127*AC127/1000000000</f>
        <v>0</v>
      </c>
      <c r="AW127" s="67">
        <f>X127*AC127/1000000000</f>
        <v>0</v>
      </c>
      <c r="AX127" s="67">
        <f>Y127*AC127/1000000000</f>
        <v>0</v>
      </c>
      <c r="AY127" s="67">
        <f>Z127*AC127/1000000000</f>
        <v>0</v>
      </c>
      <c r="AZ127" s="67">
        <f>AA127*AC127/1000000000</f>
        <v>0</v>
      </c>
      <c r="BA127" s="67">
        <f>AB127*AC127/1000000000</f>
        <v>0</v>
      </c>
      <c r="BB127" s="60">
        <f>(AQ126*AR126*AS126*AT126*AU126)^(1/5)</f>
        <v>0</v>
      </c>
      <c r="BC127" s="60">
        <f>(AW127*AX127*AY127*AZ127*BA127)^(1/5)</f>
        <v>0</v>
      </c>
      <c r="BD127" s="68">
        <f>Q127*AC127*AD127/1000000000</f>
        <v>0</v>
      </c>
      <c r="BE127" s="68">
        <f>R127*AC127*AE127/1000000000</f>
        <v>0</v>
      </c>
      <c r="BF127" s="68">
        <f>S127*AC127*AF127/1000000000</f>
        <v>0</v>
      </c>
      <c r="BG127" s="68">
        <f>T127*AC127*AG127/1000000000</f>
        <v>0</v>
      </c>
      <c r="BH127" s="68">
        <f>U127*AC127*AH127/1000000000</f>
        <v>0</v>
      </c>
      <c r="BI127" s="68">
        <f>V127*AC127*AI127/1000000000</f>
        <v>0</v>
      </c>
      <c r="BJ127" s="68">
        <f>W127*AC127*AJ127/1000000000</f>
        <v>0</v>
      </c>
      <c r="BK127" s="68">
        <f>X127*AC127*AK127/1000000000</f>
        <v>0</v>
      </c>
      <c r="BL127" s="68">
        <f>Y127*AC127*AL127/1000000000</f>
        <v>0</v>
      </c>
      <c r="BM127" s="68">
        <f>Z127*AC127*AM127/1000000000</f>
        <v>0</v>
      </c>
      <c r="BN127" s="68">
        <f>AA127*AC127*AN127/1000000000</f>
        <v>0</v>
      </c>
      <c r="BO127" s="68">
        <f>AB127*AC127*AO127/1000000000</f>
        <v>0</v>
      </c>
      <c r="BP127" s="60">
        <f>(BE127*BF127*BG127*BH127*BI127)^(1/5)</f>
        <v>0</v>
      </c>
      <c r="BQ127" s="60">
        <f>(BK127*BL127*BM127*BN127*BO127)</f>
        <v>0</v>
      </c>
      <c r="BR127" s="60" t="str">
        <f>(J127/E127)^(1/5)*100</f>
        <v>0</v>
      </c>
      <c r="BS127" s="60" t="str">
        <f>(P127/J127)/(1/5)*100</f>
        <v>0</v>
      </c>
      <c r="BT127" s="60"/>
      <c r="BU127" s="60"/>
      <c r="BV127" s="60"/>
      <c r="BW127" s="60"/>
      <c r="BX127" s="68"/>
    </row>
    <row r="128" spans="1:91" hidden="true" s="92" customFormat="1">
      <c r="A128" s="91"/>
      <c r="B128" s="92">
        <v>2357</v>
      </c>
      <c r="C128" s="96" t="s">
        <v>141</v>
      </c>
      <c r="D128" s="91"/>
      <c r="E128" s="67"/>
      <c r="F128" s="67"/>
      <c r="G128" s="67"/>
      <c r="H128" s="67"/>
      <c r="I128" s="59"/>
      <c r="J128" s="59"/>
      <c r="K128" s="59"/>
      <c r="L128" s="59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0"/>
      <c r="AD128" s="68">
        <v>0</v>
      </c>
      <c r="AE128" s="68">
        <v>0</v>
      </c>
      <c r="AF128" s="68">
        <v>0</v>
      </c>
      <c r="AG128" s="68">
        <v>0</v>
      </c>
      <c r="AH128" s="68">
        <v>0</v>
      </c>
      <c r="AI128" s="68">
        <v>0</v>
      </c>
      <c r="AJ128" s="68">
        <v>0</v>
      </c>
      <c r="AK128" s="68">
        <v>0</v>
      </c>
      <c r="AL128" s="68">
        <v>0</v>
      </c>
      <c r="AM128" s="68">
        <v>0</v>
      </c>
      <c r="AN128" s="68">
        <v>0</v>
      </c>
      <c r="AO128" s="68">
        <v>0</v>
      </c>
      <c r="AP128" s="67">
        <f>Q128*AC128/1000000000</f>
        <v>0</v>
      </c>
      <c r="AQ128" s="67">
        <f>R128*AC128/1000000000</f>
        <v>0</v>
      </c>
      <c r="AR128" s="67">
        <f>S128*AC128/1000000000</f>
        <v>0</v>
      </c>
      <c r="AS128" s="67">
        <f>T128*AC128/1000000000</f>
        <v>0</v>
      </c>
      <c r="AT128" s="67">
        <f>U128*AC128/1000000000</f>
        <v>0</v>
      </c>
      <c r="AU128" s="67">
        <f>V128*AC128/1000000000</f>
        <v>0</v>
      </c>
      <c r="AV128" s="67">
        <f>W128*AC128/1000000000</f>
        <v>0</v>
      </c>
      <c r="AW128" s="67">
        <f>X128*AC128/1000000000</f>
        <v>0</v>
      </c>
      <c r="AX128" s="67">
        <f>Y128*AC128/1000000000</f>
        <v>0</v>
      </c>
      <c r="AY128" s="67">
        <f>Z128*AC128/1000000000</f>
        <v>0</v>
      </c>
      <c r="AZ128" s="67">
        <f>AA128*AC128/1000000000</f>
        <v>0</v>
      </c>
      <c r="BA128" s="67">
        <f>AB128*AC128/1000000000</f>
        <v>0</v>
      </c>
      <c r="BB128" s="60">
        <f>(AQ127*AR127*AS127*AT127*AU127)^(1/5)</f>
        <v>0</v>
      </c>
      <c r="BC128" s="60">
        <f>(AW128*AX128*AY128*AZ128*BA128)^(1/5)</f>
        <v>0</v>
      </c>
      <c r="BD128" s="68">
        <f>Q128*AC128*AD128/1000000000</f>
        <v>0</v>
      </c>
      <c r="BE128" s="68">
        <f>R128*AC128*AE128/1000000000</f>
        <v>0</v>
      </c>
      <c r="BF128" s="68">
        <f>S128*AC128*AF128/1000000000</f>
        <v>0</v>
      </c>
      <c r="BG128" s="68">
        <f>T128*AC128*AG128/1000000000</f>
        <v>0</v>
      </c>
      <c r="BH128" s="68">
        <f>U128*AC128*AH128/1000000000</f>
        <v>0</v>
      </c>
      <c r="BI128" s="68">
        <f>V128*AC128*AI128/1000000000</f>
        <v>0</v>
      </c>
      <c r="BJ128" s="68">
        <f>W128*AC128*AJ128/1000000000</f>
        <v>0</v>
      </c>
      <c r="BK128" s="68">
        <f>X128*AC128*AK128/1000000000</f>
        <v>0</v>
      </c>
      <c r="BL128" s="68">
        <f>Y128*AC128*AL128/1000000000</f>
        <v>0</v>
      </c>
      <c r="BM128" s="68">
        <f>Z128*AC128*AM128/1000000000</f>
        <v>0</v>
      </c>
      <c r="BN128" s="68">
        <f>AA128*AC128*AN128/1000000000</f>
        <v>0</v>
      </c>
      <c r="BO128" s="68">
        <f>AB128*AC128*AO128/1000000000</f>
        <v>0</v>
      </c>
      <c r="BP128" s="60">
        <f>(BE128*BF128*BG128*BH128*BI128)^(1/5)</f>
        <v>0</v>
      </c>
      <c r="BQ128" s="60">
        <f>(BK128*BL128*BM128*BN128*BO128)</f>
        <v>0</v>
      </c>
      <c r="BR128" s="60" t="str">
        <f>(J128/E128)^(1/5)*100</f>
        <v>0</v>
      </c>
      <c r="BS128" s="60" t="str">
        <f>(P128/J128)/(1/5)*100</f>
        <v>0</v>
      </c>
      <c r="BT128" s="60"/>
      <c r="BU128" s="60"/>
      <c r="BV128" s="60"/>
      <c r="BW128" s="60"/>
      <c r="BX128" s="68"/>
    </row>
    <row r="129" spans="1:91" hidden="true" s="92" customFormat="1">
      <c r="A129" s="91"/>
      <c r="B129" s="92">
        <v>2360</v>
      </c>
      <c r="C129" s="97" t="s">
        <v>138</v>
      </c>
      <c r="D129" s="91"/>
      <c r="E129" s="67"/>
      <c r="F129" s="67"/>
      <c r="G129" s="67"/>
      <c r="H129" s="67"/>
      <c r="I129" s="59"/>
      <c r="J129" s="59"/>
      <c r="K129" s="59"/>
      <c r="L129" s="59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0"/>
      <c r="AD129" s="68">
        <v>0</v>
      </c>
      <c r="AE129" s="68">
        <v>0</v>
      </c>
      <c r="AF129" s="68">
        <v>0</v>
      </c>
      <c r="AG129" s="68">
        <v>0</v>
      </c>
      <c r="AH129" s="68">
        <v>0</v>
      </c>
      <c r="AI129" s="68">
        <v>0</v>
      </c>
      <c r="AJ129" s="68">
        <v>0</v>
      </c>
      <c r="AK129" s="68">
        <v>0</v>
      </c>
      <c r="AL129" s="68">
        <v>0</v>
      </c>
      <c r="AM129" s="68">
        <v>0</v>
      </c>
      <c r="AN129" s="68">
        <v>0</v>
      </c>
      <c r="AO129" s="68">
        <v>0</v>
      </c>
      <c r="AP129" s="67">
        <f>Q129*AC129/1000000000</f>
        <v>0</v>
      </c>
      <c r="AQ129" s="67">
        <f>R129*AC129/1000000000</f>
        <v>0</v>
      </c>
      <c r="AR129" s="67">
        <f>S129*AC129/1000000000</f>
        <v>0</v>
      </c>
      <c r="AS129" s="67">
        <f>T129*AC129/1000000000</f>
        <v>0</v>
      </c>
      <c r="AT129" s="67">
        <f>U129*AC129/1000000000</f>
        <v>0</v>
      </c>
      <c r="AU129" s="67">
        <f>V129*AC129/1000000000</f>
        <v>0</v>
      </c>
      <c r="AV129" s="67">
        <f>W129*AC129/1000000000</f>
        <v>0</v>
      </c>
      <c r="AW129" s="67">
        <f>X129*AC129/1000000000</f>
        <v>0</v>
      </c>
      <c r="AX129" s="67">
        <f>Y129*AC129/1000000000</f>
        <v>0</v>
      </c>
      <c r="AY129" s="67">
        <f>Z129*AC129/1000000000</f>
        <v>0</v>
      </c>
      <c r="AZ129" s="67">
        <f>AA129*AC129/1000000000</f>
        <v>0</v>
      </c>
      <c r="BA129" s="67">
        <f>AB129*AC129/1000000000</f>
        <v>0</v>
      </c>
      <c r="BB129" s="60">
        <f>(AQ128*AR128*AS128*AT128*AU128)^(1/5)</f>
        <v>0</v>
      </c>
      <c r="BC129" s="60">
        <f>(AW129*AX129*AY129*AZ129*BA129)^(1/5)</f>
        <v>0</v>
      </c>
      <c r="BD129" s="68">
        <f>Q129*AC129*AD129/1000000000</f>
        <v>0</v>
      </c>
      <c r="BE129" s="68">
        <f>R129*AC129*AE129/1000000000</f>
        <v>0</v>
      </c>
      <c r="BF129" s="68">
        <f>S129*AC129*AF129/1000000000</f>
        <v>0</v>
      </c>
      <c r="BG129" s="68">
        <f>T129*AC129*AG129/1000000000</f>
        <v>0</v>
      </c>
      <c r="BH129" s="68">
        <f>U129*AC129*AH129/1000000000</f>
        <v>0</v>
      </c>
      <c r="BI129" s="68">
        <f>V129*AC129*AI129/1000000000</f>
        <v>0</v>
      </c>
      <c r="BJ129" s="68">
        <f>W129*AC129*AJ129/1000000000</f>
        <v>0</v>
      </c>
      <c r="BK129" s="68">
        <f>X129*AC129*AK129/1000000000</f>
        <v>0</v>
      </c>
      <c r="BL129" s="68">
        <f>Y129*AC129*AL129/1000000000</f>
        <v>0</v>
      </c>
      <c r="BM129" s="68">
        <f>Z129*AC129*AM129/1000000000</f>
        <v>0</v>
      </c>
      <c r="BN129" s="68">
        <f>AA129*AC129*AN129/1000000000</f>
        <v>0</v>
      </c>
      <c r="BO129" s="68">
        <f>AB129*AC129*AO129/1000000000</f>
        <v>0</v>
      </c>
      <c r="BP129" s="60">
        <f>(BE129*BF129*BG129*BH129*BI129)^(1/5)</f>
        <v>0</v>
      </c>
      <c r="BQ129" s="60">
        <f>(BK129*BL129*BM129*BN129*BO129)</f>
        <v>0</v>
      </c>
      <c r="BR129" s="60" t="str">
        <f>(J129/E129)^(1/5)*100</f>
        <v>0</v>
      </c>
      <c r="BS129" s="60" t="str">
        <f>(P129/J129)/(1/5)*100</f>
        <v>0</v>
      </c>
      <c r="BT129" s="60"/>
      <c r="BU129" s="60"/>
      <c r="BV129" s="60"/>
      <c r="BW129" s="60"/>
      <c r="BX129" s="68"/>
    </row>
    <row r="130" spans="1:91" hidden="true" s="92" customFormat="1">
      <c r="A130" s="91"/>
      <c r="B130" s="92">
        <v>2361</v>
      </c>
      <c r="C130" s="97" t="s">
        <v>139</v>
      </c>
      <c r="D130" s="91"/>
      <c r="E130" s="67"/>
      <c r="F130" s="67"/>
      <c r="G130" s="67"/>
      <c r="H130" s="67"/>
      <c r="I130" s="59"/>
      <c r="J130" s="59"/>
      <c r="K130" s="59"/>
      <c r="L130" s="59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0"/>
      <c r="AD130" s="68">
        <v>0</v>
      </c>
      <c r="AE130" s="68">
        <v>0</v>
      </c>
      <c r="AF130" s="68">
        <v>0</v>
      </c>
      <c r="AG130" s="68">
        <v>0</v>
      </c>
      <c r="AH130" s="68">
        <v>0</v>
      </c>
      <c r="AI130" s="68">
        <v>0</v>
      </c>
      <c r="AJ130" s="68">
        <v>0</v>
      </c>
      <c r="AK130" s="68">
        <v>0</v>
      </c>
      <c r="AL130" s="68">
        <v>0</v>
      </c>
      <c r="AM130" s="68">
        <v>0</v>
      </c>
      <c r="AN130" s="68">
        <v>0</v>
      </c>
      <c r="AO130" s="68">
        <v>0</v>
      </c>
      <c r="AP130" s="67">
        <f>Q130*AC130/1000000000</f>
        <v>0</v>
      </c>
      <c r="AQ130" s="67">
        <f>R130*AC130/1000000000</f>
        <v>0</v>
      </c>
      <c r="AR130" s="67">
        <f>S130*AC130/1000000000</f>
        <v>0</v>
      </c>
      <c r="AS130" s="67">
        <f>T130*AC130/1000000000</f>
        <v>0</v>
      </c>
      <c r="AT130" s="67">
        <f>U130*AC130/1000000000</f>
        <v>0</v>
      </c>
      <c r="AU130" s="67">
        <f>V130*AC130/1000000000</f>
        <v>0</v>
      </c>
      <c r="AV130" s="67">
        <f>W130*AC130/1000000000</f>
        <v>0</v>
      </c>
      <c r="AW130" s="67">
        <f>X130*AC130/1000000000</f>
        <v>0</v>
      </c>
      <c r="AX130" s="67">
        <f>Y130*AC130/1000000000</f>
        <v>0</v>
      </c>
      <c r="AY130" s="67">
        <f>Z130*AC130/1000000000</f>
        <v>0</v>
      </c>
      <c r="AZ130" s="67">
        <f>AA130*AC130/1000000000</f>
        <v>0</v>
      </c>
      <c r="BA130" s="67">
        <f>AB130*AC130/1000000000</f>
        <v>0</v>
      </c>
      <c r="BB130" s="60">
        <f>(AQ129*AR129*AS129*AT129*AU129)^(1/5)</f>
        <v>0</v>
      </c>
      <c r="BC130" s="60">
        <f>(AW130*AX130*AY130*AZ130*BA130)^(1/5)</f>
        <v>0</v>
      </c>
      <c r="BD130" s="68">
        <f>Q130*AC130*AD130/1000000000</f>
        <v>0</v>
      </c>
      <c r="BE130" s="68">
        <f>R130*AC130*AE130/1000000000</f>
        <v>0</v>
      </c>
      <c r="BF130" s="68">
        <f>S130*AC130*AF130/1000000000</f>
        <v>0</v>
      </c>
      <c r="BG130" s="68">
        <f>T130*AC130*AG130/1000000000</f>
        <v>0</v>
      </c>
      <c r="BH130" s="68">
        <f>U130*AC130*AH130/1000000000</f>
        <v>0</v>
      </c>
      <c r="BI130" s="68">
        <f>V130*AC130*AI130/1000000000</f>
        <v>0</v>
      </c>
      <c r="BJ130" s="68">
        <f>W130*AC130*AJ130/1000000000</f>
        <v>0</v>
      </c>
      <c r="BK130" s="68">
        <f>X130*AC130*AK130/1000000000</f>
        <v>0</v>
      </c>
      <c r="BL130" s="68">
        <f>Y130*AC130*AL130/1000000000</f>
        <v>0</v>
      </c>
      <c r="BM130" s="68">
        <f>Z130*AC130*AM130/1000000000</f>
        <v>0</v>
      </c>
      <c r="BN130" s="68">
        <f>AA130*AC130*AN130/1000000000</f>
        <v>0</v>
      </c>
      <c r="BO130" s="68">
        <f>AB130*AC130*AO130/1000000000</f>
        <v>0</v>
      </c>
      <c r="BP130" s="60">
        <f>(BE130*BF130*BG130*BH130*BI130)^(1/5)</f>
        <v>0</v>
      </c>
      <c r="BQ130" s="60">
        <f>(BK130*BL130*BM130*BN130*BO130)</f>
        <v>0</v>
      </c>
      <c r="BR130" s="60" t="str">
        <f>(J130/E130)^(1/5)*100</f>
        <v>0</v>
      </c>
      <c r="BS130" s="60" t="str">
        <f>(P130/J130)/(1/5)*100</f>
        <v>0</v>
      </c>
      <c r="BT130" s="60"/>
      <c r="BU130" s="60"/>
      <c r="BV130" s="60"/>
      <c r="BW130" s="60"/>
      <c r="BX130" s="68"/>
    </row>
    <row r="131" spans="1:91" hidden="true" s="92" customFormat="1">
      <c r="A131" s="91"/>
      <c r="B131" s="92">
        <v>2362</v>
      </c>
      <c r="C131" s="97" t="s">
        <v>140</v>
      </c>
      <c r="D131" s="91"/>
      <c r="E131" s="67"/>
      <c r="F131" s="67"/>
      <c r="G131" s="67"/>
      <c r="H131" s="67"/>
      <c r="I131" s="59"/>
      <c r="J131" s="59"/>
      <c r="K131" s="59"/>
      <c r="L131" s="59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0"/>
      <c r="AD131" s="68">
        <v>0</v>
      </c>
      <c r="AE131" s="68">
        <v>0</v>
      </c>
      <c r="AF131" s="68">
        <v>0</v>
      </c>
      <c r="AG131" s="68">
        <v>0</v>
      </c>
      <c r="AH131" s="68">
        <v>0</v>
      </c>
      <c r="AI131" s="68">
        <v>0</v>
      </c>
      <c r="AJ131" s="68">
        <v>0</v>
      </c>
      <c r="AK131" s="68">
        <v>0</v>
      </c>
      <c r="AL131" s="68">
        <v>0</v>
      </c>
      <c r="AM131" s="68">
        <v>0</v>
      </c>
      <c r="AN131" s="68">
        <v>0</v>
      </c>
      <c r="AO131" s="68">
        <v>0</v>
      </c>
      <c r="AP131" s="67">
        <f>Q131*AC131/1000000000</f>
        <v>0</v>
      </c>
      <c r="AQ131" s="67">
        <f>R131*AC131/1000000000</f>
        <v>0</v>
      </c>
      <c r="AR131" s="67">
        <f>S131*AC131/1000000000</f>
        <v>0</v>
      </c>
      <c r="AS131" s="67">
        <f>T131*AC131/1000000000</f>
        <v>0</v>
      </c>
      <c r="AT131" s="67">
        <f>U131*AC131/1000000000</f>
        <v>0</v>
      </c>
      <c r="AU131" s="67">
        <f>V131*AC131/1000000000</f>
        <v>0</v>
      </c>
      <c r="AV131" s="67">
        <f>W131*AC131/1000000000</f>
        <v>0</v>
      </c>
      <c r="AW131" s="67">
        <f>X131*AC131/1000000000</f>
        <v>0</v>
      </c>
      <c r="AX131" s="67">
        <f>Y131*AC131/1000000000</f>
        <v>0</v>
      </c>
      <c r="AY131" s="67">
        <f>Z131*AC131/1000000000</f>
        <v>0</v>
      </c>
      <c r="AZ131" s="67">
        <f>AA131*AC131/1000000000</f>
        <v>0</v>
      </c>
      <c r="BA131" s="67">
        <f>AB131*AC131/1000000000</f>
        <v>0</v>
      </c>
      <c r="BB131" s="60">
        <f>(AQ130*AR130*AS130*AT130*AU130)^(1/5)</f>
        <v>0</v>
      </c>
      <c r="BC131" s="60">
        <f>(AW131*AX131*AY131*AZ131*BA131)^(1/5)</f>
        <v>0</v>
      </c>
      <c r="BD131" s="68">
        <f>Q131*AC131*AD131/1000000000</f>
        <v>0</v>
      </c>
      <c r="BE131" s="68">
        <f>R131*AC131*AE131/1000000000</f>
        <v>0</v>
      </c>
      <c r="BF131" s="68">
        <f>S131*AC131*AF131/1000000000</f>
        <v>0</v>
      </c>
      <c r="BG131" s="68">
        <f>T131*AC131*AG131/1000000000</f>
        <v>0</v>
      </c>
      <c r="BH131" s="68">
        <f>U131*AC131*AH131/1000000000</f>
        <v>0</v>
      </c>
      <c r="BI131" s="68">
        <f>V131*AC131*AI131/1000000000</f>
        <v>0</v>
      </c>
      <c r="BJ131" s="68">
        <f>W131*AC131*AJ131/1000000000</f>
        <v>0</v>
      </c>
      <c r="BK131" s="68">
        <f>X131*AC131*AK131/1000000000</f>
        <v>0</v>
      </c>
      <c r="BL131" s="68">
        <f>Y131*AC131*AL131/1000000000</f>
        <v>0</v>
      </c>
      <c r="BM131" s="68">
        <f>Z131*AC131*AM131/1000000000</f>
        <v>0</v>
      </c>
      <c r="BN131" s="68">
        <f>AA131*AC131*AN131/1000000000</f>
        <v>0</v>
      </c>
      <c r="BO131" s="68">
        <f>AB131*AC131*AO131/1000000000</f>
        <v>0</v>
      </c>
      <c r="BP131" s="60">
        <f>(BE131*BF131*BG131*BH131*BI131)^(1/5)</f>
        <v>0</v>
      </c>
      <c r="BQ131" s="60">
        <f>(BK131*BL131*BM131*BN131*BO131)</f>
        <v>0</v>
      </c>
      <c r="BR131" s="60" t="str">
        <f>(J131/E131)^(1/5)*100</f>
        <v>0</v>
      </c>
      <c r="BS131" s="60" t="str">
        <f>(P131/J131)/(1/5)*100</f>
        <v>0</v>
      </c>
      <c r="BT131" s="60"/>
      <c r="BU131" s="60"/>
      <c r="BV131" s="60"/>
      <c r="BW131" s="60"/>
      <c r="BX131" s="68"/>
    </row>
    <row r="132" spans="1:91" hidden="true" s="92" customFormat="1">
      <c r="A132" s="91"/>
      <c r="B132" s="92">
        <v>2358</v>
      </c>
      <c r="C132" s="96" t="s">
        <v>142</v>
      </c>
      <c r="D132" s="91"/>
      <c r="E132" s="67"/>
      <c r="F132" s="67"/>
      <c r="G132" s="67"/>
      <c r="H132" s="67"/>
      <c r="I132" s="59"/>
      <c r="J132" s="59"/>
      <c r="K132" s="59"/>
      <c r="L132" s="59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0"/>
      <c r="AD132" s="68">
        <v>0</v>
      </c>
      <c r="AE132" s="68">
        <v>0</v>
      </c>
      <c r="AF132" s="68">
        <v>0</v>
      </c>
      <c r="AG132" s="68">
        <v>0</v>
      </c>
      <c r="AH132" s="68">
        <v>0</v>
      </c>
      <c r="AI132" s="68">
        <v>0</v>
      </c>
      <c r="AJ132" s="68">
        <v>0</v>
      </c>
      <c r="AK132" s="68">
        <v>0</v>
      </c>
      <c r="AL132" s="68">
        <v>0</v>
      </c>
      <c r="AM132" s="68">
        <v>0</v>
      </c>
      <c r="AN132" s="68">
        <v>0</v>
      </c>
      <c r="AO132" s="68">
        <v>0</v>
      </c>
      <c r="AP132" s="67">
        <f>Q132*AC132/1000000000</f>
        <v>0</v>
      </c>
      <c r="AQ132" s="67">
        <f>R132*AC132/1000000000</f>
        <v>0</v>
      </c>
      <c r="AR132" s="67">
        <f>S132*AC132/1000000000</f>
        <v>0</v>
      </c>
      <c r="AS132" s="67">
        <f>T132*AC132/1000000000</f>
        <v>0</v>
      </c>
      <c r="AT132" s="67">
        <f>U132*AC132/1000000000</f>
        <v>0</v>
      </c>
      <c r="AU132" s="67">
        <f>V132*AC132/1000000000</f>
        <v>0</v>
      </c>
      <c r="AV132" s="67">
        <f>W132*AC132/1000000000</f>
        <v>0</v>
      </c>
      <c r="AW132" s="67">
        <f>X132*AC132/1000000000</f>
        <v>0</v>
      </c>
      <c r="AX132" s="67">
        <f>Y132*AC132/1000000000</f>
        <v>0</v>
      </c>
      <c r="AY132" s="67">
        <f>Z132*AC132/1000000000</f>
        <v>0</v>
      </c>
      <c r="AZ132" s="67">
        <f>AA132*AC132/1000000000</f>
        <v>0</v>
      </c>
      <c r="BA132" s="67">
        <f>AB132*AC132/1000000000</f>
        <v>0</v>
      </c>
      <c r="BB132" s="60">
        <f>(AQ131*AR131*AS131*AT131*AU131)^(1/5)</f>
        <v>0</v>
      </c>
      <c r="BC132" s="60">
        <f>(AW132*AX132*AY132*AZ132*BA132)^(1/5)</f>
        <v>0</v>
      </c>
      <c r="BD132" s="68">
        <f>Q132*AC132*AD132/1000000000</f>
        <v>0</v>
      </c>
      <c r="BE132" s="68">
        <f>R132*AC132*AE132/1000000000</f>
        <v>0</v>
      </c>
      <c r="BF132" s="68">
        <f>S132*AC132*AF132/1000000000</f>
        <v>0</v>
      </c>
      <c r="BG132" s="68">
        <f>T132*AC132*AG132/1000000000</f>
        <v>0</v>
      </c>
      <c r="BH132" s="68">
        <f>U132*AC132*AH132/1000000000</f>
        <v>0</v>
      </c>
      <c r="BI132" s="68">
        <f>V132*AC132*AI132/1000000000</f>
        <v>0</v>
      </c>
      <c r="BJ132" s="68">
        <f>W132*AC132*AJ132/1000000000</f>
        <v>0</v>
      </c>
      <c r="BK132" s="68">
        <f>X132*AC132*AK132/1000000000</f>
        <v>0</v>
      </c>
      <c r="BL132" s="68">
        <f>Y132*AC132*AL132/1000000000</f>
        <v>0</v>
      </c>
      <c r="BM132" s="68">
        <f>Z132*AC132*AM132/1000000000</f>
        <v>0</v>
      </c>
      <c r="BN132" s="68">
        <f>AA132*AC132*AN132/1000000000</f>
        <v>0</v>
      </c>
      <c r="BO132" s="68">
        <f>AB132*AC132*AO132/1000000000</f>
        <v>0</v>
      </c>
      <c r="BP132" s="60">
        <f>(BE132*BF132*BG132*BH132*BI132)^(1/5)</f>
        <v>0</v>
      </c>
      <c r="BQ132" s="60">
        <f>(BK132*BL132*BM132*BN132*BO132)</f>
        <v>0</v>
      </c>
      <c r="BR132" s="60" t="str">
        <f>(J132/E132)^(1/5)*100</f>
        <v>0</v>
      </c>
      <c r="BS132" s="60" t="str">
        <f>(P132/J132)/(1/5)*100</f>
        <v>0</v>
      </c>
      <c r="BT132" s="60"/>
      <c r="BU132" s="60"/>
      <c r="BV132" s="60"/>
      <c r="BW132" s="60"/>
      <c r="BX132" s="68"/>
    </row>
    <row r="133" spans="1:91" hidden="true" s="92" customFormat="1">
      <c r="A133" s="91"/>
      <c r="B133" s="92">
        <v>2363</v>
      </c>
      <c r="C133" s="97" t="s">
        <v>138</v>
      </c>
      <c r="D133" s="91"/>
      <c r="E133" s="67"/>
      <c r="F133" s="67"/>
      <c r="G133" s="67"/>
      <c r="H133" s="67"/>
      <c r="I133" s="59"/>
      <c r="J133" s="59"/>
      <c r="K133" s="59"/>
      <c r="L133" s="59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0"/>
      <c r="AD133" s="68">
        <v>0</v>
      </c>
      <c r="AE133" s="68">
        <v>0</v>
      </c>
      <c r="AF133" s="68">
        <v>0</v>
      </c>
      <c r="AG133" s="68">
        <v>0</v>
      </c>
      <c r="AH133" s="68">
        <v>0</v>
      </c>
      <c r="AI133" s="68">
        <v>0</v>
      </c>
      <c r="AJ133" s="68">
        <v>0</v>
      </c>
      <c r="AK133" s="68">
        <v>0</v>
      </c>
      <c r="AL133" s="68">
        <v>0</v>
      </c>
      <c r="AM133" s="68">
        <v>0</v>
      </c>
      <c r="AN133" s="68">
        <v>0</v>
      </c>
      <c r="AO133" s="68">
        <v>0</v>
      </c>
      <c r="AP133" s="67">
        <f>Q133*AC133/1000000000</f>
        <v>0</v>
      </c>
      <c r="AQ133" s="67">
        <f>R133*AC133/1000000000</f>
        <v>0</v>
      </c>
      <c r="AR133" s="67">
        <f>S133*AC133/1000000000</f>
        <v>0</v>
      </c>
      <c r="AS133" s="67">
        <f>T133*AC133/1000000000</f>
        <v>0</v>
      </c>
      <c r="AT133" s="67">
        <f>U133*AC133/1000000000</f>
        <v>0</v>
      </c>
      <c r="AU133" s="67">
        <f>V133*AC133/1000000000</f>
        <v>0</v>
      </c>
      <c r="AV133" s="67">
        <f>W133*AC133/1000000000</f>
        <v>0</v>
      </c>
      <c r="AW133" s="67">
        <f>X133*AC133/1000000000</f>
        <v>0</v>
      </c>
      <c r="AX133" s="67">
        <f>Y133*AC133/1000000000</f>
        <v>0</v>
      </c>
      <c r="AY133" s="67">
        <f>Z133*AC133/1000000000</f>
        <v>0</v>
      </c>
      <c r="AZ133" s="67">
        <f>AA133*AC133/1000000000</f>
        <v>0</v>
      </c>
      <c r="BA133" s="67">
        <f>AB133*AC133/1000000000</f>
        <v>0</v>
      </c>
      <c r="BB133" s="60">
        <f>(AQ132*AR132*AS132*AT132*AU132)^(1/5)</f>
        <v>0</v>
      </c>
      <c r="BC133" s="60">
        <f>(AW133*AX133*AY133*AZ133*BA133)^(1/5)</f>
        <v>0</v>
      </c>
      <c r="BD133" s="68">
        <f>Q133*AC133*AD133/1000000000</f>
        <v>0</v>
      </c>
      <c r="BE133" s="68">
        <f>R133*AC133*AE133/1000000000</f>
        <v>0</v>
      </c>
      <c r="BF133" s="68">
        <f>S133*AC133*AF133/1000000000</f>
        <v>0</v>
      </c>
      <c r="BG133" s="68">
        <f>T133*AC133*AG133/1000000000</f>
        <v>0</v>
      </c>
      <c r="BH133" s="68">
        <f>U133*AC133*AH133/1000000000</f>
        <v>0</v>
      </c>
      <c r="BI133" s="68">
        <f>V133*AC133*AI133/1000000000</f>
        <v>0</v>
      </c>
      <c r="BJ133" s="68">
        <f>W133*AC133*AJ133/1000000000</f>
        <v>0</v>
      </c>
      <c r="BK133" s="68">
        <f>X133*AC133*AK133/1000000000</f>
        <v>0</v>
      </c>
      <c r="BL133" s="68">
        <f>Y133*AC133*AL133/1000000000</f>
        <v>0</v>
      </c>
      <c r="BM133" s="68">
        <f>Z133*AC133*AM133/1000000000</f>
        <v>0</v>
      </c>
      <c r="BN133" s="68">
        <f>AA133*AC133*AN133/1000000000</f>
        <v>0</v>
      </c>
      <c r="BO133" s="68">
        <f>AB133*AC133*AO133/1000000000</f>
        <v>0</v>
      </c>
      <c r="BP133" s="60">
        <f>(BE133*BF133*BG133*BH133*BI133)^(1/5)</f>
        <v>0</v>
      </c>
      <c r="BQ133" s="60">
        <f>(BK133*BL133*BM133*BN133*BO133)</f>
        <v>0</v>
      </c>
      <c r="BR133" s="60" t="str">
        <f>(J133/E133)^(1/5)*100</f>
        <v>0</v>
      </c>
      <c r="BS133" s="60" t="str">
        <f>(P133/J133)/(1/5)*100</f>
        <v>0</v>
      </c>
      <c r="BT133" s="60"/>
      <c r="BU133" s="60"/>
      <c r="BV133" s="60"/>
      <c r="BW133" s="60"/>
      <c r="BX133" s="68"/>
    </row>
    <row r="134" spans="1:91" hidden="true" s="92" customFormat="1">
      <c r="A134" s="91"/>
      <c r="B134" s="92">
        <v>2364</v>
      </c>
      <c r="C134" s="97" t="s">
        <v>139</v>
      </c>
      <c r="D134" s="91"/>
      <c r="E134" s="67"/>
      <c r="F134" s="67"/>
      <c r="G134" s="67"/>
      <c r="H134" s="67"/>
      <c r="I134" s="59"/>
      <c r="J134" s="59"/>
      <c r="K134" s="59"/>
      <c r="L134" s="59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0"/>
      <c r="AD134" s="68">
        <v>0</v>
      </c>
      <c r="AE134" s="68">
        <v>0</v>
      </c>
      <c r="AF134" s="68">
        <v>0</v>
      </c>
      <c r="AG134" s="68">
        <v>0</v>
      </c>
      <c r="AH134" s="68">
        <v>0</v>
      </c>
      <c r="AI134" s="68">
        <v>0</v>
      </c>
      <c r="AJ134" s="68">
        <v>0</v>
      </c>
      <c r="AK134" s="68">
        <v>0</v>
      </c>
      <c r="AL134" s="68">
        <v>0</v>
      </c>
      <c r="AM134" s="68">
        <v>0</v>
      </c>
      <c r="AN134" s="68">
        <v>0</v>
      </c>
      <c r="AO134" s="68">
        <v>0</v>
      </c>
      <c r="AP134" s="67">
        <f>Q134*AC134/1000000000</f>
        <v>0</v>
      </c>
      <c r="AQ134" s="67">
        <f>R134*AC134/1000000000</f>
        <v>0</v>
      </c>
      <c r="AR134" s="67">
        <f>S134*AC134/1000000000</f>
        <v>0</v>
      </c>
      <c r="AS134" s="67">
        <f>T134*AC134/1000000000</f>
        <v>0</v>
      </c>
      <c r="AT134" s="67">
        <f>U134*AC134/1000000000</f>
        <v>0</v>
      </c>
      <c r="AU134" s="67">
        <f>V134*AC134/1000000000</f>
        <v>0</v>
      </c>
      <c r="AV134" s="67">
        <f>W134*AC134/1000000000</f>
        <v>0</v>
      </c>
      <c r="AW134" s="67">
        <f>X134*AC134/1000000000</f>
        <v>0</v>
      </c>
      <c r="AX134" s="67">
        <f>Y134*AC134/1000000000</f>
        <v>0</v>
      </c>
      <c r="AY134" s="67">
        <f>Z134*AC134/1000000000</f>
        <v>0</v>
      </c>
      <c r="AZ134" s="67">
        <f>AA134*AC134/1000000000</f>
        <v>0</v>
      </c>
      <c r="BA134" s="67">
        <f>AB134*AC134/1000000000</f>
        <v>0</v>
      </c>
      <c r="BB134" s="60">
        <f>(AQ133*AR133*AS133*AT133*AU133)^(1/5)</f>
        <v>0</v>
      </c>
      <c r="BC134" s="60">
        <f>(AW134*AX134*AY134*AZ134*BA134)^(1/5)</f>
        <v>0</v>
      </c>
      <c r="BD134" s="68">
        <f>Q134*AC134*AD134/1000000000</f>
        <v>0</v>
      </c>
      <c r="BE134" s="68">
        <f>R134*AC134*AE134/1000000000</f>
        <v>0</v>
      </c>
      <c r="BF134" s="68">
        <f>S134*AC134*AF134/1000000000</f>
        <v>0</v>
      </c>
      <c r="BG134" s="68">
        <f>T134*AC134*AG134/1000000000</f>
        <v>0</v>
      </c>
      <c r="BH134" s="68">
        <f>U134*AC134*AH134/1000000000</f>
        <v>0</v>
      </c>
      <c r="BI134" s="68">
        <f>V134*AC134*AI134/1000000000</f>
        <v>0</v>
      </c>
      <c r="BJ134" s="68">
        <f>W134*AC134*AJ134/1000000000</f>
        <v>0</v>
      </c>
      <c r="BK134" s="68">
        <f>X134*AC134*AK134/1000000000</f>
        <v>0</v>
      </c>
      <c r="BL134" s="68">
        <f>Y134*AC134*AL134/1000000000</f>
        <v>0</v>
      </c>
      <c r="BM134" s="68">
        <f>Z134*AC134*AM134/1000000000</f>
        <v>0</v>
      </c>
      <c r="BN134" s="68">
        <f>AA134*AC134*AN134/1000000000</f>
        <v>0</v>
      </c>
      <c r="BO134" s="68">
        <f>AB134*AC134*AO134/1000000000</f>
        <v>0</v>
      </c>
      <c r="BP134" s="60">
        <f>(BE134*BF134*BG134*BH134*BI134)^(1/5)</f>
        <v>0</v>
      </c>
      <c r="BQ134" s="60">
        <f>(BK134*BL134*BM134*BN134*BO134)</f>
        <v>0</v>
      </c>
      <c r="BR134" s="60" t="str">
        <f>(J134/E134)^(1/5)*100</f>
        <v>0</v>
      </c>
      <c r="BS134" s="60" t="str">
        <f>(P134/J134)/(1/5)*100</f>
        <v>0</v>
      </c>
      <c r="BT134" s="60"/>
      <c r="BU134" s="60"/>
      <c r="BV134" s="60"/>
      <c r="BW134" s="60"/>
      <c r="BX134" s="68"/>
    </row>
    <row r="135" spans="1:91" hidden="true" s="92" customFormat="1">
      <c r="A135" s="91"/>
      <c r="B135" s="92">
        <v>2365</v>
      </c>
      <c r="C135" s="97" t="s">
        <v>140</v>
      </c>
      <c r="D135" s="91"/>
      <c r="E135" s="67"/>
      <c r="F135" s="67"/>
      <c r="G135" s="67"/>
      <c r="H135" s="67"/>
      <c r="I135" s="59"/>
      <c r="J135" s="59"/>
      <c r="K135" s="59"/>
      <c r="L135" s="59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0"/>
      <c r="AD135" s="68">
        <v>0</v>
      </c>
      <c r="AE135" s="68">
        <v>0</v>
      </c>
      <c r="AF135" s="68">
        <v>0</v>
      </c>
      <c r="AG135" s="68">
        <v>0</v>
      </c>
      <c r="AH135" s="68">
        <v>0</v>
      </c>
      <c r="AI135" s="68">
        <v>0</v>
      </c>
      <c r="AJ135" s="68">
        <v>0</v>
      </c>
      <c r="AK135" s="68">
        <v>0</v>
      </c>
      <c r="AL135" s="68">
        <v>0</v>
      </c>
      <c r="AM135" s="68">
        <v>0</v>
      </c>
      <c r="AN135" s="68">
        <v>0</v>
      </c>
      <c r="AO135" s="68">
        <v>0</v>
      </c>
      <c r="AP135" s="67">
        <f>Q135*AC135/1000000000</f>
        <v>0</v>
      </c>
      <c r="AQ135" s="67">
        <f>R135*AC135/1000000000</f>
        <v>0</v>
      </c>
      <c r="AR135" s="67">
        <f>S135*AC135/1000000000</f>
        <v>0</v>
      </c>
      <c r="AS135" s="67">
        <f>T135*AC135/1000000000</f>
        <v>0</v>
      </c>
      <c r="AT135" s="67">
        <f>U135*AC135/1000000000</f>
        <v>0</v>
      </c>
      <c r="AU135" s="67">
        <f>V135*AC135/1000000000</f>
        <v>0</v>
      </c>
      <c r="AV135" s="67">
        <f>W135*AC135/1000000000</f>
        <v>0</v>
      </c>
      <c r="AW135" s="67">
        <f>X135*AC135/1000000000</f>
        <v>0</v>
      </c>
      <c r="AX135" s="67">
        <f>Y135*AC135/1000000000</f>
        <v>0</v>
      </c>
      <c r="AY135" s="67">
        <f>Z135*AC135/1000000000</f>
        <v>0</v>
      </c>
      <c r="AZ135" s="67">
        <f>AA135*AC135/1000000000</f>
        <v>0</v>
      </c>
      <c r="BA135" s="67">
        <f>AB135*AC135/1000000000</f>
        <v>0</v>
      </c>
      <c r="BB135" s="60">
        <f>(AQ134*AR134*AS134*AT134*AU134)^(1/5)</f>
        <v>0</v>
      </c>
      <c r="BC135" s="60">
        <f>(AW135*AX135*AY135*AZ135*BA135)^(1/5)</f>
        <v>0</v>
      </c>
      <c r="BD135" s="68">
        <f>Q135*AC135*AD135/1000000000</f>
        <v>0</v>
      </c>
      <c r="BE135" s="68">
        <f>R135*AC135*AE135/1000000000</f>
        <v>0</v>
      </c>
      <c r="BF135" s="68">
        <f>S135*AC135*AF135/1000000000</f>
        <v>0</v>
      </c>
      <c r="BG135" s="68">
        <f>T135*AC135*AG135/1000000000</f>
        <v>0</v>
      </c>
      <c r="BH135" s="68">
        <f>U135*AC135*AH135/1000000000</f>
        <v>0</v>
      </c>
      <c r="BI135" s="68">
        <f>V135*AC135*AI135/1000000000</f>
        <v>0</v>
      </c>
      <c r="BJ135" s="68">
        <f>W135*AC135*AJ135/1000000000</f>
        <v>0</v>
      </c>
      <c r="BK135" s="68">
        <f>X135*AC135*AK135/1000000000</f>
        <v>0</v>
      </c>
      <c r="BL135" s="68">
        <f>Y135*AC135*AL135/1000000000</f>
        <v>0</v>
      </c>
      <c r="BM135" s="68">
        <f>Z135*AC135*AM135/1000000000</f>
        <v>0</v>
      </c>
      <c r="BN135" s="68">
        <f>AA135*AC135*AN135/1000000000</f>
        <v>0</v>
      </c>
      <c r="BO135" s="68">
        <f>AB135*AC135*AO135/1000000000</f>
        <v>0</v>
      </c>
      <c r="BP135" s="60">
        <f>(BE135*BF135*BG135*BH135*BI135)^(1/5)</f>
        <v>0</v>
      </c>
      <c r="BQ135" s="60">
        <f>(BK135*BL135*BM135*BN135*BO135)</f>
        <v>0</v>
      </c>
      <c r="BR135" s="60" t="str">
        <f>(J135/E135)^(1/5)*100</f>
        <v>0</v>
      </c>
      <c r="BS135" s="60" t="str">
        <f>(P135/J135)/(1/5)*100</f>
        <v>0</v>
      </c>
      <c r="BT135" s="60"/>
      <c r="BU135" s="60"/>
      <c r="BV135" s="60"/>
      <c r="BW135" s="60"/>
      <c r="BX135" s="68"/>
    </row>
    <row r="136" spans="1:91" hidden="true" s="92" customFormat="1">
      <c r="A136" s="91"/>
      <c r="B136" s="92"/>
      <c r="C136" s="96" t="s">
        <v>143</v>
      </c>
      <c r="D136" s="91"/>
      <c r="E136" s="67"/>
      <c r="F136" s="67"/>
      <c r="G136" s="67"/>
      <c r="H136" s="67"/>
      <c r="I136" s="59"/>
      <c r="J136" s="59"/>
      <c r="K136" s="59"/>
      <c r="L136" s="59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0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7">
        <f>Q136*AC136/1000000000</f>
        <v>0</v>
      </c>
      <c r="AQ136" s="67">
        <f>R136*AC136/1000000000</f>
        <v>0</v>
      </c>
      <c r="AR136" s="67">
        <f>S136*AC136/1000000000</f>
        <v>0</v>
      </c>
      <c r="AS136" s="67">
        <f>T136*AC136/1000000000</f>
        <v>0</v>
      </c>
      <c r="AT136" s="67">
        <f>U136*AC136/1000000000</f>
        <v>0</v>
      </c>
      <c r="AU136" s="67">
        <f>V136*AC136/1000000000</f>
        <v>0</v>
      </c>
      <c r="AV136" s="67">
        <f>W136*AC136/1000000000</f>
        <v>0</v>
      </c>
      <c r="AW136" s="67">
        <f>X136*AC136/1000000000</f>
        <v>0</v>
      </c>
      <c r="AX136" s="67">
        <f>Y136*AC136/1000000000</f>
        <v>0</v>
      </c>
      <c r="AY136" s="67">
        <f>Z136*AC136/1000000000</f>
        <v>0</v>
      </c>
      <c r="AZ136" s="67">
        <f>AA136*AC136/1000000000</f>
        <v>0</v>
      </c>
      <c r="BA136" s="67">
        <f>AB136*AC136/1000000000</f>
        <v>0</v>
      </c>
      <c r="BB136" s="60">
        <f>(AQ135*AR135*AS135*AT135*AU135)^(1/5)</f>
        <v>0</v>
      </c>
      <c r="BC136" s="60">
        <f>(AW136*AX136*AY136*AZ136*BA136)^(1/5)</f>
        <v>0</v>
      </c>
      <c r="BD136" s="68">
        <f>Q136*AC136*AD136/1000000000</f>
        <v>0</v>
      </c>
      <c r="BE136" s="68">
        <f>R136*AC136*AE136/1000000000</f>
        <v>0</v>
      </c>
      <c r="BF136" s="68">
        <f>S136*AC136*AF136/1000000000</f>
        <v>0</v>
      </c>
      <c r="BG136" s="68">
        <f>T136*AC136*AG136/1000000000</f>
        <v>0</v>
      </c>
      <c r="BH136" s="68">
        <f>U136*AC136*AH136/1000000000</f>
        <v>0</v>
      </c>
      <c r="BI136" s="68">
        <f>V136*AC136*AI136/1000000000</f>
        <v>0</v>
      </c>
      <c r="BJ136" s="68">
        <f>W136*AC136*AJ136/1000000000</f>
        <v>0</v>
      </c>
      <c r="BK136" s="68">
        <f>X136*AC136*AK136/1000000000</f>
        <v>0</v>
      </c>
      <c r="BL136" s="68">
        <f>Y136*AC136*AL136/1000000000</f>
        <v>0</v>
      </c>
      <c r="BM136" s="68">
        <f>Z136*AC136*AM136/1000000000</f>
        <v>0</v>
      </c>
      <c r="BN136" s="68">
        <f>AA136*AC136*AN136/1000000000</f>
        <v>0</v>
      </c>
      <c r="BO136" s="68">
        <f>AB136*AC136*AO136/1000000000</f>
        <v>0</v>
      </c>
      <c r="BP136" s="60">
        <f>(BE136*BF136*BG136*BH136*BI136)^(1/5)</f>
        <v>0</v>
      </c>
      <c r="BQ136" s="60">
        <f>(BK136*BL136*BM136*BN136*BO136)</f>
        <v>0</v>
      </c>
      <c r="BR136" s="60" t="str">
        <f>(J136/E136)^(1/5)*100</f>
        <v>0</v>
      </c>
      <c r="BS136" s="60" t="str">
        <f>(P136/J136)/(1/5)*100</f>
        <v>0</v>
      </c>
      <c r="BT136" s="60"/>
      <c r="BU136" s="60"/>
      <c r="BV136" s="60"/>
      <c r="BW136" s="60"/>
      <c r="BX136" s="68"/>
    </row>
    <row r="137" spans="1:91" hidden="true" s="92" customFormat="1">
      <c r="A137" s="91"/>
      <c r="B137" s="92">
        <v>2366</v>
      </c>
      <c r="C137" s="97" t="s">
        <v>138</v>
      </c>
      <c r="D137" s="91"/>
      <c r="E137" s="67"/>
      <c r="F137" s="67"/>
      <c r="G137" s="67"/>
      <c r="H137" s="67"/>
      <c r="I137" s="59"/>
      <c r="J137" s="59"/>
      <c r="K137" s="59"/>
      <c r="L137" s="59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0"/>
      <c r="AD137" s="68">
        <v>0</v>
      </c>
      <c r="AE137" s="68">
        <v>0</v>
      </c>
      <c r="AF137" s="68">
        <v>0</v>
      </c>
      <c r="AG137" s="68">
        <v>0</v>
      </c>
      <c r="AH137" s="68">
        <v>0</v>
      </c>
      <c r="AI137" s="68">
        <v>0</v>
      </c>
      <c r="AJ137" s="68">
        <v>0</v>
      </c>
      <c r="AK137" s="68">
        <v>0</v>
      </c>
      <c r="AL137" s="68">
        <v>0</v>
      </c>
      <c r="AM137" s="68">
        <v>0</v>
      </c>
      <c r="AN137" s="68">
        <v>0</v>
      </c>
      <c r="AO137" s="68">
        <v>0</v>
      </c>
      <c r="AP137" s="67">
        <f>Q137*AC137/1000000000</f>
        <v>0</v>
      </c>
      <c r="AQ137" s="67">
        <f>R137*AC137/1000000000</f>
        <v>0</v>
      </c>
      <c r="AR137" s="67">
        <f>S137*AC137/1000000000</f>
        <v>0</v>
      </c>
      <c r="AS137" s="67">
        <f>T137*AC137/1000000000</f>
        <v>0</v>
      </c>
      <c r="AT137" s="67">
        <f>U137*AC137/1000000000</f>
        <v>0</v>
      </c>
      <c r="AU137" s="67">
        <f>V137*AC137/1000000000</f>
        <v>0</v>
      </c>
      <c r="AV137" s="67">
        <f>W137*AC137/1000000000</f>
        <v>0</v>
      </c>
      <c r="AW137" s="67">
        <f>X137*AC137/1000000000</f>
        <v>0</v>
      </c>
      <c r="AX137" s="67">
        <f>Y137*AC137/1000000000</f>
        <v>0</v>
      </c>
      <c r="AY137" s="67">
        <f>Z137*AC137/1000000000</f>
        <v>0</v>
      </c>
      <c r="AZ137" s="67">
        <f>AA137*AC137/1000000000</f>
        <v>0</v>
      </c>
      <c r="BA137" s="67">
        <f>AB137*AC137/1000000000</f>
        <v>0</v>
      </c>
      <c r="BB137" s="60">
        <f>(AQ136*AR136*AS136*AT136*AU136)^(1/5)</f>
        <v>0</v>
      </c>
      <c r="BC137" s="60">
        <f>(AW137*AX137*AY137*AZ137*BA137)^(1/5)</f>
        <v>0</v>
      </c>
      <c r="BD137" s="68">
        <f>Q137*AC137*AD137/1000000000</f>
        <v>0</v>
      </c>
      <c r="BE137" s="68">
        <f>R137*AC137*AE137/1000000000</f>
        <v>0</v>
      </c>
      <c r="BF137" s="68">
        <f>S137*AC137*AF137/1000000000</f>
        <v>0</v>
      </c>
      <c r="BG137" s="68">
        <f>T137*AC137*AG137/1000000000</f>
        <v>0</v>
      </c>
      <c r="BH137" s="68">
        <f>U137*AC137*AH137/1000000000</f>
        <v>0</v>
      </c>
      <c r="BI137" s="68">
        <f>V137*AC137*AI137/1000000000</f>
        <v>0</v>
      </c>
      <c r="BJ137" s="68">
        <f>W137*AC137*AJ137/1000000000</f>
        <v>0</v>
      </c>
      <c r="BK137" s="68">
        <f>X137*AC137*AK137/1000000000</f>
        <v>0</v>
      </c>
      <c r="BL137" s="68">
        <f>Y137*AC137*AL137/1000000000</f>
        <v>0</v>
      </c>
      <c r="BM137" s="68">
        <f>Z137*AC137*AM137/1000000000</f>
        <v>0</v>
      </c>
      <c r="BN137" s="68">
        <f>AA137*AC137*AN137/1000000000</f>
        <v>0</v>
      </c>
      <c r="BO137" s="68">
        <f>AB137*AC137*AO137/1000000000</f>
        <v>0</v>
      </c>
      <c r="BP137" s="60">
        <f>(BE137*BF137*BG137*BH137*BI137)^(1/5)</f>
        <v>0</v>
      </c>
      <c r="BQ137" s="60">
        <f>(BK137*BL137*BM137*BN137*BO137)</f>
        <v>0</v>
      </c>
      <c r="BR137" s="60" t="str">
        <f>(J137/E137)^(1/5)*100</f>
        <v>0</v>
      </c>
      <c r="BS137" s="60" t="str">
        <f>(P137/J137)/(1/5)*100</f>
        <v>0</v>
      </c>
      <c r="BT137" s="60"/>
      <c r="BU137" s="60"/>
      <c r="BV137" s="60"/>
      <c r="BW137" s="60"/>
      <c r="BX137" s="68"/>
    </row>
    <row r="138" spans="1:91" hidden="true" s="92" customFormat="1">
      <c r="A138" s="91"/>
      <c r="B138" s="92">
        <v>2367</v>
      </c>
      <c r="C138" s="97" t="s">
        <v>139</v>
      </c>
      <c r="D138" s="91"/>
      <c r="E138" s="67"/>
      <c r="F138" s="67"/>
      <c r="G138" s="67"/>
      <c r="H138" s="67"/>
      <c r="I138" s="59"/>
      <c r="J138" s="59"/>
      <c r="K138" s="59"/>
      <c r="L138" s="59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0"/>
      <c r="AD138" s="68">
        <v>0</v>
      </c>
      <c r="AE138" s="68">
        <v>0</v>
      </c>
      <c r="AF138" s="68">
        <v>0</v>
      </c>
      <c r="AG138" s="68">
        <v>0</v>
      </c>
      <c r="AH138" s="68">
        <v>0</v>
      </c>
      <c r="AI138" s="68">
        <v>0</v>
      </c>
      <c r="AJ138" s="68">
        <v>0</v>
      </c>
      <c r="AK138" s="68">
        <v>0</v>
      </c>
      <c r="AL138" s="68">
        <v>0</v>
      </c>
      <c r="AM138" s="68">
        <v>0</v>
      </c>
      <c r="AN138" s="68">
        <v>0</v>
      </c>
      <c r="AO138" s="68">
        <v>0</v>
      </c>
      <c r="AP138" s="67">
        <f>Q138*AC138/1000000000</f>
        <v>0</v>
      </c>
      <c r="AQ138" s="67">
        <f>R138*AC138/1000000000</f>
        <v>0</v>
      </c>
      <c r="AR138" s="67">
        <f>S138*AC138/1000000000</f>
        <v>0</v>
      </c>
      <c r="AS138" s="67">
        <f>T138*AC138/1000000000</f>
        <v>0</v>
      </c>
      <c r="AT138" s="67">
        <f>U138*AC138/1000000000</f>
        <v>0</v>
      </c>
      <c r="AU138" s="67">
        <f>V138*AC138/1000000000</f>
        <v>0</v>
      </c>
      <c r="AV138" s="67">
        <f>W138*AC138/1000000000</f>
        <v>0</v>
      </c>
      <c r="AW138" s="67">
        <f>X138*AC138/1000000000</f>
        <v>0</v>
      </c>
      <c r="AX138" s="67">
        <f>Y138*AC138/1000000000</f>
        <v>0</v>
      </c>
      <c r="AY138" s="67">
        <f>Z138*AC138/1000000000</f>
        <v>0</v>
      </c>
      <c r="AZ138" s="67">
        <f>AA138*AC138/1000000000</f>
        <v>0</v>
      </c>
      <c r="BA138" s="67">
        <f>AB138*AC138/1000000000</f>
        <v>0</v>
      </c>
      <c r="BB138" s="60">
        <f>(AQ137*AR137*AS137*AT137*AU137)^(1/5)</f>
        <v>0</v>
      </c>
      <c r="BC138" s="60">
        <f>(AW138*AX138*AY138*AZ138*BA138)^(1/5)</f>
        <v>0</v>
      </c>
      <c r="BD138" s="68">
        <f>Q138*AC138*AD138/1000000000</f>
        <v>0</v>
      </c>
      <c r="BE138" s="68">
        <f>R138*AC138*AE138/1000000000</f>
        <v>0</v>
      </c>
      <c r="BF138" s="68">
        <f>S138*AC138*AF138/1000000000</f>
        <v>0</v>
      </c>
      <c r="BG138" s="68">
        <f>T138*AC138*AG138/1000000000</f>
        <v>0</v>
      </c>
      <c r="BH138" s="68">
        <f>U138*AC138*AH138/1000000000</f>
        <v>0</v>
      </c>
      <c r="BI138" s="68">
        <f>V138*AC138*AI138/1000000000</f>
        <v>0</v>
      </c>
      <c r="BJ138" s="68">
        <f>W138*AC138*AJ138/1000000000</f>
        <v>0</v>
      </c>
      <c r="BK138" s="68">
        <f>X138*AC138*AK138/1000000000</f>
        <v>0</v>
      </c>
      <c r="BL138" s="68">
        <f>Y138*AC138*AL138/1000000000</f>
        <v>0</v>
      </c>
      <c r="BM138" s="68">
        <f>Z138*AC138*AM138/1000000000</f>
        <v>0</v>
      </c>
      <c r="BN138" s="68">
        <f>AA138*AC138*AN138/1000000000</f>
        <v>0</v>
      </c>
      <c r="BO138" s="68">
        <f>AB138*AC138*AO138/1000000000</f>
        <v>0</v>
      </c>
      <c r="BP138" s="60">
        <f>(BE138*BF138*BG138*BH138*BI138)^(1/5)</f>
        <v>0</v>
      </c>
      <c r="BQ138" s="60">
        <f>(BK138*BL138*BM138*BN138*BO138)</f>
        <v>0</v>
      </c>
      <c r="BR138" s="60" t="str">
        <f>(J138/E138)^(1/5)*100</f>
        <v>0</v>
      </c>
      <c r="BS138" s="60" t="str">
        <f>(P138/J138)/(1/5)*100</f>
        <v>0</v>
      </c>
      <c r="BT138" s="60"/>
      <c r="BU138" s="60"/>
      <c r="BV138" s="60"/>
      <c r="BW138" s="60"/>
      <c r="BX138" s="68"/>
    </row>
    <row r="139" spans="1:91" hidden="true" s="92" customFormat="1">
      <c r="A139" s="91"/>
      <c r="B139" s="92">
        <v>2368</v>
      </c>
      <c r="C139" s="97" t="s">
        <v>140</v>
      </c>
      <c r="D139" s="91"/>
      <c r="E139" s="67"/>
      <c r="F139" s="67"/>
      <c r="G139" s="67"/>
      <c r="H139" s="67"/>
      <c r="I139" s="59"/>
      <c r="J139" s="59"/>
      <c r="K139" s="59"/>
      <c r="L139" s="59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0"/>
      <c r="AD139" s="68">
        <v>0</v>
      </c>
      <c r="AE139" s="68">
        <v>0</v>
      </c>
      <c r="AF139" s="68">
        <v>0</v>
      </c>
      <c r="AG139" s="68">
        <v>0</v>
      </c>
      <c r="AH139" s="68">
        <v>0</v>
      </c>
      <c r="AI139" s="68">
        <v>0</v>
      </c>
      <c r="AJ139" s="68">
        <v>0</v>
      </c>
      <c r="AK139" s="68">
        <v>0</v>
      </c>
      <c r="AL139" s="68">
        <v>0</v>
      </c>
      <c r="AM139" s="68">
        <v>0</v>
      </c>
      <c r="AN139" s="68">
        <v>0</v>
      </c>
      <c r="AO139" s="68">
        <v>0</v>
      </c>
      <c r="AP139" s="67">
        <f>Q139*AC139/1000000000</f>
        <v>0</v>
      </c>
      <c r="AQ139" s="67">
        <f>R139*AC139/1000000000</f>
        <v>0</v>
      </c>
      <c r="AR139" s="67">
        <f>S139*AC139/1000000000</f>
        <v>0</v>
      </c>
      <c r="AS139" s="67">
        <f>T139*AC139/1000000000</f>
        <v>0</v>
      </c>
      <c r="AT139" s="67">
        <f>U139*AC139/1000000000</f>
        <v>0</v>
      </c>
      <c r="AU139" s="67">
        <f>V139*AC139/1000000000</f>
        <v>0</v>
      </c>
      <c r="AV139" s="67">
        <f>W139*AC139/1000000000</f>
        <v>0</v>
      </c>
      <c r="AW139" s="67">
        <f>X139*AC139/1000000000</f>
        <v>0</v>
      </c>
      <c r="AX139" s="67">
        <f>Y139*AC139/1000000000</f>
        <v>0</v>
      </c>
      <c r="AY139" s="67">
        <f>Z139*AC139/1000000000</f>
        <v>0</v>
      </c>
      <c r="AZ139" s="67">
        <f>AA139*AC139/1000000000</f>
        <v>0</v>
      </c>
      <c r="BA139" s="67">
        <f>AB139*AC139/1000000000</f>
        <v>0</v>
      </c>
      <c r="BB139" s="60">
        <f>(AQ138*AR138*AS138*AT138*AU138)^(1/5)</f>
        <v>0</v>
      </c>
      <c r="BC139" s="60">
        <f>(AW139*AX139*AY139*AZ139*BA139)^(1/5)</f>
        <v>0</v>
      </c>
      <c r="BD139" s="68">
        <f>Q139*AC139*AD139/1000000000</f>
        <v>0</v>
      </c>
      <c r="BE139" s="68">
        <f>R139*AC139*AE139/1000000000</f>
        <v>0</v>
      </c>
      <c r="BF139" s="68">
        <f>S139*AC139*AF139/1000000000</f>
        <v>0</v>
      </c>
      <c r="BG139" s="68">
        <f>T139*AC139*AG139/1000000000</f>
        <v>0</v>
      </c>
      <c r="BH139" s="68">
        <f>U139*AC139*AH139/1000000000</f>
        <v>0</v>
      </c>
      <c r="BI139" s="68">
        <f>V139*AC139*AI139/1000000000</f>
        <v>0</v>
      </c>
      <c r="BJ139" s="68">
        <f>W139*AC139*AJ139/1000000000</f>
        <v>0</v>
      </c>
      <c r="BK139" s="68">
        <f>X139*AC139*AK139/1000000000</f>
        <v>0</v>
      </c>
      <c r="BL139" s="68">
        <f>Y139*AC139*AL139/1000000000</f>
        <v>0</v>
      </c>
      <c r="BM139" s="68">
        <f>Z139*AC139*AM139/1000000000</f>
        <v>0</v>
      </c>
      <c r="BN139" s="68">
        <f>AA139*AC139*AN139/1000000000</f>
        <v>0</v>
      </c>
      <c r="BO139" s="68">
        <f>AB139*AC139*AO139/1000000000</f>
        <v>0</v>
      </c>
      <c r="BP139" s="60">
        <f>(BE139*BF139*BG139*BH139*BI139)^(1/5)</f>
        <v>0</v>
      </c>
      <c r="BQ139" s="60">
        <f>(BK139*BL139*BM139*BN139*BO139)</f>
        <v>0</v>
      </c>
      <c r="BR139" s="60" t="str">
        <f>(J139/E139)^(1/5)*100</f>
        <v>0</v>
      </c>
      <c r="BS139" s="60" t="str">
        <f>(P139/J139)/(1/5)*100</f>
        <v>0</v>
      </c>
      <c r="BT139" s="60"/>
      <c r="BU139" s="60"/>
      <c r="BV139" s="60"/>
      <c r="BW139" s="60"/>
      <c r="BX139" s="68"/>
    </row>
    <row r="140" spans="1:91" hidden="true" s="92" customFormat="1">
      <c r="A140" s="91"/>
      <c r="B140" s="92"/>
      <c r="C140" s="96" t="s">
        <v>144</v>
      </c>
      <c r="D140" s="91"/>
      <c r="E140" s="67"/>
      <c r="F140" s="67"/>
      <c r="G140" s="67"/>
      <c r="H140" s="67"/>
      <c r="I140" s="59"/>
      <c r="J140" s="59"/>
      <c r="K140" s="59"/>
      <c r="L140" s="59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0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7">
        <f>Q140*AC140/1000000000</f>
        <v>0</v>
      </c>
      <c r="AQ140" s="67">
        <f>R140*AC140/1000000000</f>
        <v>0</v>
      </c>
      <c r="AR140" s="67">
        <f>S140*AC140/1000000000</f>
        <v>0</v>
      </c>
      <c r="AS140" s="67">
        <f>T140*AC140/1000000000</f>
        <v>0</v>
      </c>
      <c r="AT140" s="67">
        <f>U140*AC140/1000000000</f>
        <v>0</v>
      </c>
      <c r="AU140" s="67">
        <f>V140*AC140/1000000000</f>
        <v>0</v>
      </c>
      <c r="AV140" s="67">
        <f>W140*AC140/1000000000</f>
        <v>0</v>
      </c>
      <c r="AW140" s="67">
        <f>X140*AC140/1000000000</f>
        <v>0</v>
      </c>
      <c r="AX140" s="67">
        <f>Y140*AC140/1000000000</f>
        <v>0</v>
      </c>
      <c r="AY140" s="67">
        <f>Z140*AC140/1000000000</f>
        <v>0</v>
      </c>
      <c r="AZ140" s="67">
        <f>AA140*AC140/1000000000</f>
        <v>0</v>
      </c>
      <c r="BA140" s="67">
        <f>AB140*AC140/1000000000</f>
        <v>0</v>
      </c>
      <c r="BB140" s="60">
        <f>(AQ139*AR139*AS139*AT139*AU139)^(1/5)</f>
        <v>0</v>
      </c>
      <c r="BC140" s="60">
        <f>(AW140*AX140*AY140*AZ140*BA140)^(1/5)</f>
        <v>0</v>
      </c>
      <c r="BD140" s="68">
        <f>Q140*AC140*AD140/1000000000</f>
        <v>0</v>
      </c>
      <c r="BE140" s="68">
        <f>R140*AC140*AE140/1000000000</f>
        <v>0</v>
      </c>
      <c r="BF140" s="68">
        <f>S140*AC140*AF140/1000000000</f>
        <v>0</v>
      </c>
      <c r="BG140" s="68">
        <f>T140*AC140*AG140/1000000000</f>
        <v>0</v>
      </c>
      <c r="BH140" s="68">
        <f>U140*AC140*AH140/1000000000</f>
        <v>0</v>
      </c>
      <c r="BI140" s="68">
        <f>V140*AC140*AI140/1000000000</f>
        <v>0</v>
      </c>
      <c r="BJ140" s="68">
        <f>W140*AC140*AJ140/1000000000</f>
        <v>0</v>
      </c>
      <c r="BK140" s="68">
        <f>X140*AC140*AK140/1000000000</f>
        <v>0</v>
      </c>
      <c r="BL140" s="68">
        <f>Y140*AC140*AL140/1000000000</f>
        <v>0</v>
      </c>
      <c r="BM140" s="68">
        <f>Z140*AC140*AM140/1000000000</f>
        <v>0</v>
      </c>
      <c r="BN140" s="68">
        <f>AA140*AC140*AN140/1000000000</f>
        <v>0</v>
      </c>
      <c r="BO140" s="68">
        <f>AB140*AC140*AO140/1000000000</f>
        <v>0</v>
      </c>
      <c r="BP140" s="60">
        <f>(BE140*BF140*BG140*BH140*BI140)^(1/5)</f>
        <v>0</v>
      </c>
      <c r="BQ140" s="60">
        <f>(BK140*BL140*BM140*BN140*BO140)</f>
        <v>0</v>
      </c>
      <c r="BR140" s="60" t="str">
        <f>(J140/E140)^(1/5)*100</f>
        <v>0</v>
      </c>
      <c r="BS140" s="60" t="str">
        <f>(P140/J140)/(1/5)*100</f>
        <v>0</v>
      </c>
      <c r="BT140" s="60"/>
      <c r="BU140" s="60"/>
      <c r="BV140" s="60"/>
      <c r="BW140" s="60"/>
      <c r="BX140" s="68"/>
    </row>
    <row r="141" spans="1:91" hidden="true" s="92" customFormat="1">
      <c r="A141" s="91"/>
      <c r="B141" s="92">
        <v>2369</v>
      </c>
      <c r="C141" s="97" t="s">
        <v>138</v>
      </c>
      <c r="D141" s="91"/>
      <c r="E141" s="67"/>
      <c r="F141" s="67"/>
      <c r="G141" s="67"/>
      <c r="H141" s="67"/>
      <c r="I141" s="59"/>
      <c r="J141" s="59"/>
      <c r="K141" s="59"/>
      <c r="L141" s="59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0"/>
      <c r="AD141" s="68">
        <v>0</v>
      </c>
      <c r="AE141" s="68">
        <v>0</v>
      </c>
      <c r="AF141" s="68">
        <v>0</v>
      </c>
      <c r="AG141" s="68">
        <v>0</v>
      </c>
      <c r="AH141" s="68">
        <v>0</v>
      </c>
      <c r="AI141" s="68">
        <v>0</v>
      </c>
      <c r="AJ141" s="68">
        <v>0</v>
      </c>
      <c r="AK141" s="68">
        <v>0</v>
      </c>
      <c r="AL141" s="68">
        <v>0</v>
      </c>
      <c r="AM141" s="68">
        <v>0</v>
      </c>
      <c r="AN141" s="68">
        <v>0</v>
      </c>
      <c r="AO141" s="68">
        <v>0</v>
      </c>
      <c r="AP141" s="67">
        <f>Q141*AC141/1000000000</f>
        <v>0</v>
      </c>
      <c r="AQ141" s="67">
        <f>R141*AC141/1000000000</f>
        <v>0</v>
      </c>
      <c r="AR141" s="67">
        <f>S141*AC141/1000000000</f>
        <v>0</v>
      </c>
      <c r="AS141" s="67">
        <f>T141*AC141/1000000000</f>
        <v>0</v>
      </c>
      <c r="AT141" s="67">
        <f>U141*AC141/1000000000</f>
        <v>0</v>
      </c>
      <c r="AU141" s="67">
        <f>V141*AC141/1000000000</f>
        <v>0</v>
      </c>
      <c r="AV141" s="67">
        <f>W141*AC141/1000000000</f>
        <v>0</v>
      </c>
      <c r="AW141" s="67">
        <f>X141*AC141/1000000000</f>
        <v>0</v>
      </c>
      <c r="AX141" s="67">
        <f>Y141*AC141/1000000000</f>
        <v>0</v>
      </c>
      <c r="AY141" s="67">
        <f>Z141*AC141/1000000000</f>
        <v>0</v>
      </c>
      <c r="AZ141" s="67">
        <f>AA141*AC141/1000000000</f>
        <v>0</v>
      </c>
      <c r="BA141" s="67">
        <f>AB141*AC141/1000000000</f>
        <v>0</v>
      </c>
      <c r="BB141" s="60">
        <f>(AQ140*AR140*AS140*AT140*AU140)^(1/5)</f>
        <v>0</v>
      </c>
      <c r="BC141" s="60">
        <f>(AW141*AX141*AY141*AZ141*BA141)^(1/5)</f>
        <v>0</v>
      </c>
      <c r="BD141" s="68">
        <f>Q141*AC141*AD141/1000000000</f>
        <v>0</v>
      </c>
      <c r="BE141" s="68">
        <f>R141*AC141*AE141/1000000000</f>
        <v>0</v>
      </c>
      <c r="BF141" s="68">
        <f>S141*AC141*AF141/1000000000</f>
        <v>0</v>
      </c>
      <c r="BG141" s="68">
        <f>T141*AC141*AG141/1000000000</f>
        <v>0</v>
      </c>
      <c r="BH141" s="68">
        <f>U141*AC141*AH141/1000000000</f>
        <v>0</v>
      </c>
      <c r="BI141" s="68">
        <f>V141*AC141*AI141/1000000000</f>
        <v>0</v>
      </c>
      <c r="BJ141" s="68">
        <f>W141*AC141*AJ141/1000000000</f>
        <v>0</v>
      </c>
      <c r="BK141" s="68">
        <f>X141*AC141*AK141/1000000000</f>
        <v>0</v>
      </c>
      <c r="BL141" s="68">
        <f>Y141*AC141*AL141/1000000000</f>
        <v>0</v>
      </c>
      <c r="BM141" s="68">
        <f>Z141*AC141*AM141/1000000000</f>
        <v>0</v>
      </c>
      <c r="BN141" s="68">
        <f>AA141*AC141*AN141/1000000000</f>
        <v>0</v>
      </c>
      <c r="BO141" s="68">
        <f>AB141*AC141*AO141/1000000000</f>
        <v>0</v>
      </c>
      <c r="BP141" s="60">
        <f>(BE141*BF141*BG141*BH141*BI141)^(1/5)</f>
        <v>0</v>
      </c>
      <c r="BQ141" s="60">
        <f>(BK141*BL141*BM141*BN141*BO141)</f>
        <v>0</v>
      </c>
      <c r="BR141" s="60" t="str">
        <f>(J141/E141)^(1/5)*100</f>
        <v>0</v>
      </c>
      <c r="BS141" s="60" t="str">
        <f>(P141/J141)/(1/5)*100</f>
        <v>0</v>
      </c>
      <c r="BT141" s="60"/>
      <c r="BU141" s="60"/>
      <c r="BV141" s="60"/>
      <c r="BW141" s="60"/>
      <c r="BX141" s="68"/>
    </row>
    <row r="142" spans="1:91" hidden="true" s="92" customFormat="1">
      <c r="A142" s="91"/>
      <c r="B142" s="92">
        <v>2370</v>
      </c>
      <c r="C142" s="97" t="s">
        <v>139</v>
      </c>
      <c r="D142" s="91"/>
      <c r="E142" s="67"/>
      <c r="F142" s="67"/>
      <c r="G142" s="67"/>
      <c r="H142" s="67"/>
      <c r="I142" s="59"/>
      <c r="J142" s="59"/>
      <c r="K142" s="59"/>
      <c r="L142" s="59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0"/>
      <c r="AD142" s="68">
        <v>0</v>
      </c>
      <c r="AE142" s="68">
        <v>0</v>
      </c>
      <c r="AF142" s="68">
        <v>0</v>
      </c>
      <c r="AG142" s="68">
        <v>0</v>
      </c>
      <c r="AH142" s="68">
        <v>0</v>
      </c>
      <c r="AI142" s="68">
        <v>0</v>
      </c>
      <c r="AJ142" s="68">
        <v>0</v>
      </c>
      <c r="AK142" s="68">
        <v>0</v>
      </c>
      <c r="AL142" s="68">
        <v>0</v>
      </c>
      <c r="AM142" s="68">
        <v>0</v>
      </c>
      <c r="AN142" s="68">
        <v>0</v>
      </c>
      <c r="AO142" s="68">
        <v>0</v>
      </c>
      <c r="AP142" s="67">
        <f>Q142*AC142/1000000000</f>
        <v>0</v>
      </c>
      <c r="AQ142" s="67">
        <f>R142*AC142/1000000000</f>
        <v>0</v>
      </c>
      <c r="AR142" s="67">
        <f>S142*AC142/1000000000</f>
        <v>0</v>
      </c>
      <c r="AS142" s="67">
        <f>T142*AC142/1000000000</f>
        <v>0</v>
      </c>
      <c r="AT142" s="67">
        <f>U142*AC142/1000000000</f>
        <v>0</v>
      </c>
      <c r="AU142" s="67">
        <f>V142*AC142/1000000000</f>
        <v>0</v>
      </c>
      <c r="AV142" s="67">
        <f>W142*AC142/1000000000</f>
        <v>0</v>
      </c>
      <c r="AW142" s="67">
        <f>X142*AC142/1000000000</f>
        <v>0</v>
      </c>
      <c r="AX142" s="67">
        <f>Y142*AC142/1000000000</f>
        <v>0</v>
      </c>
      <c r="AY142" s="67">
        <f>Z142*AC142/1000000000</f>
        <v>0</v>
      </c>
      <c r="AZ142" s="67">
        <f>AA142*AC142/1000000000</f>
        <v>0</v>
      </c>
      <c r="BA142" s="67">
        <f>AB142*AC142/1000000000</f>
        <v>0</v>
      </c>
      <c r="BB142" s="60">
        <f>(AQ141*AR141*AS141*AT141*AU141)^(1/5)</f>
        <v>0</v>
      </c>
      <c r="BC142" s="60">
        <f>(AW142*AX142*AY142*AZ142*BA142)^(1/5)</f>
        <v>0</v>
      </c>
      <c r="BD142" s="68">
        <f>Q142*AC142*AD142/1000000000</f>
        <v>0</v>
      </c>
      <c r="BE142" s="68">
        <f>R142*AC142*AE142/1000000000</f>
        <v>0</v>
      </c>
      <c r="BF142" s="68">
        <f>S142*AC142*AF142/1000000000</f>
        <v>0</v>
      </c>
      <c r="BG142" s="68">
        <f>T142*AC142*AG142/1000000000</f>
        <v>0</v>
      </c>
      <c r="BH142" s="68">
        <f>U142*AC142*AH142/1000000000</f>
        <v>0</v>
      </c>
      <c r="BI142" s="68">
        <f>V142*AC142*AI142/1000000000</f>
        <v>0</v>
      </c>
      <c r="BJ142" s="68">
        <f>W142*AC142*AJ142/1000000000</f>
        <v>0</v>
      </c>
      <c r="BK142" s="68">
        <f>X142*AC142*AK142/1000000000</f>
        <v>0</v>
      </c>
      <c r="BL142" s="68">
        <f>Y142*AC142*AL142/1000000000</f>
        <v>0</v>
      </c>
      <c r="BM142" s="68">
        <f>Z142*AC142*AM142/1000000000</f>
        <v>0</v>
      </c>
      <c r="BN142" s="68">
        <f>AA142*AC142*AN142/1000000000</f>
        <v>0</v>
      </c>
      <c r="BO142" s="68">
        <f>AB142*AC142*AO142/1000000000</f>
        <v>0</v>
      </c>
      <c r="BP142" s="60">
        <f>(BE142*BF142*BG142*BH142*BI142)^(1/5)</f>
        <v>0</v>
      </c>
      <c r="BQ142" s="60">
        <f>(BK142*BL142*BM142*BN142*BO142)</f>
        <v>0</v>
      </c>
      <c r="BR142" s="60" t="str">
        <f>(J142/E142)^(1/5)*100</f>
        <v>0</v>
      </c>
      <c r="BS142" s="60" t="str">
        <f>(P142/J142)/(1/5)*100</f>
        <v>0</v>
      </c>
      <c r="BT142" s="60"/>
      <c r="BU142" s="60"/>
      <c r="BV142" s="60"/>
      <c r="BW142" s="60"/>
      <c r="BX142" s="68"/>
    </row>
    <row r="143" spans="1:91" hidden="true" s="92" customFormat="1">
      <c r="A143" s="91"/>
      <c r="B143" s="92">
        <v>2371</v>
      </c>
      <c r="C143" s="97" t="s">
        <v>140</v>
      </c>
      <c r="D143" s="91"/>
      <c r="E143" s="67"/>
      <c r="F143" s="67"/>
      <c r="G143" s="67"/>
      <c r="H143" s="67"/>
      <c r="I143" s="59"/>
      <c r="J143" s="59"/>
      <c r="K143" s="59"/>
      <c r="L143" s="59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0"/>
      <c r="AD143" s="68">
        <v>0</v>
      </c>
      <c r="AE143" s="68">
        <v>0</v>
      </c>
      <c r="AF143" s="68">
        <v>0</v>
      </c>
      <c r="AG143" s="68">
        <v>0</v>
      </c>
      <c r="AH143" s="68">
        <v>0</v>
      </c>
      <c r="AI143" s="68">
        <v>0</v>
      </c>
      <c r="AJ143" s="68">
        <v>0</v>
      </c>
      <c r="AK143" s="68">
        <v>0</v>
      </c>
      <c r="AL143" s="68">
        <v>0</v>
      </c>
      <c r="AM143" s="68">
        <v>0</v>
      </c>
      <c r="AN143" s="68">
        <v>0</v>
      </c>
      <c r="AO143" s="68">
        <v>0</v>
      </c>
      <c r="AP143" s="67">
        <f>Q143*AC143/1000000000</f>
        <v>0</v>
      </c>
      <c r="AQ143" s="67">
        <f>R143*AC143/1000000000</f>
        <v>0</v>
      </c>
      <c r="AR143" s="67">
        <f>S143*AC143/1000000000</f>
        <v>0</v>
      </c>
      <c r="AS143" s="67">
        <f>T143*AC143/1000000000</f>
        <v>0</v>
      </c>
      <c r="AT143" s="67">
        <f>U143*AC143/1000000000</f>
        <v>0</v>
      </c>
      <c r="AU143" s="67">
        <f>V143*AC143/1000000000</f>
        <v>0</v>
      </c>
      <c r="AV143" s="67">
        <f>W143*AC143/1000000000</f>
        <v>0</v>
      </c>
      <c r="AW143" s="67">
        <f>X143*AC143/1000000000</f>
        <v>0</v>
      </c>
      <c r="AX143" s="67">
        <f>Y143*AC143/1000000000</f>
        <v>0</v>
      </c>
      <c r="AY143" s="67">
        <f>Z143*AC143/1000000000</f>
        <v>0</v>
      </c>
      <c r="AZ143" s="67">
        <f>AA143*AC143/1000000000</f>
        <v>0</v>
      </c>
      <c r="BA143" s="67">
        <f>AB143*AC143/1000000000</f>
        <v>0</v>
      </c>
      <c r="BB143" s="60">
        <f>(AQ142*AR142*AS142*AT142*AU142)^(1/5)</f>
        <v>0</v>
      </c>
      <c r="BC143" s="60">
        <f>(AW143*AX143*AY143*AZ143*BA143)^(1/5)</f>
        <v>0</v>
      </c>
      <c r="BD143" s="68">
        <f>Q143*AC143*AD143/1000000000</f>
        <v>0</v>
      </c>
      <c r="BE143" s="68">
        <f>R143*AC143*AE143/1000000000</f>
        <v>0</v>
      </c>
      <c r="BF143" s="68">
        <f>S143*AC143*AF143/1000000000</f>
        <v>0</v>
      </c>
      <c r="BG143" s="68">
        <f>T143*AC143*AG143/1000000000</f>
        <v>0</v>
      </c>
      <c r="BH143" s="68">
        <f>U143*AC143*AH143/1000000000</f>
        <v>0</v>
      </c>
      <c r="BI143" s="68">
        <f>V143*AC143*AI143/1000000000</f>
        <v>0</v>
      </c>
      <c r="BJ143" s="68">
        <f>W143*AC143*AJ143/1000000000</f>
        <v>0</v>
      </c>
      <c r="BK143" s="68">
        <f>X143*AC143*AK143/1000000000</f>
        <v>0</v>
      </c>
      <c r="BL143" s="68">
        <f>Y143*AC143*AL143/1000000000</f>
        <v>0</v>
      </c>
      <c r="BM143" s="68">
        <f>Z143*AC143*AM143/1000000000</f>
        <v>0</v>
      </c>
      <c r="BN143" s="68">
        <f>AA143*AC143*AN143/1000000000</f>
        <v>0</v>
      </c>
      <c r="BO143" s="68">
        <f>AB143*AC143*AO143/1000000000</f>
        <v>0</v>
      </c>
      <c r="BP143" s="60">
        <f>(BE143*BF143*BG143*BH143*BI143)^(1/5)</f>
        <v>0</v>
      </c>
      <c r="BQ143" s="60">
        <f>(BK143*BL143*BM143*BN143*BO143)</f>
        <v>0</v>
      </c>
      <c r="BR143" s="60" t="str">
        <f>(J143/E143)^(1/5)*100</f>
        <v>0</v>
      </c>
      <c r="BS143" s="60" t="str">
        <f>(P143/J143)/(1/5)*100</f>
        <v>0</v>
      </c>
      <c r="BT143" s="60"/>
      <c r="BU143" s="60"/>
      <c r="BV143" s="60"/>
      <c r="BW143" s="60"/>
      <c r="BX143" s="68"/>
    </row>
    <row r="144" spans="1:91" hidden="true" s="92" customFormat="1">
      <c r="A144" s="91"/>
      <c r="B144" s="92"/>
      <c r="C144" s="96" t="s">
        <v>145</v>
      </c>
      <c r="D144" s="91"/>
      <c r="E144" s="67"/>
      <c r="F144" s="67"/>
      <c r="G144" s="67"/>
      <c r="H144" s="67"/>
      <c r="I144" s="59"/>
      <c r="J144" s="59"/>
      <c r="K144" s="59"/>
      <c r="L144" s="59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0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7">
        <f>Q144*AC144/1000000000</f>
        <v>0</v>
      </c>
      <c r="AQ144" s="67">
        <f>R144*AC144/1000000000</f>
        <v>0</v>
      </c>
      <c r="AR144" s="67">
        <f>S144*AC144/1000000000</f>
        <v>0</v>
      </c>
      <c r="AS144" s="67">
        <f>T144*AC144/1000000000</f>
        <v>0</v>
      </c>
      <c r="AT144" s="67">
        <f>U144*AC144/1000000000</f>
        <v>0</v>
      </c>
      <c r="AU144" s="67">
        <f>V144*AC144/1000000000</f>
        <v>0</v>
      </c>
      <c r="AV144" s="67">
        <f>W144*AC144/1000000000</f>
        <v>0</v>
      </c>
      <c r="AW144" s="67">
        <f>X144*AC144/1000000000</f>
        <v>0</v>
      </c>
      <c r="AX144" s="67">
        <f>Y144*AC144/1000000000</f>
        <v>0</v>
      </c>
      <c r="AY144" s="67">
        <f>Z144*AC144/1000000000</f>
        <v>0</v>
      </c>
      <c r="AZ144" s="67">
        <f>AA144*AC144/1000000000</f>
        <v>0</v>
      </c>
      <c r="BA144" s="67">
        <f>AB144*AC144/1000000000</f>
        <v>0</v>
      </c>
      <c r="BB144" s="60">
        <f>(AQ143*AR143*AS143*AT143*AU143)^(1/5)</f>
        <v>0</v>
      </c>
      <c r="BC144" s="60">
        <f>(AW144*AX144*AY144*AZ144*BA144)^(1/5)</f>
        <v>0</v>
      </c>
      <c r="BD144" s="68">
        <f>Q144*AC144*AD144/1000000000</f>
        <v>0</v>
      </c>
      <c r="BE144" s="68">
        <f>R144*AC144*AE144/1000000000</f>
        <v>0</v>
      </c>
      <c r="BF144" s="68">
        <f>S144*AC144*AF144/1000000000</f>
        <v>0</v>
      </c>
      <c r="BG144" s="68">
        <f>T144*AC144*AG144/1000000000</f>
        <v>0</v>
      </c>
      <c r="BH144" s="68">
        <f>U144*AC144*AH144/1000000000</f>
        <v>0</v>
      </c>
      <c r="BI144" s="68">
        <f>V144*AC144*AI144/1000000000</f>
        <v>0</v>
      </c>
      <c r="BJ144" s="68">
        <f>W144*AC144*AJ144/1000000000</f>
        <v>0</v>
      </c>
      <c r="BK144" s="68">
        <f>X144*AC144*AK144/1000000000</f>
        <v>0</v>
      </c>
      <c r="BL144" s="68">
        <f>Y144*AC144*AL144/1000000000</f>
        <v>0</v>
      </c>
      <c r="BM144" s="68">
        <f>Z144*AC144*AM144/1000000000</f>
        <v>0</v>
      </c>
      <c r="BN144" s="68">
        <f>AA144*AC144*AN144/1000000000</f>
        <v>0</v>
      </c>
      <c r="BO144" s="68">
        <f>AB144*AC144*AO144/1000000000</f>
        <v>0</v>
      </c>
      <c r="BP144" s="60">
        <f>(BE144*BF144*BG144*BH144*BI144)^(1/5)</f>
        <v>0</v>
      </c>
      <c r="BQ144" s="60">
        <f>(BK144*BL144*BM144*BN144*BO144)</f>
        <v>0</v>
      </c>
      <c r="BR144" s="60" t="str">
        <f>(J144/E144)^(1/5)*100</f>
        <v>0</v>
      </c>
      <c r="BS144" s="60" t="str">
        <f>(P144/J144)/(1/5)*100</f>
        <v>0</v>
      </c>
      <c r="BT144" s="60"/>
      <c r="BU144" s="60"/>
      <c r="BV144" s="60"/>
      <c r="BW144" s="60"/>
      <c r="BX144" s="68"/>
    </row>
    <row r="145" spans="1:91" hidden="true" s="92" customFormat="1">
      <c r="A145" s="91"/>
      <c r="B145" s="92">
        <v>2374</v>
      </c>
      <c r="C145" s="97" t="s">
        <v>138</v>
      </c>
      <c r="D145" s="91"/>
      <c r="E145" s="67"/>
      <c r="F145" s="67"/>
      <c r="G145" s="67"/>
      <c r="H145" s="67"/>
      <c r="I145" s="59"/>
      <c r="J145" s="59"/>
      <c r="K145" s="59"/>
      <c r="L145" s="59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0"/>
      <c r="AD145" s="68">
        <v>0</v>
      </c>
      <c r="AE145" s="68">
        <v>0</v>
      </c>
      <c r="AF145" s="68">
        <v>0</v>
      </c>
      <c r="AG145" s="68">
        <v>0</v>
      </c>
      <c r="AH145" s="68">
        <v>0</v>
      </c>
      <c r="AI145" s="68">
        <v>0</v>
      </c>
      <c r="AJ145" s="68">
        <v>0</v>
      </c>
      <c r="AK145" s="68">
        <v>0</v>
      </c>
      <c r="AL145" s="68">
        <v>0</v>
      </c>
      <c r="AM145" s="68">
        <v>0</v>
      </c>
      <c r="AN145" s="68">
        <v>0</v>
      </c>
      <c r="AO145" s="68">
        <v>0</v>
      </c>
      <c r="AP145" s="67">
        <f>Q145*AC145/1000000000</f>
        <v>0</v>
      </c>
      <c r="AQ145" s="67">
        <f>R145*AC145/1000000000</f>
        <v>0</v>
      </c>
      <c r="AR145" s="67">
        <f>S145*AC145/1000000000</f>
        <v>0</v>
      </c>
      <c r="AS145" s="67">
        <f>T145*AC145/1000000000</f>
        <v>0</v>
      </c>
      <c r="AT145" s="67">
        <f>U145*AC145/1000000000</f>
        <v>0</v>
      </c>
      <c r="AU145" s="67">
        <f>V145*AC145/1000000000</f>
        <v>0</v>
      </c>
      <c r="AV145" s="67">
        <f>W145*AC145/1000000000</f>
        <v>0</v>
      </c>
      <c r="AW145" s="67">
        <f>X145*AC145/1000000000</f>
        <v>0</v>
      </c>
      <c r="AX145" s="67">
        <f>Y145*AC145/1000000000</f>
        <v>0</v>
      </c>
      <c r="AY145" s="67">
        <f>Z145*AC145/1000000000</f>
        <v>0</v>
      </c>
      <c r="AZ145" s="67">
        <f>AA145*AC145/1000000000</f>
        <v>0</v>
      </c>
      <c r="BA145" s="67">
        <f>AB145*AC145/1000000000</f>
        <v>0</v>
      </c>
      <c r="BB145" s="60">
        <f>(AQ144*AR144*AS144*AT144*AU144)^(1/5)</f>
        <v>0</v>
      </c>
      <c r="BC145" s="60">
        <f>(AW145*AX145*AY145*AZ145*BA145)^(1/5)</f>
        <v>0</v>
      </c>
      <c r="BD145" s="68">
        <f>Q145*AC145*AD145/1000000000</f>
        <v>0</v>
      </c>
      <c r="BE145" s="68">
        <f>R145*AC145*AE145/1000000000</f>
        <v>0</v>
      </c>
      <c r="BF145" s="68">
        <f>S145*AC145*AF145/1000000000</f>
        <v>0</v>
      </c>
      <c r="BG145" s="68">
        <f>T145*AC145*AG145/1000000000</f>
        <v>0</v>
      </c>
      <c r="BH145" s="68">
        <f>U145*AC145*AH145/1000000000</f>
        <v>0</v>
      </c>
      <c r="BI145" s="68">
        <f>V145*AC145*AI145/1000000000</f>
        <v>0</v>
      </c>
      <c r="BJ145" s="68">
        <f>W145*AC145*AJ145/1000000000</f>
        <v>0</v>
      </c>
      <c r="BK145" s="68">
        <f>X145*AC145*AK145/1000000000</f>
        <v>0</v>
      </c>
      <c r="BL145" s="68">
        <f>Y145*AC145*AL145/1000000000</f>
        <v>0</v>
      </c>
      <c r="BM145" s="68">
        <f>Z145*AC145*AM145/1000000000</f>
        <v>0</v>
      </c>
      <c r="BN145" s="68">
        <f>AA145*AC145*AN145/1000000000</f>
        <v>0</v>
      </c>
      <c r="BO145" s="68">
        <f>AB145*AC145*AO145/1000000000</f>
        <v>0</v>
      </c>
      <c r="BP145" s="60">
        <f>(BE145*BF145*BG145*BH145*BI145)^(1/5)</f>
        <v>0</v>
      </c>
      <c r="BQ145" s="60">
        <f>(BK145*BL145*BM145*BN145*BO145)</f>
        <v>0</v>
      </c>
      <c r="BR145" s="60" t="str">
        <f>(J145/E145)^(1/5)*100</f>
        <v>0</v>
      </c>
      <c r="BS145" s="60" t="str">
        <f>(P145/J145)/(1/5)*100</f>
        <v>0</v>
      </c>
      <c r="BT145" s="60"/>
      <c r="BU145" s="60"/>
      <c r="BV145" s="60"/>
      <c r="BW145" s="60"/>
      <c r="BX145" s="68"/>
    </row>
    <row r="146" spans="1:91" hidden="true" s="92" customFormat="1">
      <c r="A146" s="91"/>
      <c r="B146" s="92">
        <v>2375</v>
      </c>
      <c r="C146" s="97" t="s">
        <v>139</v>
      </c>
      <c r="D146" s="91"/>
      <c r="E146" s="67"/>
      <c r="F146" s="67"/>
      <c r="G146" s="67"/>
      <c r="H146" s="67"/>
      <c r="I146" s="59"/>
      <c r="J146" s="59"/>
      <c r="K146" s="59"/>
      <c r="L146" s="59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0"/>
      <c r="AD146" s="68">
        <v>0</v>
      </c>
      <c r="AE146" s="68">
        <v>0</v>
      </c>
      <c r="AF146" s="68">
        <v>0</v>
      </c>
      <c r="AG146" s="68">
        <v>0</v>
      </c>
      <c r="AH146" s="68">
        <v>0</v>
      </c>
      <c r="AI146" s="68">
        <v>0</v>
      </c>
      <c r="AJ146" s="68">
        <v>0</v>
      </c>
      <c r="AK146" s="68">
        <v>0</v>
      </c>
      <c r="AL146" s="68">
        <v>0</v>
      </c>
      <c r="AM146" s="68">
        <v>0</v>
      </c>
      <c r="AN146" s="68">
        <v>0</v>
      </c>
      <c r="AO146" s="68">
        <v>0</v>
      </c>
      <c r="AP146" s="67">
        <f>Q146*AC146/1000000000</f>
        <v>0</v>
      </c>
      <c r="AQ146" s="67">
        <f>R146*AC146/1000000000</f>
        <v>0</v>
      </c>
      <c r="AR146" s="67">
        <f>S146*AC146/1000000000</f>
        <v>0</v>
      </c>
      <c r="AS146" s="67">
        <f>T146*AC146/1000000000</f>
        <v>0</v>
      </c>
      <c r="AT146" s="67">
        <f>U146*AC146/1000000000</f>
        <v>0</v>
      </c>
      <c r="AU146" s="67">
        <f>V146*AC146/1000000000</f>
        <v>0</v>
      </c>
      <c r="AV146" s="67">
        <f>W146*AC146/1000000000</f>
        <v>0</v>
      </c>
      <c r="AW146" s="67">
        <f>X146*AC146/1000000000</f>
        <v>0</v>
      </c>
      <c r="AX146" s="67">
        <f>Y146*AC146/1000000000</f>
        <v>0</v>
      </c>
      <c r="AY146" s="67">
        <f>Z146*AC146/1000000000</f>
        <v>0</v>
      </c>
      <c r="AZ146" s="67">
        <f>AA146*AC146/1000000000</f>
        <v>0</v>
      </c>
      <c r="BA146" s="67">
        <f>AB146*AC146/1000000000</f>
        <v>0</v>
      </c>
      <c r="BB146" s="60">
        <f>(AQ145*AR145*AS145*AT145*AU145)^(1/5)</f>
        <v>0</v>
      </c>
      <c r="BC146" s="60">
        <f>(AW146*AX146*AY146*AZ146*BA146)^(1/5)</f>
        <v>0</v>
      </c>
      <c r="BD146" s="68">
        <f>Q146*AC146*AD146/1000000000</f>
        <v>0</v>
      </c>
      <c r="BE146" s="68">
        <f>R146*AC146*AE146/1000000000</f>
        <v>0</v>
      </c>
      <c r="BF146" s="68">
        <f>S146*AC146*AF146/1000000000</f>
        <v>0</v>
      </c>
      <c r="BG146" s="68">
        <f>T146*AC146*AG146/1000000000</f>
        <v>0</v>
      </c>
      <c r="BH146" s="68">
        <f>U146*AC146*AH146/1000000000</f>
        <v>0</v>
      </c>
      <c r="BI146" s="68">
        <f>V146*AC146*AI146/1000000000</f>
        <v>0</v>
      </c>
      <c r="BJ146" s="68">
        <f>W146*AC146*AJ146/1000000000</f>
        <v>0</v>
      </c>
      <c r="BK146" s="68">
        <f>X146*AC146*AK146/1000000000</f>
        <v>0</v>
      </c>
      <c r="BL146" s="68">
        <f>Y146*AC146*AL146/1000000000</f>
        <v>0</v>
      </c>
      <c r="BM146" s="68">
        <f>Z146*AC146*AM146/1000000000</f>
        <v>0</v>
      </c>
      <c r="BN146" s="68">
        <f>AA146*AC146*AN146/1000000000</f>
        <v>0</v>
      </c>
      <c r="BO146" s="68">
        <f>AB146*AC146*AO146/1000000000</f>
        <v>0</v>
      </c>
      <c r="BP146" s="60">
        <f>(BE146*BF146*BG146*BH146*BI146)^(1/5)</f>
        <v>0</v>
      </c>
      <c r="BQ146" s="60">
        <f>(BK146*BL146*BM146*BN146*BO146)</f>
        <v>0</v>
      </c>
      <c r="BR146" s="60" t="str">
        <f>(J146/E146)^(1/5)*100</f>
        <v>0</v>
      </c>
      <c r="BS146" s="60" t="str">
        <f>(P146/J146)/(1/5)*100</f>
        <v>0</v>
      </c>
      <c r="BT146" s="60"/>
      <c r="BU146" s="60"/>
      <c r="BV146" s="60"/>
      <c r="BW146" s="60"/>
      <c r="BX146" s="68"/>
    </row>
    <row r="147" spans="1:91" hidden="true" s="92" customFormat="1">
      <c r="A147" s="91"/>
      <c r="B147" s="92">
        <v>2376</v>
      </c>
      <c r="C147" s="97" t="s">
        <v>140</v>
      </c>
      <c r="D147" s="91"/>
      <c r="E147" s="67"/>
      <c r="F147" s="67"/>
      <c r="G147" s="67"/>
      <c r="H147" s="67"/>
      <c r="I147" s="59"/>
      <c r="J147" s="59"/>
      <c r="K147" s="59"/>
      <c r="L147" s="59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0"/>
      <c r="AD147" s="68">
        <v>0</v>
      </c>
      <c r="AE147" s="68">
        <v>0</v>
      </c>
      <c r="AF147" s="68">
        <v>0</v>
      </c>
      <c r="AG147" s="68">
        <v>0</v>
      </c>
      <c r="AH147" s="68">
        <v>0</v>
      </c>
      <c r="AI147" s="68">
        <v>0</v>
      </c>
      <c r="AJ147" s="68">
        <v>0</v>
      </c>
      <c r="AK147" s="68">
        <v>0</v>
      </c>
      <c r="AL147" s="68">
        <v>0</v>
      </c>
      <c r="AM147" s="68">
        <v>0</v>
      </c>
      <c r="AN147" s="68">
        <v>0</v>
      </c>
      <c r="AO147" s="68">
        <v>0</v>
      </c>
      <c r="AP147" s="67">
        <f>Q147*AC147/1000000000</f>
        <v>0</v>
      </c>
      <c r="AQ147" s="67">
        <f>R147*AC147/1000000000</f>
        <v>0</v>
      </c>
      <c r="AR147" s="67">
        <f>S147*AC147/1000000000</f>
        <v>0</v>
      </c>
      <c r="AS147" s="67">
        <f>T147*AC147/1000000000</f>
        <v>0</v>
      </c>
      <c r="AT147" s="67">
        <f>U147*AC147/1000000000</f>
        <v>0</v>
      </c>
      <c r="AU147" s="67">
        <f>V147*AC147/1000000000</f>
        <v>0</v>
      </c>
      <c r="AV147" s="67">
        <f>W147*AC147/1000000000</f>
        <v>0</v>
      </c>
      <c r="AW147" s="67">
        <f>X147*AC147/1000000000</f>
        <v>0</v>
      </c>
      <c r="AX147" s="67">
        <f>Y147*AC147/1000000000</f>
        <v>0</v>
      </c>
      <c r="AY147" s="67">
        <f>Z147*AC147/1000000000</f>
        <v>0</v>
      </c>
      <c r="AZ147" s="67">
        <f>AA147*AC147/1000000000</f>
        <v>0</v>
      </c>
      <c r="BA147" s="67">
        <f>AB147*AC147/1000000000</f>
        <v>0</v>
      </c>
      <c r="BB147" s="60">
        <f>(AQ146*AR146*AS146*AT146*AU146)^(1/5)</f>
        <v>0</v>
      </c>
      <c r="BC147" s="60">
        <f>(AW147*AX147*AY147*AZ147*BA147)^(1/5)</f>
        <v>0</v>
      </c>
      <c r="BD147" s="68">
        <f>Q147*AC147*AD147/1000000000</f>
        <v>0</v>
      </c>
      <c r="BE147" s="68">
        <f>R147*AC147*AE147/1000000000</f>
        <v>0</v>
      </c>
      <c r="BF147" s="68">
        <f>S147*AC147*AF147/1000000000</f>
        <v>0</v>
      </c>
      <c r="BG147" s="68">
        <f>T147*AC147*AG147/1000000000</f>
        <v>0</v>
      </c>
      <c r="BH147" s="68">
        <f>U147*AC147*AH147/1000000000</f>
        <v>0</v>
      </c>
      <c r="BI147" s="68">
        <f>V147*AC147*AI147/1000000000</f>
        <v>0</v>
      </c>
      <c r="BJ147" s="68">
        <f>W147*AC147*AJ147/1000000000</f>
        <v>0</v>
      </c>
      <c r="BK147" s="68">
        <f>X147*AC147*AK147/1000000000</f>
        <v>0</v>
      </c>
      <c r="BL147" s="68">
        <f>Y147*AC147*AL147/1000000000</f>
        <v>0</v>
      </c>
      <c r="BM147" s="68">
        <f>Z147*AC147*AM147/1000000000</f>
        <v>0</v>
      </c>
      <c r="BN147" s="68">
        <f>AA147*AC147*AN147/1000000000</f>
        <v>0</v>
      </c>
      <c r="BO147" s="68">
        <f>AB147*AC147*AO147/1000000000</f>
        <v>0</v>
      </c>
      <c r="BP147" s="60">
        <f>(BE147*BF147*BG147*BH147*BI147)^(1/5)</f>
        <v>0</v>
      </c>
      <c r="BQ147" s="60">
        <f>(BK147*BL147*BM147*BN147*BO147)</f>
        <v>0</v>
      </c>
      <c r="BR147" s="60" t="str">
        <f>(J147/E147)^(1/5)*100</f>
        <v>0</v>
      </c>
      <c r="BS147" s="60" t="str">
        <f>(P147/J147)/(1/5)*100</f>
        <v>0</v>
      </c>
      <c r="BT147" s="60"/>
      <c r="BU147" s="60"/>
      <c r="BV147" s="60"/>
      <c r="BW147" s="60"/>
      <c r="BX147" s="68"/>
    </row>
    <row r="148" spans="1:91" hidden="true" s="92" customFormat="1">
      <c r="A148" s="91"/>
      <c r="B148" s="92"/>
      <c r="C148" s="96" t="s">
        <v>146</v>
      </c>
      <c r="D148" s="91"/>
      <c r="E148" s="67"/>
      <c r="F148" s="67"/>
      <c r="G148" s="67"/>
      <c r="H148" s="67"/>
      <c r="I148" s="59"/>
      <c r="J148" s="59"/>
      <c r="K148" s="59"/>
      <c r="L148" s="59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0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7">
        <f>Q148*AC148/1000000000</f>
        <v>0</v>
      </c>
      <c r="AQ148" s="67">
        <f>R148*AC148/1000000000</f>
        <v>0</v>
      </c>
      <c r="AR148" s="67">
        <f>S148*AC148/1000000000</f>
        <v>0</v>
      </c>
      <c r="AS148" s="67">
        <f>T148*AC148/1000000000</f>
        <v>0</v>
      </c>
      <c r="AT148" s="67">
        <f>U148*AC148/1000000000</f>
        <v>0</v>
      </c>
      <c r="AU148" s="67">
        <f>V148*AC148/1000000000</f>
        <v>0</v>
      </c>
      <c r="AV148" s="67">
        <f>W148*AC148/1000000000</f>
        <v>0</v>
      </c>
      <c r="AW148" s="67">
        <f>X148*AC148/1000000000</f>
        <v>0</v>
      </c>
      <c r="AX148" s="67">
        <f>Y148*AC148/1000000000</f>
        <v>0</v>
      </c>
      <c r="AY148" s="67">
        <f>Z148*AC148/1000000000</f>
        <v>0</v>
      </c>
      <c r="AZ148" s="67">
        <f>AA148*AC148/1000000000</f>
        <v>0</v>
      </c>
      <c r="BA148" s="67">
        <f>AB148*AC148/1000000000</f>
        <v>0</v>
      </c>
      <c r="BB148" s="60">
        <f>(AQ147*AR147*AS147*AT147*AU147)^(1/5)</f>
        <v>0</v>
      </c>
      <c r="BC148" s="60">
        <f>(AW148*AX148*AY148*AZ148*BA148)^(1/5)</f>
        <v>0</v>
      </c>
      <c r="BD148" s="68">
        <f>Q148*AC148*AD148/1000000000</f>
        <v>0</v>
      </c>
      <c r="BE148" s="68">
        <f>R148*AC148*AE148/1000000000</f>
        <v>0</v>
      </c>
      <c r="BF148" s="68">
        <f>S148*AC148*AF148/1000000000</f>
        <v>0</v>
      </c>
      <c r="BG148" s="68">
        <f>T148*AC148*AG148/1000000000</f>
        <v>0</v>
      </c>
      <c r="BH148" s="68">
        <f>U148*AC148*AH148/1000000000</f>
        <v>0</v>
      </c>
      <c r="BI148" s="68">
        <f>V148*AC148*AI148/1000000000</f>
        <v>0</v>
      </c>
      <c r="BJ148" s="68">
        <f>W148*AC148*AJ148/1000000000</f>
        <v>0</v>
      </c>
      <c r="BK148" s="68">
        <f>X148*AC148*AK148/1000000000</f>
        <v>0</v>
      </c>
      <c r="BL148" s="68">
        <f>Y148*AC148*AL148/1000000000</f>
        <v>0</v>
      </c>
      <c r="BM148" s="68">
        <f>Z148*AC148*AM148/1000000000</f>
        <v>0</v>
      </c>
      <c r="BN148" s="68">
        <f>AA148*AC148*AN148/1000000000</f>
        <v>0</v>
      </c>
      <c r="BO148" s="68">
        <f>AB148*AC148*AO148/1000000000</f>
        <v>0</v>
      </c>
      <c r="BP148" s="60">
        <f>(BE148*BF148*BG148*BH148*BI148)^(1/5)</f>
        <v>0</v>
      </c>
      <c r="BQ148" s="60">
        <f>(BK148*BL148*BM148*BN148*BO148)</f>
        <v>0</v>
      </c>
      <c r="BR148" s="60" t="str">
        <f>(J148/E148)^(1/5)*100</f>
        <v>0</v>
      </c>
      <c r="BS148" s="60" t="str">
        <f>(P148/J148)/(1/5)*100</f>
        <v>0</v>
      </c>
      <c r="BT148" s="60"/>
      <c r="BU148" s="60"/>
      <c r="BV148" s="60"/>
      <c r="BW148" s="60"/>
      <c r="BX148" s="68"/>
    </row>
    <row r="149" spans="1:91" hidden="true" s="92" customFormat="1">
      <c r="A149" s="91"/>
      <c r="B149" s="92">
        <v>2378</v>
      </c>
      <c r="C149" s="97" t="s">
        <v>138</v>
      </c>
      <c r="D149" s="91"/>
      <c r="E149" s="67"/>
      <c r="F149" s="67"/>
      <c r="G149" s="67"/>
      <c r="H149" s="67"/>
      <c r="I149" s="59"/>
      <c r="J149" s="59"/>
      <c r="K149" s="59"/>
      <c r="L149" s="59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0"/>
      <c r="AD149" s="68">
        <v>0</v>
      </c>
      <c r="AE149" s="68">
        <v>0</v>
      </c>
      <c r="AF149" s="68">
        <v>0</v>
      </c>
      <c r="AG149" s="68">
        <v>0</v>
      </c>
      <c r="AH149" s="68">
        <v>0</v>
      </c>
      <c r="AI149" s="68">
        <v>0</v>
      </c>
      <c r="AJ149" s="68">
        <v>0</v>
      </c>
      <c r="AK149" s="68">
        <v>0</v>
      </c>
      <c r="AL149" s="68">
        <v>0</v>
      </c>
      <c r="AM149" s="68">
        <v>0</v>
      </c>
      <c r="AN149" s="68">
        <v>0</v>
      </c>
      <c r="AO149" s="68">
        <v>0</v>
      </c>
      <c r="AP149" s="67">
        <f>Q149*AC149/1000000000</f>
        <v>0</v>
      </c>
      <c r="AQ149" s="67">
        <f>R149*AC149/1000000000</f>
        <v>0</v>
      </c>
      <c r="AR149" s="67">
        <f>S149*AC149/1000000000</f>
        <v>0</v>
      </c>
      <c r="AS149" s="67">
        <f>T149*AC149/1000000000</f>
        <v>0</v>
      </c>
      <c r="AT149" s="67">
        <f>U149*AC149/1000000000</f>
        <v>0</v>
      </c>
      <c r="AU149" s="67">
        <f>V149*AC149/1000000000</f>
        <v>0</v>
      </c>
      <c r="AV149" s="67">
        <f>W149*AC149/1000000000</f>
        <v>0</v>
      </c>
      <c r="AW149" s="67">
        <f>X149*AC149/1000000000</f>
        <v>0</v>
      </c>
      <c r="AX149" s="67">
        <f>Y149*AC149/1000000000</f>
        <v>0</v>
      </c>
      <c r="AY149" s="67">
        <f>Z149*AC149/1000000000</f>
        <v>0</v>
      </c>
      <c r="AZ149" s="67">
        <f>AA149*AC149/1000000000</f>
        <v>0</v>
      </c>
      <c r="BA149" s="67">
        <f>AB149*AC149/1000000000</f>
        <v>0</v>
      </c>
      <c r="BB149" s="60">
        <f>(AQ148*AR148*AS148*AT148*AU148)^(1/5)</f>
        <v>0</v>
      </c>
      <c r="BC149" s="60">
        <f>(AW149*AX149*AY149*AZ149*BA149)^(1/5)</f>
        <v>0</v>
      </c>
      <c r="BD149" s="68">
        <f>Q149*AC149*AD149/1000000000</f>
        <v>0</v>
      </c>
      <c r="BE149" s="68">
        <f>R149*AC149*AE149/1000000000</f>
        <v>0</v>
      </c>
      <c r="BF149" s="68">
        <f>S149*AC149*AF149/1000000000</f>
        <v>0</v>
      </c>
      <c r="BG149" s="68">
        <f>T149*AC149*AG149/1000000000</f>
        <v>0</v>
      </c>
      <c r="BH149" s="68">
        <f>U149*AC149*AH149/1000000000</f>
        <v>0</v>
      </c>
      <c r="BI149" s="68">
        <f>V149*AC149*AI149/1000000000</f>
        <v>0</v>
      </c>
      <c r="BJ149" s="68">
        <f>W149*AC149*AJ149/1000000000</f>
        <v>0</v>
      </c>
      <c r="BK149" s="68">
        <f>X149*AC149*AK149/1000000000</f>
        <v>0</v>
      </c>
      <c r="BL149" s="68">
        <f>Y149*AC149*AL149/1000000000</f>
        <v>0</v>
      </c>
      <c r="BM149" s="68">
        <f>Z149*AC149*AM149/1000000000</f>
        <v>0</v>
      </c>
      <c r="BN149" s="68">
        <f>AA149*AC149*AN149/1000000000</f>
        <v>0</v>
      </c>
      <c r="BO149" s="68">
        <f>AB149*AC149*AO149/1000000000</f>
        <v>0</v>
      </c>
      <c r="BP149" s="60">
        <f>(BE149*BF149*BG149*BH149*BI149)^(1/5)</f>
        <v>0</v>
      </c>
      <c r="BQ149" s="60">
        <f>(BK149*BL149*BM149*BN149*BO149)</f>
        <v>0</v>
      </c>
      <c r="BR149" s="60" t="str">
        <f>(J149/E149)^(1/5)*100</f>
        <v>0</v>
      </c>
      <c r="BS149" s="60" t="str">
        <f>(P149/J149)/(1/5)*100</f>
        <v>0</v>
      </c>
      <c r="BT149" s="60"/>
      <c r="BU149" s="60"/>
      <c r="BV149" s="60"/>
      <c r="BW149" s="60"/>
      <c r="BX149" s="68"/>
    </row>
    <row r="150" spans="1:91" hidden="true" s="92" customFormat="1">
      <c r="A150" s="91"/>
      <c r="B150" s="92">
        <v>2379</v>
      </c>
      <c r="C150" s="97" t="s">
        <v>139</v>
      </c>
      <c r="D150" s="91"/>
      <c r="E150" s="67"/>
      <c r="F150" s="67"/>
      <c r="G150" s="67"/>
      <c r="H150" s="67"/>
      <c r="I150" s="59"/>
      <c r="J150" s="59"/>
      <c r="K150" s="59"/>
      <c r="L150" s="59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0"/>
      <c r="AD150" s="68">
        <v>0</v>
      </c>
      <c r="AE150" s="68">
        <v>0</v>
      </c>
      <c r="AF150" s="68">
        <v>0</v>
      </c>
      <c r="AG150" s="68">
        <v>0</v>
      </c>
      <c r="AH150" s="68">
        <v>0</v>
      </c>
      <c r="AI150" s="68">
        <v>0</v>
      </c>
      <c r="AJ150" s="68">
        <v>0</v>
      </c>
      <c r="AK150" s="68">
        <v>0</v>
      </c>
      <c r="AL150" s="68">
        <v>0</v>
      </c>
      <c r="AM150" s="68">
        <v>0</v>
      </c>
      <c r="AN150" s="68">
        <v>0</v>
      </c>
      <c r="AO150" s="68">
        <v>0</v>
      </c>
      <c r="AP150" s="67">
        <f>Q150*AC150/1000000000</f>
        <v>0</v>
      </c>
      <c r="AQ150" s="67">
        <f>R150*AC150/1000000000</f>
        <v>0</v>
      </c>
      <c r="AR150" s="67">
        <f>S150*AC150/1000000000</f>
        <v>0</v>
      </c>
      <c r="AS150" s="67">
        <f>T150*AC150/1000000000</f>
        <v>0</v>
      </c>
      <c r="AT150" s="67">
        <f>U150*AC150/1000000000</f>
        <v>0</v>
      </c>
      <c r="AU150" s="67">
        <f>V150*AC150/1000000000</f>
        <v>0</v>
      </c>
      <c r="AV150" s="67">
        <f>W150*AC150/1000000000</f>
        <v>0</v>
      </c>
      <c r="AW150" s="67">
        <f>X150*AC150/1000000000</f>
        <v>0</v>
      </c>
      <c r="AX150" s="67">
        <f>Y150*AC150/1000000000</f>
        <v>0</v>
      </c>
      <c r="AY150" s="67">
        <f>Z150*AC150/1000000000</f>
        <v>0</v>
      </c>
      <c r="AZ150" s="67">
        <f>AA150*AC150/1000000000</f>
        <v>0</v>
      </c>
      <c r="BA150" s="67">
        <f>AB150*AC150/1000000000</f>
        <v>0</v>
      </c>
      <c r="BB150" s="60">
        <f>(AQ149*AR149*AS149*AT149*AU149)^(1/5)</f>
        <v>0</v>
      </c>
      <c r="BC150" s="60">
        <f>(AW150*AX150*AY150*AZ150*BA150)^(1/5)</f>
        <v>0</v>
      </c>
      <c r="BD150" s="68">
        <f>Q150*AC150*AD150/1000000000</f>
        <v>0</v>
      </c>
      <c r="BE150" s="68">
        <f>R150*AC150*AE150/1000000000</f>
        <v>0</v>
      </c>
      <c r="BF150" s="68">
        <f>S150*AC150*AF150/1000000000</f>
        <v>0</v>
      </c>
      <c r="BG150" s="68">
        <f>T150*AC150*AG150/1000000000</f>
        <v>0</v>
      </c>
      <c r="BH150" s="68">
        <f>U150*AC150*AH150/1000000000</f>
        <v>0</v>
      </c>
      <c r="BI150" s="68">
        <f>V150*AC150*AI150/1000000000</f>
        <v>0</v>
      </c>
      <c r="BJ150" s="68">
        <f>W150*AC150*AJ150/1000000000</f>
        <v>0</v>
      </c>
      <c r="BK150" s="68">
        <f>X150*AC150*AK150/1000000000</f>
        <v>0</v>
      </c>
      <c r="BL150" s="68">
        <f>Y150*AC150*AL150/1000000000</f>
        <v>0</v>
      </c>
      <c r="BM150" s="68">
        <f>Z150*AC150*AM150/1000000000</f>
        <v>0</v>
      </c>
      <c r="BN150" s="68">
        <f>AA150*AC150*AN150/1000000000</f>
        <v>0</v>
      </c>
      <c r="BO150" s="68">
        <f>AB150*AC150*AO150/1000000000</f>
        <v>0</v>
      </c>
      <c r="BP150" s="60">
        <f>(BE150*BF150*BG150*BH150*BI150)^(1/5)</f>
        <v>0</v>
      </c>
      <c r="BQ150" s="60">
        <f>(BK150*BL150*BM150*BN150*BO150)</f>
        <v>0</v>
      </c>
      <c r="BR150" s="60" t="str">
        <f>(J150/E150)^(1/5)*100</f>
        <v>0</v>
      </c>
      <c r="BS150" s="60" t="str">
        <f>(P150/J150)/(1/5)*100</f>
        <v>0</v>
      </c>
      <c r="BT150" s="60"/>
      <c r="BU150" s="60"/>
      <c r="BV150" s="60"/>
      <c r="BW150" s="60"/>
      <c r="BX150" s="68"/>
    </row>
    <row r="151" spans="1:91" hidden="true" s="92" customFormat="1">
      <c r="A151" s="91"/>
      <c r="B151" s="92">
        <v>2380</v>
      </c>
      <c r="C151" s="97" t="s">
        <v>140</v>
      </c>
      <c r="D151" s="91"/>
      <c r="E151" s="67"/>
      <c r="F151" s="67"/>
      <c r="G151" s="67"/>
      <c r="H151" s="67"/>
      <c r="I151" s="59"/>
      <c r="J151" s="59"/>
      <c r="K151" s="59"/>
      <c r="L151" s="59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0"/>
      <c r="AD151" s="68">
        <v>0</v>
      </c>
      <c r="AE151" s="68">
        <v>0</v>
      </c>
      <c r="AF151" s="68">
        <v>0</v>
      </c>
      <c r="AG151" s="68">
        <v>0</v>
      </c>
      <c r="AH151" s="68">
        <v>0</v>
      </c>
      <c r="AI151" s="68">
        <v>0</v>
      </c>
      <c r="AJ151" s="68">
        <v>0</v>
      </c>
      <c r="AK151" s="68">
        <v>0</v>
      </c>
      <c r="AL151" s="68">
        <v>0</v>
      </c>
      <c r="AM151" s="68">
        <v>0</v>
      </c>
      <c r="AN151" s="68">
        <v>0</v>
      </c>
      <c r="AO151" s="68">
        <v>0</v>
      </c>
      <c r="AP151" s="67">
        <f>Q151*AC151/1000000000</f>
        <v>0</v>
      </c>
      <c r="AQ151" s="67">
        <f>R151*AC151/1000000000</f>
        <v>0</v>
      </c>
      <c r="AR151" s="67">
        <f>S151*AC151/1000000000</f>
        <v>0</v>
      </c>
      <c r="AS151" s="67">
        <f>T151*AC151/1000000000</f>
        <v>0</v>
      </c>
      <c r="AT151" s="67">
        <f>U151*AC151/1000000000</f>
        <v>0</v>
      </c>
      <c r="AU151" s="67">
        <f>V151*AC151/1000000000</f>
        <v>0</v>
      </c>
      <c r="AV151" s="67">
        <f>W151*AC151/1000000000</f>
        <v>0</v>
      </c>
      <c r="AW151" s="67">
        <f>X151*AC151/1000000000</f>
        <v>0</v>
      </c>
      <c r="AX151" s="67">
        <f>Y151*AC151/1000000000</f>
        <v>0</v>
      </c>
      <c r="AY151" s="67">
        <f>Z151*AC151/1000000000</f>
        <v>0</v>
      </c>
      <c r="AZ151" s="67">
        <f>AA151*AC151/1000000000</f>
        <v>0</v>
      </c>
      <c r="BA151" s="67">
        <f>AB151*AC151/1000000000</f>
        <v>0</v>
      </c>
      <c r="BB151" s="60">
        <f>(AQ150*AR150*AS150*AT150*AU150)^(1/5)</f>
        <v>0</v>
      </c>
      <c r="BC151" s="60">
        <f>(AW151*AX151*AY151*AZ151*BA151)^(1/5)</f>
        <v>0</v>
      </c>
      <c r="BD151" s="68">
        <f>Q151*AC151*AD151/1000000000</f>
        <v>0</v>
      </c>
      <c r="BE151" s="68">
        <f>R151*AC151*AE151/1000000000</f>
        <v>0</v>
      </c>
      <c r="BF151" s="68">
        <f>S151*AC151*AF151/1000000000</f>
        <v>0</v>
      </c>
      <c r="BG151" s="68">
        <f>T151*AC151*AG151/1000000000</f>
        <v>0</v>
      </c>
      <c r="BH151" s="68">
        <f>U151*AC151*AH151/1000000000</f>
        <v>0</v>
      </c>
      <c r="BI151" s="68">
        <f>V151*AC151*AI151/1000000000</f>
        <v>0</v>
      </c>
      <c r="BJ151" s="68">
        <f>W151*AC151*AJ151/1000000000</f>
        <v>0</v>
      </c>
      <c r="BK151" s="68">
        <f>X151*AC151*AK151/1000000000</f>
        <v>0</v>
      </c>
      <c r="BL151" s="68">
        <f>Y151*AC151*AL151/1000000000</f>
        <v>0</v>
      </c>
      <c r="BM151" s="68">
        <f>Z151*AC151*AM151/1000000000</f>
        <v>0</v>
      </c>
      <c r="BN151" s="68">
        <f>AA151*AC151*AN151/1000000000</f>
        <v>0</v>
      </c>
      <c r="BO151" s="68">
        <f>AB151*AC151*AO151/1000000000</f>
        <v>0</v>
      </c>
      <c r="BP151" s="60">
        <f>(BE151*BF151*BG151*BH151*BI151)^(1/5)</f>
        <v>0</v>
      </c>
      <c r="BQ151" s="60">
        <f>(BK151*BL151*BM151*BN151*BO151)</f>
        <v>0</v>
      </c>
      <c r="BR151" s="60" t="str">
        <f>(J151/E151)^(1/5)*100</f>
        <v>0</v>
      </c>
      <c r="BS151" s="60" t="str">
        <f>(P151/J151)/(1/5)*100</f>
        <v>0</v>
      </c>
      <c r="BT151" s="60"/>
      <c r="BU151" s="60"/>
      <c r="BV151" s="60"/>
      <c r="BW151" s="60"/>
      <c r="BX151" s="68"/>
    </row>
    <row r="152" spans="1:91" hidden="true" s="92" customFormat="1">
      <c r="A152" s="91"/>
      <c r="B152" s="92"/>
      <c r="C152" s="95" t="s">
        <v>147</v>
      </c>
      <c r="D152" s="91"/>
      <c r="E152" s="67"/>
      <c r="F152" s="67"/>
      <c r="G152" s="67"/>
      <c r="H152" s="67"/>
      <c r="I152" s="59"/>
      <c r="J152" s="59"/>
      <c r="K152" s="59"/>
      <c r="L152" s="59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0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7">
        <f>Q152*AC152/1000000000</f>
        <v>0</v>
      </c>
      <c r="AQ152" s="67">
        <f>R152*AC152/1000000000</f>
        <v>0</v>
      </c>
      <c r="AR152" s="67">
        <f>S152*AC152/1000000000</f>
        <v>0</v>
      </c>
      <c r="AS152" s="67">
        <f>T152*AC152/1000000000</f>
        <v>0</v>
      </c>
      <c r="AT152" s="67">
        <f>U152*AC152/1000000000</f>
        <v>0</v>
      </c>
      <c r="AU152" s="67">
        <f>V152*AC152/1000000000</f>
        <v>0</v>
      </c>
      <c r="AV152" s="67">
        <f>W152*AC152/1000000000</f>
        <v>0</v>
      </c>
      <c r="AW152" s="67">
        <f>X152*AC152/1000000000</f>
        <v>0</v>
      </c>
      <c r="AX152" s="67">
        <f>Y152*AC152/1000000000</f>
        <v>0</v>
      </c>
      <c r="AY152" s="67">
        <f>Z152*AC152/1000000000</f>
        <v>0</v>
      </c>
      <c r="AZ152" s="67">
        <f>AA152*AC152/1000000000</f>
        <v>0</v>
      </c>
      <c r="BA152" s="67">
        <f>AB152*AC152/1000000000</f>
        <v>0</v>
      </c>
      <c r="BB152" s="60">
        <f>(AQ151*AR151*AS151*AT151*AU151)^(1/5)</f>
        <v>0</v>
      </c>
      <c r="BC152" s="60">
        <f>(AW152*AX152*AY152*AZ152*BA152)^(1/5)</f>
        <v>0</v>
      </c>
      <c r="BD152" s="68">
        <f>Q152*AC152*AD152/1000000000</f>
        <v>0</v>
      </c>
      <c r="BE152" s="68">
        <f>R152*AC152*AE152/1000000000</f>
        <v>0</v>
      </c>
      <c r="BF152" s="68">
        <f>S152*AC152*AF152/1000000000</f>
        <v>0</v>
      </c>
      <c r="BG152" s="68">
        <f>T152*AC152*AG152/1000000000</f>
        <v>0</v>
      </c>
      <c r="BH152" s="68">
        <f>U152*AC152*AH152/1000000000</f>
        <v>0</v>
      </c>
      <c r="BI152" s="68">
        <f>V152*AC152*AI152/1000000000</f>
        <v>0</v>
      </c>
      <c r="BJ152" s="68">
        <f>W152*AC152*AJ152/1000000000</f>
        <v>0</v>
      </c>
      <c r="BK152" s="68">
        <f>X152*AC152*AK152/1000000000</f>
        <v>0</v>
      </c>
      <c r="BL152" s="68">
        <f>Y152*AC152*AL152/1000000000</f>
        <v>0</v>
      </c>
      <c r="BM152" s="68">
        <f>Z152*AC152*AM152/1000000000</f>
        <v>0</v>
      </c>
      <c r="BN152" s="68">
        <f>AA152*AC152*AN152/1000000000</f>
        <v>0</v>
      </c>
      <c r="BO152" s="68">
        <f>AB152*AC152*AO152/1000000000</f>
        <v>0</v>
      </c>
      <c r="BP152" s="60">
        <f>(BE152*BF152*BG152*BH152*BI152)^(1/5)</f>
        <v>0</v>
      </c>
      <c r="BQ152" s="60">
        <f>(BK152*BL152*BM152*BN152*BO152)</f>
        <v>0</v>
      </c>
      <c r="BR152" s="60" t="str">
        <f>(J152/E152)^(1/5)*100</f>
        <v>0</v>
      </c>
      <c r="BS152" s="60" t="str">
        <f>(P152/J152)/(1/5)*100</f>
        <v>0</v>
      </c>
      <c r="BT152" s="60"/>
      <c r="BU152" s="60"/>
      <c r="BV152" s="60"/>
      <c r="BW152" s="60"/>
      <c r="BX152" s="68"/>
    </row>
    <row r="153" spans="1:91" hidden="true" s="92" customFormat="1">
      <c r="A153" s="91"/>
      <c r="B153" s="92"/>
      <c r="C153" s="96" t="s">
        <v>148</v>
      </c>
      <c r="D153" s="91"/>
      <c r="E153" s="67"/>
      <c r="F153" s="67"/>
      <c r="G153" s="67"/>
      <c r="H153" s="67"/>
      <c r="I153" s="59"/>
      <c r="J153" s="59"/>
      <c r="K153" s="59"/>
      <c r="L153" s="59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0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7">
        <f>Q153*AC153/1000000000</f>
        <v>0</v>
      </c>
      <c r="AQ153" s="67">
        <f>R153*AC153/1000000000</f>
        <v>0</v>
      </c>
      <c r="AR153" s="67">
        <f>S153*AC153/1000000000</f>
        <v>0</v>
      </c>
      <c r="AS153" s="67">
        <f>T153*AC153/1000000000</f>
        <v>0</v>
      </c>
      <c r="AT153" s="67">
        <f>U153*AC153/1000000000</f>
        <v>0</v>
      </c>
      <c r="AU153" s="67">
        <f>V153*AC153/1000000000</f>
        <v>0</v>
      </c>
      <c r="AV153" s="67">
        <f>W153*AC153/1000000000</f>
        <v>0</v>
      </c>
      <c r="AW153" s="67">
        <f>X153*AC153/1000000000</f>
        <v>0</v>
      </c>
      <c r="AX153" s="67">
        <f>Y153*AC153/1000000000</f>
        <v>0</v>
      </c>
      <c r="AY153" s="67">
        <f>Z153*AC153/1000000000</f>
        <v>0</v>
      </c>
      <c r="AZ153" s="67">
        <f>AA153*AC153/1000000000</f>
        <v>0</v>
      </c>
      <c r="BA153" s="67">
        <f>AB153*AC153/1000000000</f>
        <v>0</v>
      </c>
      <c r="BB153" s="60">
        <f>(AQ152*AR152*AS152*AT152*AU152)^(1/5)</f>
        <v>0</v>
      </c>
      <c r="BC153" s="60">
        <f>(AW153*AX153*AY153*AZ153*BA153)^(1/5)</f>
        <v>0</v>
      </c>
      <c r="BD153" s="68">
        <f>Q153*AC153*AD153/1000000000</f>
        <v>0</v>
      </c>
      <c r="BE153" s="68">
        <f>R153*AC153*AE153/1000000000</f>
        <v>0</v>
      </c>
      <c r="BF153" s="68">
        <f>S153*AC153*AF153/1000000000</f>
        <v>0</v>
      </c>
      <c r="BG153" s="68">
        <f>T153*AC153*AG153/1000000000</f>
        <v>0</v>
      </c>
      <c r="BH153" s="68">
        <f>U153*AC153*AH153/1000000000</f>
        <v>0</v>
      </c>
      <c r="BI153" s="68">
        <f>V153*AC153*AI153/1000000000</f>
        <v>0</v>
      </c>
      <c r="BJ153" s="68">
        <f>W153*AC153*AJ153/1000000000</f>
        <v>0</v>
      </c>
      <c r="BK153" s="68">
        <f>X153*AC153*AK153/1000000000</f>
        <v>0</v>
      </c>
      <c r="BL153" s="68">
        <f>Y153*AC153*AL153/1000000000</f>
        <v>0</v>
      </c>
      <c r="BM153" s="68">
        <f>Z153*AC153*AM153/1000000000</f>
        <v>0</v>
      </c>
      <c r="BN153" s="68">
        <f>AA153*AC153*AN153/1000000000</f>
        <v>0</v>
      </c>
      <c r="BO153" s="68">
        <f>AB153*AC153*AO153/1000000000</f>
        <v>0</v>
      </c>
      <c r="BP153" s="60">
        <f>(BE153*BF153*BG153*BH153*BI153)^(1/5)</f>
        <v>0</v>
      </c>
      <c r="BQ153" s="60">
        <f>(BK153*BL153*BM153*BN153*BO153)</f>
        <v>0</v>
      </c>
      <c r="BR153" s="60" t="str">
        <f>(J153/E153)^(1/5)*100</f>
        <v>0</v>
      </c>
      <c r="BS153" s="60" t="str">
        <f>(P153/J153)/(1/5)*100</f>
        <v>0</v>
      </c>
      <c r="BT153" s="60"/>
      <c r="BU153" s="60"/>
      <c r="BV153" s="60"/>
      <c r="BW153" s="60"/>
      <c r="BX153" s="68"/>
    </row>
    <row r="154" spans="1:91" hidden="true" s="92" customFormat="1">
      <c r="A154" s="91"/>
      <c r="B154" s="92">
        <v>2381</v>
      </c>
      <c r="C154" s="97" t="s">
        <v>138</v>
      </c>
      <c r="D154" s="91"/>
      <c r="E154" s="67"/>
      <c r="F154" s="67"/>
      <c r="G154" s="67"/>
      <c r="H154" s="67"/>
      <c r="I154" s="59"/>
      <c r="J154" s="59"/>
      <c r="K154" s="59"/>
      <c r="L154" s="59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0"/>
      <c r="AD154" s="68">
        <v>0</v>
      </c>
      <c r="AE154" s="68">
        <v>0</v>
      </c>
      <c r="AF154" s="68">
        <v>0</v>
      </c>
      <c r="AG154" s="68">
        <v>0</v>
      </c>
      <c r="AH154" s="68">
        <v>0</v>
      </c>
      <c r="AI154" s="68">
        <v>0</v>
      </c>
      <c r="AJ154" s="68">
        <v>0</v>
      </c>
      <c r="AK154" s="68">
        <v>0</v>
      </c>
      <c r="AL154" s="68">
        <v>0</v>
      </c>
      <c r="AM154" s="68">
        <v>0</v>
      </c>
      <c r="AN154" s="68">
        <v>0</v>
      </c>
      <c r="AO154" s="68">
        <v>0</v>
      </c>
      <c r="AP154" s="67">
        <f>Q154*AC154/1000000000</f>
        <v>0</v>
      </c>
      <c r="AQ154" s="67">
        <f>R154*AC154/1000000000</f>
        <v>0</v>
      </c>
      <c r="AR154" s="67">
        <f>S154*AC154/1000000000</f>
        <v>0</v>
      </c>
      <c r="AS154" s="67">
        <f>T154*AC154/1000000000</f>
        <v>0</v>
      </c>
      <c r="AT154" s="67">
        <f>U154*AC154/1000000000</f>
        <v>0</v>
      </c>
      <c r="AU154" s="67">
        <f>V154*AC154/1000000000</f>
        <v>0</v>
      </c>
      <c r="AV154" s="67">
        <f>W154*AC154/1000000000</f>
        <v>0</v>
      </c>
      <c r="AW154" s="67">
        <f>X154*AC154/1000000000</f>
        <v>0</v>
      </c>
      <c r="AX154" s="67">
        <f>Y154*AC154/1000000000</f>
        <v>0</v>
      </c>
      <c r="AY154" s="67">
        <f>Z154*AC154/1000000000</f>
        <v>0</v>
      </c>
      <c r="AZ154" s="67">
        <f>AA154*AC154/1000000000</f>
        <v>0</v>
      </c>
      <c r="BA154" s="67">
        <f>AB154*AC154/1000000000</f>
        <v>0</v>
      </c>
      <c r="BB154" s="60">
        <f>(AQ153*AR153*AS153*AT153*AU153)^(1/5)</f>
        <v>0</v>
      </c>
      <c r="BC154" s="60">
        <f>(AW154*AX154*AY154*AZ154*BA154)^(1/5)</f>
        <v>0</v>
      </c>
      <c r="BD154" s="68">
        <f>Q154*AC154*AD154/1000000000</f>
        <v>0</v>
      </c>
      <c r="BE154" s="68">
        <f>R154*AC154*AE154/1000000000</f>
        <v>0</v>
      </c>
      <c r="BF154" s="68">
        <f>S154*AC154*AF154/1000000000</f>
        <v>0</v>
      </c>
      <c r="BG154" s="68">
        <f>T154*AC154*AG154/1000000000</f>
        <v>0</v>
      </c>
      <c r="BH154" s="68">
        <f>U154*AC154*AH154/1000000000</f>
        <v>0</v>
      </c>
      <c r="BI154" s="68">
        <f>V154*AC154*AI154/1000000000</f>
        <v>0</v>
      </c>
      <c r="BJ154" s="68">
        <f>W154*AC154*AJ154/1000000000</f>
        <v>0</v>
      </c>
      <c r="BK154" s="68">
        <f>X154*AC154*AK154/1000000000</f>
        <v>0</v>
      </c>
      <c r="BL154" s="68">
        <f>Y154*AC154*AL154/1000000000</f>
        <v>0</v>
      </c>
      <c r="BM154" s="68">
        <f>Z154*AC154*AM154/1000000000</f>
        <v>0</v>
      </c>
      <c r="BN154" s="68">
        <f>AA154*AC154*AN154/1000000000</f>
        <v>0</v>
      </c>
      <c r="BO154" s="68">
        <f>AB154*AC154*AO154/1000000000</f>
        <v>0</v>
      </c>
      <c r="BP154" s="60">
        <f>(BE154*BF154*BG154*BH154*BI154)^(1/5)</f>
        <v>0</v>
      </c>
      <c r="BQ154" s="60">
        <f>(BK154*BL154*BM154*BN154*BO154)</f>
        <v>0</v>
      </c>
      <c r="BR154" s="60" t="str">
        <f>(J154/E154)^(1/5)*100</f>
        <v>0</v>
      </c>
      <c r="BS154" s="60" t="str">
        <f>(P154/J154)/(1/5)*100</f>
        <v>0</v>
      </c>
      <c r="BT154" s="60"/>
      <c r="BU154" s="60"/>
      <c r="BV154" s="60"/>
      <c r="BW154" s="60"/>
      <c r="BX154" s="68"/>
    </row>
    <row r="155" spans="1:91" hidden="true" s="98" customFormat="1">
      <c r="A155" s="94"/>
      <c r="B155" s="92">
        <v>2382</v>
      </c>
      <c r="C155" s="97" t="s">
        <v>139</v>
      </c>
      <c r="D155" s="94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60"/>
      <c r="AD155" s="68">
        <v>0</v>
      </c>
      <c r="AE155" s="68">
        <v>0</v>
      </c>
      <c r="AF155" s="68">
        <v>0</v>
      </c>
      <c r="AG155" s="68">
        <v>0</v>
      </c>
      <c r="AH155" s="68">
        <v>0</v>
      </c>
      <c r="AI155" s="68">
        <v>0</v>
      </c>
      <c r="AJ155" s="68">
        <v>0</v>
      </c>
      <c r="AK155" s="68">
        <v>0</v>
      </c>
      <c r="AL155" s="68">
        <v>0</v>
      </c>
      <c r="AM155" s="68">
        <v>0</v>
      </c>
      <c r="AN155" s="68">
        <v>0</v>
      </c>
      <c r="AO155" s="68">
        <v>0</v>
      </c>
      <c r="AP155" s="67">
        <f>Q155*AC155/1000000000</f>
        <v>0</v>
      </c>
      <c r="AQ155" s="67">
        <f>R155*AC155/1000000000</f>
        <v>0</v>
      </c>
      <c r="AR155" s="67">
        <f>S155*AC155/1000000000</f>
        <v>0</v>
      </c>
      <c r="AS155" s="67">
        <f>T155*AC155/1000000000</f>
        <v>0</v>
      </c>
      <c r="AT155" s="67">
        <f>U155*AC155/1000000000</f>
        <v>0</v>
      </c>
      <c r="AU155" s="67">
        <f>V155*AC155/1000000000</f>
        <v>0</v>
      </c>
      <c r="AV155" s="67">
        <f>W155*AC155/1000000000</f>
        <v>0</v>
      </c>
      <c r="AW155" s="67">
        <f>X155*AC155/1000000000</f>
        <v>0</v>
      </c>
      <c r="AX155" s="67">
        <f>Y155*AC155/1000000000</f>
        <v>0</v>
      </c>
      <c r="AY155" s="67">
        <f>Z155*AC155/1000000000</f>
        <v>0</v>
      </c>
      <c r="AZ155" s="67">
        <f>AA155*AC155/1000000000</f>
        <v>0</v>
      </c>
      <c r="BA155" s="67">
        <f>AB155*AC155/1000000000</f>
        <v>0</v>
      </c>
      <c r="BB155" s="60">
        <f>(AQ154*AR154*AS154*AT154*AU154)^(1/5)</f>
        <v>0</v>
      </c>
      <c r="BC155" s="60">
        <f>(AW155*AX155*AY155*AZ155*BA155)^(1/5)</f>
        <v>0</v>
      </c>
      <c r="BD155" s="68">
        <f>Q155*AC155*AD155/1000000000</f>
        <v>0</v>
      </c>
      <c r="BE155" s="68">
        <f>R155*AC155*AE155/1000000000</f>
        <v>0</v>
      </c>
      <c r="BF155" s="68">
        <f>S155*AC155*AF155/1000000000</f>
        <v>0</v>
      </c>
      <c r="BG155" s="68">
        <f>T155*AC155*AG155/1000000000</f>
        <v>0</v>
      </c>
      <c r="BH155" s="68">
        <f>U155*AC155*AH155/1000000000</f>
        <v>0</v>
      </c>
      <c r="BI155" s="68">
        <f>V155*AC155*AI155/1000000000</f>
        <v>0</v>
      </c>
      <c r="BJ155" s="68">
        <f>W155*AC155*AJ155/1000000000</f>
        <v>0</v>
      </c>
      <c r="BK155" s="68">
        <f>X155*AC155*AK155/1000000000</f>
        <v>0</v>
      </c>
      <c r="BL155" s="68">
        <f>Y155*AC155*AL155/1000000000</f>
        <v>0</v>
      </c>
      <c r="BM155" s="68">
        <f>Z155*AC155*AM155/1000000000</f>
        <v>0</v>
      </c>
      <c r="BN155" s="68">
        <f>AA155*AC155*AN155/1000000000</f>
        <v>0</v>
      </c>
      <c r="BO155" s="68">
        <f>AB155*AC155*AO155/1000000000</f>
        <v>0</v>
      </c>
      <c r="BP155" s="60">
        <f>(BE155*BF155*BG155*BH155*BI155)^(1/5)</f>
        <v>0</v>
      </c>
      <c r="BQ155" s="60">
        <f>(BK155*BL155*BM155*BN155*BO155)</f>
        <v>0</v>
      </c>
      <c r="BR155" s="60" t="str">
        <f>(J155/E155)^(1/5)*100</f>
        <v>0</v>
      </c>
      <c r="BS155" s="60" t="str">
        <f>(P155/J155)/(1/5)*100</f>
        <v>0</v>
      </c>
      <c r="BT155" s="60"/>
      <c r="BU155" s="60"/>
      <c r="BV155" s="60"/>
      <c r="BW155" s="60"/>
      <c r="BX155" s="60"/>
    </row>
    <row r="156" spans="1:91" hidden="true" s="98" customFormat="1">
      <c r="A156" s="94"/>
      <c r="B156" s="92">
        <v>2383</v>
      </c>
      <c r="C156" s="97" t="s">
        <v>140</v>
      </c>
      <c r="D156" s="94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60"/>
      <c r="AD156" s="68">
        <v>0</v>
      </c>
      <c r="AE156" s="68">
        <v>0</v>
      </c>
      <c r="AF156" s="68">
        <v>0</v>
      </c>
      <c r="AG156" s="68">
        <v>0</v>
      </c>
      <c r="AH156" s="68">
        <v>0</v>
      </c>
      <c r="AI156" s="68">
        <v>0</v>
      </c>
      <c r="AJ156" s="68">
        <v>0</v>
      </c>
      <c r="AK156" s="68">
        <v>0</v>
      </c>
      <c r="AL156" s="68">
        <v>0</v>
      </c>
      <c r="AM156" s="68">
        <v>0</v>
      </c>
      <c r="AN156" s="68">
        <v>0</v>
      </c>
      <c r="AO156" s="68">
        <v>0</v>
      </c>
      <c r="AP156" s="67">
        <f>Q156*AC156/1000000000</f>
        <v>0</v>
      </c>
      <c r="AQ156" s="67">
        <f>R156*AC156/1000000000</f>
        <v>0</v>
      </c>
      <c r="AR156" s="67">
        <f>S156*AC156/1000000000</f>
        <v>0</v>
      </c>
      <c r="AS156" s="67">
        <f>T156*AC156/1000000000</f>
        <v>0</v>
      </c>
      <c r="AT156" s="67">
        <f>U156*AC156/1000000000</f>
        <v>0</v>
      </c>
      <c r="AU156" s="67">
        <f>V156*AC156/1000000000</f>
        <v>0</v>
      </c>
      <c r="AV156" s="67">
        <f>W156*AC156/1000000000</f>
        <v>0</v>
      </c>
      <c r="AW156" s="67">
        <f>X156*AC156/1000000000</f>
        <v>0</v>
      </c>
      <c r="AX156" s="67">
        <f>Y156*AC156/1000000000</f>
        <v>0</v>
      </c>
      <c r="AY156" s="67">
        <f>Z156*AC156/1000000000</f>
        <v>0</v>
      </c>
      <c r="AZ156" s="67">
        <f>AA156*AC156/1000000000</f>
        <v>0</v>
      </c>
      <c r="BA156" s="67">
        <f>AB156*AC156/1000000000</f>
        <v>0</v>
      </c>
      <c r="BB156" s="60">
        <f>(AQ155*AR155*AS155*AT155*AU155)^(1/5)</f>
        <v>0</v>
      </c>
      <c r="BC156" s="60">
        <f>(AW156*AX156*AY156*AZ156*BA156)^(1/5)</f>
        <v>0</v>
      </c>
      <c r="BD156" s="68">
        <f>Q156*AC156*AD156/1000000000</f>
        <v>0</v>
      </c>
      <c r="BE156" s="68">
        <f>R156*AC156*AE156/1000000000</f>
        <v>0</v>
      </c>
      <c r="BF156" s="68">
        <f>S156*AC156*AF156/1000000000</f>
        <v>0</v>
      </c>
      <c r="BG156" s="68">
        <f>T156*AC156*AG156/1000000000</f>
        <v>0</v>
      </c>
      <c r="BH156" s="68">
        <f>U156*AC156*AH156/1000000000</f>
        <v>0</v>
      </c>
      <c r="BI156" s="68">
        <f>V156*AC156*AI156/1000000000</f>
        <v>0</v>
      </c>
      <c r="BJ156" s="68">
        <f>W156*AC156*AJ156/1000000000</f>
        <v>0</v>
      </c>
      <c r="BK156" s="68">
        <f>X156*AC156*AK156/1000000000</f>
        <v>0</v>
      </c>
      <c r="BL156" s="68">
        <f>Y156*AC156*AL156/1000000000</f>
        <v>0</v>
      </c>
      <c r="BM156" s="68">
        <f>Z156*AC156*AM156/1000000000</f>
        <v>0</v>
      </c>
      <c r="BN156" s="68">
        <f>AA156*AC156*AN156/1000000000</f>
        <v>0</v>
      </c>
      <c r="BO156" s="68">
        <f>AB156*AC156*AO156/1000000000</f>
        <v>0</v>
      </c>
      <c r="BP156" s="60">
        <f>(BE156*BF156*BG156*BH156*BI156)^(1/5)</f>
        <v>0</v>
      </c>
      <c r="BQ156" s="60">
        <f>(BK156*BL156*BM156*BN156*BO156)</f>
        <v>0</v>
      </c>
      <c r="BR156" s="60" t="str">
        <f>(J156/E156)^(1/5)*100</f>
        <v>0</v>
      </c>
      <c r="BS156" s="60" t="str">
        <f>(P156/J156)/(1/5)*100</f>
        <v>0</v>
      </c>
      <c r="BT156" s="60"/>
      <c r="BU156" s="60"/>
      <c r="BV156" s="60"/>
      <c r="BW156" s="60"/>
      <c r="BX156" s="60"/>
    </row>
    <row r="157" spans="1:91" hidden="true" s="92" customFormat="1">
      <c r="A157" s="91"/>
      <c r="B157" s="92"/>
      <c r="C157" s="96" t="s">
        <v>149</v>
      </c>
      <c r="D157" s="91"/>
      <c r="E157" s="67"/>
      <c r="F157" s="67"/>
      <c r="G157" s="67"/>
      <c r="H157" s="67"/>
      <c r="I157" s="59"/>
      <c r="J157" s="59"/>
      <c r="K157" s="59"/>
      <c r="L157" s="59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0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7">
        <f>Q157*AC157/1000000000</f>
        <v>0</v>
      </c>
      <c r="AQ157" s="67">
        <f>R157*AC157/1000000000</f>
        <v>0</v>
      </c>
      <c r="AR157" s="67">
        <f>S157*AC157/1000000000</f>
        <v>0</v>
      </c>
      <c r="AS157" s="67">
        <f>T157*AC157/1000000000</f>
        <v>0</v>
      </c>
      <c r="AT157" s="67">
        <f>U157*AC157/1000000000</f>
        <v>0</v>
      </c>
      <c r="AU157" s="67">
        <f>V157*AC157/1000000000</f>
        <v>0</v>
      </c>
      <c r="AV157" s="67">
        <f>W157*AC157/1000000000</f>
        <v>0</v>
      </c>
      <c r="AW157" s="67">
        <f>X157*AC157/1000000000</f>
        <v>0</v>
      </c>
      <c r="AX157" s="67">
        <f>Y157*AC157/1000000000</f>
        <v>0</v>
      </c>
      <c r="AY157" s="67">
        <f>Z157*AC157/1000000000</f>
        <v>0</v>
      </c>
      <c r="AZ157" s="67">
        <f>AA157*AC157/1000000000</f>
        <v>0</v>
      </c>
      <c r="BA157" s="67">
        <f>AB157*AC157/1000000000</f>
        <v>0</v>
      </c>
      <c r="BB157" s="60">
        <f>(AQ156*AR156*AS156*AT156*AU156)^(1/5)</f>
        <v>0</v>
      </c>
      <c r="BC157" s="60">
        <f>(AW157*AX157*AY157*AZ157*BA157)^(1/5)</f>
        <v>0</v>
      </c>
      <c r="BD157" s="68">
        <f>Q157*AC157*AD157/1000000000</f>
        <v>0</v>
      </c>
      <c r="BE157" s="68">
        <f>R157*AC157*AE157/1000000000</f>
        <v>0</v>
      </c>
      <c r="BF157" s="68">
        <f>S157*AC157*AF157/1000000000</f>
        <v>0</v>
      </c>
      <c r="BG157" s="68">
        <f>T157*AC157*AG157/1000000000</f>
        <v>0</v>
      </c>
      <c r="BH157" s="68">
        <f>U157*AC157*AH157/1000000000</f>
        <v>0</v>
      </c>
      <c r="BI157" s="68">
        <f>V157*AC157*AI157/1000000000</f>
        <v>0</v>
      </c>
      <c r="BJ157" s="68">
        <f>W157*AC157*AJ157/1000000000</f>
        <v>0</v>
      </c>
      <c r="BK157" s="68">
        <f>X157*AC157*AK157/1000000000</f>
        <v>0</v>
      </c>
      <c r="BL157" s="68">
        <f>Y157*AC157*AL157/1000000000</f>
        <v>0</v>
      </c>
      <c r="BM157" s="68">
        <f>Z157*AC157*AM157/1000000000</f>
        <v>0</v>
      </c>
      <c r="BN157" s="68">
        <f>AA157*AC157*AN157/1000000000</f>
        <v>0</v>
      </c>
      <c r="BO157" s="68">
        <f>AB157*AC157*AO157/1000000000</f>
        <v>0</v>
      </c>
      <c r="BP157" s="60">
        <f>(BE157*BF157*BG157*BH157*BI157)^(1/5)</f>
        <v>0</v>
      </c>
      <c r="BQ157" s="60">
        <f>(BK157*BL157*BM157*BN157*BO157)</f>
        <v>0</v>
      </c>
      <c r="BR157" s="60" t="str">
        <f>(J157/E157)^(1/5)*100</f>
        <v>0</v>
      </c>
      <c r="BS157" s="60" t="str">
        <f>(P157/J157)/(1/5)*100</f>
        <v>0</v>
      </c>
      <c r="BT157" s="60"/>
      <c r="BU157" s="60"/>
      <c r="BV157" s="60"/>
      <c r="BW157" s="60"/>
      <c r="BX157" s="68"/>
    </row>
    <row r="158" spans="1:91" hidden="true" s="98" customFormat="1">
      <c r="A158" s="94"/>
      <c r="B158" s="92">
        <v>2384</v>
      </c>
      <c r="C158" s="97" t="s">
        <v>138</v>
      </c>
      <c r="D158" s="94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60"/>
      <c r="AD158" s="68">
        <v>0</v>
      </c>
      <c r="AE158" s="68">
        <v>0</v>
      </c>
      <c r="AF158" s="68">
        <v>0</v>
      </c>
      <c r="AG158" s="68">
        <v>0</v>
      </c>
      <c r="AH158" s="68">
        <v>0</v>
      </c>
      <c r="AI158" s="68">
        <v>0</v>
      </c>
      <c r="AJ158" s="68">
        <v>0</v>
      </c>
      <c r="AK158" s="68">
        <v>0</v>
      </c>
      <c r="AL158" s="68">
        <v>0</v>
      </c>
      <c r="AM158" s="68">
        <v>0</v>
      </c>
      <c r="AN158" s="68">
        <v>0</v>
      </c>
      <c r="AO158" s="68">
        <v>0</v>
      </c>
      <c r="AP158" s="67">
        <f>Q158*AC158/1000000000</f>
        <v>0</v>
      </c>
      <c r="AQ158" s="67">
        <f>R158*AC158/1000000000</f>
        <v>0</v>
      </c>
      <c r="AR158" s="67">
        <f>S158*AC158/1000000000</f>
        <v>0</v>
      </c>
      <c r="AS158" s="67">
        <f>T158*AC158/1000000000</f>
        <v>0</v>
      </c>
      <c r="AT158" s="67">
        <f>U158*AC158/1000000000</f>
        <v>0</v>
      </c>
      <c r="AU158" s="67">
        <f>V158*AC158/1000000000</f>
        <v>0</v>
      </c>
      <c r="AV158" s="67">
        <f>W158*AC158/1000000000</f>
        <v>0</v>
      </c>
      <c r="AW158" s="67">
        <f>X158*AC158/1000000000</f>
        <v>0</v>
      </c>
      <c r="AX158" s="67">
        <f>Y158*AC158/1000000000</f>
        <v>0</v>
      </c>
      <c r="AY158" s="67">
        <f>Z158*AC158/1000000000</f>
        <v>0</v>
      </c>
      <c r="AZ158" s="67">
        <f>AA158*AC158/1000000000</f>
        <v>0</v>
      </c>
      <c r="BA158" s="67">
        <f>AB158*AC158/1000000000</f>
        <v>0</v>
      </c>
      <c r="BB158" s="60">
        <f>(AQ157*AR157*AS157*AT157*AU157)^(1/5)</f>
        <v>0</v>
      </c>
      <c r="BC158" s="60">
        <f>(AW158*AX158*AY158*AZ158*BA158)^(1/5)</f>
        <v>0</v>
      </c>
      <c r="BD158" s="68">
        <f>Q158*AC158*AD158/1000000000</f>
        <v>0</v>
      </c>
      <c r="BE158" s="68">
        <f>R158*AC158*AE158/1000000000</f>
        <v>0</v>
      </c>
      <c r="BF158" s="68">
        <f>S158*AC158*AF158/1000000000</f>
        <v>0</v>
      </c>
      <c r="BG158" s="68">
        <f>T158*AC158*AG158/1000000000</f>
        <v>0</v>
      </c>
      <c r="BH158" s="68">
        <f>U158*AC158*AH158/1000000000</f>
        <v>0</v>
      </c>
      <c r="BI158" s="68">
        <f>V158*AC158*AI158/1000000000</f>
        <v>0</v>
      </c>
      <c r="BJ158" s="68">
        <f>W158*AC158*AJ158/1000000000</f>
        <v>0</v>
      </c>
      <c r="BK158" s="68">
        <f>X158*AC158*AK158/1000000000</f>
        <v>0</v>
      </c>
      <c r="BL158" s="68">
        <f>Y158*AC158*AL158/1000000000</f>
        <v>0</v>
      </c>
      <c r="BM158" s="68">
        <f>Z158*AC158*AM158/1000000000</f>
        <v>0</v>
      </c>
      <c r="BN158" s="68">
        <f>AA158*AC158*AN158/1000000000</f>
        <v>0</v>
      </c>
      <c r="BO158" s="68">
        <f>AB158*AC158*AO158/1000000000</f>
        <v>0</v>
      </c>
      <c r="BP158" s="60">
        <f>(BE158*BF158*BG158*BH158*BI158)^(1/5)</f>
        <v>0</v>
      </c>
      <c r="BQ158" s="60">
        <f>(BK158*BL158*BM158*BN158*BO158)</f>
        <v>0</v>
      </c>
      <c r="BR158" s="60" t="str">
        <f>(J158/E158)^(1/5)*100</f>
        <v>0</v>
      </c>
      <c r="BS158" s="60" t="str">
        <f>(P158/J158)/(1/5)*100</f>
        <v>0</v>
      </c>
      <c r="BT158" s="60"/>
      <c r="BU158" s="60"/>
      <c r="BV158" s="60"/>
      <c r="BW158" s="60"/>
      <c r="BX158" s="60"/>
    </row>
    <row r="159" spans="1:91" hidden="true" s="92" customFormat="1">
      <c r="A159" s="91"/>
      <c r="B159" s="92">
        <v>2385</v>
      </c>
      <c r="C159" s="97" t="s">
        <v>139</v>
      </c>
      <c r="D159" s="91"/>
      <c r="E159" s="67"/>
      <c r="F159" s="67"/>
      <c r="G159" s="67"/>
      <c r="H159" s="67"/>
      <c r="I159" s="59"/>
      <c r="J159" s="59"/>
      <c r="K159" s="59"/>
      <c r="L159" s="59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0"/>
      <c r="AD159" s="68">
        <v>0</v>
      </c>
      <c r="AE159" s="68">
        <v>0</v>
      </c>
      <c r="AF159" s="68">
        <v>0</v>
      </c>
      <c r="AG159" s="68">
        <v>0</v>
      </c>
      <c r="AH159" s="68">
        <v>0</v>
      </c>
      <c r="AI159" s="68">
        <v>0</v>
      </c>
      <c r="AJ159" s="68">
        <v>0</v>
      </c>
      <c r="AK159" s="68">
        <v>0</v>
      </c>
      <c r="AL159" s="68">
        <v>0</v>
      </c>
      <c r="AM159" s="68">
        <v>0</v>
      </c>
      <c r="AN159" s="68">
        <v>0</v>
      </c>
      <c r="AO159" s="68">
        <v>0</v>
      </c>
      <c r="AP159" s="67">
        <f>Q159*AC159/1000000000</f>
        <v>0</v>
      </c>
      <c r="AQ159" s="67">
        <f>R159*AC159/1000000000</f>
        <v>0</v>
      </c>
      <c r="AR159" s="67">
        <f>S159*AC159/1000000000</f>
        <v>0</v>
      </c>
      <c r="AS159" s="67">
        <f>T159*AC159/1000000000</f>
        <v>0</v>
      </c>
      <c r="AT159" s="67">
        <f>U159*AC159/1000000000</f>
        <v>0</v>
      </c>
      <c r="AU159" s="67">
        <f>V159*AC159/1000000000</f>
        <v>0</v>
      </c>
      <c r="AV159" s="67">
        <f>W159*AC159/1000000000</f>
        <v>0</v>
      </c>
      <c r="AW159" s="67">
        <f>X159*AC159/1000000000</f>
        <v>0</v>
      </c>
      <c r="AX159" s="67">
        <f>Y159*AC159/1000000000</f>
        <v>0</v>
      </c>
      <c r="AY159" s="67">
        <f>Z159*AC159/1000000000</f>
        <v>0</v>
      </c>
      <c r="AZ159" s="67">
        <f>AA159*AC159/1000000000</f>
        <v>0</v>
      </c>
      <c r="BA159" s="67">
        <f>AB159*AC159/1000000000</f>
        <v>0</v>
      </c>
      <c r="BB159" s="60">
        <f>(AQ158*AR158*AS158*AT158*AU158)^(1/5)</f>
        <v>0</v>
      </c>
      <c r="BC159" s="60">
        <f>(AW159*AX159*AY159*AZ159*BA159)^(1/5)</f>
        <v>0</v>
      </c>
      <c r="BD159" s="68">
        <f>Q159*AC159*AD159/1000000000</f>
        <v>0</v>
      </c>
      <c r="BE159" s="68">
        <f>R159*AC159*AE159/1000000000</f>
        <v>0</v>
      </c>
      <c r="BF159" s="68">
        <f>S159*AC159*AF159/1000000000</f>
        <v>0</v>
      </c>
      <c r="BG159" s="68">
        <f>T159*AC159*AG159/1000000000</f>
        <v>0</v>
      </c>
      <c r="BH159" s="68">
        <f>U159*AC159*AH159/1000000000</f>
        <v>0</v>
      </c>
      <c r="BI159" s="68">
        <f>V159*AC159*AI159/1000000000</f>
        <v>0</v>
      </c>
      <c r="BJ159" s="68">
        <f>W159*AC159*AJ159/1000000000</f>
        <v>0</v>
      </c>
      <c r="BK159" s="68">
        <f>X159*AC159*AK159/1000000000</f>
        <v>0</v>
      </c>
      <c r="BL159" s="68">
        <f>Y159*AC159*AL159/1000000000</f>
        <v>0</v>
      </c>
      <c r="BM159" s="68">
        <f>Z159*AC159*AM159/1000000000</f>
        <v>0</v>
      </c>
      <c r="BN159" s="68">
        <f>AA159*AC159*AN159/1000000000</f>
        <v>0</v>
      </c>
      <c r="BO159" s="68">
        <f>AB159*AC159*AO159/1000000000</f>
        <v>0</v>
      </c>
      <c r="BP159" s="60">
        <f>(BE159*BF159*BG159*BH159*BI159)^(1/5)</f>
        <v>0</v>
      </c>
      <c r="BQ159" s="60">
        <f>(BK159*BL159*BM159*BN159*BO159)</f>
        <v>0</v>
      </c>
      <c r="BR159" s="60" t="str">
        <f>(J159/E159)^(1/5)*100</f>
        <v>0</v>
      </c>
      <c r="BS159" s="60" t="str">
        <f>(P159/J159)/(1/5)*100</f>
        <v>0</v>
      </c>
      <c r="BT159" s="60"/>
      <c r="BU159" s="60"/>
      <c r="BV159" s="60"/>
      <c r="BW159" s="60"/>
      <c r="BX159" s="68"/>
    </row>
    <row r="160" spans="1:91" hidden="true" s="98" customFormat="1">
      <c r="A160" s="94"/>
      <c r="B160" s="92">
        <v>2386</v>
      </c>
      <c r="C160" s="97" t="s">
        <v>140</v>
      </c>
      <c r="D160" s="94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60"/>
      <c r="AD160" s="68">
        <v>0</v>
      </c>
      <c r="AE160" s="68">
        <v>0</v>
      </c>
      <c r="AF160" s="68">
        <v>0</v>
      </c>
      <c r="AG160" s="68">
        <v>0</v>
      </c>
      <c r="AH160" s="68">
        <v>0</v>
      </c>
      <c r="AI160" s="68">
        <v>0</v>
      </c>
      <c r="AJ160" s="68">
        <v>0</v>
      </c>
      <c r="AK160" s="68">
        <v>0</v>
      </c>
      <c r="AL160" s="68">
        <v>0</v>
      </c>
      <c r="AM160" s="68">
        <v>0</v>
      </c>
      <c r="AN160" s="68">
        <v>0</v>
      </c>
      <c r="AO160" s="68">
        <v>0</v>
      </c>
      <c r="AP160" s="67">
        <f>Q160*AC160/1000000000</f>
        <v>0</v>
      </c>
      <c r="AQ160" s="67">
        <f>R160*AC160/1000000000</f>
        <v>0</v>
      </c>
      <c r="AR160" s="67">
        <f>S160*AC160/1000000000</f>
        <v>0</v>
      </c>
      <c r="AS160" s="67">
        <f>T160*AC160/1000000000</f>
        <v>0</v>
      </c>
      <c r="AT160" s="67">
        <f>U160*AC160/1000000000</f>
        <v>0</v>
      </c>
      <c r="AU160" s="67">
        <f>V160*AC160/1000000000</f>
        <v>0</v>
      </c>
      <c r="AV160" s="67">
        <f>W160*AC160/1000000000</f>
        <v>0</v>
      </c>
      <c r="AW160" s="67">
        <f>X160*AC160/1000000000</f>
        <v>0</v>
      </c>
      <c r="AX160" s="67">
        <f>Y160*AC160/1000000000</f>
        <v>0</v>
      </c>
      <c r="AY160" s="67">
        <f>Z160*AC160/1000000000</f>
        <v>0</v>
      </c>
      <c r="AZ160" s="67">
        <f>AA160*AC160/1000000000</f>
        <v>0</v>
      </c>
      <c r="BA160" s="67">
        <f>AB160*AC160/1000000000</f>
        <v>0</v>
      </c>
      <c r="BB160" s="60">
        <f>(AQ159*AR159*AS159*AT159*AU159)^(1/5)</f>
        <v>0</v>
      </c>
      <c r="BC160" s="60">
        <f>(AW160*AX160*AY160*AZ160*BA160)^(1/5)</f>
        <v>0</v>
      </c>
      <c r="BD160" s="68">
        <f>Q160*AC160*AD160/1000000000</f>
        <v>0</v>
      </c>
      <c r="BE160" s="68">
        <f>R160*AC160*AE160/1000000000</f>
        <v>0</v>
      </c>
      <c r="BF160" s="68">
        <f>S160*AC160*AF160/1000000000</f>
        <v>0</v>
      </c>
      <c r="BG160" s="68">
        <f>T160*AC160*AG160/1000000000</f>
        <v>0</v>
      </c>
      <c r="BH160" s="68">
        <f>U160*AC160*AH160/1000000000</f>
        <v>0</v>
      </c>
      <c r="BI160" s="68">
        <f>V160*AC160*AI160/1000000000</f>
        <v>0</v>
      </c>
      <c r="BJ160" s="68">
        <f>W160*AC160*AJ160/1000000000</f>
        <v>0</v>
      </c>
      <c r="BK160" s="68">
        <f>X160*AC160*AK160/1000000000</f>
        <v>0</v>
      </c>
      <c r="BL160" s="68">
        <f>Y160*AC160*AL160/1000000000</f>
        <v>0</v>
      </c>
      <c r="BM160" s="68">
        <f>Z160*AC160*AM160/1000000000</f>
        <v>0</v>
      </c>
      <c r="BN160" s="68">
        <f>AA160*AC160*AN160/1000000000</f>
        <v>0</v>
      </c>
      <c r="BO160" s="68">
        <f>AB160*AC160*AO160/1000000000</f>
        <v>0</v>
      </c>
      <c r="BP160" s="60">
        <f>(BE160*BF160*BG160*BH160*BI160)^(1/5)</f>
        <v>0</v>
      </c>
      <c r="BQ160" s="60">
        <f>(BK160*BL160*BM160*BN160*BO160)</f>
        <v>0</v>
      </c>
      <c r="BR160" s="60" t="str">
        <f>(J160/E160)^(1/5)*100</f>
        <v>0</v>
      </c>
      <c r="BS160" s="60" t="str">
        <f>(P160/J160)/(1/5)*100</f>
        <v>0</v>
      </c>
      <c r="BT160" s="60"/>
      <c r="BU160" s="60"/>
      <c r="BV160" s="60"/>
      <c r="BW160" s="60"/>
      <c r="BX160" s="60"/>
    </row>
    <row r="161" spans="1:91" hidden="true" s="98" customFormat="1">
      <c r="A161" s="94"/>
      <c r="B161" s="92"/>
      <c r="C161" s="95" t="s">
        <v>150</v>
      </c>
      <c r="D161" s="94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60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7">
        <f>Q161*AC161/1000000000</f>
        <v>0</v>
      </c>
      <c r="AQ161" s="67">
        <f>R161*AC161/1000000000</f>
        <v>0</v>
      </c>
      <c r="AR161" s="67">
        <f>S161*AC161/1000000000</f>
        <v>0</v>
      </c>
      <c r="AS161" s="67">
        <f>T161*AC161/1000000000</f>
        <v>0</v>
      </c>
      <c r="AT161" s="67">
        <f>U161*AC161/1000000000</f>
        <v>0</v>
      </c>
      <c r="AU161" s="67">
        <f>V161*AC161/1000000000</f>
        <v>0</v>
      </c>
      <c r="AV161" s="67">
        <f>W161*AC161/1000000000</f>
        <v>0</v>
      </c>
      <c r="AW161" s="67">
        <f>X161*AC161/1000000000</f>
        <v>0</v>
      </c>
      <c r="AX161" s="67">
        <f>Y161*AC161/1000000000</f>
        <v>0</v>
      </c>
      <c r="AY161" s="67">
        <f>Z161*AC161/1000000000</f>
        <v>0</v>
      </c>
      <c r="AZ161" s="67">
        <f>AA161*AC161/1000000000</f>
        <v>0</v>
      </c>
      <c r="BA161" s="67">
        <f>AB161*AC161/1000000000</f>
        <v>0</v>
      </c>
      <c r="BB161" s="60">
        <f>(AQ160*AR160*AS160*AT160*AU160)^(1/5)</f>
        <v>0</v>
      </c>
      <c r="BC161" s="60">
        <f>(AW161*AX161*AY161*AZ161*BA161)^(1/5)</f>
        <v>0</v>
      </c>
      <c r="BD161" s="68">
        <f>Q161*AC161*AD161/1000000000</f>
        <v>0</v>
      </c>
      <c r="BE161" s="68">
        <f>R161*AC161*AE161/1000000000</f>
        <v>0</v>
      </c>
      <c r="BF161" s="68">
        <f>S161*AC161*AF161/1000000000</f>
        <v>0</v>
      </c>
      <c r="BG161" s="68">
        <f>T161*AC161*AG161/1000000000</f>
        <v>0</v>
      </c>
      <c r="BH161" s="68">
        <f>U161*AC161*AH161/1000000000</f>
        <v>0</v>
      </c>
      <c r="BI161" s="68">
        <f>V161*AC161*AI161/1000000000</f>
        <v>0</v>
      </c>
      <c r="BJ161" s="68">
        <f>W161*AC161*AJ161/1000000000</f>
        <v>0</v>
      </c>
      <c r="BK161" s="68">
        <f>X161*AC161*AK161/1000000000</f>
        <v>0</v>
      </c>
      <c r="BL161" s="68">
        <f>Y161*AC161*AL161/1000000000</f>
        <v>0</v>
      </c>
      <c r="BM161" s="68">
        <f>Z161*AC161*AM161/1000000000</f>
        <v>0</v>
      </c>
      <c r="BN161" s="68">
        <f>AA161*AC161*AN161/1000000000</f>
        <v>0</v>
      </c>
      <c r="BO161" s="68">
        <f>AB161*AC161*AO161/1000000000</f>
        <v>0</v>
      </c>
      <c r="BP161" s="60">
        <f>(BE161*BF161*BG161*BH161*BI161)^(1/5)</f>
        <v>0</v>
      </c>
      <c r="BQ161" s="60">
        <f>(BK161*BL161*BM161*BN161*BO161)</f>
        <v>0</v>
      </c>
      <c r="BR161" s="60" t="str">
        <f>(J161/E161)^(1/5)*100</f>
        <v>0</v>
      </c>
      <c r="BS161" s="60" t="str">
        <f>(P161/J161)/(1/5)*100</f>
        <v>0</v>
      </c>
      <c r="BT161" s="60"/>
      <c r="BU161" s="60"/>
      <c r="BV161" s="60"/>
      <c r="BW161" s="60"/>
      <c r="BX161" s="60"/>
    </row>
    <row r="162" spans="1:91" hidden="true" s="92" customFormat="1">
      <c r="A162" s="91"/>
      <c r="B162" s="92"/>
      <c r="C162" s="96" t="s">
        <v>151</v>
      </c>
      <c r="D162" s="91"/>
      <c r="E162" s="67"/>
      <c r="F162" s="67"/>
      <c r="G162" s="67"/>
      <c r="H162" s="67"/>
      <c r="I162" s="59"/>
      <c r="J162" s="59"/>
      <c r="K162" s="59"/>
      <c r="L162" s="59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0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7">
        <f>Q162*AC162/1000000000</f>
        <v>0</v>
      </c>
      <c r="AQ162" s="67">
        <f>R162*AC162/1000000000</f>
        <v>0</v>
      </c>
      <c r="AR162" s="67">
        <f>S162*AC162/1000000000</f>
        <v>0</v>
      </c>
      <c r="AS162" s="67">
        <f>T162*AC162/1000000000</f>
        <v>0</v>
      </c>
      <c r="AT162" s="67">
        <f>U162*AC162/1000000000</f>
        <v>0</v>
      </c>
      <c r="AU162" s="67">
        <f>V162*AC162/1000000000</f>
        <v>0</v>
      </c>
      <c r="AV162" s="67">
        <f>W162*AC162/1000000000</f>
        <v>0</v>
      </c>
      <c r="AW162" s="67">
        <f>X162*AC162/1000000000</f>
        <v>0</v>
      </c>
      <c r="AX162" s="67">
        <f>Y162*AC162/1000000000</f>
        <v>0</v>
      </c>
      <c r="AY162" s="67">
        <f>Z162*AC162/1000000000</f>
        <v>0</v>
      </c>
      <c r="AZ162" s="67">
        <f>AA162*AC162/1000000000</f>
        <v>0</v>
      </c>
      <c r="BA162" s="67">
        <f>AB162*AC162/1000000000</f>
        <v>0</v>
      </c>
      <c r="BB162" s="60">
        <f>(AQ161*AR161*AS161*AT161*AU161)^(1/5)</f>
        <v>0</v>
      </c>
      <c r="BC162" s="60">
        <f>(AW162*AX162*AY162*AZ162*BA162)^(1/5)</f>
        <v>0</v>
      </c>
      <c r="BD162" s="68">
        <f>Q162*AC162*AD162/1000000000</f>
        <v>0</v>
      </c>
      <c r="BE162" s="68">
        <f>R162*AC162*AE162/1000000000</f>
        <v>0</v>
      </c>
      <c r="BF162" s="68">
        <f>S162*AC162*AF162/1000000000</f>
        <v>0</v>
      </c>
      <c r="BG162" s="68">
        <f>T162*AC162*AG162/1000000000</f>
        <v>0</v>
      </c>
      <c r="BH162" s="68">
        <f>U162*AC162*AH162/1000000000</f>
        <v>0</v>
      </c>
      <c r="BI162" s="68">
        <f>V162*AC162*AI162/1000000000</f>
        <v>0</v>
      </c>
      <c r="BJ162" s="68">
        <f>W162*AC162*AJ162/1000000000</f>
        <v>0</v>
      </c>
      <c r="BK162" s="68">
        <f>X162*AC162*AK162/1000000000</f>
        <v>0</v>
      </c>
      <c r="BL162" s="68">
        <f>Y162*AC162*AL162/1000000000</f>
        <v>0</v>
      </c>
      <c r="BM162" s="68">
        <f>Z162*AC162*AM162/1000000000</f>
        <v>0</v>
      </c>
      <c r="BN162" s="68">
        <f>AA162*AC162*AN162/1000000000</f>
        <v>0</v>
      </c>
      <c r="BO162" s="68">
        <f>AB162*AC162*AO162/1000000000</f>
        <v>0</v>
      </c>
      <c r="BP162" s="60">
        <f>(BE162*BF162*BG162*BH162*BI162)^(1/5)</f>
        <v>0</v>
      </c>
      <c r="BQ162" s="60">
        <f>(BK162*BL162*BM162*BN162*BO162)</f>
        <v>0</v>
      </c>
      <c r="BR162" s="60" t="str">
        <f>(J162/E162)^(1/5)*100</f>
        <v>0</v>
      </c>
      <c r="BS162" s="60" t="str">
        <f>(P162/J162)/(1/5)*100</f>
        <v>0</v>
      </c>
      <c r="BT162" s="60"/>
      <c r="BU162" s="60"/>
      <c r="BV162" s="60"/>
      <c r="BW162" s="60"/>
      <c r="BX162" s="68"/>
    </row>
    <row r="163" spans="1:91" hidden="true" s="92" customFormat="1">
      <c r="A163" s="91"/>
      <c r="B163" s="92">
        <v>2387</v>
      </c>
      <c r="C163" s="97" t="s">
        <v>138</v>
      </c>
      <c r="D163" s="91"/>
      <c r="E163" s="67"/>
      <c r="F163" s="67"/>
      <c r="G163" s="67"/>
      <c r="H163" s="67"/>
      <c r="I163" s="59"/>
      <c r="J163" s="59"/>
      <c r="K163" s="59"/>
      <c r="L163" s="59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0"/>
      <c r="AD163" s="68">
        <v>0</v>
      </c>
      <c r="AE163" s="68">
        <v>0</v>
      </c>
      <c r="AF163" s="68">
        <v>0</v>
      </c>
      <c r="AG163" s="68">
        <v>0</v>
      </c>
      <c r="AH163" s="68">
        <v>0</v>
      </c>
      <c r="AI163" s="68">
        <v>0</v>
      </c>
      <c r="AJ163" s="68">
        <v>0</v>
      </c>
      <c r="AK163" s="68">
        <v>0</v>
      </c>
      <c r="AL163" s="68">
        <v>0</v>
      </c>
      <c r="AM163" s="68">
        <v>0</v>
      </c>
      <c r="AN163" s="68">
        <v>0</v>
      </c>
      <c r="AO163" s="68">
        <v>0</v>
      </c>
      <c r="AP163" s="67">
        <f>Q163*AC163/1000000000</f>
        <v>0</v>
      </c>
      <c r="AQ163" s="67">
        <f>R163*AC163/1000000000</f>
        <v>0</v>
      </c>
      <c r="AR163" s="67">
        <f>S163*AC163/1000000000</f>
        <v>0</v>
      </c>
      <c r="AS163" s="67">
        <f>T163*AC163/1000000000</f>
        <v>0</v>
      </c>
      <c r="AT163" s="67">
        <f>U163*AC163/1000000000</f>
        <v>0</v>
      </c>
      <c r="AU163" s="67">
        <f>V163*AC163/1000000000</f>
        <v>0</v>
      </c>
      <c r="AV163" s="67">
        <f>W163*AC163/1000000000</f>
        <v>0</v>
      </c>
      <c r="AW163" s="67">
        <f>X163*AC163/1000000000</f>
        <v>0</v>
      </c>
      <c r="AX163" s="67">
        <f>Y163*AC163/1000000000</f>
        <v>0</v>
      </c>
      <c r="AY163" s="67">
        <f>Z163*AC163/1000000000</f>
        <v>0</v>
      </c>
      <c r="AZ163" s="67">
        <f>AA163*AC163/1000000000</f>
        <v>0</v>
      </c>
      <c r="BA163" s="67">
        <f>AB163*AC163/1000000000</f>
        <v>0</v>
      </c>
      <c r="BB163" s="60">
        <f>(AQ162*AR162*AS162*AT162*AU162)^(1/5)</f>
        <v>0</v>
      </c>
      <c r="BC163" s="60">
        <f>(AW163*AX163*AY163*AZ163*BA163)^(1/5)</f>
        <v>0</v>
      </c>
      <c r="BD163" s="68">
        <f>Q163*AC163*AD163/1000000000</f>
        <v>0</v>
      </c>
      <c r="BE163" s="68">
        <f>R163*AC163*AE163/1000000000</f>
        <v>0</v>
      </c>
      <c r="BF163" s="68">
        <f>S163*AC163*AF163/1000000000</f>
        <v>0</v>
      </c>
      <c r="BG163" s="68">
        <f>T163*AC163*AG163/1000000000</f>
        <v>0</v>
      </c>
      <c r="BH163" s="68">
        <f>U163*AC163*AH163/1000000000</f>
        <v>0</v>
      </c>
      <c r="BI163" s="68">
        <f>V163*AC163*AI163/1000000000</f>
        <v>0</v>
      </c>
      <c r="BJ163" s="68">
        <f>W163*AC163*AJ163/1000000000</f>
        <v>0</v>
      </c>
      <c r="BK163" s="68">
        <f>X163*AC163*AK163/1000000000</f>
        <v>0</v>
      </c>
      <c r="BL163" s="68">
        <f>Y163*AC163*AL163/1000000000</f>
        <v>0</v>
      </c>
      <c r="BM163" s="68">
        <f>Z163*AC163*AM163/1000000000</f>
        <v>0</v>
      </c>
      <c r="BN163" s="68">
        <f>AA163*AC163*AN163/1000000000</f>
        <v>0</v>
      </c>
      <c r="BO163" s="68">
        <f>AB163*AC163*AO163/1000000000</f>
        <v>0</v>
      </c>
      <c r="BP163" s="60">
        <f>(BE163*BF163*BG163*BH163*BI163)^(1/5)</f>
        <v>0</v>
      </c>
      <c r="BQ163" s="60">
        <f>(BK163*BL163*BM163*BN163*BO163)</f>
        <v>0</v>
      </c>
      <c r="BR163" s="60" t="str">
        <f>(J163/E163)^(1/5)*100</f>
        <v>0</v>
      </c>
      <c r="BS163" s="60" t="str">
        <f>(P163/J163)/(1/5)*100</f>
        <v>0</v>
      </c>
      <c r="BT163" s="60"/>
      <c r="BU163" s="60"/>
      <c r="BV163" s="60"/>
      <c r="BW163" s="60"/>
      <c r="BX163" s="68"/>
    </row>
    <row r="164" spans="1:91" hidden="true" s="92" customFormat="1">
      <c r="A164" s="91"/>
      <c r="B164" s="92">
        <v>2388</v>
      </c>
      <c r="C164" s="97" t="s">
        <v>139</v>
      </c>
      <c r="D164" s="91"/>
      <c r="E164" s="67"/>
      <c r="F164" s="67"/>
      <c r="G164" s="67"/>
      <c r="H164" s="67"/>
      <c r="I164" s="59"/>
      <c r="J164" s="59"/>
      <c r="K164" s="59"/>
      <c r="L164" s="59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0"/>
      <c r="AD164" s="68">
        <v>0</v>
      </c>
      <c r="AE164" s="68">
        <v>0</v>
      </c>
      <c r="AF164" s="68">
        <v>0</v>
      </c>
      <c r="AG164" s="68">
        <v>0</v>
      </c>
      <c r="AH164" s="68">
        <v>0</v>
      </c>
      <c r="AI164" s="68">
        <v>0</v>
      </c>
      <c r="AJ164" s="68">
        <v>0</v>
      </c>
      <c r="AK164" s="68">
        <v>0</v>
      </c>
      <c r="AL164" s="68">
        <v>0</v>
      </c>
      <c r="AM164" s="68">
        <v>0</v>
      </c>
      <c r="AN164" s="68">
        <v>0</v>
      </c>
      <c r="AO164" s="68">
        <v>0</v>
      </c>
      <c r="AP164" s="67">
        <f>Q164*AC164/1000000000</f>
        <v>0</v>
      </c>
      <c r="AQ164" s="67">
        <f>R164*AC164/1000000000</f>
        <v>0</v>
      </c>
      <c r="AR164" s="67">
        <f>S164*AC164/1000000000</f>
        <v>0</v>
      </c>
      <c r="AS164" s="67">
        <f>T164*AC164/1000000000</f>
        <v>0</v>
      </c>
      <c r="AT164" s="67">
        <f>U164*AC164/1000000000</f>
        <v>0</v>
      </c>
      <c r="AU164" s="67">
        <f>V164*AC164/1000000000</f>
        <v>0</v>
      </c>
      <c r="AV164" s="67">
        <f>W164*AC164/1000000000</f>
        <v>0</v>
      </c>
      <c r="AW164" s="67">
        <f>X164*AC164/1000000000</f>
        <v>0</v>
      </c>
      <c r="AX164" s="67">
        <f>Y164*AC164/1000000000</f>
        <v>0</v>
      </c>
      <c r="AY164" s="67">
        <f>Z164*AC164/1000000000</f>
        <v>0</v>
      </c>
      <c r="AZ164" s="67">
        <f>AA164*AC164/1000000000</f>
        <v>0</v>
      </c>
      <c r="BA164" s="67">
        <f>AB164*AC164/1000000000</f>
        <v>0</v>
      </c>
      <c r="BB164" s="60">
        <f>(AQ163*AR163*AS163*AT163*AU163)^(1/5)</f>
        <v>0</v>
      </c>
      <c r="BC164" s="60">
        <f>(AW164*AX164*AY164*AZ164*BA164)^(1/5)</f>
        <v>0</v>
      </c>
      <c r="BD164" s="68">
        <f>Q164*AC164*AD164/1000000000</f>
        <v>0</v>
      </c>
      <c r="BE164" s="68">
        <f>R164*AC164*AE164/1000000000</f>
        <v>0</v>
      </c>
      <c r="BF164" s="68">
        <f>S164*AC164*AF164/1000000000</f>
        <v>0</v>
      </c>
      <c r="BG164" s="68">
        <f>T164*AC164*AG164/1000000000</f>
        <v>0</v>
      </c>
      <c r="BH164" s="68">
        <f>U164*AC164*AH164/1000000000</f>
        <v>0</v>
      </c>
      <c r="BI164" s="68">
        <f>V164*AC164*AI164/1000000000</f>
        <v>0</v>
      </c>
      <c r="BJ164" s="68">
        <f>W164*AC164*AJ164/1000000000</f>
        <v>0</v>
      </c>
      <c r="BK164" s="68">
        <f>X164*AC164*AK164/1000000000</f>
        <v>0</v>
      </c>
      <c r="BL164" s="68">
        <f>Y164*AC164*AL164/1000000000</f>
        <v>0</v>
      </c>
      <c r="BM164" s="68">
        <f>Z164*AC164*AM164/1000000000</f>
        <v>0</v>
      </c>
      <c r="BN164" s="68">
        <f>AA164*AC164*AN164/1000000000</f>
        <v>0</v>
      </c>
      <c r="BO164" s="68">
        <f>AB164*AC164*AO164/1000000000</f>
        <v>0</v>
      </c>
      <c r="BP164" s="60">
        <f>(BE164*BF164*BG164*BH164*BI164)^(1/5)</f>
        <v>0</v>
      </c>
      <c r="BQ164" s="60">
        <f>(BK164*BL164*BM164*BN164*BO164)</f>
        <v>0</v>
      </c>
      <c r="BR164" s="60" t="str">
        <f>(J164/E164)^(1/5)*100</f>
        <v>0</v>
      </c>
      <c r="BS164" s="60" t="str">
        <f>(P164/J164)/(1/5)*100</f>
        <v>0</v>
      </c>
      <c r="BT164" s="60"/>
      <c r="BU164" s="60"/>
      <c r="BV164" s="60"/>
      <c r="BW164" s="60"/>
      <c r="BX164" s="68"/>
    </row>
    <row r="165" spans="1:91" hidden="true" s="92" customFormat="1">
      <c r="A165" s="91"/>
      <c r="B165" s="92">
        <v>2389</v>
      </c>
      <c r="C165" s="97" t="s">
        <v>140</v>
      </c>
      <c r="D165" s="91"/>
      <c r="E165" s="67"/>
      <c r="F165" s="67"/>
      <c r="G165" s="67"/>
      <c r="H165" s="67"/>
      <c r="I165" s="59"/>
      <c r="J165" s="59"/>
      <c r="K165" s="59"/>
      <c r="L165" s="59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0"/>
      <c r="AD165" s="68">
        <v>0</v>
      </c>
      <c r="AE165" s="68">
        <v>0</v>
      </c>
      <c r="AF165" s="68">
        <v>0</v>
      </c>
      <c r="AG165" s="68">
        <v>0</v>
      </c>
      <c r="AH165" s="68">
        <v>0</v>
      </c>
      <c r="AI165" s="68">
        <v>0</v>
      </c>
      <c r="AJ165" s="68">
        <v>0</v>
      </c>
      <c r="AK165" s="68">
        <v>0</v>
      </c>
      <c r="AL165" s="68">
        <v>0</v>
      </c>
      <c r="AM165" s="68">
        <v>0</v>
      </c>
      <c r="AN165" s="68">
        <v>0</v>
      </c>
      <c r="AO165" s="68">
        <v>0</v>
      </c>
      <c r="AP165" s="67">
        <f>Q165*AC165/1000000000</f>
        <v>0</v>
      </c>
      <c r="AQ165" s="67">
        <f>R165*AC165/1000000000</f>
        <v>0</v>
      </c>
      <c r="AR165" s="67">
        <f>S165*AC165/1000000000</f>
        <v>0</v>
      </c>
      <c r="AS165" s="67">
        <f>T165*AC165/1000000000</f>
        <v>0</v>
      </c>
      <c r="AT165" s="67">
        <f>U165*AC165/1000000000</f>
        <v>0</v>
      </c>
      <c r="AU165" s="67">
        <f>V165*AC165/1000000000</f>
        <v>0</v>
      </c>
      <c r="AV165" s="67">
        <f>W165*AC165/1000000000</f>
        <v>0</v>
      </c>
      <c r="AW165" s="67">
        <f>X165*AC165/1000000000</f>
        <v>0</v>
      </c>
      <c r="AX165" s="67">
        <f>Y165*AC165/1000000000</f>
        <v>0</v>
      </c>
      <c r="AY165" s="67">
        <f>Z165*AC165/1000000000</f>
        <v>0</v>
      </c>
      <c r="AZ165" s="67">
        <f>AA165*AC165/1000000000</f>
        <v>0</v>
      </c>
      <c r="BA165" s="67">
        <f>AB165*AC165/1000000000</f>
        <v>0</v>
      </c>
      <c r="BB165" s="60">
        <f>(AQ164*AR164*AS164*AT164*AU164)^(1/5)</f>
        <v>0</v>
      </c>
      <c r="BC165" s="60">
        <f>(AW165*AX165*AY165*AZ165*BA165)^(1/5)</f>
        <v>0</v>
      </c>
      <c r="BD165" s="68">
        <f>Q165*AC165*AD165/1000000000</f>
        <v>0</v>
      </c>
      <c r="BE165" s="68">
        <f>R165*AC165*AE165/1000000000</f>
        <v>0</v>
      </c>
      <c r="BF165" s="68">
        <f>S165*AC165*AF165/1000000000</f>
        <v>0</v>
      </c>
      <c r="BG165" s="68">
        <f>T165*AC165*AG165/1000000000</f>
        <v>0</v>
      </c>
      <c r="BH165" s="68">
        <f>U165*AC165*AH165/1000000000</f>
        <v>0</v>
      </c>
      <c r="BI165" s="68">
        <f>V165*AC165*AI165/1000000000</f>
        <v>0</v>
      </c>
      <c r="BJ165" s="68">
        <f>W165*AC165*AJ165/1000000000</f>
        <v>0</v>
      </c>
      <c r="BK165" s="68">
        <f>X165*AC165*AK165/1000000000</f>
        <v>0</v>
      </c>
      <c r="BL165" s="68">
        <f>Y165*AC165*AL165/1000000000</f>
        <v>0</v>
      </c>
      <c r="BM165" s="68">
        <f>Z165*AC165*AM165/1000000000</f>
        <v>0</v>
      </c>
      <c r="BN165" s="68">
        <f>AA165*AC165*AN165/1000000000</f>
        <v>0</v>
      </c>
      <c r="BO165" s="68">
        <f>AB165*AC165*AO165/1000000000</f>
        <v>0</v>
      </c>
      <c r="BP165" s="60">
        <f>(BE165*BF165*BG165*BH165*BI165)^(1/5)</f>
        <v>0</v>
      </c>
      <c r="BQ165" s="60">
        <f>(BK165*BL165*BM165*BN165*BO165)</f>
        <v>0</v>
      </c>
      <c r="BR165" s="60" t="str">
        <f>(J165/E165)^(1/5)*100</f>
        <v>0</v>
      </c>
      <c r="BS165" s="60" t="str">
        <f>(P165/J165)/(1/5)*100</f>
        <v>0</v>
      </c>
      <c r="BT165" s="60"/>
      <c r="BU165" s="60"/>
      <c r="BV165" s="60"/>
      <c r="BW165" s="60"/>
      <c r="BX165" s="68"/>
    </row>
    <row r="166" spans="1:91" hidden="true" s="92" customFormat="1">
      <c r="A166" s="91"/>
      <c r="B166" s="92"/>
      <c r="C166" s="96" t="s">
        <v>152</v>
      </c>
      <c r="D166" s="91"/>
      <c r="E166" s="67"/>
      <c r="F166" s="67"/>
      <c r="G166" s="67"/>
      <c r="H166" s="67"/>
      <c r="I166" s="59"/>
      <c r="J166" s="59"/>
      <c r="K166" s="59"/>
      <c r="L166" s="59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0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7">
        <f>Q166*AC166/1000000000</f>
        <v>0</v>
      </c>
      <c r="AQ166" s="67">
        <f>R166*AC166/1000000000</f>
        <v>0</v>
      </c>
      <c r="AR166" s="67">
        <f>S166*AC166/1000000000</f>
        <v>0</v>
      </c>
      <c r="AS166" s="67">
        <f>T166*AC166/1000000000</f>
        <v>0</v>
      </c>
      <c r="AT166" s="67">
        <f>U166*AC166/1000000000</f>
        <v>0</v>
      </c>
      <c r="AU166" s="67">
        <f>V166*AC166/1000000000</f>
        <v>0</v>
      </c>
      <c r="AV166" s="67">
        <f>W166*AC166/1000000000</f>
        <v>0</v>
      </c>
      <c r="AW166" s="67">
        <f>X166*AC166/1000000000</f>
        <v>0</v>
      </c>
      <c r="AX166" s="67">
        <f>Y166*AC166/1000000000</f>
        <v>0</v>
      </c>
      <c r="AY166" s="67">
        <f>Z166*AC166/1000000000</f>
        <v>0</v>
      </c>
      <c r="AZ166" s="67">
        <f>AA166*AC166/1000000000</f>
        <v>0</v>
      </c>
      <c r="BA166" s="67">
        <f>AB166*AC166/1000000000</f>
        <v>0</v>
      </c>
      <c r="BB166" s="60">
        <f>(AQ165*AR165*AS165*AT165*AU165)^(1/5)</f>
        <v>0</v>
      </c>
      <c r="BC166" s="60">
        <f>(AW166*AX166*AY166*AZ166*BA166)^(1/5)</f>
        <v>0</v>
      </c>
      <c r="BD166" s="68">
        <f>Q166*AC166*AD166/1000000000</f>
        <v>0</v>
      </c>
      <c r="BE166" s="68">
        <f>R166*AC166*AE166/1000000000</f>
        <v>0</v>
      </c>
      <c r="BF166" s="68">
        <f>S166*AC166*AF166/1000000000</f>
        <v>0</v>
      </c>
      <c r="BG166" s="68">
        <f>T166*AC166*AG166/1000000000</f>
        <v>0</v>
      </c>
      <c r="BH166" s="68">
        <f>U166*AC166*AH166/1000000000</f>
        <v>0</v>
      </c>
      <c r="BI166" s="68">
        <f>V166*AC166*AI166/1000000000</f>
        <v>0</v>
      </c>
      <c r="BJ166" s="68">
        <f>W166*AC166*AJ166/1000000000</f>
        <v>0</v>
      </c>
      <c r="BK166" s="68">
        <f>X166*AC166*AK166/1000000000</f>
        <v>0</v>
      </c>
      <c r="BL166" s="68">
        <f>Y166*AC166*AL166/1000000000</f>
        <v>0</v>
      </c>
      <c r="BM166" s="68">
        <f>Z166*AC166*AM166/1000000000</f>
        <v>0</v>
      </c>
      <c r="BN166" s="68">
        <f>AA166*AC166*AN166/1000000000</f>
        <v>0</v>
      </c>
      <c r="BO166" s="68">
        <f>AB166*AC166*AO166/1000000000</f>
        <v>0</v>
      </c>
      <c r="BP166" s="60">
        <f>(BE166*BF166*BG166*BH166*BI166)^(1/5)</f>
        <v>0</v>
      </c>
      <c r="BQ166" s="60">
        <f>(BK166*BL166*BM166*BN166*BO166)</f>
        <v>0</v>
      </c>
      <c r="BR166" s="60" t="str">
        <f>(J166/E166)^(1/5)*100</f>
        <v>0</v>
      </c>
      <c r="BS166" s="60" t="str">
        <f>(P166/J166)/(1/5)*100</f>
        <v>0</v>
      </c>
      <c r="BT166" s="60"/>
      <c r="BU166" s="60"/>
      <c r="BV166" s="60"/>
      <c r="BW166" s="60"/>
      <c r="BX166" s="68"/>
    </row>
    <row r="167" spans="1:91" hidden="true" s="92" customFormat="1">
      <c r="A167" s="91"/>
      <c r="B167" s="92">
        <v>2390</v>
      </c>
      <c r="C167" s="97" t="s">
        <v>138</v>
      </c>
      <c r="D167" s="91"/>
      <c r="E167" s="67"/>
      <c r="F167" s="67"/>
      <c r="G167" s="67"/>
      <c r="H167" s="67"/>
      <c r="I167" s="59"/>
      <c r="J167" s="59"/>
      <c r="K167" s="59"/>
      <c r="L167" s="59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0"/>
      <c r="AD167" s="68">
        <v>0</v>
      </c>
      <c r="AE167" s="68">
        <v>0</v>
      </c>
      <c r="AF167" s="68">
        <v>0</v>
      </c>
      <c r="AG167" s="68">
        <v>0</v>
      </c>
      <c r="AH167" s="68">
        <v>0</v>
      </c>
      <c r="AI167" s="68">
        <v>0</v>
      </c>
      <c r="AJ167" s="68">
        <v>0</v>
      </c>
      <c r="AK167" s="68">
        <v>0</v>
      </c>
      <c r="AL167" s="68">
        <v>0</v>
      </c>
      <c r="AM167" s="68">
        <v>0</v>
      </c>
      <c r="AN167" s="68">
        <v>0</v>
      </c>
      <c r="AO167" s="68">
        <v>0</v>
      </c>
      <c r="AP167" s="67">
        <f>Q167*AC167/1000000000</f>
        <v>0</v>
      </c>
      <c r="AQ167" s="67">
        <f>R167*AC167/1000000000</f>
        <v>0</v>
      </c>
      <c r="AR167" s="67">
        <f>S167*AC167/1000000000</f>
        <v>0</v>
      </c>
      <c r="AS167" s="67">
        <f>T167*AC167/1000000000</f>
        <v>0</v>
      </c>
      <c r="AT167" s="67">
        <f>U167*AC167/1000000000</f>
        <v>0</v>
      </c>
      <c r="AU167" s="67">
        <f>V167*AC167/1000000000</f>
        <v>0</v>
      </c>
      <c r="AV167" s="67">
        <f>W167*AC167/1000000000</f>
        <v>0</v>
      </c>
      <c r="AW167" s="67">
        <f>X167*AC167/1000000000</f>
        <v>0</v>
      </c>
      <c r="AX167" s="67">
        <f>Y167*AC167/1000000000</f>
        <v>0</v>
      </c>
      <c r="AY167" s="67">
        <f>Z167*AC167/1000000000</f>
        <v>0</v>
      </c>
      <c r="AZ167" s="67">
        <f>AA167*AC167/1000000000</f>
        <v>0</v>
      </c>
      <c r="BA167" s="67">
        <f>AB167*AC167/1000000000</f>
        <v>0</v>
      </c>
      <c r="BB167" s="60">
        <f>(AQ166*AR166*AS166*AT166*AU166)^(1/5)</f>
        <v>0</v>
      </c>
      <c r="BC167" s="60">
        <f>(AW167*AX167*AY167*AZ167*BA167)^(1/5)</f>
        <v>0</v>
      </c>
      <c r="BD167" s="68">
        <f>Q167*AC167*AD167/1000000000</f>
        <v>0</v>
      </c>
      <c r="BE167" s="68">
        <f>R167*AC167*AE167/1000000000</f>
        <v>0</v>
      </c>
      <c r="BF167" s="68">
        <f>S167*AC167*AF167/1000000000</f>
        <v>0</v>
      </c>
      <c r="BG167" s="68">
        <f>T167*AC167*AG167/1000000000</f>
        <v>0</v>
      </c>
      <c r="BH167" s="68">
        <f>U167*AC167*AH167/1000000000</f>
        <v>0</v>
      </c>
      <c r="BI167" s="68">
        <f>V167*AC167*AI167/1000000000</f>
        <v>0</v>
      </c>
      <c r="BJ167" s="68">
        <f>W167*AC167*AJ167/1000000000</f>
        <v>0</v>
      </c>
      <c r="BK167" s="68">
        <f>X167*AC167*AK167/1000000000</f>
        <v>0</v>
      </c>
      <c r="BL167" s="68">
        <f>Y167*AC167*AL167/1000000000</f>
        <v>0</v>
      </c>
      <c r="BM167" s="68">
        <f>Z167*AC167*AM167/1000000000</f>
        <v>0</v>
      </c>
      <c r="BN167" s="68">
        <f>AA167*AC167*AN167/1000000000</f>
        <v>0</v>
      </c>
      <c r="BO167" s="68">
        <f>AB167*AC167*AO167/1000000000</f>
        <v>0</v>
      </c>
      <c r="BP167" s="60">
        <f>(BE167*BF167*BG167*BH167*BI167)^(1/5)</f>
        <v>0</v>
      </c>
      <c r="BQ167" s="60">
        <f>(BK167*BL167*BM167*BN167*BO167)</f>
        <v>0</v>
      </c>
      <c r="BR167" s="60" t="str">
        <f>(J167/E167)^(1/5)*100</f>
        <v>0</v>
      </c>
      <c r="BS167" s="60" t="str">
        <f>(P167/J167)/(1/5)*100</f>
        <v>0</v>
      </c>
      <c r="BT167" s="60"/>
      <c r="BU167" s="60"/>
      <c r="BV167" s="60"/>
      <c r="BW167" s="60"/>
      <c r="BX167" s="68"/>
    </row>
    <row r="168" spans="1:91" hidden="true" s="92" customFormat="1">
      <c r="A168" s="91"/>
      <c r="B168" s="92">
        <v>2391</v>
      </c>
      <c r="C168" s="97" t="s">
        <v>139</v>
      </c>
      <c r="D168" s="91"/>
      <c r="E168" s="67"/>
      <c r="F168" s="67"/>
      <c r="G168" s="67"/>
      <c r="H168" s="67"/>
      <c r="I168" s="59"/>
      <c r="J168" s="59"/>
      <c r="K168" s="59"/>
      <c r="L168" s="59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0"/>
      <c r="AD168" s="68">
        <v>0</v>
      </c>
      <c r="AE168" s="68">
        <v>0</v>
      </c>
      <c r="AF168" s="68">
        <v>0</v>
      </c>
      <c r="AG168" s="68">
        <v>0</v>
      </c>
      <c r="AH168" s="68">
        <v>0</v>
      </c>
      <c r="AI168" s="68">
        <v>0</v>
      </c>
      <c r="AJ168" s="68">
        <v>0</v>
      </c>
      <c r="AK168" s="68">
        <v>0</v>
      </c>
      <c r="AL168" s="68">
        <v>0</v>
      </c>
      <c r="AM168" s="68">
        <v>0</v>
      </c>
      <c r="AN168" s="68">
        <v>0</v>
      </c>
      <c r="AO168" s="68">
        <v>0</v>
      </c>
      <c r="AP168" s="67">
        <f>Q168*AC168/1000000000</f>
        <v>0</v>
      </c>
      <c r="AQ168" s="67">
        <f>R168*AC168/1000000000</f>
        <v>0</v>
      </c>
      <c r="AR168" s="67">
        <f>S168*AC168/1000000000</f>
        <v>0</v>
      </c>
      <c r="AS168" s="67">
        <f>T168*AC168/1000000000</f>
        <v>0</v>
      </c>
      <c r="AT168" s="67">
        <f>U168*AC168/1000000000</f>
        <v>0</v>
      </c>
      <c r="AU168" s="67">
        <f>V168*AC168/1000000000</f>
        <v>0</v>
      </c>
      <c r="AV168" s="67">
        <f>W168*AC168/1000000000</f>
        <v>0</v>
      </c>
      <c r="AW168" s="67">
        <f>X168*AC168/1000000000</f>
        <v>0</v>
      </c>
      <c r="AX168" s="67">
        <f>Y168*AC168/1000000000</f>
        <v>0</v>
      </c>
      <c r="AY168" s="67">
        <f>Z168*AC168/1000000000</f>
        <v>0</v>
      </c>
      <c r="AZ168" s="67">
        <f>AA168*AC168/1000000000</f>
        <v>0</v>
      </c>
      <c r="BA168" s="67">
        <f>AB168*AC168/1000000000</f>
        <v>0</v>
      </c>
      <c r="BB168" s="60">
        <f>(AQ167*AR167*AS167*AT167*AU167)^(1/5)</f>
        <v>0</v>
      </c>
      <c r="BC168" s="60">
        <f>(AW168*AX168*AY168*AZ168*BA168)^(1/5)</f>
        <v>0</v>
      </c>
      <c r="BD168" s="68">
        <f>Q168*AC168*AD168/1000000000</f>
        <v>0</v>
      </c>
      <c r="BE168" s="68">
        <f>R168*AC168*AE168/1000000000</f>
        <v>0</v>
      </c>
      <c r="BF168" s="68">
        <f>S168*AC168*AF168/1000000000</f>
        <v>0</v>
      </c>
      <c r="BG168" s="68">
        <f>T168*AC168*AG168/1000000000</f>
        <v>0</v>
      </c>
      <c r="BH168" s="68">
        <f>U168*AC168*AH168/1000000000</f>
        <v>0</v>
      </c>
      <c r="BI168" s="68">
        <f>V168*AC168*AI168/1000000000</f>
        <v>0</v>
      </c>
      <c r="BJ168" s="68">
        <f>W168*AC168*AJ168/1000000000</f>
        <v>0</v>
      </c>
      <c r="BK168" s="68">
        <f>X168*AC168*AK168/1000000000</f>
        <v>0</v>
      </c>
      <c r="BL168" s="68">
        <f>Y168*AC168*AL168/1000000000</f>
        <v>0</v>
      </c>
      <c r="BM168" s="68">
        <f>Z168*AC168*AM168/1000000000</f>
        <v>0</v>
      </c>
      <c r="BN168" s="68">
        <f>AA168*AC168*AN168/1000000000</f>
        <v>0</v>
      </c>
      <c r="BO168" s="68">
        <f>AB168*AC168*AO168/1000000000</f>
        <v>0</v>
      </c>
      <c r="BP168" s="60">
        <f>(BE168*BF168*BG168*BH168*BI168)^(1/5)</f>
        <v>0</v>
      </c>
      <c r="BQ168" s="60">
        <f>(BK168*BL168*BM168*BN168*BO168)</f>
        <v>0</v>
      </c>
      <c r="BR168" s="60" t="str">
        <f>(J168/E168)^(1/5)*100</f>
        <v>0</v>
      </c>
      <c r="BS168" s="60" t="str">
        <f>(P168/J168)/(1/5)*100</f>
        <v>0</v>
      </c>
      <c r="BT168" s="60"/>
      <c r="BU168" s="60"/>
      <c r="BV168" s="60"/>
      <c r="BW168" s="60"/>
      <c r="BX168" s="68"/>
    </row>
    <row r="169" spans="1:91" hidden="true" s="92" customFormat="1">
      <c r="A169" s="91"/>
      <c r="B169" s="92">
        <v>2392</v>
      </c>
      <c r="C169" s="97" t="s">
        <v>140</v>
      </c>
      <c r="D169" s="91"/>
      <c r="E169" s="67"/>
      <c r="F169" s="67"/>
      <c r="G169" s="67"/>
      <c r="H169" s="67"/>
      <c r="I169" s="59"/>
      <c r="J169" s="59"/>
      <c r="K169" s="59"/>
      <c r="L169" s="59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0"/>
      <c r="AD169" s="68">
        <v>0</v>
      </c>
      <c r="AE169" s="68">
        <v>0</v>
      </c>
      <c r="AF169" s="68">
        <v>0</v>
      </c>
      <c r="AG169" s="68">
        <v>0</v>
      </c>
      <c r="AH169" s="68">
        <v>0</v>
      </c>
      <c r="AI169" s="68">
        <v>0</v>
      </c>
      <c r="AJ169" s="68">
        <v>0</v>
      </c>
      <c r="AK169" s="68">
        <v>0</v>
      </c>
      <c r="AL169" s="68">
        <v>0</v>
      </c>
      <c r="AM169" s="68">
        <v>0</v>
      </c>
      <c r="AN169" s="68">
        <v>0</v>
      </c>
      <c r="AO169" s="68">
        <v>0</v>
      </c>
      <c r="AP169" s="67">
        <f>Q169*AC169/1000000000</f>
        <v>0</v>
      </c>
      <c r="AQ169" s="67">
        <f>R169*AC169/1000000000</f>
        <v>0</v>
      </c>
      <c r="AR169" s="67">
        <f>S169*AC169/1000000000</f>
        <v>0</v>
      </c>
      <c r="AS169" s="67">
        <f>T169*AC169/1000000000</f>
        <v>0</v>
      </c>
      <c r="AT169" s="67">
        <f>U169*AC169/1000000000</f>
        <v>0</v>
      </c>
      <c r="AU169" s="67">
        <f>V169*AC169/1000000000</f>
        <v>0</v>
      </c>
      <c r="AV169" s="67">
        <f>W169*AC169/1000000000</f>
        <v>0</v>
      </c>
      <c r="AW169" s="67">
        <f>X169*AC169/1000000000</f>
        <v>0</v>
      </c>
      <c r="AX169" s="67">
        <f>Y169*AC169/1000000000</f>
        <v>0</v>
      </c>
      <c r="AY169" s="67">
        <f>Z169*AC169/1000000000</f>
        <v>0</v>
      </c>
      <c r="AZ169" s="67">
        <f>AA169*AC169/1000000000</f>
        <v>0</v>
      </c>
      <c r="BA169" s="67">
        <f>AB169*AC169/1000000000</f>
        <v>0</v>
      </c>
      <c r="BB169" s="60">
        <f>(AQ168*AR168*AS168*AT168*AU168)^(1/5)</f>
        <v>0</v>
      </c>
      <c r="BC169" s="60">
        <f>(AW169*AX169*AY169*AZ169*BA169)^(1/5)</f>
        <v>0</v>
      </c>
      <c r="BD169" s="68">
        <f>Q169*AC169*AD169/1000000000</f>
        <v>0</v>
      </c>
      <c r="BE169" s="68">
        <f>R169*AC169*AE169/1000000000</f>
        <v>0</v>
      </c>
      <c r="BF169" s="68">
        <f>S169*AC169*AF169/1000000000</f>
        <v>0</v>
      </c>
      <c r="BG169" s="68">
        <f>T169*AC169*AG169/1000000000</f>
        <v>0</v>
      </c>
      <c r="BH169" s="68">
        <f>U169*AC169*AH169/1000000000</f>
        <v>0</v>
      </c>
      <c r="BI169" s="68">
        <f>V169*AC169*AI169/1000000000</f>
        <v>0</v>
      </c>
      <c r="BJ169" s="68">
        <f>W169*AC169*AJ169/1000000000</f>
        <v>0</v>
      </c>
      <c r="BK169" s="68">
        <f>X169*AC169*AK169/1000000000</f>
        <v>0</v>
      </c>
      <c r="BL169" s="68">
        <f>Y169*AC169*AL169/1000000000</f>
        <v>0</v>
      </c>
      <c r="BM169" s="68">
        <f>Z169*AC169*AM169/1000000000</f>
        <v>0</v>
      </c>
      <c r="BN169" s="68">
        <f>AA169*AC169*AN169/1000000000</f>
        <v>0</v>
      </c>
      <c r="BO169" s="68">
        <f>AB169*AC169*AO169/1000000000</f>
        <v>0</v>
      </c>
      <c r="BP169" s="60">
        <f>(BE169*BF169*BG169*BH169*BI169)^(1/5)</f>
        <v>0</v>
      </c>
      <c r="BQ169" s="60">
        <f>(BK169*BL169*BM169*BN169*BO169)</f>
        <v>0</v>
      </c>
      <c r="BR169" s="60" t="str">
        <f>(J169/E169)^(1/5)*100</f>
        <v>0</v>
      </c>
      <c r="BS169" s="60" t="str">
        <f>(P169/J169)/(1/5)*100</f>
        <v>0</v>
      </c>
      <c r="BT169" s="60"/>
      <c r="BU169" s="60"/>
      <c r="BV169" s="60"/>
      <c r="BW169" s="60"/>
      <c r="BX169" s="68"/>
    </row>
    <row r="170" spans="1:91" hidden="true" s="92" customFormat="1">
      <c r="A170" s="91"/>
      <c r="B170" s="92"/>
      <c r="C170" s="95" t="s">
        <v>153</v>
      </c>
      <c r="D170" s="91"/>
      <c r="E170" s="67"/>
      <c r="F170" s="67"/>
      <c r="G170" s="67"/>
      <c r="H170" s="67"/>
      <c r="I170" s="59"/>
      <c r="J170" s="59"/>
      <c r="K170" s="59"/>
      <c r="L170" s="59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0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7">
        <f>Q170*AC170/1000000000</f>
        <v>0</v>
      </c>
      <c r="AQ170" s="67">
        <f>R170*AC170/1000000000</f>
        <v>0</v>
      </c>
      <c r="AR170" s="67">
        <f>S170*AC170/1000000000</f>
        <v>0</v>
      </c>
      <c r="AS170" s="67">
        <f>T170*AC170/1000000000</f>
        <v>0</v>
      </c>
      <c r="AT170" s="67">
        <f>U170*AC170/1000000000</f>
        <v>0</v>
      </c>
      <c r="AU170" s="67">
        <f>V170*AC170/1000000000</f>
        <v>0</v>
      </c>
      <c r="AV170" s="67">
        <f>W170*AC170/1000000000</f>
        <v>0</v>
      </c>
      <c r="AW170" s="67">
        <f>X170*AC170/1000000000</f>
        <v>0</v>
      </c>
      <c r="AX170" s="67">
        <f>Y170*AC170/1000000000</f>
        <v>0</v>
      </c>
      <c r="AY170" s="67">
        <f>Z170*AC170/1000000000</f>
        <v>0</v>
      </c>
      <c r="AZ170" s="67">
        <f>AA170*AC170/1000000000</f>
        <v>0</v>
      </c>
      <c r="BA170" s="67">
        <f>AB170*AC170/1000000000</f>
        <v>0</v>
      </c>
      <c r="BB170" s="60">
        <f>(AQ169*AR169*AS169*AT169*AU169)^(1/5)</f>
        <v>0</v>
      </c>
      <c r="BC170" s="60">
        <f>(AW170*AX170*AY170*AZ170*BA170)^(1/5)</f>
        <v>0</v>
      </c>
      <c r="BD170" s="68">
        <f>Q170*AC170*AD170/1000000000</f>
        <v>0</v>
      </c>
      <c r="BE170" s="68">
        <f>R170*AC170*AE170/1000000000</f>
        <v>0</v>
      </c>
      <c r="BF170" s="68">
        <f>S170*AC170*AF170/1000000000</f>
        <v>0</v>
      </c>
      <c r="BG170" s="68">
        <f>T170*AC170*AG170/1000000000</f>
        <v>0</v>
      </c>
      <c r="BH170" s="68">
        <f>U170*AC170*AH170/1000000000</f>
        <v>0</v>
      </c>
      <c r="BI170" s="68">
        <f>V170*AC170*AI170/1000000000</f>
        <v>0</v>
      </c>
      <c r="BJ170" s="68">
        <f>W170*AC170*AJ170/1000000000</f>
        <v>0</v>
      </c>
      <c r="BK170" s="68">
        <f>X170*AC170*AK170/1000000000</f>
        <v>0</v>
      </c>
      <c r="BL170" s="68">
        <f>Y170*AC170*AL170/1000000000</f>
        <v>0</v>
      </c>
      <c r="BM170" s="68">
        <f>Z170*AC170*AM170/1000000000</f>
        <v>0</v>
      </c>
      <c r="BN170" s="68">
        <f>AA170*AC170*AN170/1000000000</f>
        <v>0</v>
      </c>
      <c r="BO170" s="68">
        <f>AB170*AC170*AO170/1000000000</f>
        <v>0</v>
      </c>
      <c r="BP170" s="60">
        <f>(BE170*BF170*BG170*BH170*BI170)^(1/5)</f>
        <v>0</v>
      </c>
      <c r="BQ170" s="60">
        <f>(BK170*BL170*BM170*BN170*BO170)</f>
        <v>0</v>
      </c>
      <c r="BR170" s="60" t="str">
        <f>(J170/E170)^(1/5)*100</f>
        <v>0</v>
      </c>
      <c r="BS170" s="60" t="str">
        <f>(P170/J170)/(1/5)*100</f>
        <v>0</v>
      </c>
      <c r="BT170" s="60"/>
      <c r="BU170" s="60"/>
      <c r="BV170" s="60"/>
      <c r="BW170" s="60"/>
      <c r="BX170" s="68"/>
    </row>
    <row r="171" spans="1:91" hidden="true" s="92" customFormat="1">
      <c r="A171" s="91"/>
      <c r="B171" s="92"/>
      <c r="C171" s="96" t="s">
        <v>154</v>
      </c>
      <c r="D171" s="91"/>
      <c r="E171" s="67"/>
      <c r="F171" s="67"/>
      <c r="G171" s="67"/>
      <c r="H171" s="67"/>
      <c r="I171" s="59"/>
      <c r="J171" s="59"/>
      <c r="K171" s="59"/>
      <c r="L171" s="59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0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7">
        <f>Q171*AC171/1000000000</f>
        <v>0</v>
      </c>
      <c r="AQ171" s="67">
        <f>R171*AC171/1000000000</f>
        <v>0</v>
      </c>
      <c r="AR171" s="67">
        <f>S171*AC171/1000000000</f>
        <v>0</v>
      </c>
      <c r="AS171" s="67">
        <f>T171*AC171/1000000000</f>
        <v>0</v>
      </c>
      <c r="AT171" s="67">
        <f>U171*AC171/1000000000</f>
        <v>0</v>
      </c>
      <c r="AU171" s="67">
        <f>V171*AC171/1000000000</f>
        <v>0</v>
      </c>
      <c r="AV171" s="67">
        <f>W171*AC171/1000000000</f>
        <v>0</v>
      </c>
      <c r="AW171" s="67">
        <f>X171*AC171/1000000000</f>
        <v>0</v>
      </c>
      <c r="AX171" s="67">
        <f>Y171*AC171/1000000000</f>
        <v>0</v>
      </c>
      <c r="AY171" s="67">
        <f>Z171*AC171/1000000000</f>
        <v>0</v>
      </c>
      <c r="AZ171" s="67">
        <f>AA171*AC171/1000000000</f>
        <v>0</v>
      </c>
      <c r="BA171" s="67">
        <f>AB171*AC171/1000000000</f>
        <v>0</v>
      </c>
      <c r="BB171" s="60">
        <f>(AQ170*AR170*AS170*AT170*AU170)^(1/5)</f>
        <v>0</v>
      </c>
      <c r="BC171" s="60">
        <f>(AW171*AX171*AY171*AZ171*BA171)^(1/5)</f>
        <v>0</v>
      </c>
      <c r="BD171" s="68">
        <f>Q171*AC171*AD171/1000000000</f>
        <v>0</v>
      </c>
      <c r="BE171" s="68">
        <f>R171*AC171*AE171/1000000000</f>
        <v>0</v>
      </c>
      <c r="BF171" s="68">
        <f>S171*AC171*AF171/1000000000</f>
        <v>0</v>
      </c>
      <c r="BG171" s="68">
        <f>T171*AC171*AG171/1000000000</f>
        <v>0</v>
      </c>
      <c r="BH171" s="68">
        <f>U171*AC171*AH171/1000000000</f>
        <v>0</v>
      </c>
      <c r="BI171" s="68">
        <f>V171*AC171*AI171/1000000000</f>
        <v>0</v>
      </c>
      <c r="BJ171" s="68">
        <f>W171*AC171*AJ171/1000000000</f>
        <v>0</v>
      </c>
      <c r="BK171" s="68">
        <f>X171*AC171*AK171/1000000000</f>
        <v>0</v>
      </c>
      <c r="BL171" s="68">
        <f>Y171*AC171*AL171/1000000000</f>
        <v>0</v>
      </c>
      <c r="BM171" s="68">
        <f>Z171*AC171*AM171/1000000000</f>
        <v>0</v>
      </c>
      <c r="BN171" s="68">
        <f>AA171*AC171*AN171/1000000000</f>
        <v>0</v>
      </c>
      <c r="BO171" s="68">
        <f>AB171*AC171*AO171/1000000000</f>
        <v>0</v>
      </c>
      <c r="BP171" s="60">
        <f>(BE171*BF171*BG171*BH171*BI171)^(1/5)</f>
        <v>0</v>
      </c>
      <c r="BQ171" s="60">
        <f>(BK171*BL171*BM171*BN171*BO171)</f>
        <v>0</v>
      </c>
      <c r="BR171" s="60" t="str">
        <f>(J171/E171)^(1/5)*100</f>
        <v>0</v>
      </c>
      <c r="BS171" s="60" t="str">
        <f>(P171/J171)/(1/5)*100</f>
        <v>0</v>
      </c>
      <c r="BT171" s="60"/>
      <c r="BU171" s="60"/>
      <c r="BV171" s="60"/>
      <c r="BW171" s="60"/>
      <c r="BX171" s="68"/>
    </row>
    <row r="172" spans="1:91" hidden="true" s="92" customFormat="1">
      <c r="A172" s="91"/>
      <c r="B172" s="92">
        <v>2393</v>
      </c>
      <c r="C172" s="97" t="s">
        <v>138</v>
      </c>
      <c r="D172" s="91"/>
      <c r="E172" s="67"/>
      <c r="F172" s="67"/>
      <c r="G172" s="67"/>
      <c r="H172" s="67"/>
      <c r="I172" s="59"/>
      <c r="J172" s="59"/>
      <c r="K172" s="59"/>
      <c r="L172" s="59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0"/>
      <c r="AD172" s="68">
        <v>0</v>
      </c>
      <c r="AE172" s="68">
        <v>0</v>
      </c>
      <c r="AF172" s="68">
        <v>0</v>
      </c>
      <c r="AG172" s="68">
        <v>0</v>
      </c>
      <c r="AH172" s="68">
        <v>0</v>
      </c>
      <c r="AI172" s="68">
        <v>0</v>
      </c>
      <c r="AJ172" s="68">
        <v>0</v>
      </c>
      <c r="AK172" s="68">
        <v>0</v>
      </c>
      <c r="AL172" s="68">
        <v>0</v>
      </c>
      <c r="AM172" s="68">
        <v>0</v>
      </c>
      <c r="AN172" s="68">
        <v>0</v>
      </c>
      <c r="AO172" s="68">
        <v>0</v>
      </c>
      <c r="AP172" s="67">
        <f>Q172*AC172/1000000000</f>
        <v>0</v>
      </c>
      <c r="AQ172" s="67">
        <f>R172*AC172/1000000000</f>
        <v>0</v>
      </c>
      <c r="AR172" s="67">
        <f>S172*AC172/1000000000</f>
        <v>0</v>
      </c>
      <c r="AS172" s="67">
        <f>T172*AC172/1000000000</f>
        <v>0</v>
      </c>
      <c r="AT172" s="67">
        <f>U172*AC172/1000000000</f>
        <v>0</v>
      </c>
      <c r="AU172" s="67">
        <f>V172*AC172/1000000000</f>
        <v>0</v>
      </c>
      <c r="AV172" s="67">
        <f>W172*AC172/1000000000</f>
        <v>0</v>
      </c>
      <c r="AW172" s="67">
        <f>X172*AC172/1000000000</f>
        <v>0</v>
      </c>
      <c r="AX172" s="67">
        <f>Y172*AC172/1000000000</f>
        <v>0</v>
      </c>
      <c r="AY172" s="67">
        <f>Z172*AC172/1000000000</f>
        <v>0</v>
      </c>
      <c r="AZ172" s="67">
        <f>AA172*AC172/1000000000</f>
        <v>0</v>
      </c>
      <c r="BA172" s="67">
        <f>AB172*AC172/1000000000</f>
        <v>0</v>
      </c>
      <c r="BB172" s="60">
        <f>(AQ171*AR171*AS171*AT171*AU171)^(1/5)</f>
        <v>0</v>
      </c>
      <c r="BC172" s="60">
        <f>(AW172*AX172*AY172*AZ172*BA172)^(1/5)</f>
        <v>0</v>
      </c>
      <c r="BD172" s="68">
        <f>Q172*AC172*AD172/1000000000</f>
        <v>0</v>
      </c>
      <c r="BE172" s="68">
        <f>R172*AC172*AE172/1000000000</f>
        <v>0</v>
      </c>
      <c r="BF172" s="68">
        <f>S172*AC172*AF172/1000000000</f>
        <v>0</v>
      </c>
      <c r="BG172" s="68">
        <f>T172*AC172*AG172/1000000000</f>
        <v>0</v>
      </c>
      <c r="BH172" s="68">
        <f>U172*AC172*AH172/1000000000</f>
        <v>0</v>
      </c>
      <c r="BI172" s="68">
        <f>V172*AC172*AI172/1000000000</f>
        <v>0</v>
      </c>
      <c r="BJ172" s="68">
        <f>W172*AC172*AJ172/1000000000</f>
        <v>0</v>
      </c>
      <c r="BK172" s="68">
        <f>X172*AC172*AK172/1000000000</f>
        <v>0</v>
      </c>
      <c r="BL172" s="68">
        <f>Y172*AC172*AL172/1000000000</f>
        <v>0</v>
      </c>
      <c r="BM172" s="68">
        <f>Z172*AC172*AM172/1000000000</f>
        <v>0</v>
      </c>
      <c r="BN172" s="68">
        <f>AA172*AC172*AN172/1000000000</f>
        <v>0</v>
      </c>
      <c r="BO172" s="68">
        <f>AB172*AC172*AO172/1000000000</f>
        <v>0</v>
      </c>
      <c r="BP172" s="60">
        <f>(BE172*BF172*BG172*BH172*BI172)^(1/5)</f>
        <v>0</v>
      </c>
      <c r="BQ172" s="60">
        <f>(BK172*BL172*BM172*BN172*BO172)</f>
        <v>0</v>
      </c>
      <c r="BR172" s="60" t="str">
        <f>(J172/E172)^(1/5)*100</f>
        <v>0</v>
      </c>
      <c r="BS172" s="60" t="str">
        <f>(P172/J172)/(1/5)*100</f>
        <v>0</v>
      </c>
      <c r="BT172" s="60"/>
      <c r="BU172" s="60"/>
      <c r="BV172" s="60"/>
      <c r="BW172" s="60"/>
      <c r="BX172" s="68"/>
    </row>
    <row r="173" spans="1:91" hidden="true" s="92" customFormat="1">
      <c r="A173" s="91"/>
      <c r="B173" s="92">
        <v>2394</v>
      </c>
      <c r="C173" s="97" t="s">
        <v>139</v>
      </c>
      <c r="D173" s="91"/>
      <c r="E173" s="67"/>
      <c r="F173" s="67"/>
      <c r="G173" s="67"/>
      <c r="H173" s="67"/>
      <c r="I173" s="59"/>
      <c r="J173" s="59"/>
      <c r="K173" s="59"/>
      <c r="L173" s="59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0"/>
      <c r="AD173" s="68">
        <v>0</v>
      </c>
      <c r="AE173" s="68">
        <v>0</v>
      </c>
      <c r="AF173" s="68">
        <v>0</v>
      </c>
      <c r="AG173" s="68">
        <v>0</v>
      </c>
      <c r="AH173" s="68">
        <v>0</v>
      </c>
      <c r="AI173" s="68">
        <v>0</v>
      </c>
      <c r="AJ173" s="68">
        <v>0</v>
      </c>
      <c r="AK173" s="68">
        <v>0</v>
      </c>
      <c r="AL173" s="68">
        <v>0</v>
      </c>
      <c r="AM173" s="68">
        <v>0</v>
      </c>
      <c r="AN173" s="68">
        <v>0</v>
      </c>
      <c r="AO173" s="68">
        <v>0</v>
      </c>
      <c r="AP173" s="67">
        <f>Q173*AC173/1000000000</f>
        <v>0</v>
      </c>
      <c r="AQ173" s="67">
        <f>R173*AC173/1000000000</f>
        <v>0</v>
      </c>
      <c r="AR173" s="67">
        <f>S173*AC173/1000000000</f>
        <v>0</v>
      </c>
      <c r="AS173" s="67">
        <f>T173*AC173/1000000000</f>
        <v>0</v>
      </c>
      <c r="AT173" s="67">
        <f>U173*AC173/1000000000</f>
        <v>0</v>
      </c>
      <c r="AU173" s="67">
        <f>V173*AC173/1000000000</f>
        <v>0</v>
      </c>
      <c r="AV173" s="67">
        <f>W173*AC173/1000000000</f>
        <v>0</v>
      </c>
      <c r="AW173" s="67">
        <f>X173*AC173/1000000000</f>
        <v>0</v>
      </c>
      <c r="AX173" s="67">
        <f>Y173*AC173/1000000000</f>
        <v>0</v>
      </c>
      <c r="AY173" s="67">
        <f>Z173*AC173/1000000000</f>
        <v>0</v>
      </c>
      <c r="AZ173" s="67">
        <f>AA173*AC173/1000000000</f>
        <v>0</v>
      </c>
      <c r="BA173" s="67">
        <f>AB173*AC173/1000000000</f>
        <v>0</v>
      </c>
      <c r="BB173" s="60">
        <f>(AQ172*AR172*AS172*AT172*AU172)^(1/5)</f>
        <v>0</v>
      </c>
      <c r="BC173" s="60">
        <f>(AW173*AX173*AY173*AZ173*BA173)^(1/5)</f>
        <v>0</v>
      </c>
      <c r="BD173" s="68">
        <f>Q173*AC173*AD173/1000000000</f>
        <v>0</v>
      </c>
      <c r="BE173" s="68">
        <f>R173*AC173*AE173/1000000000</f>
        <v>0</v>
      </c>
      <c r="BF173" s="68">
        <f>S173*AC173*AF173/1000000000</f>
        <v>0</v>
      </c>
      <c r="BG173" s="68">
        <f>T173*AC173*AG173/1000000000</f>
        <v>0</v>
      </c>
      <c r="BH173" s="68">
        <f>U173*AC173*AH173/1000000000</f>
        <v>0</v>
      </c>
      <c r="BI173" s="68">
        <f>V173*AC173*AI173/1000000000</f>
        <v>0</v>
      </c>
      <c r="BJ173" s="68">
        <f>W173*AC173*AJ173/1000000000</f>
        <v>0</v>
      </c>
      <c r="BK173" s="68">
        <f>X173*AC173*AK173/1000000000</f>
        <v>0</v>
      </c>
      <c r="BL173" s="68">
        <f>Y173*AC173*AL173/1000000000</f>
        <v>0</v>
      </c>
      <c r="BM173" s="68">
        <f>Z173*AC173*AM173/1000000000</f>
        <v>0</v>
      </c>
      <c r="BN173" s="68">
        <f>AA173*AC173*AN173/1000000000</f>
        <v>0</v>
      </c>
      <c r="BO173" s="68">
        <f>AB173*AC173*AO173/1000000000</f>
        <v>0</v>
      </c>
      <c r="BP173" s="60">
        <f>(BE173*BF173*BG173*BH173*BI173)^(1/5)</f>
        <v>0</v>
      </c>
      <c r="BQ173" s="60">
        <f>(BK173*BL173*BM173*BN173*BO173)</f>
        <v>0</v>
      </c>
      <c r="BR173" s="60" t="str">
        <f>(J173/E173)^(1/5)*100</f>
        <v>0</v>
      </c>
      <c r="BS173" s="60" t="str">
        <f>(P173/J173)/(1/5)*100</f>
        <v>0</v>
      </c>
      <c r="BT173" s="60"/>
      <c r="BU173" s="60"/>
      <c r="BV173" s="60"/>
      <c r="BW173" s="60"/>
      <c r="BX173" s="68"/>
    </row>
    <row r="174" spans="1:91" hidden="true" s="92" customFormat="1">
      <c r="A174" s="91"/>
      <c r="B174" s="92">
        <v>2395</v>
      </c>
      <c r="C174" s="97" t="s">
        <v>140</v>
      </c>
      <c r="D174" s="91"/>
      <c r="E174" s="67"/>
      <c r="F174" s="67"/>
      <c r="G174" s="67"/>
      <c r="H174" s="67"/>
      <c r="I174" s="59"/>
      <c r="J174" s="59"/>
      <c r="K174" s="59"/>
      <c r="L174" s="59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0"/>
      <c r="AD174" s="68">
        <v>0</v>
      </c>
      <c r="AE174" s="68">
        <v>0</v>
      </c>
      <c r="AF174" s="68">
        <v>0</v>
      </c>
      <c r="AG174" s="68">
        <v>0</v>
      </c>
      <c r="AH174" s="68">
        <v>0</v>
      </c>
      <c r="AI174" s="68">
        <v>0</v>
      </c>
      <c r="AJ174" s="68">
        <v>0</v>
      </c>
      <c r="AK174" s="68">
        <v>0</v>
      </c>
      <c r="AL174" s="68">
        <v>0</v>
      </c>
      <c r="AM174" s="68">
        <v>0</v>
      </c>
      <c r="AN174" s="68">
        <v>0</v>
      </c>
      <c r="AO174" s="68">
        <v>0</v>
      </c>
      <c r="AP174" s="67">
        <f>Q174*AC174/1000000000</f>
        <v>0</v>
      </c>
      <c r="AQ174" s="67">
        <f>R174*AC174/1000000000</f>
        <v>0</v>
      </c>
      <c r="AR174" s="67">
        <f>S174*AC174/1000000000</f>
        <v>0</v>
      </c>
      <c r="AS174" s="67">
        <f>T174*AC174/1000000000</f>
        <v>0</v>
      </c>
      <c r="AT174" s="67">
        <f>U174*AC174/1000000000</f>
        <v>0</v>
      </c>
      <c r="AU174" s="67">
        <f>V174*AC174/1000000000</f>
        <v>0</v>
      </c>
      <c r="AV174" s="67">
        <f>W174*AC174/1000000000</f>
        <v>0</v>
      </c>
      <c r="AW174" s="67">
        <f>X174*AC174/1000000000</f>
        <v>0</v>
      </c>
      <c r="AX174" s="67">
        <f>Y174*AC174/1000000000</f>
        <v>0</v>
      </c>
      <c r="AY174" s="67">
        <f>Z174*AC174/1000000000</f>
        <v>0</v>
      </c>
      <c r="AZ174" s="67">
        <f>AA174*AC174/1000000000</f>
        <v>0</v>
      </c>
      <c r="BA174" s="67">
        <f>AB174*AC174/1000000000</f>
        <v>0</v>
      </c>
      <c r="BB174" s="60">
        <f>(AQ173*AR173*AS173*AT173*AU173)^(1/5)</f>
        <v>0</v>
      </c>
      <c r="BC174" s="60">
        <f>(AW174*AX174*AY174*AZ174*BA174)^(1/5)</f>
        <v>0</v>
      </c>
      <c r="BD174" s="68">
        <f>Q174*AC174*AD174/1000000000</f>
        <v>0</v>
      </c>
      <c r="BE174" s="68">
        <f>R174*AC174*AE174/1000000000</f>
        <v>0</v>
      </c>
      <c r="BF174" s="68">
        <f>S174*AC174*AF174/1000000000</f>
        <v>0</v>
      </c>
      <c r="BG174" s="68">
        <f>T174*AC174*AG174/1000000000</f>
        <v>0</v>
      </c>
      <c r="BH174" s="68">
        <f>U174*AC174*AH174/1000000000</f>
        <v>0</v>
      </c>
      <c r="BI174" s="68">
        <f>V174*AC174*AI174/1000000000</f>
        <v>0</v>
      </c>
      <c r="BJ174" s="68">
        <f>W174*AC174*AJ174/1000000000</f>
        <v>0</v>
      </c>
      <c r="BK174" s="68">
        <f>X174*AC174*AK174/1000000000</f>
        <v>0</v>
      </c>
      <c r="BL174" s="68">
        <f>Y174*AC174*AL174/1000000000</f>
        <v>0</v>
      </c>
      <c r="BM174" s="68">
        <f>Z174*AC174*AM174/1000000000</f>
        <v>0</v>
      </c>
      <c r="BN174" s="68">
        <f>AA174*AC174*AN174/1000000000</f>
        <v>0</v>
      </c>
      <c r="BO174" s="68">
        <f>AB174*AC174*AO174/1000000000</f>
        <v>0</v>
      </c>
      <c r="BP174" s="60">
        <f>(BE174*BF174*BG174*BH174*BI174)^(1/5)</f>
        <v>0</v>
      </c>
      <c r="BQ174" s="60">
        <f>(BK174*BL174*BM174*BN174*BO174)</f>
        <v>0</v>
      </c>
      <c r="BR174" s="60" t="str">
        <f>(J174/E174)^(1/5)*100</f>
        <v>0</v>
      </c>
      <c r="BS174" s="60" t="str">
        <f>(P174/J174)/(1/5)*100</f>
        <v>0</v>
      </c>
      <c r="BT174" s="60"/>
      <c r="BU174" s="60"/>
      <c r="BV174" s="60"/>
      <c r="BW174" s="60"/>
      <c r="BX174" s="68"/>
    </row>
    <row r="175" spans="1:91" hidden="true" s="92" customFormat="1">
      <c r="A175" s="91"/>
      <c r="B175" s="92"/>
      <c r="C175" s="96" t="s">
        <v>155</v>
      </c>
      <c r="D175" s="91"/>
      <c r="E175" s="67"/>
      <c r="F175" s="67"/>
      <c r="G175" s="67"/>
      <c r="H175" s="67"/>
      <c r="I175" s="59"/>
      <c r="J175" s="59"/>
      <c r="K175" s="59"/>
      <c r="L175" s="59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0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7">
        <f>Q175*AC175/1000000000</f>
        <v>0</v>
      </c>
      <c r="AQ175" s="67">
        <f>R175*AC175/1000000000</f>
        <v>0</v>
      </c>
      <c r="AR175" s="67">
        <f>S175*AC175/1000000000</f>
        <v>0</v>
      </c>
      <c r="AS175" s="67">
        <f>T175*AC175/1000000000</f>
        <v>0</v>
      </c>
      <c r="AT175" s="67">
        <f>U175*AC175/1000000000</f>
        <v>0</v>
      </c>
      <c r="AU175" s="67">
        <f>V175*AC175/1000000000</f>
        <v>0</v>
      </c>
      <c r="AV175" s="67">
        <f>W175*AC175/1000000000</f>
        <v>0</v>
      </c>
      <c r="AW175" s="67">
        <f>X175*AC175/1000000000</f>
        <v>0</v>
      </c>
      <c r="AX175" s="67">
        <f>Y175*AC175/1000000000</f>
        <v>0</v>
      </c>
      <c r="AY175" s="67">
        <f>Z175*AC175/1000000000</f>
        <v>0</v>
      </c>
      <c r="AZ175" s="67">
        <f>AA175*AC175/1000000000</f>
        <v>0</v>
      </c>
      <c r="BA175" s="67">
        <f>AB175*AC175/1000000000</f>
        <v>0</v>
      </c>
      <c r="BB175" s="60">
        <f>(AQ174*AR174*AS174*AT174*AU174)^(1/5)</f>
        <v>0</v>
      </c>
      <c r="BC175" s="60">
        <f>(AW175*AX175*AY175*AZ175*BA175)^(1/5)</f>
        <v>0</v>
      </c>
      <c r="BD175" s="68">
        <f>Q175*AC175*AD175/1000000000</f>
        <v>0</v>
      </c>
      <c r="BE175" s="68">
        <f>R175*AC175*AE175/1000000000</f>
        <v>0</v>
      </c>
      <c r="BF175" s="68">
        <f>S175*AC175*AF175/1000000000</f>
        <v>0</v>
      </c>
      <c r="BG175" s="68">
        <f>T175*AC175*AG175/1000000000</f>
        <v>0</v>
      </c>
      <c r="BH175" s="68">
        <f>U175*AC175*AH175/1000000000</f>
        <v>0</v>
      </c>
      <c r="BI175" s="68">
        <f>V175*AC175*AI175/1000000000</f>
        <v>0</v>
      </c>
      <c r="BJ175" s="68">
        <f>W175*AC175*AJ175/1000000000</f>
        <v>0</v>
      </c>
      <c r="BK175" s="68">
        <f>X175*AC175*AK175/1000000000</f>
        <v>0</v>
      </c>
      <c r="BL175" s="68">
        <f>Y175*AC175*AL175/1000000000</f>
        <v>0</v>
      </c>
      <c r="BM175" s="68">
        <f>Z175*AC175*AM175/1000000000</f>
        <v>0</v>
      </c>
      <c r="BN175" s="68">
        <f>AA175*AC175*AN175/1000000000</f>
        <v>0</v>
      </c>
      <c r="BO175" s="68">
        <f>AB175*AC175*AO175/1000000000</f>
        <v>0</v>
      </c>
      <c r="BP175" s="60">
        <f>(BE175*BF175*BG175*BH175*BI175)^(1/5)</f>
        <v>0</v>
      </c>
      <c r="BQ175" s="60">
        <f>(BK175*BL175*BM175*BN175*BO175)</f>
        <v>0</v>
      </c>
      <c r="BR175" s="60" t="str">
        <f>(J175/E175)^(1/5)*100</f>
        <v>0</v>
      </c>
      <c r="BS175" s="60" t="str">
        <f>(P175/J175)/(1/5)*100</f>
        <v>0</v>
      </c>
      <c r="BT175" s="60"/>
      <c r="BU175" s="60"/>
      <c r="BV175" s="60"/>
      <c r="BW175" s="60"/>
      <c r="BX175" s="68"/>
    </row>
    <row r="176" spans="1:91" hidden="true" s="92" customFormat="1">
      <c r="A176" s="91"/>
      <c r="B176" s="92">
        <v>2396</v>
      </c>
      <c r="C176" s="97" t="s">
        <v>138</v>
      </c>
      <c r="D176" s="91"/>
      <c r="E176" s="67"/>
      <c r="F176" s="67"/>
      <c r="G176" s="67"/>
      <c r="H176" s="67"/>
      <c r="I176" s="59"/>
      <c r="J176" s="59"/>
      <c r="K176" s="59"/>
      <c r="L176" s="59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0"/>
      <c r="AD176" s="68">
        <v>0</v>
      </c>
      <c r="AE176" s="68">
        <v>0</v>
      </c>
      <c r="AF176" s="68">
        <v>0</v>
      </c>
      <c r="AG176" s="68">
        <v>0</v>
      </c>
      <c r="AH176" s="68">
        <v>0</v>
      </c>
      <c r="AI176" s="68">
        <v>0</v>
      </c>
      <c r="AJ176" s="68">
        <v>0</v>
      </c>
      <c r="AK176" s="68">
        <v>0</v>
      </c>
      <c r="AL176" s="68">
        <v>0</v>
      </c>
      <c r="AM176" s="68">
        <v>0</v>
      </c>
      <c r="AN176" s="68">
        <v>0</v>
      </c>
      <c r="AO176" s="68">
        <v>0</v>
      </c>
      <c r="AP176" s="67">
        <f>Q176*AC176/1000000000</f>
        <v>0</v>
      </c>
      <c r="AQ176" s="67">
        <f>R176*AC176/1000000000</f>
        <v>0</v>
      </c>
      <c r="AR176" s="67">
        <f>S176*AC176/1000000000</f>
        <v>0</v>
      </c>
      <c r="AS176" s="67">
        <f>T176*AC176/1000000000</f>
        <v>0</v>
      </c>
      <c r="AT176" s="67">
        <f>U176*AC176/1000000000</f>
        <v>0</v>
      </c>
      <c r="AU176" s="67">
        <f>V176*AC176/1000000000</f>
        <v>0</v>
      </c>
      <c r="AV176" s="67">
        <f>W176*AC176/1000000000</f>
        <v>0</v>
      </c>
      <c r="AW176" s="67">
        <f>X176*AC176/1000000000</f>
        <v>0</v>
      </c>
      <c r="AX176" s="67">
        <f>Y176*AC176/1000000000</f>
        <v>0</v>
      </c>
      <c r="AY176" s="67">
        <f>Z176*AC176/1000000000</f>
        <v>0</v>
      </c>
      <c r="AZ176" s="67">
        <f>AA176*AC176/1000000000</f>
        <v>0</v>
      </c>
      <c r="BA176" s="67">
        <f>AB176*AC176/1000000000</f>
        <v>0</v>
      </c>
      <c r="BB176" s="60">
        <f>(AQ175*AR175*AS175*AT175*AU175)^(1/5)</f>
        <v>0</v>
      </c>
      <c r="BC176" s="60">
        <f>(AW176*AX176*AY176*AZ176*BA176)^(1/5)</f>
        <v>0</v>
      </c>
      <c r="BD176" s="68">
        <f>Q176*AC176*AD176/1000000000</f>
        <v>0</v>
      </c>
      <c r="BE176" s="68">
        <f>R176*AC176*AE176/1000000000</f>
        <v>0</v>
      </c>
      <c r="BF176" s="68">
        <f>S176*AC176*AF176/1000000000</f>
        <v>0</v>
      </c>
      <c r="BG176" s="68">
        <f>T176*AC176*AG176/1000000000</f>
        <v>0</v>
      </c>
      <c r="BH176" s="68">
        <f>U176*AC176*AH176/1000000000</f>
        <v>0</v>
      </c>
      <c r="BI176" s="68">
        <f>V176*AC176*AI176/1000000000</f>
        <v>0</v>
      </c>
      <c r="BJ176" s="68">
        <f>W176*AC176*AJ176/1000000000</f>
        <v>0</v>
      </c>
      <c r="BK176" s="68">
        <f>X176*AC176*AK176/1000000000</f>
        <v>0</v>
      </c>
      <c r="BL176" s="68">
        <f>Y176*AC176*AL176/1000000000</f>
        <v>0</v>
      </c>
      <c r="BM176" s="68">
        <f>Z176*AC176*AM176/1000000000</f>
        <v>0</v>
      </c>
      <c r="BN176" s="68">
        <f>AA176*AC176*AN176/1000000000</f>
        <v>0</v>
      </c>
      <c r="BO176" s="68">
        <f>AB176*AC176*AO176/1000000000</f>
        <v>0</v>
      </c>
      <c r="BP176" s="60">
        <f>(BE176*BF176*BG176*BH176*BI176)^(1/5)</f>
        <v>0</v>
      </c>
      <c r="BQ176" s="60">
        <f>(BK176*BL176*BM176*BN176*BO176)</f>
        <v>0</v>
      </c>
      <c r="BR176" s="60" t="str">
        <f>(J176/E176)^(1/5)*100</f>
        <v>0</v>
      </c>
      <c r="BS176" s="60" t="str">
        <f>(P176/J176)/(1/5)*100</f>
        <v>0</v>
      </c>
      <c r="BT176" s="60"/>
      <c r="BU176" s="60"/>
      <c r="BV176" s="60"/>
      <c r="BW176" s="60"/>
      <c r="BX176" s="68"/>
    </row>
    <row r="177" spans="1:91" hidden="true" s="98" customFormat="1">
      <c r="A177" s="94"/>
      <c r="B177" s="92">
        <v>2397</v>
      </c>
      <c r="C177" s="97" t="s">
        <v>139</v>
      </c>
      <c r="D177" s="94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60"/>
      <c r="AD177" s="68">
        <v>0</v>
      </c>
      <c r="AE177" s="68">
        <v>0</v>
      </c>
      <c r="AF177" s="68">
        <v>0</v>
      </c>
      <c r="AG177" s="68">
        <v>0</v>
      </c>
      <c r="AH177" s="68">
        <v>0</v>
      </c>
      <c r="AI177" s="68">
        <v>0</v>
      </c>
      <c r="AJ177" s="68">
        <v>0</v>
      </c>
      <c r="AK177" s="68">
        <v>0</v>
      </c>
      <c r="AL177" s="68">
        <v>0</v>
      </c>
      <c r="AM177" s="68">
        <v>0</v>
      </c>
      <c r="AN177" s="68">
        <v>0</v>
      </c>
      <c r="AO177" s="68">
        <v>0</v>
      </c>
      <c r="AP177" s="67">
        <f>Q177*AC177/1000000000</f>
        <v>0</v>
      </c>
      <c r="AQ177" s="67">
        <f>R177*AC177/1000000000</f>
        <v>0</v>
      </c>
      <c r="AR177" s="67">
        <f>S177*AC177/1000000000</f>
        <v>0</v>
      </c>
      <c r="AS177" s="67">
        <f>T177*AC177/1000000000</f>
        <v>0</v>
      </c>
      <c r="AT177" s="67">
        <f>U177*AC177/1000000000</f>
        <v>0</v>
      </c>
      <c r="AU177" s="67">
        <f>V177*AC177/1000000000</f>
        <v>0</v>
      </c>
      <c r="AV177" s="67">
        <f>W177*AC177/1000000000</f>
        <v>0</v>
      </c>
      <c r="AW177" s="67">
        <f>X177*AC177/1000000000</f>
        <v>0</v>
      </c>
      <c r="AX177" s="67">
        <f>Y177*AC177/1000000000</f>
        <v>0</v>
      </c>
      <c r="AY177" s="67">
        <f>Z177*AC177/1000000000</f>
        <v>0</v>
      </c>
      <c r="AZ177" s="67">
        <f>AA177*AC177/1000000000</f>
        <v>0</v>
      </c>
      <c r="BA177" s="67">
        <f>AB177*AC177/1000000000</f>
        <v>0</v>
      </c>
      <c r="BB177" s="60">
        <f>(AQ176*AR176*AS176*AT176*AU176)^(1/5)</f>
        <v>0</v>
      </c>
      <c r="BC177" s="60">
        <f>(AW177*AX177*AY177*AZ177*BA177)^(1/5)</f>
        <v>0</v>
      </c>
      <c r="BD177" s="68">
        <f>Q177*AC177*AD177/1000000000</f>
        <v>0</v>
      </c>
      <c r="BE177" s="68">
        <f>R177*AC177*AE177/1000000000</f>
        <v>0</v>
      </c>
      <c r="BF177" s="68">
        <f>S177*AC177*AF177/1000000000</f>
        <v>0</v>
      </c>
      <c r="BG177" s="68">
        <f>T177*AC177*AG177/1000000000</f>
        <v>0</v>
      </c>
      <c r="BH177" s="68">
        <f>U177*AC177*AH177/1000000000</f>
        <v>0</v>
      </c>
      <c r="BI177" s="68">
        <f>V177*AC177*AI177/1000000000</f>
        <v>0</v>
      </c>
      <c r="BJ177" s="68">
        <f>W177*AC177*AJ177/1000000000</f>
        <v>0</v>
      </c>
      <c r="BK177" s="68">
        <f>X177*AC177*AK177/1000000000</f>
        <v>0</v>
      </c>
      <c r="BL177" s="68">
        <f>Y177*AC177*AL177/1000000000</f>
        <v>0</v>
      </c>
      <c r="BM177" s="68">
        <f>Z177*AC177*AM177/1000000000</f>
        <v>0</v>
      </c>
      <c r="BN177" s="68">
        <f>AA177*AC177*AN177/1000000000</f>
        <v>0</v>
      </c>
      <c r="BO177" s="68">
        <f>AB177*AC177*AO177/1000000000</f>
        <v>0</v>
      </c>
      <c r="BP177" s="60">
        <f>(BE177*BF177*BG177*BH177*BI177)^(1/5)</f>
        <v>0</v>
      </c>
      <c r="BQ177" s="60">
        <f>(BK177*BL177*BM177*BN177*BO177)</f>
        <v>0</v>
      </c>
      <c r="BR177" s="60" t="str">
        <f>(J177/E177)^(1/5)*100</f>
        <v>0</v>
      </c>
      <c r="BS177" s="60" t="str">
        <f>(P177/J177)/(1/5)*100</f>
        <v>0</v>
      </c>
      <c r="BT177" s="60"/>
      <c r="BU177" s="60"/>
      <c r="BV177" s="60"/>
      <c r="BW177" s="60"/>
      <c r="BX177" s="60"/>
    </row>
    <row r="178" spans="1:91" hidden="true" s="92" customFormat="1">
      <c r="A178" s="91"/>
      <c r="B178" s="92">
        <v>2398</v>
      </c>
      <c r="C178" s="97" t="s">
        <v>140</v>
      </c>
      <c r="D178" s="91"/>
      <c r="E178" s="67"/>
      <c r="F178" s="67"/>
      <c r="G178" s="67"/>
      <c r="H178" s="67"/>
      <c r="I178" s="59"/>
      <c r="J178" s="59"/>
      <c r="K178" s="59"/>
      <c r="L178" s="59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0"/>
      <c r="AD178" s="68">
        <v>0</v>
      </c>
      <c r="AE178" s="68">
        <v>0</v>
      </c>
      <c r="AF178" s="68">
        <v>0</v>
      </c>
      <c r="AG178" s="68">
        <v>0</v>
      </c>
      <c r="AH178" s="68">
        <v>0</v>
      </c>
      <c r="AI178" s="68">
        <v>0</v>
      </c>
      <c r="AJ178" s="68">
        <v>0</v>
      </c>
      <c r="AK178" s="68">
        <v>0</v>
      </c>
      <c r="AL178" s="68">
        <v>0</v>
      </c>
      <c r="AM178" s="68">
        <v>0</v>
      </c>
      <c r="AN178" s="68">
        <v>0</v>
      </c>
      <c r="AO178" s="68">
        <v>0</v>
      </c>
      <c r="AP178" s="67">
        <f>Q178*AC178/1000000000</f>
        <v>0</v>
      </c>
      <c r="AQ178" s="67">
        <f>R178*AC178/1000000000</f>
        <v>0</v>
      </c>
      <c r="AR178" s="67">
        <f>S178*AC178/1000000000</f>
        <v>0</v>
      </c>
      <c r="AS178" s="67">
        <f>T178*AC178/1000000000</f>
        <v>0</v>
      </c>
      <c r="AT178" s="67">
        <f>U178*AC178/1000000000</f>
        <v>0</v>
      </c>
      <c r="AU178" s="67">
        <f>V178*AC178/1000000000</f>
        <v>0</v>
      </c>
      <c r="AV178" s="67">
        <f>W178*AC178/1000000000</f>
        <v>0</v>
      </c>
      <c r="AW178" s="67">
        <f>X178*AC178/1000000000</f>
        <v>0</v>
      </c>
      <c r="AX178" s="67">
        <f>Y178*AC178/1000000000</f>
        <v>0</v>
      </c>
      <c r="AY178" s="67">
        <f>Z178*AC178/1000000000</f>
        <v>0</v>
      </c>
      <c r="AZ178" s="67">
        <f>AA178*AC178/1000000000</f>
        <v>0</v>
      </c>
      <c r="BA178" s="67">
        <f>AB178*AC178/1000000000</f>
        <v>0</v>
      </c>
      <c r="BB178" s="60">
        <f>(AQ177*AR177*AS177*AT177*AU177)^(1/5)</f>
        <v>0</v>
      </c>
      <c r="BC178" s="60">
        <f>(AW178*AX178*AY178*AZ178*BA178)^(1/5)</f>
        <v>0</v>
      </c>
      <c r="BD178" s="68">
        <f>Q178*AC178*AD178/1000000000</f>
        <v>0</v>
      </c>
      <c r="BE178" s="68">
        <f>R178*AC178*AE178/1000000000</f>
        <v>0</v>
      </c>
      <c r="BF178" s="68">
        <f>S178*AC178*AF178/1000000000</f>
        <v>0</v>
      </c>
      <c r="BG178" s="68">
        <f>T178*AC178*AG178/1000000000</f>
        <v>0</v>
      </c>
      <c r="BH178" s="68">
        <f>U178*AC178*AH178/1000000000</f>
        <v>0</v>
      </c>
      <c r="BI178" s="68">
        <f>V178*AC178*AI178/1000000000</f>
        <v>0</v>
      </c>
      <c r="BJ178" s="68">
        <f>W178*AC178*AJ178/1000000000</f>
        <v>0</v>
      </c>
      <c r="BK178" s="68">
        <f>X178*AC178*AK178/1000000000</f>
        <v>0</v>
      </c>
      <c r="BL178" s="68">
        <f>Y178*AC178*AL178/1000000000</f>
        <v>0</v>
      </c>
      <c r="BM178" s="68">
        <f>Z178*AC178*AM178/1000000000</f>
        <v>0</v>
      </c>
      <c r="BN178" s="68">
        <f>AA178*AC178*AN178/1000000000</f>
        <v>0</v>
      </c>
      <c r="BO178" s="68">
        <f>AB178*AC178*AO178/1000000000</f>
        <v>0</v>
      </c>
      <c r="BP178" s="60">
        <f>(BE178*BF178*BG178*BH178*BI178)^(1/5)</f>
        <v>0</v>
      </c>
      <c r="BQ178" s="60">
        <f>(BK178*BL178*BM178*BN178*BO178)</f>
        <v>0</v>
      </c>
      <c r="BR178" s="60" t="str">
        <f>(J178/E178)^(1/5)*100</f>
        <v>0</v>
      </c>
      <c r="BS178" s="60" t="str">
        <f>(P178/J178)/(1/5)*100</f>
        <v>0</v>
      </c>
      <c r="BT178" s="60"/>
      <c r="BU178" s="60"/>
      <c r="BV178" s="60"/>
      <c r="BW178" s="60"/>
      <c r="BX178" s="68"/>
    </row>
    <row r="179" spans="1:91" hidden="true" s="92" customFormat="1">
      <c r="A179" s="91"/>
      <c r="B179" s="92"/>
      <c r="C179" s="95" t="s">
        <v>156</v>
      </c>
      <c r="D179" s="91"/>
      <c r="E179" s="67"/>
      <c r="F179" s="67"/>
      <c r="G179" s="67"/>
      <c r="H179" s="67"/>
      <c r="I179" s="59"/>
      <c r="J179" s="59"/>
      <c r="K179" s="59"/>
      <c r="L179" s="59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0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7">
        <f>Q179*AC179/1000000000</f>
        <v>0</v>
      </c>
      <c r="AQ179" s="67">
        <f>R179*AC179/1000000000</f>
        <v>0</v>
      </c>
      <c r="AR179" s="67">
        <f>S179*AC179/1000000000</f>
        <v>0</v>
      </c>
      <c r="AS179" s="67">
        <f>T179*AC179/1000000000</f>
        <v>0</v>
      </c>
      <c r="AT179" s="67">
        <f>U179*AC179/1000000000</f>
        <v>0</v>
      </c>
      <c r="AU179" s="67">
        <f>V179*AC179/1000000000</f>
        <v>0</v>
      </c>
      <c r="AV179" s="67">
        <f>W179*AC179/1000000000</f>
        <v>0</v>
      </c>
      <c r="AW179" s="67">
        <f>X179*AC179/1000000000</f>
        <v>0</v>
      </c>
      <c r="AX179" s="67">
        <f>Y179*AC179/1000000000</f>
        <v>0</v>
      </c>
      <c r="AY179" s="67">
        <f>Z179*AC179/1000000000</f>
        <v>0</v>
      </c>
      <c r="AZ179" s="67">
        <f>AA179*AC179/1000000000</f>
        <v>0</v>
      </c>
      <c r="BA179" s="67">
        <f>AB179*AC179/1000000000</f>
        <v>0</v>
      </c>
      <c r="BB179" s="60">
        <f>(AQ178*AR178*AS178*AT178*AU178)^(1/5)</f>
        <v>0</v>
      </c>
      <c r="BC179" s="60">
        <f>(AW179*AX179*AY179*AZ179*BA179)^(1/5)</f>
        <v>0</v>
      </c>
      <c r="BD179" s="68">
        <f>Q179*AC179*AD179/1000000000</f>
        <v>0</v>
      </c>
      <c r="BE179" s="68">
        <f>R179*AC179*AE179/1000000000</f>
        <v>0</v>
      </c>
      <c r="BF179" s="68">
        <f>S179*AC179*AF179/1000000000</f>
        <v>0</v>
      </c>
      <c r="BG179" s="68">
        <f>T179*AC179*AG179/1000000000</f>
        <v>0</v>
      </c>
      <c r="BH179" s="68">
        <f>U179*AC179*AH179/1000000000</f>
        <v>0</v>
      </c>
      <c r="BI179" s="68">
        <f>V179*AC179*AI179/1000000000</f>
        <v>0</v>
      </c>
      <c r="BJ179" s="68">
        <f>W179*AC179*AJ179/1000000000</f>
        <v>0</v>
      </c>
      <c r="BK179" s="68">
        <f>X179*AC179*AK179/1000000000</f>
        <v>0</v>
      </c>
      <c r="BL179" s="68">
        <f>Y179*AC179*AL179/1000000000</f>
        <v>0</v>
      </c>
      <c r="BM179" s="68">
        <f>Z179*AC179*AM179/1000000000</f>
        <v>0</v>
      </c>
      <c r="BN179" s="68">
        <f>AA179*AC179*AN179/1000000000</f>
        <v>0</v>
      </c>
      <c r="BO179" s="68">
        <f>AB179*AC179*AO179/1000000000</f>
        <v>0</v>
      </c>
      <c r="BP179" s="60">
        <f>(BE179*BF179*BG179*BH179*BI179)^(1/5)</f>
        <v>0</v>
      </c>
      <c r="BQ179" s="60">
        <f>(BK179*BL179*BM179*BN179*BO179)</f>
        <v>0</v>
      </c>
      <c r="BR179" s="60" t="str">
        <f>(J179/E179)^(1/5)*100</f>
        <v>0</v>
      </c>
      <c r="BS179" s="60" t="str">
        <f>(P179/J179)/(1/5)*100</f>
        <v>0</v>
      </c>
      <c r="BT179" s="60"/>
      <c r="BU179" s="60"/>
      <c r="BV179" s="60"/>
      <c r="BW179" s="60"/>
      <c r="BX179" s="68"/>
    </row>
    <row r="180" spans="1:91" hidden="true" s="92" customFormat="1">
      <c r="A180" s="91"/>
      <c r="B180" s="92"/>
      <c r="C180" s="96" t="s">
        <v>157</v>
      </c>
      <c r="D180" s="91"/>
      <c r="E180" s="67"/>
      <c r="F180" s="67"/>
      <c r="G180" s="67"/>
      <c r="H180" s="67"/>
      <c r="I180" s="59"/>
      <c r="J180" s="59"/>
      <c r="K180" s="59"/>
      <c r="L180" s="59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0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7">
        <f>Q180*AC180/1000000000</f>
        <v>0</v>
      </c>
      <c r="AQ180" s="67">
        <f>R180*AC180/1000000000</f>
        <v>0</v>
      </c>
      <c r="AR180" s="67">
        <f>S180*AC180/1000000000</f>
        <v>0</v>
      </c>
      <c r="AS180" s="67">
        <f>T180*AC180/1000000000</f>
        <v>0</v>
      </c>
      <c r="AT180" s="67">
        <f>U180*AC180/1000000000</f>
        <v>0</v>
      </c>
      <c r="AU180" s="67">
        <f>V180*AC180/1000000000</f>
        <v>0</v>
      </c>
      <c r="AV180" s="67">
        <f>W180*AC180/1000000000</f>
        <v>0</v>
      </c>
      <c r="AW180" s="67">
        <f>X180*AC180/1000000000</f>
        <v>0</v>
      </c>
      <c r="AX180" s="67">
        <f>Y180*AC180/1000000000</f>
        <v>0</v>
      </c>
      <c r="AY180" s="67">
        <f>Z180*AC180/1000000000</f>
        <v>0</v>
      </c>
      <c r="AZ180" s="67">
        <f>AA180*AC180/1000000000</f>
        <v>0</v>
      </c>
      <c r="BA180" s="67">
        <f>AB180*AC180/1000000000</f>
        <v>0</v>
      </c>
      <c r="BB180" s="60">
        <f>(AQ179*AR179*AS179*AT179*AU179)^(1/5)</f>
        <v>0</v>
      </c>
      <c r="BC180" s="60">
        <f>(AW180*AX180*AY180*AZ180*BA180)^(1/5)</f>
        <v>0</v>
      </c>
      <c r="BD180" s="68">
        <f>Q180*AC180*AD180/1000000000</f>
        <v>0</v>
      </c>
      <c r="BE180" s="68">
        <f>R180*AC180*AE180/1000000000</f>
        <v>0</v>
      </c>
      <c r="BF180" s="68">
        <f>S180*AC180*AF180/1000000000</f>
        <v>0</v>
      </c>
      <c r="BG180" s="68">
        <f>T180*AC180*AG180/1000000000</f>
        <v>0</v>
      </c>
      <c r="BH180" s="68">
        <f>U180*AC180*AH180/1000000000</f>
        <v>0</v>
      </c>
      <c r="BI180" s="68">
        <f>V180*AC180*AI180/1000000000</f>
        <v>0</v>
      </c>
      <c r="BJ180" s="68">
        <f>W180*AC180*AJ180/1000000000</f>
        <v>0</v>
      </c>
      <c r="BK180" s="68">
        <f>X180*AC180*AK180/1000000000</f>
        <v>0</v>
      </c>
      <c r="BL180" s="68">
        <f>Y180*AC180*AL180/1000000000</f>
        <v>0</v>
      </c>
      <c r="BM180" s="68">
        <f>Z180*AC180*AM180/1000000000</f>
        <v>0</v>
      </c>
      <c r="BN180" s="68">
        <f>AA180*AC180*AN180/1000000000</f>
        <v>0</v>
      </c>
      <c r="BO180" s="68">
        <f>AB180*AC180*AO180/1000000000</f>
        <v>0</v>
      </c>
      <c r="BP180" s="60">
        <f>(BE180*BF180*BG180*BH180*BI180)^(1/5)</f>
        <v>0</v>
      </c>
      <c r="BQ180" s="60">
        <f>(BK180*BL180*BM180*BN180*BO180)</f>
        <v>0</v>
      </c>
      <c r="BR180" s="60" t="str">
        <f>(J180/E180)^(1/5)*100</f>
        <v>0</v>
      </c>
      <c r="BS180" s="60" t="str">
        <f>(P180/J180)/(1/5)*100</f>
        <v>0</v>
      </c>
      <c r="BT180" s="60"/>
      <c r="BU180" s="60"/>
      <c r="BV180" s="60"/>
      <c r="BW180" s="60"/>
      <c r="BX180" s="68"/>
    </row>
    <row r="181" spans="1:91" hidden="true" s="92" customFormat="1">
      <c r="A181" s="91"/>
      <c r="B181" s="92">
        <v>2399</v>
      </c>
      <c r="C181" s="97" t="s">
        <v>138</v>
      </c>
      <c r="D181" s="91"/>
      <c r="E181" s="67"/>
      <c r="F181" s="67"/>
      <c r="G181" s="67"/>
      <c r="H181" s="67"/>
      <c r="I181" s="59"/>
      <c r="J181" s="59"/>
      <c r="K181" s="59"/>
      <c r="L181" s="59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0"/>
      <c r="AD181" s="68">
        <v>0</v>
      </c>
      <c r="AE181" s="68">
        <v>0</v>
      </c>
      <c r="AF181" s="68">
        <v>0</v>
      </c>
      <c r="AG181" s="68">
        <v>0</v>
      </c>
      <c r="AH181" s="68">
        <v>0</v>
      </c>
      <c r="AI181" s="68">
        <v>0</v>
      </c>
      <c r="AJ181" s="68">
        <v>0</v>
      </c>
      <c r="AK181" s="68">
        <v>0</v>
      </c>
      <c r="AL181" s="68">
        <v>0</v>
      </c>
      <c r="AM181" s="68">
        <v>0</v>
      </c>
      <c r="AN181" s="68">
        <v>0</v>
      </c>
      <c r="AO181" s="68">
        <v>0</v>
      </c>
      <c r="AP181" s="67">
        <f>Q181*AC181/1000000000</f>
        <v>0</v>
      </c>
      <c r="AQ181" s="67">
        <f>R181*AC181/1000000000</f>
        <v>0</v>
      </c>
      <c r="AR181" s="67">
        <f>S181*AC181/1000000000</f>
        <v>0</v>
      </c>
      <c r="AS181" s="67">
        <f>T181*AC181/1000000000</f>
        <v>0</v>
      </c>
      <c r="AT181" s="67">
        <f>U181*AC181/1000000000</f>
        <v>0</v>
      </c>
      <c r="AU181" s="67">
        <f>V181*AC181/1000000000</f>
        <v>0</v>
      </c>
      <c r="AV181" s="67">
        <f>W181*AC181/1000000000</f>
        <v>0</v>
      </c>
      <c r="AW181" s="67">
        <f>X181*AC181/1000000000</f>
        <v>0</v>
      </c>
      <c r="AX181" s="67">
        <f>Y181*AC181/1000000000</f>
        <v>0</v>
      </c>
      <c r="AY181" s="67">
        <f>Z181*AC181/1000000000</f>
        <v>0</v>
      </c>
      <c r="AZ181" s="67">
        <f>AA181*AC181/1000000000</f>
        <v>0</v>
      </c>
      <c r="BA181" s="67">
        <f>AB181*AC181/1000000000</f>
        <v>0</v>
      </c>
      <c r="BB181" s="60">
        <f>(AQ180*AR180*AS180*AT180*AU180)^(1/5)</f>
        <v>0</v>
      </c>
      <c r="BC181" s="60">
        <f>(AW181*AX181*AY181*AZ181*BA181)^(1/5)</f>
        <v>0</v>
      </c>
      <c r="BD181" s="68">
        <f>Q181*AC181*AD181/1000000000</f>
        <v>0</v>
      </c>
      <c r="BE181" s="68">
        <f>R181*AC181*AE181/1000000000</f>
        <v>0</v>
      </c>
      <c r="BF181" s="68">
        <f>S181*AC181*AF181/1000000000</f>
        <v>0</v>
      </c>
      <c r="BG181" s="68">
        <f>T181*AC181*AG181/1000000000</f>
        <v>0</v>
      </c>
      <c r="BH181" s="68">
        <f>U181*AC181*AH181/1000000000</f>
        <v>0</v>
      </c>
      <c r="BI181" s="68">
        <f>V181*AC181*AI181/1000000000</f>
        <v>0</v>
      </c>
      <c r="BJ181" s="68">
        <f>W181*AC181*AJ181/1000000000</f>
        <v>0</v>
      </c>
      <c r="BK181" s="68">
        <f>X181*AC181*AK181/1000000000</f>
        <v>0</v>
      </c>
      <c r="BL181" s="68">
        <f>Y181*AC181*AL181/1000000000</f>
        <v>0</v>
      </c>
      <c r="BM181" s="68">
        <f>Z181*AC181*AM181/1000000000</f>
        <v>0</v>
      </c>
      <c r="BN181" s="68">
        <f>AA181*AC181*AN181/1000000000</f>
        <v>0</v>
      </c>
      <c r="BO181" s="68">
        <f>AB181*AC181*AO181/1000000000</f>
        <v>0</v>
      </c>
      <c r="BP181" s="60">
        <f>(BE181*BF181*BG181*BH181*BI181)^(1/5)</f>
        <v>0</v>
      </c>
      <c r="BQ181" s="60">
        <f>(BK181*BL181*BM181*BN181*BO181)</f>
        <v>0</v>
      </c>
      <c r="BR181" s="60" t="str">
        <f>(J181/E181)^(1/5)*100</f>
        <v>0</v>
      </c>
      <c r="BS181" s="60" t="str">
        <f>(P181/J181)/(1/5)*100</f>
        <v>0</v>
      </c>
      <c r="BT181" s="60"/>
      <c r="BU181" s="60"/>
      <c r="BV181" s="60"/>
      <c r="BW181" s="60"/>
      <c r="BX181" s="68"/>
    </row>
    <row r="182" spans="1:91" hidden="true" s="92" customFormat="1">
      <c r="A182" s="91"/>
      <c r="B182" s="92">
        <v>2400</v>
      </c>
      <c r="C182" s="97" t="s">
        <v>139</v>
      </c>
      <c r="D182" s="91"/>
      <c r="E182" s="67"/>
      <c r="F182" s="67"/>
      <c r="G182" s="67"/>
      <c r="H182" s="67"/>
      <c r="I182" s="59"/>
      <c r="J182" s="59"/>
      <c r="K182" s="59"/>
      <c r="L182" s="59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0"/>
      <c r="AD182" s="68">
        <v>0</v>
      </c>
      <c r="AE182" s="68">
        <v>0</v>
      </c>
      <c r="AF182" s="68">
        <v>0</v>
      </c>
      <c r="AG182" s="68">
        <v>0</v>
      </c>
      <c r="AH182" s="68">
        <v>0</v>
      </c>
      <c r="AI182" s="68">
        <v>0</v>
      </c>
      <c r="AJ182" s="68">
        <v>0</v>
      </c>
      <c r="AK182" s="68">
        <v>0</v>
      </c>
      <c r="AL182" s="68">
        <v>0</v>
      </c>
      <c r="AM182" s="68">
        <v>0</v>
      </c>
      <c r="AN182" s="68">
        <v>0</v>
      </c>
      <c r="AO182" s="68">
        <v>0</v>
      </c>
      <c r="AP182" s="67">
        <f>Q182*AC182/1000000000</f>
        <v>0</v>
      </c>
      <c r="AQ182" s="67">
        <f>R182*AC182/1000000000</f>
        <v>0</v>
      </c>
      <c r="AR182" s="67">
        <f>S182*AC182/1000000000</f>
        <v>0</v>
      </c>
      <c r="AS182" s="67">
        <f>T182*AC182/1000000000</f>
        <v>0</v>
      </c>
      <c r="AT182" s="67">
        <f>U182*AC182/1000000000</f>
        <v>0</v>
      </c>
      <c r="AU182" s="67">
        <f>V182*AC182/1000000000</f>
        <v>0</v>
      </c>
      <c r="AV182" s="67">
        <f>W182*AC182/1000000000</f>
        <v>0</v>
      </c>
      <c r="AW182" s="67">
        <f>X182*AC182/1000000000</f>
        <v>0</v>
      </c>
      <c r="AX182" s="67">
        <f>Y182*AC182/1000000000</f>
        <v>0</v>
      </c>
      <c r="AY182" s="67">
        <f>Z182*AC182/1000000000</f>
        <v>0</v>
      </c>
      <c r="AZ182" s="67">
        <f>AA182*AC182/1000000000</f>
        <v>0</v>
      </c>
      <c r="BA182" s="67">
        <f>AB182*AC182/1000000000</f>
        <v>0</v>
      </c>
      <c r="BB182" s="60">
        <f>(AQ181*AR181*AS181*AT181*AU181)^(1/5)</f>
        <v>0</v>
      </c>
      <c r="BC182" s="60">
        <f>(AW182*AX182*AY182*AZ182*BA182)^(1/5)</f>
        <v>0</v>
      </c>
      <c r="BD182" s="68">
        <f>Q182*AC182*AD182/1000000000</f>
        <v>0</v>
      </c>
      <c r="BE182" s="68">
        <f>R182*AC182*AE182/1000000000</f>
        <v>0</v>
      </c>
      <c r="BF182" s="68">
        <f>S182*AC182*AF182/1000000000</f>
        <v>0</v>
      </c>
      <c r="BG182" s="68">
        <f>T182*AC182*AG182/1000000000</f>
        <v>0</v>
      </c>
      <c r="BH182" s="68">
        <f>U182*AC182*AH182/1000000000</f>
        <v>0</v>
      </c>
      <c r="BI182" s="68">
        <f>V182*AC182*AI182/1000000000</f>
        <v>0</v>
      </c>
      <c r="BJ182" s="68">
        <f>W182*AC182*AJ182/1000000000</f>
        <v>0</v>
      </c>
      <c r="BK182" s="68">
        <f>X182*AC182*AK182/1000000000</f>
        <v>0</v>
      </c>
      <c r="BL182" s="68">
        <f>Y182*AC182*AL182/1000000000</f>
        <v>0</v>
      </c>
      <c r="BM182" s="68">
        <f>Z182*AC182*AM182/1000000000</f>
        <v>0</v>
      </c>
      <c r="BN182" s="68">
        <f>AA182*AC182*AN182/1000000000</f>
        <v>0</v>
      </c>
      <c r="BO182" s="68">
        <f>AB182*AC182*AO182/1000000000</f>
        <v>0</v>
      </c>
      <c r="BP182" s="60">
        <f>(BE182*BF182*BG182*BH182*BI182)^(1/5)</f>
        <v>0</v>
      </c>
      <c r="BQ182" s="60">
        <f>(BK182*BL182*BM182*BN182*BO182)</f>
        <v>0</v>
      </c>
      <c r="BR182" s="60" t="str">
        <f>(J182/E182)^(1/5)*100</f>
        <v>0</v>
      </c>
      <c r="BS182" s="60" t="str">
        <f>(P182/J182)/(1/5)*100</f>
        <v>0</v>
      </c>
      <c r="BT182" s="60"/>
      <c r="BU182" s="60"/>
      <c r="BV182" s="60"/>
      <c r="BW182" s="60"/>
      <c r="BX182" s="68"/>
    </row>
    <row r="183" spans="1:91" hidden="true" s="92" customFormat="1">
      <c r="A183" s="91"/>
      <c r="B183" s="92">
        <v>2401</v>
      </c>
      <c r="C183" s="97" t="s">
        <v>140</v>
      </c>
      <c r="D183" s="91"/>
      <c r="E183" s="67"/>
      <c r="F183" s="67"/>
      <c r="G183" s="67"/>
      <c r="H183" s="67"/>
      <c r="I183" s="59"/>
      <c r="J183" s="59"/>
      <c r="K183" s="59"/>
      <c r="L183" s="59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0"/>
      <c r="AD183" s="68">
        <v>0</v>
      </c>
      <c r="AE183" s="68">
        <v>0</v>
      </c>
      <c r="AF183" s="68">
        <v>0</v>
      </c>
      <c r="AG183" s="68">
        <v>0</v>
      </c>
      <c r="AH183" s="68">
        <v>0</v>
      </c>
      <c r="AI183" s="68">
        <v>0</v>
      </c>
      <c r="AJ183" s="68">
        <v>0</v>
      </c>
      <c r="AK183" s="68">
        <v>0</v>
      </c>
      <c r="AL183" s="68">
        <v>0</v>
      </c>
      <c r="AM183" s="68">
        <v>0</v>
      </c>
      <c r="AN183" s="68">
        <v>0</v>
      </c>
      <c r="AO183" s="68">
        <v>0</v>
      </c>
      <c r="AP183" s="67">
        <f>Q183*AC183/1000000000</f>
        <v>0</v>
      </c>
      <c r="AQ183" s="67">
        <f>R183*AC183/1000000000</f>
        <v>0</v>
      </c>
      <c r="AR183" s="67">
        <f>S183*AC183/1000000000</f>
        <v>0</v>
      </c>
      <c r="AS183" s="67">
        <f>T183*AC183/1000000000</f>
        <v>0</v>
      </c>
      <c r="AT183" s="67">
        <f>U183*AC183/1000000000</f>
        <v>0</v>
      </c>
      <c r="AU183" s="67">
        <f>V183*AC183/1000000000</f>
        <v>0</v>
      </c>
      <c r="AV183" s="67">
        <f>W183*AC183/1000000000</f>
        <v>0</v>
      </c>
      <c r="AW183" s="67">
        <f>X183*AC183/1000000000</f>
        <v>0</v>
      </c>
      <c r="AX183" s="67">
        <f>Y183*AC183/1000000000</f>
        <v>0</v>
      </c>
      <c r="AY183" s="67">
        <f>Z183*AC183/1000000000</f>
        <v>0</v>
      </c>
      <c r="AZ183" s="67">
        <f>AA183*AC183/1000000000</f>
        <v>0</v>
      </c>
      <c r="BA183" s="67">
        <f>AB183*AC183/1000000000</f>
        <v>0</v>
      </c>
      <c r="BB183" s="60">
        <f>(AQ182*AR182*AS182*AT182*AU182)^(1/5)</f>
        <v>0</v>
      </c>
      <c r="BC183" s="60">
        <f>(AW183*AX183*AY183*AZ183*BA183)^(1/5)</f>
        <v>0</v>
      </c>
      <c r="BD183" s="68">
        <f>Q183*AC183*AD183/1000000000</f>
        <v>0</v>
      </c>
      <c r="BE183" s="68">
        <f>R183*AC183*AE183/1000000000</f>
        <v>0</v>
      </c>
      <c r="BF183" s="68">
        <f>S183*AC183*AF183/1000000000</f>
        <v>0</v>
      </c>
      <c r="BG183" s="68">
        <f>T183*AC183*AG183/1000000000</f>
        <v>0</v>
      </c>
      <c r="BH183" s="68">
        <f>U183*AC183*AH183/1000000000</f>
        <v>0</v>
      </c>
      <c r="BI183" s="68">
        <f>V183*AC183*AI183/1000000000</f>
        <v>0</v>
      </c>
      <c r="BJ183" s="68">
        <f>W183*AC183*AJ183/1000000000</f>
        <v>0</v>
      </c>
      <c r="BK183" s="68">
        <f>X183*AC183*AK183/1000000000</f>
        <v>0</v>
      </c>
      <c r="BL183" s="68">
        <f>Y183*AC183*AL183/1000000000</f>
        <v>0</v>
      </c>
      <c r="BM183" s="68">
        <f>Z183*AC183*AM183/1000000000</f>
        <v>0</v>
      </c>
      <c r="BN183" s="68">
        <f>AA183*AC183*AN183/1000000000</f>
        <v>0</v>
      </c>
      <c r="BO183" s="68">
        <f>AB183*AC183*AO183/1000000000</f>
        <v>0</v>
      </c>
      <c r="BP183" s="60">
        <f>(BE183*BF183*BG183*BH183*BI183)^(1/5)</f>
        <v>0</v>
      </c>
      <c r="BQ183" s="60">
        <f>(BK183*BL183*BM183*BN183*BO183)</f>
        <v>0</v>
      </c>
      <c r="BR183" s="60" t="str">
        <f>(J183/E183)^(1/5)*100</f>
        <v>0</v>
      </c>
      <c r="BS183" s="60" t="str">
        <f>(P183/J183)/(1/5)*100</f>
        <v>0</v>
      </c>
      <c r="BT183" s="60"/>
      <c r="BU183" s="60"/>
      <c r="BV183" s="60"/>
      <c r="BW183" s="60"/>
      <c r="BX183" s="68"/>
    </row>
    <row r="184" spans="1:91" hidden="true" s="92" customFormat="1">
      <c r="A184" s="91"/>
      <c r="B184" s="92"/>
      <c r="C184" s="96" t="s">
        <v>158</v>
      </c>
      <c r="D184" s="91"/>
      <c r="E184" s="67"/>
      <c r="F184" s="67"/>
      <c r="G184" s="67"/>
      <c r="H184" s="67"/>
      <c r="I184" s="59"/>
      <c r="J184" s="59"/>
      <c r="K184" s="59"/>
      <c r="L184" s="59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0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7">
        <f>Q184*AC184/1000000000</f>
        <v>0</v>
      </c>
      <c r="AQ184" s="67">
        <f>R184*AC184/1000000000</f>
        <v>0</v>
      </c>
      <c r="AR184" s="67">
        <f>S184*AC184/1000000000</f>
        <v>0</v>
      </c>
      <c r="AS184" s="67">
        <f>T184*AC184/1000000000</f>
        <v>0</v>
      </c>
      <c r="AT184" s="67">
        <f>U184*AC184/1000000000</f>
        <v>0</v>
      </c>
      <c r="AU184" s="67">
        <f>V184*AC184/1000000000</f>
        <v>0</v>
      </c>
      <c r="AV184" s="67">
        <f>W184*AC184/1000000000</f>
        <v>0</v>
      </c>
      <c r="AW184" s="67">
        <f>X184*AC184/1000000000</f>
        <v>0</v>
      </c>
      <c r="AX184" s="67">
        <f>Y184*AC184/1000000000</f>
        <v>0</v>
      </c>
      <c r="AY184" s="67">
        <f>Z184*AC184/1000000000</f>
        <v>0</v>
      </c>
      <c r="AZ184" s="67">
        <f>AA184*AC184/1000000000</f>
        <v>0</v>
      </c>
      <c r="BA184" s="67">
        <f>AB184*AC184/1000000000</f>
        <v>0</v>
      </c>
      <c r="BB184" s="60">
        <f>(AQ183*AR183*AS183*AT183*AU183)^(1/5)</f>
        <v>0</v>
      </c>
      <c r="BC184" s="60">
        <f>(AW184*AX184*AY184*AZ184*BA184)^(1/5)</f>
        <v>0</v>
      </c>
      <c r="BD184" s="68">
        <f>Q184*AC184*AD184/1000000000</f>
        <v>0</v>
      </c>
      <c r="BE184" s="68">
        <f>R184*AC184*AE184/1000000000</f>
        <v>0</v>
      </c>
      <c r="BF184" s="68">
        <f>S184*AC184*AF184/1000000000</f>
        <v>0</v>
      </c>
      <c r="BG184" s="68">
        <f>T184*AC184*AG184/1000000000</f>
        <v>0</v>
      </c>
      <c r="BH184" s="68">
        <f>U184*AC184*AH184/1000000000</f>
        <v>0</v>
      </c>
      <c r="BI184" s="68">
        <f>V184*AC184*AI184/1000000000</f>
        <v>0</v>
      </c>
      <c r="BJ184" s="68">
        <f>W184*AC184*AJ184/1000000000</f>
        <v>0</v>
      </c>
      <c r="BK184" s="68">
        <f>X184*AC184*AK184/1000000000</f>
        <v>0</v>
      </c>
      <c r="BL184" s="68">
        <f>Y184*AC184*AL184/1000000000</f>
        <v>0</v>
      </c>
      <c r="BM184" s="68">
        <f>Z184*AC184*AM184/1000000000</f>
        <v>0</v>
      </c>
      <c r="BN184" s="68">
        <f>AA184*AC184*AN184/1000000000</f>
        <v>0</v>
      </c>
      <c r="BO184" s="68">
        <f>AB184*AC184*AO184/1000000000</f>
        <v>0</v>
      </c>
      <c r="BP184" s="60">
        <f>(BE184*BF184*BG184*BH184*BI184)^(1/5)</f>
        <v>0</v>
      </c>
      <c r="BQ184" s="60">
        <f>(BK184*BL184*BM184*BN184*BO184)</f>
        <v>0</v>
      </c>
      <c r="BR184" s="60" t="str">
        <f>(J184/E184)^(1/5)*100</f>
        <v>0</v>
      </c>
      <c r="BS184" s="60" t="str">
        <f>(P184/J184)/(1/5)*100</f>
        <v>0</v>
      </c>
      <c r="BT184" s="60"/>
      <c r="BU184" s="60"/>
      <c r="BV184" s="60"/>
      <c r="BW184" s="60"/>
      <c r="BX184" s="68"/>
    </row>
    <row r="185" spans="1:91" hidden="true" s="92" customFormat="1">
      <c r="A185" s="91"/>
      <c r="B185" s="92">
        <v>2402</v>
      </c>
      <c r="C185" s="97" t="s">
        <v>138</v>
      </c>
      <c r="D185" s="91"/>
      <c r="E185" s="67"/>
      <c r="F185" s="67"/>
      <c r="G185" s="67"/>
      <c r="H185" s="67"/>
      <c r="I185" s="59"/>
      <c r="J185" s="59"/>
      <c r="K185" s="59"/>
      <c r="L185" s="59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0"/>
      <c r="AD185" s="68">
        <v>0</v>
      </c>
      <c r="AE185" s="68">
        <v>0</v>
      </c>
      <c r="AF185" s="68">
        <v>0</v>
      </c>
      <c r="AG185" s="68">
        <v>0</v>
      </c>
      <c r="AH185" s="68">
        <v>0</v>
      </c>
      <c r="AI185" s="68">
        <v>0</v>
      </c>
      <c r="AJ185" s="68">
        <v>0</v>
      </c>
      <c r="AK185" s="68">
        <v>0</v>
      </c>
      <c r="AL185" s="68">
        <v>0</v>
      </c>
      <c r="AM185" s="68">
        <v>0</v>
      </c>
      <c r="AN185" s="68">
        <v>0</v>
      </c>
      <c r="AO185" s="68">
        <v>0</v>
      </c>
      <c r="AP185" s="67">
        <f>Q185*AC185/1000000000</f>
        <v>0</v>
      </c>
      <c r="AQ185" s="67">
        <f>R185*AC185/1000000000</f>
        <v>0</v>
      </c>
      <c r="AR185" s="67">
        <f>S185*AC185/1000000000</f>
        <v>0</v>
      </c>
      <c r="AS185" s="67">
        <f>T185*AC185/1000000000</f>
        <v>0</v>
      </c>
      <c r="AT185" s="67">
        <f>U185*AC185/1000000000</f>
        <v>0</v>
      </c>
      <c r="AU185" s="67">
        <f>V185*AC185/1000000000</f>
        <v>0</v>
      </c>
      <c r="AV185" s="67">
        <f>W185*AC185/1000000000</f>
        <v>0</v>
      </c>
      <c r="AW185" s="67">
        <f>X185*AC185/1000000000</f>
        <v>0</v>
      </c>
      <c r="AX185" s="67">
        <f>Y185*AC185/1000000000</f>
        <v>0</v>
      </c>
      <c r="AY185" s="67">
        <f>Z185*AC185/1000000000</f>
        <v>0</v>
      </c>
      <c r="AZ185" s="67">
        <f>AA185*AC185/1000000000</f>
        <v>0</v>
      </c>
      <c r="BA185" s="67">
        <f>AB185*AC185/1000000000</f>
        <v>0</v>
      </c>
      <c r="BB185" s="60">
        <f>(AQ184*AR184*AS184*AT184*AU184)^(1/5)</f>
        <v>0</v>
      </c>
      <c r="BC185" s="60">
        <f>(AW185*AX185*AY185*AZ185*BA185)^(1/5)</f>
        <v>0</v>
      </c>
      <c r="BD185" s="68">
        <f>Q185*AC185*AD185/1000000000</f>
        <v>0</v>
      </c>
      <c r="BE185" s="68">
        <f>R185*AC185*AE185/1000000000</f>
        <v>0</v>
      </c>
      <c r="BF185" s="68">
        <f>S185*AC185*AF185/1000000000</f>
        <v>0</v>
      </c>
      <c r="BG185" s="68">
        <f>T185*AC185*AG185/1000000000</f>
        <v>0</v>
      </c>
      <c r="BH185" s="68">
        <f>U185*AC185*AH185/1000000000</f>
        <v>0</v>
      </c>
      <c r="BI185" s="68">
        <f>V185*AC185*AI185/1000000000</f>
        <v>0</v>
      </c>
      <c r="BJ185" s="68">
        <f>W185*AC185*AJ185/1000000000</f>
        <v>0</v>
      </c>
      <c r="BK185" s="68">
        <f>X185*AC185*AK185/1000000000</f>
        <v>0</v>
      </c>
      <c r="BL185" s="68">
        <f>Y185*AC185*AL185/1000000000</f>
        <v>0</v>
      </c>
      <c r="BM185" s="68">
        <f>Z185*AC185*AM185/1000000000</f>
        <v>0</v>
      </c>
      <c r="BN185" s="68">
        <f>AA185*AC185*AN185/1000000000</f>
        <v>0</v>
      </c>
      <c r="BO185" s="68">
        <f>AB185*AC185*AO185/1000000000</f>
        <v>0</v>
      </c>
      <c r="BP185" s="60">
        <f>(BE185*BF185*BG185*BH185*BI185)^(1/5)</f>
        <v>0</v>
      </c>
      <c r="BQ185" s="60">
        <f>(BK185*BL185*BM185*BN185*BO185)</f>
        <v>0</v>
      </c>
      <c r="BR185" s="60" t="str">
        <f>(J185/E185)^(1/5)*100</f>
        <v>0</v>
      </c>
      <c r="BS185" s="60" t="str">
        <f>(P185/J185)/(1/5)*100</f>
        <v>0</v>
      </c>
      <c r="BT185" s="60"/>
      <c r="BU185" s="60"/>
      <c r="BV185" s="60"/>
      <c r="BW185" s="60"/>
      <c r="BX185" s="68"/>
    </row>
    <row r="186" spans="1:91" hidden="true" s="92" customFormat="1">
      <c r="A186" s="91"/>
      <c r="B186" s="92">
        <v>2403</v>
      </c>
      <c r="C186" s="97" t="s">
        <v>139</v>
      </c>
      <c r="D186" s="91"/>
      <c r="E186" s="67"/>
      <c r="F186" s="67"/>
      <c r="G186" s="67"/>
      <c r="H186" s="67"/>
      <c r="I186" s="59"/>
      <c r="J186" s="59"/>
      <c r="K186" s="59"/>
      <c r="L186" s="59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0"/>
      <c r="AD186" s="68">
        <v>0</v>
      </c>
      <c r="AE186" s="68">
        <v>0</v>
      </c>
      <c r="AF186" s="68">
        <v>0</v>
      </c>
      <c r="AG186" s="68">
        <v>0</v>
      </c>
      <c r="AH186" s="68">
        <v>0</v>
      </c>
      <c r="AI186" s="68">
        <v>0</v>
      </c>
      <c r="AJ186" s="68">
        <v>0</v>
      </c>
      <c r="AK186" s="68">
        <v>0</v>
      </c>
      <c r="AL186" s="68">
        <v>0</v>
      </c>
      <c r="AM186" s="68">
        <v>0</v>
      </c>
      <c r="AN186" s="68">
        <v>0</v>
      </c>
      <c r="AO186" s="68">
        <v>0</v>
      </c>
      <c r="AP186" s="67">
        <f>Q186*AC186/1000000000</f>
        <v>0</v>
      </c>
      <c r="AQ186" s="67">
        <f>R186*AC186/1000000000</f>
        <v>0</v>
      </c>
      <c r="AR186" s="67">
        <f>S186*AC186/1000000000</f>
        <v>0</v>
      </c>
      <c r="AS186" s="67">
        <f>T186*AC186/1000000000</f>
        <v>0</v>
      </c>
      <c r="AT186" s="67">
        <f>U186*AC186/1000000000</f>
        <v>0</v>
      </c>
      <c r="AU186" s="67">
        <f>V186*AC186/1000000000</f>
        <v>0</v>
      </c>
      <c r="AV186" s="67">
        <f>W186*AC186/1000000000</f>
        <v>0</v>
      </c>
      <c r="AW186" s="67">
        <f>X186*AC186/1000000000</f>
        <v>0</v>
      </c>
      <c r="AX186" s="67">
        <f>Y186*AC186/1000000000</f>
        <v>0</v>
      </c>
      <c r="AY186" s="67">
        <f>Z186*AC186/1000000000</f>
        <v>0</v>
      </c>
      <c r="AZ186" s="67">
        <f>AA186*AC186/1000000000</f>
        <v>0</v>
      </c>
      <c r="BA186" s="67">
        <f>AB186*AC186/1000000000</f>
        <v>0</v>
      </c>
      <c r="BB186" s="60">
        <f>(AQ185*AR185*AS185*AT185*AU185)^(1/5)</f>
        <v>0</v>
      </c>
      <c r="BC186" s="60">
        <f>(AW186*AX186*AY186*AZ186*BA186)^(1/5)</f>
        <v>0</v>
      </c>
      <c r="BD186" s="68">
        <f>Q186*AC186*AD186/1000000000</f>
        <v>0</v>
      </c>
      <c r="BE186" s="68">
        <f>R186*AC186*AE186/1000000000</f>
        <v>0</v>
      </c>
      <c r="BF186" s="68">
        <f>S186*AC186*AF186/1000000000</f>
        <v>0</v>
      </c>
      <c r="BG186" s="68">
        <f>T186*AC186*AG186/1000000000</f>
        <v>0</v>
      </c>
      <c r="BH186" s="68">
        <f>U186*AC186*AH186/1000000000</f>
        <v>0</v>
      </c>
      <c r="BI186" s="68">
        <f>V186*AC186*AI186/1000000000</f>
        <v>0</v>
      </c>
      <c r="BJ186" s="68">
        <f>W186*AC186*AJ186/1000000000</f>
        <v>0</v>
      </c>
      <c r="BK186" s="68">
        <f>X186*AC186*AK186/1000000000</f>
        <v>0</v>
      </c>
      <c r="BL186" s="68">
        <f>Y186*AC186*AL186/1000000000</f>
        <v>0</v>
      </c>
      <c r="BM186" s="68">
        <f>Z186*AC186*AM186/1000000000</f>
        <v>0</v>
      </c>
      <c r="BN186" s="68">
        <f>AA186*AC186*AN186/1000000000</f>
        <v>0</v>
      </c>
      <c r="BO186" s="68">
        <f>AB186*AC186*AO186/1000000000</f>
        <v>0</v>
      </c>
      <c r="BP186" s="60">
        <f>(BE186*BF186*BG186*BH186*BI186)^(1/5)</f>
        <v>0</v>
      </c>
      <c r="BQ186" s="60">
        <f>(BK186*BL186*BM186*BN186*BO186)</f>
        <v>0</v>
      </c>
      <c r="BR186" s="60" t="str">
        <f>(J186/E186)^(1/5)*100</f>
        <v>0</v>
      </c>
      <c r="BS186" s="60" t="str">
        <f>(P186/J186)/(1/5)*100</f>
        <v>0</v>
      </c>
      <c r="BT186" s="60"/>
      <c r="BU186" s="60"/>
      <c r="BV186" s="60"/>
      <c r="BW186" s="60"/>
      <c r="BX186" s="68"/>
    </row>
    <row r="187" spans="1:91" hidden="true" s="92" customFormat="1">
      <c r="A187" s="91"/>
      <c r="B187" s="92">
        <v>2404</v>
      </c>
      <c r="C187" s="97" t="s">
        <v>140</v>
      </c>
      <c r="D187" s="91"/>
      <c r="E187" s="67"/>
      <c r="F187" s="67"/>
      <c r="G187" s="67"/>
      <c r="H187" s="67"/>
      <c r="I187" s="59"/>
      <c r="J187" s="59"/>
      <c r="K187" s="59"/>
      <c r="L187" s="59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0"/>
      <c r="AD187" s="68">
        <v>0</v>
      </c>
      <c r="AE187" s="68">
        <v>0</v>
      </c>
      <c r="AF187" s="68">
        <v>0</v>
      </c>
      <c r="AG187" s="68">
        <v>0</v>
      </c>
      <c r="AH187" s="68">
        <v>0</v>
      </c>
      <c r="AI187" s="68">
        <v>0</v>
      </c>
      <c r="AJ187" s="68">
        <v>0</v>
      </c>
      <c r="AK187" s="68">
        <v>0</v>
      </c>
      <c r="AL187" s="68">
        <v>0</v>
      </c>
      <c r="AM187" s="68">
        <v>0</v>
      </c>
      <c r="AN187" s="68">
        <v>0</v>
      </c>
      <c r="AO187" s="68">
        <v>0</v>
      </c>
      <c r="AP187" s="67">
        <f>Q187*AC187/1000000000</f>
        <v>0</v>
      </c>
      <c r="AQ187" s="67">
        <f>R187*AC187/1000000000</f>
        <v>0</v>
      </c>
      <c r="AR187" s="67">
        <f>S187*AC187/1000000000</f>
        <v>0</v>
      </c>
      <c r="AS187" s="67">
        <f>T187*AC187/1000000000</f>
        <v>0</v>
      </c>
      <c r="AT187" s="67">
        <f>U187*AC187/1000000000</f>
        <v>0</v>
      </c>
      <c r="AU187" s="67">
        <f>V187*AC187/1000000000</f>
        <v>0</v>
      </c>
      <c r="AV187" s="67">
        <f>W187*AC187/1000000000</f>
        <v>0</v>
      </c>
      <c r="AW187" s="67">
        <f>X187*AC187/1000000000</f>
        <v>0</v>
      </c>
      <c r="AX187" s="67">
        <f>Y187*AC187/1000000000</f>
        <v>0</v>
      </c>
      <c r="AY187" s="67">
        <f>Z187*AC187/1000000000</f>
        <v>0</v>
      </c>
      <c r="AZ187" s="67">
        <f>AA187*AC187/1000000000</f>
        <v>0</v>
      </c>
      <c r="BA187" s="67">
        <f>AB187*AC187/1000000000</f>
        <v>0</v>
      </c>
      <c r="BB187" s="60">
        <f>(AQ186*AR186*AS186*AT186*AU186)^(1/5)</f>
        <v>0</v>
      </c>
      <c r="BC187" s="60">
        <f>(AW187*AX187*AY187*AZ187*BA187)^(1/5)</f>
        <v>0</v>
      </c>
      <c r="BD187" s="68">
        <f>Q187*AC187*AD187/1000000000</f>
        <v>0</v>
      </c>
      <c r="BE187" s="68">
        <f>R187*AC187*AE187/1000000000</f>
        <v>0</v>
      </c>
      <c r="BF187" s="68">
        <f>S187*AC187*AF187/1000000000</f>
        <v>0</v>
      </c>
      <c r="BG187" s="68">
        <f>T187*AC187*AG187/1000000000</f>
        <v>0</v>
      </c>
      <c r="BH187" s="68">
        <f>U187*AC187*AH187/1000000000</f>
        <v>0</v>
      </c>
      <c r="BI187" s="68">
        <f>V187*AC187*AI187/1000000000</f>
        <v>0</v>
      </c>
      <c r="BJ187" s="68">
        <f>W187*AC187*AJ187/1000000000</f>
        <v>0</v>
      </c>
      <c r="BK187" s="68">
        <f>X187*AC187*AK187/1000000000</f>
        <v>0</v>
      </c>
      <c r="BL187" s="68">
        <f>Y187*AC187*AL187/1000000000</f>
        <v>0</v>
      </c>
      <c r="BM187" s="68">
        <f>Z187*AC187*AM187/1000000000</f>
        <v>0</v>
      </c>
      <c r="BN187" s="68">
        <f>AA187*AC187*AN187/1000000000</f>
        <v>0</v>
      </c>
      <c r="BO187" s="68">
        <f>AB187*AC187*AO187/1000000000</f>
        <v>0</v>
      </c>
      <c r="BP187" s="60">
        <f>(BE187*BF187*BG187*BH187*BI187)^(1/5)</f>
        <v>0</v>
      </c>
      <c r="BQ187" s="60">
        <f>(BK187*BL187*BM187*BN187*BO187)</f>
        <v>0</v>
      </c>
      <c r="BR187" s="60" t="str">
        <f>(J187/E187)^(1/5)*100</f>
        <v>0</v>
      </c>
      <c r="BS187" s="60" t="str">
        <f>(P187/J187)/(1/5)*100</f>
        <v>0</v>
      </c>
      <c r="BT187" s="60"/>
      <c r="BU187" s="60"/>
      <c r="BV187" s="60"/>
      <c r="BW187" s="60"/>
      <c r="BX187" s="68"/>
    </row>
    <row r="188" spans="1:91" hidden="true" s="92" customFormat="1">
      <c r="A188" s="91"/>
      <c r="B188" s="92"/>
      <c r="C188" s="96" t="s">
        <v>159</v>
      </c>
      <c r="D188" s="91"/>
      <c r="E188" s="67"/>
      <c r="F188" s="67"/>
      <c r="G188" s="67"/>
      <c r="H188" s="67"/>
      <c r="I188" s="59"/>
      <c r="J188" s="59"/>
      <c r="K188" s="59"/>
      <c r="L188" s="59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0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7">
        <f>Q188*AC188/1000000000</f>
        <v>0</v>
      </c>
      <c r="AQ188" s="67">
        <f>R188*AC188/1000000000</f>
        <v>0</v>
      </c>
      <c r="AR188" s="67">
        <f>S188*AC188/1000000000</f>
        <v>0</v>
      </c>
      <c r="AS188" s="67">
        <f>T188*AC188/1000000000</f>
        <v>0</v>
      </c>
      <c r="AT188" s="67">
        <f>U188*AC188/1000000000</f>
        <v>0</v>
      </c>
      <c r="AU188" s="67">
        <f>V188*AC188/1000000000</f>
        <v>0</v>
      </c>
      <c r="AV188" s="67">
        <f>W188*AC188/1000000000</f>
        <v>0</v>
      </c>
      <c r="AW188" s="67">
        <f>X188*AC188/1000000000</f>
        <v>0</v>
      </c>
      <c r="AX188" s="67">
        <f>Y188*AC188/1000000000</f>
        <v>0</v>
      </c>
      <c r="AY188" s="67">
        <f>Z188*AC188/1000000000</f>
        <v>0</v>
      </c>
      <c r="AZ188" s="67">
        <f>AA188*AC188/1000000000</f>
        <v>0</v>
      </c>
      <c r="BA188" s="67">
        <f>AB188*AC188/1000000000</f>
        <v>0</v>
      </c>
      <c r="BB188" s="60">
        <f>(AQ187*AR187*AS187*AT187*AU187)^(1/5)</f>
        <v>0</v>
      </c>
      <c r="BC188" s="60">
        <f>(AW188*AX188*AY188*AZ188*BA188)^(1/5)</f>
        <v>0</v>
      </c>
      <c r="BD188" s="68">
        <f>Q188*AC188*AD188/1000000000</f>
        <v>0</v>
      </c>
      <c r="BE188" s="68">
        <f>R188*AC188*AE188/1000000000</f>
        <v>0</v>
      </c>
      <c r="BF188" s="68">
        <f>S188*AC188*AF188/1000000000</f>
        <v>0</v>
      </c>
      <c r="BG188" s="68">
        <f>T188*AC188*AG188/1000000000</f>
        <v>0</v>
      </c>
      <c r="BH188" s="68">
        <f>U188*AC188*AH188/1000000000</f>
        <v>0</v>
      </c>
      <c r="BI188" s="68">
        <f>V188*AC188*AI188/1000000000</f>
        <v>0</v>
      </c>
      <c r="BJ188" s="68">
        <f>W188*AC188*AJ188/1000000000</f>
        <v>0</v>
      </c>
      <c r="BK188" s="68">
        <f>X188*AC188*AK188/1000000000</f>
        <v>0</v>
      </c>
      <c r="BL188" s="68">
        <f>Y188*AC188*AL188/1000000000</f>
        <v>0</v>
      </c>
      <c r="BM188" s="68">
        <f>Z188*AC188*AM188/1000000000</f>
        <v>0</v>
      </c>
      <c r="BN188" s="68">
        <f>AA188*AC188*AN188/1000000000</f>
        <v>0</v>
      </c>
      <c r="BO188" s="68">
        <f>AB188*AC188*AO188/1000000000</f>
        <v>0</v>
      </c>
      <c r="BP188" s="60">
        <f>(BE188*BF188*BG188*BH188*BI188)^(1/5)</f>
        <v>0</v>
      </c>
      <c r="BQ188" s="60">
        <f>(BK188*BL188*BM188*BN188*BO188)</f>
        <v>0</v>
      </c>
      <c r="BR188" s="60" t="str">
        <f>(J188/E188)^(1/5)*100</f>
        <v>0</v>
      </c>
      <c r="BS188" s="60" t="str">
        <f>(P188/J188)/(1/5)*100</f>
        <v>0</v>
      </c>
      <c r="BT188" s="60"/>
      <c r="BU188" s="60"/>
      <c r="BV188" s="60"/>
      <c r="BW188" s="60"/>
      <c r="BX188" s="68"/>
    </row>
    <row r="189" spans="1:91" hidden="true" s="92" customFormat="1">
      <c r="A189" s="91"/>
      <c r="B189" s="92">
        <v>2405</v>
      </c>
      <c r="C189" s="97" t="s">
        <v>138</v>
      </c>
      <c r="D189" s="91"/>
      <c r="E189" s="67"/>
      <c r="F189" s="67"/>
      <c r="G189" s="67"/>
      <c r="H189" s="67"/>
      <c r="I189" s="59"/>
      <c r="J189" s="59"/>
      <c r="K189" s="59"/>
      <c r="L189" s="59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0"/>
      <c r="AD189" s="68">
        <v>0</v>
      </c>
      <c r="AE189" s="68">
        <v>0</v>
      </c>
      <c r="AF189" s="68">
        <v>0</v>
      </c>
      <c r="AG189" s="68">
        <v>0</v>
      </c>
      <c r="AH189" s="68">
        <v>0</v>
      </c>
      <c r="AI189" s="68">
        <v>0</v>
      </c>
      <c r="AJ189" s="68">
        <v>0</v>
      </c>
      <c r="AK189" s="68">
        <v>0</v>
      </c>
      <c r="AL189" s="68">
        <v>0</v>
      </c>
      <c r="AM189" s="68">
        <v>0</v>
      </c>
      <c r="AN189" s="68">
        <v>0</v>
      </c>
      <c r="AO189" s="68">
        <v>0</v>
      </c>
      <c r="AP189" s="67">
        <f>Q189*AC189/1000000000</f>
        <v>0</v>
      </c>
      <c r="AQ189" s="67">
        <f>R189*AC189/1000000000</f>
        <v>0</v>
      </c>
      <c r="AR189" s="67">
        <f>S189*AC189/1000000000</f>
        <v>0</v>
      </c>
      <c r="AS189" s="67">
        <f>T189*AC189/1000000000</f>
        <v>0</v>
      </c>
      <c r="AT189" s="67">
        <f>U189*AC189/1000000000</f>
        <v>0</v>
      </c>
      <c r="AU189" s="67">
        <f>V189*AC189/1000000000</f>
        <v>0</v>
      </c>
      <c r="AV189" s="67">
        <f>W189*AC189/1000000000</f>
        <v>0</v>
      </c>
      <c r="AW189" s="67">
        <f>X189*AC189/1000000000</f>
        <v>0</v>
      </c>
      <c r="AX189" s="67">
        <f>Y189*AC189/1000000000</f>
        <v>0</v>
      </c>
      <c r="AY189" s="67">
        <f>Z189*AC189/1000000000</f>
        <v>0</v>
      </c>
      <c r="AZ189" s="67">
        <f>AA189*AC189/1000000000</f>
        <v>0</v>
      </c>
      <c r="BA189" s="67">
        <f>AB189*AC189/1000000000</f>
        <v>0</v>
      </c>
      <c r="BB189" s="60">
        <f>(AQ188*AR188*AS188*AT188*AU188)^(1/5)</f>
        <v>0</v>
      </c>
      <c r="BC189" s="60">
        <f>(AW189*AX189*AY189*AZ189*BA189)^(1/5)</f>
        <v>0</v>
      </c>
      <c r="BD189" s="68">
        <f>Q189*AC189*AD189/1000000000</f>
        <v>0</v>
      </c>
      <c r="BE189" s="68">
        <f>R189*AC189*AE189/1000000000</f>
        <v>0</v>
      </c>
      <c r="BF189" s="68">
        <f>S189*AC189*AF189/1000000000</f>
        <v>0</v>
      </c>
      <c r="BG189" s="68">
        <f>T189*AC189*AG189/1000000000</f>
        <v>0</v>
      </c>
      <c r="BH189" s="68">
        <f>U189*AC189*AH189/1000000000</f>
        <v>0</v>
      </c>
      <c r="BI189" s="68">
        <f>V189*AC189*AI189/1000000000</f>
        <v>0</v>
      </c>
      <c r="BJ189" s="68">
        <f>W189*AC189*AJ189/1000000000</f>
        <v>0</v>
      </c>
      <c r="BK189" s="68">
        <f>X189*AC189*AK189/1000000000</f>
        <v>0</v>
      </c>
      <c r="BL189" s="68">
        <f>Y189*AC189*AL189/1000000000</f>
        <v>0</v>
      </c>
      <c r="BM189" s="68">
        <f>Z189*AC189*AM189/1000000000</f>
        <v>0</v>
      </c>
      <c r="BN189" s="68">
        <f>AA189*AC189*AN189/1000000000</f>
        <v>0</v>
      </c>
      <c r="BO189" s="68">
        <f>AB189*AC189*AO189/1000000000</f>
        <v>0</v>
      </c>
      <c r="BP189" s="60">
        <f>(BE189*BF189*BG189*BH189*BI189)^(1/5)</f>
        <v>0</v>
      </c>
      <c r="BQ189" s="60">
        <f>(BK189*BL189*BM189*BN189*BO189)</f>
        <v>0</v>
      </c>
      <c r="BR189" s="60" t="str">
        <f>(J189/E189)^(1/5)*100</f>
        <v>0</v>
      </c>
      <c r="BS189" s="60" t="str">
        <f>(P189/J189)/(1/5)*100</f>
        <v>0</v>
      </c>
      <c r="BT189" s="60"/>
      <c r="BU189" s="60"/>
      <c r="BV189" s="60"/>
      <c r="BW189" s="60"/>
      <c r="BX189" s="68"/>
    </row>
    <row r="190" spans="1:91" hidden="true" s="92" customFormat="1">
      <c r="A190" s="91"/>
      <c r="B190" s="92">
        <v>2406</v>
      </c>
      <c r="C190" s="97" t="s">
        <v>139</v>
      </c>
      <c r="D190" s="91"/>
      <c r="E190" s="67"/>
      <c r="F190" s="67"/>
      <c r="G190" s="67"/>
      <c r="H190" s="67"/>
      <c r="I190" s="59"/>
      <c r="J190" s="59"/>
      <c r="K190" s="59"/>
      <c r="L190" s="59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0"/>
      <c r="AD190" s="68">
        <v>0</v>
      </c>
      <c r="AE190" s="68">
        <v>0</v>
      </c>
      <c r="AF190" s="68">
        <v>0</v>
      </c>
      <c r="AG190" s="68">
        <v>0</v>
      </c>
      <c r="AH190" s="68">
        <v>0</v>
      </c>
      <c r="AI190" s="68">
        <v>0</v>
      </c>
      <c r="AJ190" s="68">
        <v>0</v>
      </c>
      <c r="AK190" s="68">
        <v>0</v>
      </c>
      <c r="AL190" s="68">
        <v>0</v>
      </c>
      <c r="AM190" s="68">
        <v>0</v>
      </c>
      <c r="AN190" s="68">
        <v>0</v>
      </c>
      <c r="AO190" s="68">
        <v>0</v>
      </c>
      <c r="AP190" s="67">
        <f>Q190*AC190/1000000000</f>
        <v>0</v>
      </c>
      <c r="AQ190" s="67">
        <f>R190*AC190/1000000000</f>
        <v>0</v>
      </c>
      <c r="AR190" s="67">
        <f>S190*AC190/1000000000</f>
        <v>0</v>
      </c>
      <c r="AS190" s="67">
        <f>T190*AC190/1000000000</f>
        <v>0</v>
      </c>
      <c r="AT190" s="67">
        <f>U190*AC190/1000000000</f>
        <v>0</v>
      </c>
      <c r="AU190" s="67">
        <f>V190*AC190/1000000000</f>
        <v>0</v>
      </c>
      <c r="AV190" s="67">
        <f>W190*AC190/1000000000</f>
        <v>0</v>
      </c>
      <c r="AW190" s="67">
        <f>X190*AC190/1000000000</f>
        <v>0</v>
      </c>
      <c r="AX190" s="67">
        <f>Y190*AC190/1000000000</f>
        <v>0</v>
      </c>
      <c r="AY190" s="67">
        <f>Z190*AC190/1000000000</f>
        <v>0</v>
      </c>
      <c r="AZ190" s="67">
        <f>AA190*AC190/1000000000</f>
        <v>0</v>
      </c>
      <c r="BA190" s="67">
        <f>AB190*AC190/1000000000</f>
        <v>0</v>
      </c>
      <c r="BB190" s="60">
        <f>(AQ189*AR189*AS189*AT189*AU189)^(1/5)</f>
        <v>0</v>
      </c>
      <c r="BC190" s="60">
        <f>(AW190*AX190*AY190*AZ190*BA190)^(1/5)</f>
        <v>0</v>
      </c>
      <c r="BD190" s="68">
        <f>Q190*AC190*AD190/1000000000</f>
        <v>0</v>
      </c>
      <c r="BE190" s="68">
        <f>R190*AC190*AE190/1000000000</f>
        <v>0</v>
      </c>
      <c r="BF190" s="68">
        <f>S190*AC190*AF190/1000000000</f>
        <v>0</v>
      </c>
      <c r="BG190" s="68">
        <f>T190*AC190*AG190/1000000000</f>
        <v>0</v>
      </c>
      <c r="BH190" s="68">
        <f>U190*AC190*AH190/1000000000</f>
        <v>0</v>
      </c>
      <c r="BI190" s="68">
        <f>V190*AC190*AI190/1000000000</f>
        <v>0</v>
      </c>
      <c r="BJ190" s="68">
        <f>W190*AC190*AJ190/1000000000</f>
        <v>0</v>
      </c>
      <c r="BK190" s="68">
        <f>X190*AC190*AK190/1000000000</f>
        <v>0</v>
      </c>
      <c r="BL190" s="68">
        <f>Y190*AC190*AL190/1000000000</f>
        <v>0</v>
      </c>
      <c r="BM190" s="68">
        <f>Z190*AC190*AM190/1000000000</f>
        <v>0</v>
      </c>
      <c r="BN190" s="68">
        <f>AA190*AC190*AN190/1000000000</f>
        <v>0</v>
      </c>
      <c r="BO190" s="68">
        <f>AB190*AC190*AO190/1000000000</f>
        <v>0</v>
      </c>
      <c r="BP190" s="60">
        <f>(BE190*BF190*BG190*BH190*BI190)^(1/5)</f>
        <v>0</v>
      </c>
      <c r="BQ190" s="60">
        <f>(BK190*BL190*BM190*BN190*BO190)</f>
        <v>0</v>
      </c>
      <c r="BR190" s="60" t="str">
        <f>(J190/E190)^(1/5)*100</f>
        <v>0</v>
      </c>
      <c r="BS190" s="60" t="str">
        <f>(P190/J190)/(1/5)*100</f>
        <v>0</v>
      </c>
      <c r="BT190" s="60"/>
      <c r="BU190" s="60"/>
      <c r="BV190" s="60"/>
      <c r="BW190" s="60"/>
      <c r="BX190" s="68"/>
    </row>
    <row r="191" spans="1:91" hidden="true" s="92" customFormat="1">
      <c r="A191" s="91"/>
      <c r="B191" s="92">
        <v>2407</v>
      </c>
      <c r="C191" s="97" t="s">
        <v>140</v>
      </c>
      <c r="D191" s="91"/>
      <c r="E191" s="67"/>
      <c r="F191" s="67"/>
      <c r="G191" s="67"/>
      <c r="H191" s="67"/>
      <c r="I191" s="59"/>
      <c r="J191" s="59"/>
      <c r="K191" s="59"/>
      <c r="L191" s="59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0"/>
      <c r="AD191" s="68">
        <v>0</v>
      </c>
      <c r="AE191" s="68">
        <v>0</v>
      </c>
      <c r="AF191" s="68">
        <v>0</v>
      </c>
      <c r="AG191" s="68">
        <v>0</v>
      </c>
      <c r="AH191" s="68">
        <v>0</v>
      </c>
      <c r="AI191" s="68">
        <v>0</v>
      </c>
      <c r="AJ191" s="68">
        <v>0</v>
      </c>
      <c r="AK191" s="68">
        <v>0</v>
      </c>
      <c r="AL191" s="68">
        <v>0</v>
      </c>
      <c r="AM191" s="68">
        <v>0</v>
      </c>
      <c r="AN191" s="68">
        <v>0</v>
      </c>
      <c r="AO191" s="68">
        <v>0</v>
      </c>
      <c r="AP191" s="67">
        <f>Q191*AC191/1000000000</f>
        <v>0</v>
      </c>
      <c r="AQ191" s="67">
        <f>R191*AC191/1000000000</f>
        <v>0</v>
      </c>
      <c r="AR191" s="67">
        <f>S191*AC191/1000000000</f>
        <v>0</v>
      </c>
      <c r="AS191" s="67">
        <f>T191*AC191/1000000000</f>
        <v>0</v>
      </c>
      <c r="AT191" s="67">
        <f>U191*AC191/1000000000</f>
        <v>0</v>
      </c>
      <c r="AU191" s="67">
        <f>V191*AC191/1000000000</f>
        <v>0</v>
      </c>
      <c r="AV191" s="67">
        <f>W191*AC191/1000000000</f>
        <v>0</v>
      </c>
      <c r="AW191" s="67">
        <f>X191*AC191/1000000000</f>
        <v>0</v>
      </c>
      <c r="AX191" s="67">
        <f>Y191*AC191/1000000000</f>
        <v>0</v>
      </c>
      <c r="AY191" s="67">
        <f>Z191*AC191/1000000000</f>
        <v>0</v>
      </c>
      <c r="AZ191" s="67">
        <f>AA191*AC191/1000000000</f>
        <v>0</v>
      </c>
      <c r="BA191" s="67">
        <f>AB191*AC191/1000000000</f>
        <v>0</v>
      </c>
      <c r="BB191" s="60">
        <f>(AQ190*AR190*AS190*AT190*AU190)^(1/5)</f>
        <v>0</v>
      </c>
      <c r="BC191" s="60">
        <f>(AW191*AX191*AY191*AZ191*BA191)^(1/5)</f>
        <v>0</v>
      </c>
      <c r="BD191" s="68">
        <f>Q191*AC191*AD191/1000000000</f>
        <v>0</v>
      </c>
      <c r="BE191" s="68">
        <f>R191*AC191*AE191/1000000000</f>
        <v>0</v>
      </c>
      <c r="BF191" s="68">
        <f>S191*AC191*AF191/1000000000</f>
        <v>0</v>
      </c>
      <c r="BG191" s="68">
        <f>T191*AC191*AG191/1000000000</f>
        <v>0</v>
      </c>
      <c r="BH191" s="68">
        <f>U191*AC191*AH191/1000000000</f>
        <v>0</v>
      </c>
      <c r="BI191" s="68">
        <f>V191*AC191*AI191/1000000000</f>
        <v>0</v>
      </c>
      <c r="BJ191" s="68">
        <f>W191*AC191*AJ191/1000000000</f>
        <v>0</v>
      </c>
      <c r="BK191" s="68">
        <f>X191*AC191*AK191/1000000000</f>
        <v>0</v>
      </c>
      <c r="BL191" s="68">
        <f>Y191*AC191*AL191/1000000000</f>
        <v>0</v>
      </c>
      <c r="BM191" s="68">
        <f>Z191*AC191*AM191/1000000000</f>
        <v>0</v>
      </c>
      <c r="BN191" s="68">
        <f>AA191*AC191*AN191/1000000000</f>
        <v>0</v>
      </c>
      <c r="BO191" s="68">
        <f>AB191*AC191*AO191/1000000000</f>
        <v>0</v>
      </c>
      <c r="BP191" s="60">
        <f>(BE191*BF191*BG191*BH191*BI191)^(1/5)</f>
        <v>0</v>
      </c>
      <c r="BQ191" s="60">
        <f>(BK191*BL191*BM191*BN191*BO191)</f>
        <v>0</v>
      </c>
      <c r="BR191" s="60" t="str">
        <f>(J191/E191)^(1/5)*100</f>
        <v>0</v>
      </c>
      <c r="BS191" s="60" t="str">
        <f>(P191/J191)/(1/5)*100</f>
        <v>0</v>
      </c>
      <c r="BT191" s="60"/>
      <c r="BU191" s="60"/>
      <c r="BV191" s="60"/>
      <c r="BW191" s="60"/>
      <c r="BX191" s="68"/>
    </row>
    <row r="192" spans="1:91" hidden="true" s="92" customFormat="1">
      <c r="A192" s="91"/>
      <c r="B192" s="92"/>
      <c r="C192" s="96" t="s">
        <v>160</v>
      </c>
      <c r="D192" s="91"/>
      <c r="E192" s="67"/>
      <c r="F192" s="67"/>
      <c r="G192" s="67"/>
      <c r="H192" s="67"/>
      <c r="I192" s="59"/>
      <c r="J192" s="59"/>
      <c r="K192" s="59"/>
      <c r="L192" s="59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0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7">
        <f>Q192*AC192/1000000000</f>
        <v>0</v>
      </c>
      <c r="AQ192" s="67">
        <f>R192*AC192/1000000000</f>
        <v>0</v>
      </c>
      <c r="AR192" s="67">
        <f>S192*AC192/1000000000</f>
        <v>0</v>
      </c>
      <c r="AS192" s="67">
        <f>T192*AC192/1000000000</f>
        <v>0</v>
      </c>
      <c r="AT192" s="67">
        <f>U192*AC192/1000000000</f>
        <v>0</v>
      </c>
      <c r="AU192" s="67">
        <f>V192*AC192/1000000000</f>
        <v>0</v>
      </c>
      <c r="AV192" s="67">
        <f>W192*AC192/1000000000</f>
        <v>0</v>
      </c>
      <c r="AW192" s="67">
        <f>X192*AC192/1000000000</f>
        <v>0</v>
      </c>
      <c r="AX192" s="67">
        <f>Y192*AC192/1000000000</f>
        <v>0</v>
      </c>
      <c r="AY192" s="67">
        <f>Z192*AC192/1000000000</f>
        <v>0</v>
      </c>
      <c r="AZ192" s="67">
        <f>AA192*AC192/1000000000</f>
        <v>0</v>
      </c>
      <c r="BA192" s="67">
        <f>AB192*AC192/1000000000</f>
        <v>0</v>
      </c>
      <c r="BB192" s="60">
        <f>(AQ191*AR191*AS191*AT191*AU191)^(1/5)</f>
        <v>0</v>
      </c>
      <c r="BC192" s="60">
        <f>(AW192*AX192*AY192*AZ192*BA192)^(1/5)</f>
        <v>0</v>
      </c>
      <c r="BD192" s="68">
        <f>Q192*AC192*AD192/1000000000</f>
        <v>0</v>
      </c>
      <c r="BE192" s="68">
        <f>R192*AC192*AE192/1000000000</f>
        <v>0</v>
      </c>
      <c r="BF192" s="68">
        <f>S192*AC192*AF192/1000000000</f>
        <v>0</v>
      </c>
      <c r="BG192" s="68">
        <f>T192*AC192*AG192/1000000000</f>
        <v>0</v>
      </c>
      <c r="BH192" s="68">
        <f>U192*AC192*AH192/1000000000</f>
        <v>0</v>
      </c>
      <c r="BI192" s="68">
        <f>V192*AC192*AI192/1000000000</f>
        <v>0</v>
      </c>
      <c r="BJ192" s="68">
        <f>W192*AC192*AJ192/1000000000</f>
        <v>0</v>
      </c>
      <c r="BK192" s="68">
        <f>X192*AC192*AK192/1000000000</f>
        <v>0</v>
      </c>
      <c r="BL192" s="68">
        <f>Y192*AC192*AL192/1000000000</f>
        <v>0</v>
      </c>
      <c r="BM192" s="68">
        <f>Z192*AC192*AM192/1000000000</f>
        <v>0</v>
      </c>
      <c r="BN192" s="68">
        <f>AA192*AC192*AN192/1000000000</f>
        <v>0</v>
      </c>
      <c r="BO192" s="68">
        <f>AB192*AC192*AO192/1000000000</f>
        <v>0</v>
      </c>
      <c r="BP192" s="60">
        <f>(BE192*BF192*BG192*BH192*BI192)^(1/5)</f>
        <v>0</v>
      </c>
      <c r="BQ192" s="60">
        <f>(BK192*BL192*BM192*BN192*BO192)</f>
        <v>0</v>
      </c>
      <c r="BR192" s="60" t="str">
        <f>(J192/E192)^(1/5)*100</f>
        <v>0</v>
      </c>
      <c r="BS192" s="60" t="str">
        <f>(P192/J192)/(1/5)*100</f>
        <v>0</v>
      </c>
      <c r="BT192" s="60"/>
      <c r="BU192" s="60"/>
      <c r="BV192" s="60"/>
      <c r="BW192" s="60"/>
      <c r="BX192" s="68"/>
    </row>
    <row r="193" spans="1:91" hidden="true" s="92" customFormat="1">
      <c r="A193" s="91"/>
      <c r="B193" s="92">
        <v>2408</v>
      </c>
      <c r="C193" s="97" t="s">
        <v>138</v>
      </c>
      <c r="D193" s="91"/>
      <c r="E193" s="67"/>
      <c r="F193" s="67"/>
      <c r="G193" s="67"/>
      <c r="H193" s="67"/>
      <c r="I193" s="59"/>
      <c r="J193" s="59"/>
      <c r="K193" s="59"/>
      <c r="L193" s="59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8"/>
      <c r="AD193" s="68">
        <v>0</v>
      </c>
      <c r="AE193" s="68">
        <v>0</v>
      </c>
      <c r="AF193" s="68">
        <v>0</v>
      </c>
      <c r="AG193" s="68">
        <v>0</v>
      </c>
      <c r="AH193" s="68">
        <v>0</v>
      </c>
      <c r="AI193" s="68">
        <v>0</v>
      </c>
      <c r="AJ193" s="68">
        <v>0</v>
      </c>
      <c r="AK193" s="68">
        <v>0</v>
      </c>
      <c r="AL193" s="68">
        <v>0</v>
      </c>
      <c r="AM193" s="68">
        <v>0</v>
      </c>
      <c r="AN193" s="68">
        <v>0</v>
      </c>
      <c r="AO193" s="68">
        <v>0</v>
      </c>
      <c r="AP193" s="67">
        <f>Q193*AC193/1000000000</f>
        <v>0</v>
      </c>
      <c r="AQ193" s="67">
        <f>R193*AC193/1000000000</f>
        <v>0</v>
      </c>
      <c r="AR193" s="67">
        <f>S193*AC193/1000000000</f>
        <v>0</v>
      </c>
      <c r="AS193" s="67">
        <f>T193*AC193/1000000000</f>
        <v>0</v>
      </c>
      <c r="AT193" s="67">
        <f>U193*AC193/1000000000</f>
        <v>0</v>
      </c>
      <c r="AU193" s="67">
        <f>V193*AC193/1000000000</f>
        <v>0</v>
      </c>
      <c r="AV193" s="67">
        <f>W193*AC193/1000000000</f>
        <v>0</v>
      </c>
      <c r="AW193" s="67">
        <f>X193*AC193/1000000000</f>
        <v>0</v>
      </c>
      <c r="AX193" s="67">
        <f>Y193*AC193/1000000000</f>
        <v>0</v>
      </c>
      <c r="AY193" s="67">
        <f>Z193*AC193/1000000000</f>
        <v>0</v>
      </c>
      <c r="AZ193" s="67">
        <f>AA193*AC193/1000000000</f>
        <v>0</v>
      </c>
      <c r="BA193" s="67">
        <f>AB193*AC193/1000000000</f>
        <v>0</v>
      </c>
      <c r="BB193" s="60">
        <f>(AQ192*AR192*AS192*AT192*AU192)^(1/5)</f>
        <v>0</v>
      </c>
      <c r="BC193" s="60">
        <f>(AW193*AX193*AY193*AZ193*BA193)^(1/5)</f>
        <v>0</v>
      </c>
      <c r="BD193" s="68">
        <f>Q193*AC193*AD193/1000000000</f>
        <v>0</v>
      </c>
      <c r="BE193" s="68">
        <f>R193*AC193*AE193/1000000000</f>
        <v>0</v>
      </c>
      <c r="BF193" s="68">
        <f>S193*AC193*AF193/1000000000</f>
        <v>0</v>
      </c>
      <c r="BG193" s="68">
        <f>T193*AC193*AG193/1000000000</f>
        <v>0</v>
      </c>
      <c r="BH193" s="68">
        <f>U193*AC193*AH193/1000000000</f>
        <v>0</v>
      </c>
      <c r="BI193" s="68">
        <f>V193*AC193*AI193/1000000000</f>
        <v>0</v>
      </c>
      <c r="BJ193" s="68">
        <f>W193*AC193*AJ193/1000000000</f>
        <v>0</v>
      </c>
      <c r="BK193" s="68">
        <f>X193*AC193*AK193/1000000000</f>
        <v>0</v>
      </c>
      <c r="BL193" s="68">
        <f>Y193*AC193*AL193/1000000000</f>
        <v>0</v>
      </c>
      <c r="BM193" s="68">
        <f>Z193*AC193*AM193/1000000000</f>
        <v>0</v>
      </c>
      <c r="BN193" s="68">
        <f>AA193*AC193*AN193/1000000000</f>
        <v>0</v>
      </c>
      <c r="BO193" s="68">
        <f>AB193*AC193*AO193/1000000000</f>
        <v>0</v>
      </c>
      <c r="BP193" s="60">
        <f>(BE193*BF193*BG193*BH193*BI193)^(1/5)</f>
        <v>0</v>
      </c>
      <c r="BQ193" s="60">
        <f>(BK193*BL193*BM193*BN193*BO193)</f>
        <v>0</v>
      </c>
      <c r="BR193" s="60" t="str">
        <f>(J193/E193)^(1/5)*100</f>
        <v>0</v>
      </c>
      <c r="BS193" s="60" t="str">
        <f>(P193/J193)/(1/5)*100</f>
        <v>0</v>
      </c>
      <c r="BT193" s="60"/>
      <c r="BU193" s="60"/>
      <c r="BV193" s="60"/>
      <c r="BW193" s="60"/>
      <c r="BX193" s="68"/>
    </row>
    <row r="194" spans="1:91" hidden="true" s="92" customFormat="1">
      <c r="A194" s="91"/>
      <c r="B194" s="92">
        <v>2409</v>
      </c>
      <c r="C194" s="97" t="s">
        <v>139</v>
      </c>
      <c r="D194" s="91"/>
      <c r="E194" s="67"/>
      <c r="F194" s="67"/>
      <c r="G194" s="67"/>
      <c r="H194" s="67"/>
      <c r="I194" s="59"/>
      <c r="J194" s="59"/>
      <c r="K194" s="59"/>
      <c r="L194" s="59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8"/>
      <c r="AD194" s="68">
        <v>0</v>
      </c>
      <c r="AE194" s="68">
        <v>0</v>
      </c>
      <c r="AF194" s="68">
        <v>0</v>
      </c>
      <c r="AG194" s="68">
        <v>0</v>
      </c>
      <c r="AH194" s="68">
        <v>0</v>
      </c>
      <c r="AI194" s="68">
        <v>0</v>
      </c>
      <c r="AJ194" s="68">
        <v>0</v>
      </c>
      <c r="AK194" s="68">
        <v>0</v>
      </c>
      <c r="AL194" s="68">
        <v>0</v>
      </c>
      <c r="AM194" s="68">
        <v>0</v>
      </c>
      <c r="AN194" s="68">
        <v>0</v>
      </c>
      <c r="AO194" s="68">
        <v>0</v>
      </c>
      <c r="AP194" s="67">
        <f>Q194*AC194/1000000000</f>
        <v>0</v>
      </c>
      <c r="AQ194" s="67">
        <f>R194*AC194/1000000000</f>
        <v>0</v>
      </c>
      <c r="AR194" s="67">
        <f>S194*AC194/1000000000</f>
        <v>0</v>
      </c>
      <c r="AS194" s="67">
        <f>T194*AC194/1000000000</f>
        <v>0</v>
      </c>
      <c r="AT194" s="67">
        <f>U194*AC194/1000000000</f>
        <v>0</v>
      </c>
      <c r="AU194" s="67">
        <f>V194*AC194/1000000000</f>
        <v>0</v>
      </c>
      <c r="AV194" s="67">
        <f>W194*AC194/1000000000</f>
        <v>0</v>
      </c>
      <c r="AW194" s="67">
        <f>X194*AC194/1000000000</f>
        <v>0</v>
      </c>
      <c r="AX194" s="67">
        <f>Y194*AC194/1000000000</f>
        <v>0</v>
      </c>
      <c r="AY194" s="67">
        <f>Z194*AC194/1000000000</f>
        <v>0</v>
      </c>
      <c r="AZ194" s="67">
        <f>AA194*AC194/1000000000</f>
        <v>0</v>
      </c>
      <c r="BA194" s="67">
        <f>AB194*AC194/1000000000</f>
        <v>0</v>
      </c>
      <c r="BB194" s="60">
        <f>(AQ193*AR193*AS193*AT193*AU193)^(1/5)</f>
        <v>0</v>
      </c>
      <c r="BC194" s="60">
        <f>(AW194*AX194*AY194*AZ194*BA194)^(1/5)</f>
        <v>0</v>
      </c>
      <c r="BD194" s="68">
        <f>Q194*AC194*AD194/1000000000</f>
        <v>0</v>
      </c>
      <c r="BE194" s="68">
        <f>R194*AC194*AE194/1000000000</f>
        <v>0</v>
      </c>
      <c r="BF194" s="68">
        <f>S194*AC194*AF194/1000000000</f>
        <v>0</v>
      </c>
      <c r="BG194" s="68">
        <f>T194*AC194*AG194/1000000000</f>
        <v>0</v>
      </c>
      <c r="BH194" s="68">
        <f>U194*AC194*AH194/1000000000</f>
        <v>0</v>
      </c>
      <c r="BI194" s="68">
        <f>V194*AC194*AI194/1000000000</f>
        <v>0</v>
      </c>
      <c r="BJ194" s="68">
        <f>W194*AC194*AJ194/1000000000</f>
        <v>0</v>
      </c>
      <c r="BK194" s="68">
        <f>X194*AC194*AK194/1000000000</f>
        <v>0</v>
      </c>
      <c r="BL194" s="68">
        <f>Y194*AC194*AL194/1000000000</f>
        <v>0</v>
      </c>
      <c r="BM194" s="68">
        <f>Z194*AC194*AM194/1000000000</f>
        <v>0</v>
      </c>
      <c r="BN194" s="68">
        <f>AA194*AC194*AN194/1000000000</f>
        <v>0</v>
      </c>
      <c r="BO194" s="68">
        <f>AB194*AC194*AO194/1000000000</f>
        <v>0</v>
      </c>
      <c r="BP194" s="60">
        <f>(BE194*BF194*BG194*BH194*BI194)^(1/5)</f>
        <v>0</v>
      </c>
      <c r="BQ194" s="60">
        <f>(BK194*BL194*BM194*BN194*BO194)</f>
        <v>0</v>
      </c>
      <c r="BR194" s="60" t="str">
        <f>(J194/E194)^(1/5)*100</f>
        <v>0</v>
      </c>
      <c r="BS194" s="60" t="str">
        <f>(P194/J194)/(1/5)*100</f>
        <v>0</v>
      </c>
      <c r="BT194" s="60"/>
      <c r="BU194" s="60"/>
      <c r="BV194" s="60"/>
      <c r="BW194" s="60"/>
      <c r="BX194" s="68"/>
    </row>
    <row r="195" spans="1:91" hidden="true" s="92" customFormat="1">
      <c r="A195" s="91"/>
      <c r="B195" s="92">
        <v>2410</v>
      </c>
      <c r="C195" s="97" t="s">
        <v>140</v>
      </c>
      <c r="D195" s="91"/>
      <c r="E195" s="67"/>
      <c r="F195" s="67"/>
      <c r="G195" s="67"/>
      <c r="H195" s="67"/>
      <c r="I195" s="59"/>
      <c r="J195" s="59"/>
      <c r="K195" s="59"/>
      <c r="L195" s="59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8"/>
      <c r="AD195" s="68">
        <v>0</v>
      </c>
      <c r="AE195" s="68">
        <v>0</v>
      </c>
      <c r="AF195" s="68">
        <v>0</v>
      </c>
      <c r="AG195" s="68">
        <v>0</v>
      </c>
      <c r="AH195" s="68">
        <v>0</v>
      </c>
      <c r="AI195" s="68">
        <v>0</v>
      </c>
      <c r="AJ195" s="68">
        <v>0</v>
      </c>
      <c r="AK195" s="68">
        <v>0</v>
      </c>
      <c r="AL195" s="68">
        <v>0</v>
      </c>
      <c r="AM195" s="68">
        <v>0</v>
      </c>
      <c r="AN195" s="68">
        <v>0</v>
      </c>
      <c r="AO195" s="68">
        <v>0</v>
      </c>
      <c r="AP195" s="67">
        <f>Q195*AC195/1000000000</f>
        <v>0</v>
      </c>
      <c r="AQ195" s="67">
        <f>R195*AC195/1000000000</f>
        <v>0</v>
      </c>
      <c r="AR195" s="67">
        <f>S195*AC195/1000000000</f>
        <v>0</v>
      </c>
      <c r="AS195" s="67">
        <f>T195*AC195/1000000000</f>
        <v>0</v>
      </c>
      <c r="AT195" s="67">
        <f>U195*AC195/1000000000</f>
        <v>0</v>
      </c>
      <c r="AU195" s="67">
        <f>V195*AC195/1000000000</f>
        <v>0</v>
      </c>
      <c r="AV195" s="67">
        <f>W195*AC195/1000000000</f>
        <v>0</v>
      </c>
      <c r="AW195" s="67">
        <f>X195*AC195/1000000000</f>
        <v>0</v>
      </c>
      <c r="AX195" s="67">
        <f>Y195*AC195/1000000000</f>
        <v>0</v>
      </c>
      <c r="AY195" s="67">
        <f>Z195*AC195/1000000000</f>
        <v>0</v>
      </c>
      <c r="AZ195" s="67">
        <f>AA195*AC195/1000000000</f>
        <v>0</v>
      </c>
      <c r="BA195" s="67">
        <f>AB195*AC195/1000000000</f>
        <v>0</v>
      </c>
      <c r="BB195" s="60">
        <f>(AQ194*AR194*AS194*AT194*AU194)^(1/5)</f>
        <v>0</v>
      </c>
      <c r="BC195" s="60">
        <f>(AW195*AX195*AY195*AZ195*BA195)^(1/5)</f>
        <v>0</v>
      </c>
      <c r="BD195" s="68">
        <f>Q195*AC195*AD195/1000000000</f>
        <v>0</v>
      </c>
      <c r="BE195" s="68">
        <f>R195*AC195*AE195/1000000000</f>
        <v>0</v>
      </c>
      <c r="BF195" s="68">
        <f>S195*AC195*AF195/1000000000</f>
        <v>0</v>
      </c>
      <c r="BG195" s="68">
        <f>T195*AC195*AG195/1000000000</f>
        <v>0</v>
      </c>
      <c r="BH195" s="68">
        <f>U195*AC195*AH195/1000000000</f>
        <v>0</v>
      </c>
      <c r="BI195" s="68">
        <f>V195*AC195*AI195/1000000000</f>
        <v>0</v>
      </c>
      <c r="BJ195" s="68">
        <f>W195*AC195*AJ195/1000000000</f>
        <v>0</v>
      </c>
      <c r="BK195" s="68">
        <f>X195*AC195*AK195/1000000000</f>
        <v>0</v>
      </c>
      <c r="BL195" s="68">
        <f>Y195*AC195*AL195/1000000000</f>
        <v>0</v>
      </c>
      <c r="BM195" s="68">
        <f>Z195*AC195*AM195/1000000000</f>
        <v>0</v>
      </c>
      <c r="BN195" s="68">
        <f>AA195*AC195*AN195/1000000000</f>
        <v>0</v>
      </c>
      <c r="BO195" s="68">
        <f>AB195*AC195*AO195/1000000000</f>
        <v>0</v>
      </c>
      <c r="BP195" s="60">
        <f>(BE195*BF195*BG195*BH195*BI195)^(1/5)</f>
        <v>0</v>
      </c>
      <c r="BQ195" s="60">
        <f>(BK195*BL195*BM195*BN195*BO195)</f>
        <v>0</v>
      </c>
      <c r="BR195" s="60" t="str">
        <f>(J195/E195)^(1/5)*100</f>
        <v>0</v>
      </c>
      <c r="BS195" s="60" t="str">
        <f>(P195/J195)/(1/5)*100</f>
        <v>0</v>
      </c>
      <c r="BT195" s="60"/>
      <c r="BU195" s="60"/>
      <c r="BV195" s="60"/>
      <c r="BW195" s="60"/>
      <c r="BX195" s="68"/>
    </row>
    <row r="196" spans="1:91" hidden="true" s="92" customFormat="1">
      <c r="A196" s="91"/>
      <c r="B196" s="92"/>
      <c r="C196" s="95" t="s">
        <v>161</v>
      </c>
      <c r="D196" s="91"/>
      <c r="E196" s="67"/>
      <c r="F196" s="67"/>
      <c r="G196" s="67"/>
      <c r="H196" s="67"/>
      <c r="I196" s="59"/>
      <c r="J196" s="59"/>
      <c r="K196" s="59"/>
      <c r="L196" s="59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7">
        <f>Q196*AC196/1000000000</f>
        <v>0</v>
      </c>
      <c r="AQ196" s="67">
        <f>R196*AC196/1000000000</f>
        <v>0</v>
      </c>
      <c r="AR196" s="67">
        <f>S196*AC196/1000000000</f>
        <v>0</v>
      </c>
      <c r="AS196" s="67">
        <f>T196*AC196/1000000000</f>
        <v>0</v>
      </c>
      <c r="AT196" s="67">
        <f>U196*AC196/1000000000</f>
        <v>0</v>
      </c>
      <c r="AU196" s="67">
        <f>V196*AC196/1000000000</f>
        <v>0</v>
      </c>
      <c r="AV196" s="67">
        <f>W196*AC196/1000000000</f>
        <v>0</v>
      </c>
      <c r="AW196" s="67">
        <f>X196*AC196/1000000000</f>
        <v>0</v>
      </c>
      <c r="AX196" s="67">
        <f>Y196*AC196/1000000000</f>
        <v>0</v>
      </c>
      <c r="AY196" s="67">
        <f>Z196*AC196/1000000000</f>
        <v>0</v>
      </c>
      <c r="AZ196" s="67">
        <f>AA196*AC196/1000000000</f>
        <v>0</v>
      </c>
      <c r="BA196" s="67">
        <f>AB196*AC196/1000000000</f>
        <v>0</v>
      </c>
      <c r="BB196" s="60">
        <f>(AQ195*AR195*AS195*AT195*AU195)^(1/5)</f>
        <v>0</v>
      </c>
      <c r="BC196" s="60">
        <f>(AW196*AX196*AY196*AZ196*BA196)^(1/5)</f>
        <v>0</v>
      </c>
      <c r="BD196" s="68">
        <f>Q196*AC196*AD196/1000000000</f>
        <v>0</v>
      </c>
      <c r="BE196" s="68">
        <f>R196*AC196*AE196/1000000000</f>
        <v>0</v>
      </c>
      <c r="BF196" s="68">
        <f>S196*AC196*AF196/1000000000</f>
        <v>0</v>
      </c>
      <c r="BG196" s="68">
        <f>T196*AC196*AG196/1000000000</f>
        <v>0</v>
      </c>
      <c r="BH196" s="68">
        <f>U196*AC196*AH196/1000000000</f>
        <v>0</v>
      </c>
      <c r="BI196" s="68">
        <f>V196*AC196*AI196/1000000000</f>
        <v>0</v>
      </c>
      <c r="BJ196" s="68">
        <f>W196*AC196*AJ196/1000000000</f>
        <v>0</v>
      </c>
      <c r="BK196" s="68">
        <f>X196*AC196*AK196/1000000000</f>
        <v>0</v>
      </c>
      <c r="BL196" s="68">
        <f>Y196*AC196*AL196/1000000000</f>
        <v>0</v>
      </c>
      <c r="BM196" s="68">
        <f>Z196*AC196*AM196/1000000000</f>
        <v>0</v>
      </c>
      <c r="BN196" s="68">
        <f>AA196*AC196*AN196/1000000000</f>
        <v>0</v>
      </c>
      <c r="BO196" s="68">
        <f>AB196*AC196*AO196/1000000000</f>
        <v>0</v>
      </c>
      <c r="BP196" s="60">
        <f>(BE196*BF196*BG196*BH196*BI196)^(1/5)</f>
        <v>0</v>
      </c>
      <c r="BQ196" s="60">
        <f>(BK196*BL196*BM196*BN196*BO196)</f>
        <v>0</v>
      </c>
      <c r="BR196" s="60" t="str">
        <f>(J196/E196)^(1/5)*100</f>
        <v>0</v>
      </c>
      <c r="BS196" s="60" t="str">
        <f>(P196/J196)/(1/5)*100</f>
        <v>0</v>
      </c>
      <c r="BT196" s="60"/>
      <c r="BU196" s="60"/>
      <c r="BV196" s="60"/>
      <c r="BW196" s="60"/>
      <c r="BX196" s="68"/>
    </row>
    <row r="197" spans="1:91" hidden="true" s="92" customFormat="1">
      <c r="A197" s="91"/>
      <c r="B197" s="92"/>
      <c r="C197" s="96" t="s">
        <v>162</v>
      </c>
      <c r="D197" s="91"/>
      <c r="E197" s="67"/>
      <c r="F197" s="67"/>
      <c r="G197" s="67"/>
      <c r="H197" s="67"/>
      <c r="I197" s="59"/>
      <c r="J197" s="59"/>
      <c r="K197" s="59"/>
      <c r="L197" s="59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7">
        <f>Q197*AC197/1000000000</f>
        <v>0</v>
      </c>
      <c r="AQ197" s="67">
        <f>R197*AC197/1000000000</f>
        <v>0</v>
      </c>
      <c r="AR197" s="67">
        <f>S197*AC197/1000000000</f>
        <v>0</v>
      </c>
      <c r="AS197" s="67">
        <f>T197*AC197/1000000000</f>
        <v>0</v>
      </c>
      <c r="AT197" s="67">
        <f>U197*AC197/1000000000</f>
        <v>0</v>
      </c>
      <c r="AU197" s="67">
        <f>V197*AC197/1000000000</f>
        <v>0</v>
      </c>
      <c r="AV197" s="67">
        <f>W197*AC197/1000000000</f>
        <v>0</v>
      </c>
      <c r="AW197" s="67">
        <f>X197*AC197/1000000000</f>
        <v>0</v>
      </c>
      <c r="AX197" s="67">
        <f>Y197*AC197/1000000000</f>
        <v>0</v>
      </c>
      <c r="AY197" s="67">
        <f>Z197*AC197/1000000000</f>
        <v>0</v>
      </c>
      <c r="AZ197" s="67">
        <f>AA197*AC197/1000000000</f>
        <v>0</v>
      </c>
      <c r="BA197" s="67">
        <f>AB197*AC197/1000000000</f>
        <v>0</v>
      </c>
      <c r="BB197" s="60">
        <f>(AQ196*AR196*AS196*AT196*AU196)^(1/5)</f>
        <v>0</v>
      </c>
      <c r="BC197" s="60">
        <f>(AW197*AX197*AY197*AZ197*BA197)^(1/5)</f>
        <v>0</v>
      </c>
      <c r="BD197" s="68">
        <f>Q197*AC197*AD197/1000000000</f>
        <v>0</v>
      </c>
      <c r="BE197" s="68">
        <f>R197*AC197*AE197/1000000000</f>
        <v>0</v>
      </c>
      <c r="BF197" s="68">
        <f>S197*AC197*AF197/1000000000</f>
        <v>0</v>
      </c>
      <c r="BG197" s="68">
        <f>T197*AC197*AG197/1000000000</f>
        <v>0</v>
      </c>
      <c r="BH197" s="68">
        <f>U197*AC197*AH197/1000000000</f>
        <v>0</v>
      </c>
      <c r="BI197" s="68">
        <f>V197*AC197*AI197/1000000000</f>
        <v>0</v>
      </c>
      <c r="BJ197" s="68">
        <f>W197*AC197*AJ197/1000000000</f>
        <v>0</v>
      </c>
      <c r="BK197" s="68">
        <f>X197*AC197*AK197/1000000000</f>
        <v>0</v>
      </c>
      <c r="BL197" s="68">
        <f>Y197*AC197*AL197/1000000000</f>
        <v>0</v>
      </c>
      <c r="BM197" s="68">
        <f>Z197*AC197*AM197/1000000000</f>
        <v>0</v>
      </c>
      <c r="BN197" s="68">
        <f>AA197*AC197*AN197/1000000000</f>
        <v>0</v>
      </c>
      <c r="BO197" s="68">
        <f>AB197*AC197*AO197/1000000000</f>
        <v>0</v>
      </c>
      <c r="BP197" s="60">
        <f>(BE197*BF197*BG197*BH197*BI197)^(1/5)</f>
        <v>0</v>
      </c>
      <c r="BQ197" s="60">
        <f>(BK197*BL197*BM197*BN197*BO197)</f>
        <v>0</v>
      </c>
      <c r="BR197" s="60" t="str">
        <f>(J197/E197)^(1/5)*100</f>
        <v>0</v>
      </c>
      <c r="BS197" s="60" t="str">
        <f>(P197/J197)/(1/5)*100</f>
        <v>0</v>
      </c>
      <c r="BT197" s="60"/>
      <c r="BU197" s="60"/>
      <c r="BV197" s="60"/>
      <c r="BW197" s="60"/>
      <c r="BX197" s="68"/>
    </row>
    <row r="198" spans="1:91" hidden="true" s="92" customFormat="1">
      <c r="A198" s="91"/>
      <c r="B198" s="92">
        <v>2411</v>
      </c>
      <c r="C198" s="96" t="s">
        <v>163</v>
      </c>
      <c r="D198" s="91"/>
      <c r="E198" s="67"/>
      <c r="F198" s="67"/>
      <c r="G198" s="67"/>
      <c r="H198" s="67"/>
      <c r="I198" s="59"/>
      <c r="J198" s="59"/>
      <c r="K198" s="59"/>
      <c r="L198" s="59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8"/>
      <c r="AD198" s="68">
        <v>0</v>
      </c>
      <c r="AE198" s="68">
        <v>0</v>
      </c>
      <c r="AF198" s="68">
        <v>0</v>
      </c>
      <c r="AG198" s="68">
        <v>0</v>
      </c>
      <c r="AH198" s="68">
        <v>0</v>
      </c>
      <c r="AI198" s="68">
        <v>0</v>
      </c>
      <c r="AJ198" s="68">
        <v>0</v>
      </c>
      <c r="AK198" s="68">
        <v>0</v>
      </c>
      <c r="AL198" s="68">
        <v>0</v>
      </c>
      <c r="AM198" s="68">
        <v>0</v>
      </c>
      <c r="AN198" s="68">
        <v>0</v>
      </c>
      <c r="AO198" s="68">
        <v>0</v>
      </c>
      <c r="AP198" s="67">
        <f>Q198*AC198/1000000000</f>
        <v>0</v>
      </c>
      <c r="AQ198" s="67">
        <f>R198*AC198/1000000000</f>
        <v>0</v>
      </c>
      <c r="AR198" s="67">
        <f>S198*AC198/1000000000</f>
        <v>0</v>
      </c>
      <c r="AS198" s="67">
        <f>T198*AC198/1000000000</f>
        <v>0</v>
      </c>
      <c r="AT198" s="67">
        <f>U198*AC198/1000000000</f>
        <v>0</v>
      </c>
      <c r="AU198" s="67">
        <f>V198*AC198/1000000000</f>
        <v>0</v>
      </c>
      <c r="AV198" s="67">
        <f>W198*AC198/1000000000</f>
        <v>0</v>
      </c>
      <c r="AW198" s="67">
        <f>X198*AC198/1000000000</f>
        <v>0</v>
      </c>
      <c r="AX198" s="67">
        <f>Y198*AC198/1000000000</f>
        <v>0</v>
      </c>
      <c r="AY198" s="67">
        <f>Z198*AC198/1000000000</f>
        <v>0</v>
      </c>
      <c r="AZ198" s="67">
        <f>AA198*AC198/1000000000</f>
        <v>0</v>
      </c>
      <c r="BA198" s="67">
        <f>AB198*AC198/1000000000</f>
        <v>0</v>
      </c>
      <c r="BB198" s="60">
        <f>(AQ197*AR197*AS197*AT197*AU197)^(1/5)</f>
        <v>0</v>
      </c>
      <c r="BC198" s="60">
        <f>(AW198*AX198*AY198*AZ198*BA198)^(1/5)</f>
        <v>0</v>
      </c>
      <c r="BD198" s="68">
        <f>Q198*AC198*AD198/1000000000</f>
        <v>0</v>
      </c>
      <c r="BE198" s="68">
        <f>R198*AC198*AE198/1000000000</f>
        <v>0</v>
      </c>
      <c r="BF198" s="68">
        <f>S198*AC198*AF198/1000000000</f>
        <v>0</v>
      </c>
      <c r="BG198" s="68">
        <f>T198*AC198*AG198/1000000000</f>
        <v>0</v>
      </c>
      <c r="BH198" s="68">
        <f>U198*AC198*AH198/1000000000</f>
        <v>0</v>
      </c>
      <c r="BI198" s="68">
        <f>V198*AC198*AI198/1000000000</f>
        <v>0</v>
      </c>
      <c r="BJ198" s="68">
        <f>W198*AC198*AJ198/1000000000</f>
        <v>0</v>
      </c>
      <c r="BK198" s="68">
        <f>X198*AC198*AK198/1000000000</f>
        <v>0</v>
      </c>
      <c r="BL198" s="68">
        <f>Y198*AC198*AL198/1000000000</f>
        <v>0</v>
      </c>
      <c r="BM198" s="68">
        <f>Z198*AC198*AM198/1000000000</f>
        <v>0</v>
      </c>
      <c r="BN198" s="68">
        <f>AA198*AC198*AN198/1000000000</f>
        <v>0</v>
      </c>
      <c r="BO198" s="68">
        <f>AB198*AC198*AO198/1000000000</f>
        <v>0</v>
      </c>
      <c r="BP198" s="60">
        <f>(BE198*BF198*BG198*BH198*BI198)^(1/5)</f>
        <v>0</v>
      </c>
      <c r="BQ198" s="60">
        <f>(BK198*BL198*BM198*BN198*BO198)</f>
        <v>0</v>
      </c>
      <c r="BR198" s="60" t="str">
        <f>(J198/E198)^(1/5)*100</f>
        <v>0</v>
      </c>
      <c r="BS198" s="60" t="str">
        <f>(P198/J198)/(1/5)*100</f>
        <v>0</v>
      </c>
      <c r="BT198" s="60"/>
      <c r="BU198" s="60"/>
      <c r="BV198" s="60"/>
      <c r="BW198" s="60"/>
      <c r="BX198" s="68"/>
    </row>
    <row r="199" spans="1:91" hidden="true" s="92" customFormat="1">
      <c r="A199" s="91"/>
      <c r="B199" s="92">
        <v>2412</v>
      </c>
      <c r="C199" s="97" t="s">
        <v>164</v>
      </c>
      <c r="D199" s="91"/>
      <c r="E199" s="67"/>
      <c r="F199" s="67"/>
      <c r="G199" s="67"/>
      <c r="H199" s="67"/>
      <c r="I199" s="59"/>
      <c r="J199" s="59"/>
      <c r="K199" s="59"/>
      <c r="L199" s="59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8"/>
      <c r="AD199" s="68">
        <v>0</v>
      </c>
      <c r="AE199" s="68">
        <v>0</v>
      </c>
      <c r="AF199" s="68">
        <v>0</v>
      </c>
      <c r="AG199" s="68">
        <v>0</v>
      </c>
      <c r="AH199" s="68">
        <v>0</v>
      </c>
      <c r="AI199" s="68">
        <v>0</v>
      </c>
      <c r="AJ199" s="68">
        <v>0</v>
      </c>
      <c r="AK199" s="68">
        <v>0</v>
      </c>
      <c r="AL199" s="68">
        <v>0</v>
      </c>
      <c r="AM199" s="68">
        <v>0</v>
      </c>
      <c r="AN199" s="68">
        <v>0</v>
      </c>
      <c r="AO199" s="68">
        <v>0</v>
      </c>
      <c r="AP199" s="67">
        <f>Q199*AC199/1000000000</f>
        <v>0</v>
      </c>
      <c r="AQ199" s="67">
        <f>R199*AC199/1000000000</f>
        <v>0</v>
      </c>
      <c r="AR199" s="67">
        <f>S199*AC199/1000000000</f>
        <v>0</v>
      </c>
      <c r="AS199" s="67">
        <f>T199*AC199/1000000000</f>
        <v>0</v>
      </c>
      <c r="AT199" s="67">
        <f>U199*AC199/1000000000</f>
        <v>0</v>
      </c>
      <c r="AU199" s="67">
        <f>V199*AC199/1000000000</f>
        <v>0</v>
      </c>
      <c r="AV199" s="67">
        <f>W199*AC199/1000000000</f>
        <v>0</v>
      </c>
      <c r="AW199" s="67">
        <f>X199*AC199/1000000000</f>
        <v>0</v>
      </c>
      <c r="AX199" s="67">
        <f>Y199*AC199/1000000000</f>
        <v>0</v>
      </c>
      <c r="AY199" s="67">
        <f>Z199*AC199/1000000000</f>
        <v>0</v>
      </c>
      <c r="AZ199" s="67">
        <f>AA199*AC199/1000000000</f>
        <v>0</v>
      </c>
      <c r="BA199" s="67">
        <f>AB199*AC199/1000000000</f>
        <v>0</v>
      </c>
      <c r="BB199" s="60">
        <f>(AQ198*AR198*AS198*AT198*AU198)^(1/5)</f>
        <v>0</v>
      </c>
      <c r="BC199" s="60">
        <f>(AW199*AX199*AY199*AZ199*BA199)^(1/5)</f>
        <v>0</v>
      </c>
      <c r="BD199" s="68">
        <f>Q199*AC199*AD199/1000000000</f>
        <v>0</v>
      </c>
      <c r="BE199" s="68">
        <f>R199*AC199*AE199/1000000000</f>
        <v>0</v>
      </c>
      <c r="BF199" s="68">
        <f>S199*AC199*AF199/1000000000</f>
        <v>0</v>
      </c>
      <c r="BG199" s="68">
        <f>T199*AC199*AG199/1000000000</f>
        <v>0</v>
      </c>
      <c r="BH199" s="68">
        <f>U199*AC199*AH199/1000000000</f>
        <v>0</v>
      </c>
      <c r="BI199" s="68">
        <f>V199*AC199*AI199/1000000000</f>
        <v>0</v>
      </c>
      <c r="BJ199" s="68">
        <f>W199*AC199*AJ199/1000000000</f>
        <v>0</v>
      </c>
      <c r="BK199" s="68">
        <f>X199*AC199*AK199/1000000000</f>
        <v>0</v>
      </c>
      <c r="BL199" s="68">
        <f>Y199*AC199*AL199/1000000000</f>
        <v>0</v>
      </c>
      <c r="BM199" s="68">
        <f>Z199*AC199*AM199/1000000000</f>
        <v>0</v>
      </c>
      <c r="BN199" s="68">
        <f>AA199*AC199*AN199/1000000000</f>
        <v>0</v>
      </c>
      <c r="BO199" s="68">
        <f>AB199*AC199*AO199/1000000000</f>
        <v>0</v>
      </c>
      <c r="BP199" s="60">
        <f>(BE199*BF199*BG199*BH199*BI199)^(1/5)</f>
        <v>0</v>
      </c>
      <c r="BQ199" s="60">
        <f>(BK199*BL199*BM199*BN199*BO199)</f>
        <v>0</v>
      </c>
      <c r="BR199" s="60" t="str">
        <f>(J199/E199)^(1/5)*100</f>
        <v>0</v>
      </c>
      <c r="BS199" s="60" t="str">
        <f>(P199/J199)/(1/5)*100</f>
        <v>0</v>
      </c>
      <c r="BT199" s="60"/>
      <c r="BU199" s="60"/>
      <c r="BV199" s="60"/>
      <c r="BW199" s="60"/>
      <c r="BX199" s="68"/>
    </row>
    <row r="200" spans="1:91" hidden="true" s="92" customFormat="1">
      <c r="A200" s="91"/>
      <c r="B200" s="92">
        <v>2413</v>
      </c>
      <c r="C200" s="96" t="s">
        <v>165</v>
      </c>
      <c r="D200" s="91"/>
      <c r="E200" s="67"/>
      <c r="F200" s="67"/>
      <c r="G200" s="67"/>
      <c r="H200" s="67"/>
      <c r="I200" s="59"/>
      <c r="J200" s="59"/>
      <c r="K200" s="59"/>
      <c r="L200" s="59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8"/>
      <c r="AD200" s="68">
        <v>0</v>
      </c>
      <c r="AE200" s="68">
        <v>0</v>
      </c>
      <c r="AF200" s="68">
        <v>0</v>
      </c>
      <c r="AG200" s="68">
        <v>0</v>
      </c>
      <c r="AH200" s="68">
        <v>0</v>
      </c>
      <c r="AI200" s="68">
        <v>0</v>
      </c>
      <c r="AJ200" s="68">
        <v>0</v>
      </c>
      <c r="AK200" s="68">
        <v>0</v>
      </c>
      <c r="AL200" s="68">
        <v>0</v>
      </c>
      <c r="AM200" s="68">
        <v>0</v>
      </c>
      <c r="AN200" s="68">
        <v>0</v>
      </c>
      <c r="AO200" s="68">
        <v>0</v>
      </c>
      <c r="AP200" s="67">
        <f>Q200*AC200/1000000000</f>
        <v>0</v>
      </c>
      <c r="AQ200" s="67">
        <f>R200*AC200/1000000000</f>
        <v>0</v>
      </c>
      <c r="AR200" s="67">
        <f>S200*AC200/1000000000</f>
        <v>0</v>
      </c>
      <c r="AS200" s="67">
        <f>T200*AC200/1000000000</f>
        <v>0</v>
      </c>
      <c r="AT200" s="67">
        <f>U200*AC200/1000000000</f>
        <v>0</v>
      </c>
      <c r="AU200" s="67">
        <f>V200*AC200/1000000000</f>
        <v>0</v>
      </c>
      <c r="AV200" s="67">
        <f>W200*AC200/1000000000</f>
        <v>0</v>
      </c>
      <c r="AW200" s="67">
        <f>X200*AC200/1000000000</f>
        <v>0</v>
      </c>
      <c r="AX200" s="67">
        <f>Y200*AC200/1000000000</f>
        <v>0</v>
      </c>
      <c r="AY200" s="67">
        <f>Z200*AC200/1000000000</f>
        <v>0</v>
      </c>
      <c r="AZ200" s="67">
        <f>AA200*AC200/1000000000</f>
        <v>0</v>
      </c>
      <c r="BA200" s="67">
        <f>AB200*AC200/1000000000</f>
        <v>0</v>
      </c>
      <c r="BB200" s="60">
        <f>(AQ199*AR199*AS199*AT199*AU199)^(1/5)</f>
        <v>0</v>
      </c>
      <c r="BC200" s="60">
        <f>(AW200*AX200*AY200*AZ200*BA200)^(1/5)</f>
        <v>0</v>
      </c>
      <c r="BD200" s="68">
        <f>Q200*AC200*AD200/1000000000</f>
        <v>0</v>
      </c>
      <c r="BE200" s="68">
        <f>R200*AC200*AE200/1000000000</f>
        <v>0</v>
      </c>
      <c r="BF200" s="68">
        <f>S200*AC200*AF200/1000000000</f>
        <v>0</v>
      </c>
      <c r="BG200" s="68">
        <f>T200*AC200*AG200/1000000000</f>
        <v>0</v>
      </c>
      <c r="BH200" s="68">
        <f>U200*AC200*AH200/1000000000</f>
        <v>0</v>
      </c>
      <c r="BI200" s="68">
        <f>V200*AC200*AI200/1000000000</f>
        <v>0</v>
      </c>
      <c r="BJ200" s="68">
        <f>W200*AC200*AJ200/1000000000</f>
        <v>0</v>
      </c>
      <c r="BK200" s="68">
        <f>X200*AC200*AK200/1000000000</f>
        <v>0</v>
      </c>
      <c r="BL200" s="68">
        <f>Y200*AC200*AL200/1000000000</f>
        <v>0</v>
      </c>
      <c r="BM200" s="68">
        <f>Z200*AC200*AM200/1000000000</f>
        <v>0</v>
      </c>
      <c r="BN200" s="68">
        <f>AA200*AC200*AN200/1000000000</f>
        <v>0</v>
      </c>
      <c r="BO200" s="68">
        <f>AB200*AC200*AO200/1000000000</f>
        <v>0</v>
      </c>
      <c r="BP200" s="60">
        <f>(BE200*BF200*BG200*BH200*BI200)^(1/5)</f>
        <v>0</v>
      </c>
      <c r="BQ200" s="60">
        <f>(BK200*BL200*BM200*BN200*BO200)</f>
        <v>0</v>
      </c>
      <c r="BR200" s="60" t="str">
        <f>(J200/E200)^(1/5)*100</f>
        <v>0</v>
      </c>
      <c r="BS200" s="60" t="str">
        <f>(P200/J200)/(1/5)*100</f>
        <v>0</v>
      </c>
      <c r="BT200" s="60"/>
      <c r="BU200" s="60"/>
      <c r="BV200" s="60"/>
      <c r="BW200" s="60"/>
      <c r="BX200" s="68"/>
    </row>
    <row r="201" spans="1:91" hidden="true" s="92" customFormat="1">
      <c r="A201" s="91"/>
      <c r="B201" s="92">
        <v>2414</v>
      </c>
      <c r="C201" s="96" t="s">
        <v>166</v>
      </c>
      <c r="D201" s="91"/>
      <c r="E201" s="67"/>
      <c r="F201" s="67"/>
      <c r="G201" s="67"/>
      <c r="H201" s="67"/>
      <c r="I201" s="59"/>
      <c r="J201" s="59"/>
      <c r="K201" s="59"/>
      <c r="L201" s="59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8"/>
      <c r="AD201" s="68">
        <v>0</v>
      </c>
      <c r="AE201" s="68">
        <v>0</v>
      </c>
      <c r="AF201" s="68">
        <v>0</v>
      </c>
      <c r="AG201" s="68">
        <v>0</v>
      </c>
      <c r="AH201" s="68">
        <v>0</v>
      </c>
      <c r="AI201" s="68">
        <v>0</v>
      </c>
      <c r="AJ201" s="68">
        <v>0</v>
      </c>
      <c r="AK201" s="68">
        <v>0</v>
      </c>
      <c r="AL201" s="68">
        <v>0</v>
      </c>
      <c r="AM201" s="68">
        <v>0</v>
      </c>
      <c r="AN201" s="68">
        <v>0</v>
      </c>
      <c r="AO201" s="68">
        <v>0</v>
      </c>
      <c r="AP201" s="67">
        <f>Q201*AC201/1000000000</f>
        <v>0</v>
      </c>
      <c r="AQ201" s="67">
        <f>R201*AC201/1000000000</f>
        <v>0</v>
      </c>
      <c r="AR201" s="67">
        <f>S201*AC201/1000000000</f>
        <v>0</v>
      </c>
      <c r="AS201" s="67">
        <f>T201*AC201/1000000000</f>
        <v>0</v>
      </c>
      <c r="AT201" s="67">
        <f>U201*AC201/1000000000</f>
        <v>0</v>
      </c>
      <c r="AU201" s="67">
        <f>V201*AC201/1000000000</f>
        <v>0</v>
      </c>
      <c r="AV201" s="67">
        <f>W201*AC201/1000000000</f>
        <v>0</v>
      </c>
      <c r="AW201" s="67">
        <f>X201*AC201/1000000000</f>
        <v>0</v>
      </c>
      <c r="AX201" s="67">
        <f>Y201*AC201/1000000000</f>
        <v>0</v>
      </c>
      <c r="AY201" s="67">
        <f>Z201*AC201/1000000000</f>
        <v>0</v>
      </c>
      <c r="AZ201" s="67">
        <f>AA201*AC201/1000000000</f>
        <v>0</v>
      </c>
      <c r="BA201" s="67">
        <f>AB201*AC201/1000000000</f>
        <v>0</v>
      </c>
      <c r="BB201" s="60">
        <f>(AQ200*AR200*AS200*AT200*AU200)^(1/5)</f>
        <v>0</v>
      </c>
      <c r="BC201" s="60">
        <f>(AW201*AX201*AY201*AZ201*BA201)^(1/5)</f>
        <v>0</v>
      </c>
      <c r="BD201" s="68">
        <f>Q201*AC201*AD201/1000000000</f>
        <v>0</v>
      </c>
      <c r="BE201" s="68">
        <f>R201*AC201*AE201/1000000000</f>
        <v>0</v>
      </c>
      <c r="BF201" s="68">
        <f>S201*AC201*AF201/1000000000</f>
        <v>0</v>
      </c>
      <c r="BG201" s="68">
        <f>T201*AC201*AG201/1000000000</f>
        <v>0</v>
      </c>
      <c r="BH201" s="68">
        <f>U201*AC201*AH201/1000000000</f>
        <v>0</v>
      </c>
      <c r="BI201" s="68">
        <f>V201*AC201*AI201/1000000000</f>
        <v>0</v>
      </c>
      <c r="BJ201" s="68">
        <f>W201*AC201*AJ201/1000000000</f>
        <v>0</v>
      </c>
      <c r="BK201" s="68">
        <f>X201*AC201*AK201/1000000000</f>
        <v>0</v>
      </c>
      <c r="BL201" s="68">
        <f>Y201*AC201*AL201/1000000000</f>
        <v>0</v>
      </c>
      <c r="BM201" s="68">
        <f>Z201*AC201*AM201/1000000000</f>
        <v>0</v>
      </c>
      <c r="BN201" s="68">
        <f>AA201*AC201*AN201/1000000000</f>
        <v>0</v>
      </c>
      <c r="BO201" s="68">
        <f>AB201*AC201*AO201/1000000000</f>
        <v>0</v>
      </c>
      <c r="BP201" s="60">
        <f>(BE201*BF201*BG201*BH201*BI201)^(1/5)</f>
        <v>0</v>
      </c>
      <c r="BQ201" s="60">
        <f>(BK201*BL201*BM201*BN201*BO201)</f>
        <v>0</v>
      </c>
      <c r="BR201" s="60" t="str">
        <f>(J201/E201)^(1/5)*100</f>
        <v>0</v>
      </c>
      <c r="BS201" s="60" t="str">
        <f>(P201/J201)/(1/5)*100</f>
        <v>0</v>
      </c>
      <c r="BT201" s="60"/>
      <c r="BU201" s="60"/>
      <c r="BV201" s="60"/>
      <c r="BW201" s="60"/>
      <c r="BX201" s="68"/>
    </row>
    <row r="202" spans="1:91" hidden="true" s="92" customFormat="1">
      <c r="A202" s="91"/>
      <c r="B202" s="92">
        <v>2415</v>
      </c>
      <c r="C202" s="97" t="s">
        <v>138</v>
      </c>
      <c r="D202" s="91"/>
      <c r="E202" s="67"/>
      <c r="F202" s="67"/>
      <c r="G202" s="67"/>
      <c r="H202" s="67"/>
      <c r="I202" s="59"/>
      <c r="J202" s="59"/>
      <c r="K202" s="59"/>
      <c r="L202" s="59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8"/>
      <c r="AD202" s="68">
        <v>0</v>
      </c>
      <c r="AE202" s="68">
        <v>0</v>
      </c>
      <c r="AF202" s="68">
        <v>0</v>
      </c>
      <c r="AG202" s="68">
        <v>0</v>
      </c>
      <c r="AH202" s="68">
        <v>0</v>
      </c>
      <c r="AI202" s="68">
        <v>0</v>
      </c>
      <c r="AJ202" s="68">
        <v>0</v>
      </c>
      <c r="AK202" s="68">
        <v>0</v>
      </c>
      <c r="AL202" s="68">
        <v>0</v>
      </c>
      <c r="AM202" s="68">
        <v>0</v>
      </c>
      <c r="AN202" s="68">
        <v>0</v>
      </c>
      <c r="AO202" s="68">
        <v>0</v>
      </c>
      <c r="AP202" s="67">
        <f>Q202*AC202/1000000000</f>
        <v>0</v>
      </c>
      <c r="AQ202" s="67">
        <f>R202*AC202/1000000000</f>
        <v>0</v>
      </c>
      <c r="AR202" s="67">
        <f>S202*AC202/1000000000</f>
        <v>0</v>
      </c>
      <c r="AS202" s="67">
        <f>T202*AC202/1000000000</f>
        <v>0</v>
      </c>
      <c r="AT202" s="67">
        <f>U202*AC202/1000000000</f>
        <v>0</v>
      </c>
      <c r="AU202" s="67">
        <f>V202*AC202/1000000000</f>
        <v>0</v>
      </c>
      <c r="AV202" s="67">
        <f>W202*AC202/1000000000</f>
        <v>0</v>
      </c>
      <c r="AW202" s="67">
        <f>X202*AC202/1000000000</f>
        <v>0</v>
      </c>
      <c r="AX202" s="67">
        <f>Y202*AC202/1000000000</f>
        <v>0</v>
      </c>
      <c r="AY202" s="67">
        <f>Z202*AC202/1000000000</f>
        <v>0</v>
      </c>
      <c r="AZ202" s="67">
        <f>AA202*AC202/1000000000</f>
        <v>0</v>
      </c>
      <c r="BA202" s="67">
        <f>AB202*AC202/1000000000</f>
        <v>0</v>
      </c>
      <c r="BB202" s="60">
        <f>(AQ201*AR201*AS201*AT201*AU201)^(1/5)</f>
        <v>0</v>
      </c>
      <c r="BC202" s="60">
        <f>(AW202*AX202*AY202*AZ202*BA202)^(1/5)</f>
        <v>0</v>
      </c>
      <c r="BD202" s="68">
        <f>Q202*AC202*AD202/1000000000</f>
        <v>0</v>
      </c>
      <c r="BE202" s="68">
        <f>R202*AC202*AE202/1000000000</f>
        <v>0</v>
      </c>
      <c r="BF202" s="68">
        <f>S202*AC202*AF202/1000000000</f>
        <v>0</v>
      </c>
      <c r="BG202" s="68">
        <f>T202*AC202*AG202/1000000000</f>
        <v>0</v>
      </c>
      <c r="BH202" s="68">
        <f>U202*AC202*AH202/1000000000</f>
        <v>0</v>
      </c>
      <c r="BI202" s="68">
        <f>V202*AC202*AI202/1000000000</f>
        <v>0</v>
      </c>
      <c r="BJ202" s="68">
        <f>W202*AC202*AJ202/1000000000</f>
        <v>0</v>
      </c>
      <c r="BK202" s="68">
        <f>X202*AC202*AK202/1000000000</f>
        <v>0</v>
      </c>
      <c r="BL202" s="68">
        <f>Y202*AC202*AL202/1000000000</f>
        <v>0</v>
      </c>
      <c r="BM202" s="68">
        <f>Z202*AC202*AM202/1000000000</f>
        <v>0</v>
      </c>
      <c r="BN202" s="68">
        <f>AA202*AC202*AN202/1000000000</f>
        <v>0</v>
      </c>
      <c r="BO202" s="68">
        <f>AB202*AC202*AO202/1000000000</f>
        <v>0</v>
      </c>
      <c r="BP202" s="60">
        <f>(BE202*BF202*BG202*BH202*BI202)^(1/5)</f>
        <v>0</v>
      </c>
      <c r="BQ202" s="60">
        <f>(BK202*BL202*BM202*BN202*BO202)</f>
        <v>0</v>
      </c>
      <c r="BR202" s="60" t="str">
        <f>(J202/E202)^(1/5)*100</f>
        <v>0</v>
      </c>
      <c r="BS202" s="60" t="str">
        <f>(P202/J202)/(1/5)*100</f>
        <v>0</v>
      </c>
      <c r="BT202" s="60"/>
      <c r="BU202" s="60"/>
      <c r="BV202" s="60"/>
      <c r="BW202" s="60"/>
      <c r="BX202" s="68"/>
    </row>
    <row r="203" spans="1:91" hidden="true" s="92" customFormat="1">
      <c r="A203" s="91"/>
      <c r="B203" s="92">
        <v>2416</v>
      </c>
      <c r="C203" s="97" t="s">
        <v>139</v>
      </c>
      <c r="D203" s="91"/>
      <c r="E203" s="67"/>
      <c r="F203" s="67"/>
      <c r="G203" s="67"/>
      <c r="H203" s="67"/>
      <c r="I203" s="59"/>
      <c r="J203" s="59"/>
      <c r="K203" s="59"/>
      <c r="L203" s="59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8"/>
      <c r="AD203" s="68">
        <v>0</v>
      </c>
      <c r="AE203" s="68">
        <v>0</v>
      </c>
      <c r="AF203" s="68">
        <v>0</v>
      </c>
      <c r="AG203" s="68">
        <v>0</v>
      </c>
      <c r="AH203" s="68">
        <v>0</v>
      </c>
      <c r="AI203" s="68">
        <v>0</v>
      </c>
      <c r="AJ203" s="68">
        <v>0</v>
      </c>
      <c r="AK203" s="68">
        <v>0</v>
      </c>
      <c r="AL203" s="68">
        <v>0</v>
      </c>
      <c r="AM203" s="68">
        <v>0</v>
      </c>
      <c r="AN203" s="68">
        <v>0</v>
      </c>
      <c r="AO203" s="68">
        <v>0</v>
      </c>
      <c r="AP203" s="67">
        <f>Q203*AC203/1000000000</f>
        <v>0</v>
      </c>
      <c r="AQ203" s="67">
        <f>R203*AC203/1000000000</f>
        <v>0</v>
      </c>
      <c r="AR203" s="67">
        <f>S203*AC203/1000000000</f>
        <v>0</v>
      </c>
      <c r="AS203" s="67">
        <f>T203*AC203/1000000000</f>
        <v>0</v>
      </c>
      <c r="AT203" s="67">
        <f>U203*AC203/1000000000</f>
        <v>0</v>
      </c>
      <c r="AU203" s="67">
        <f>V203*AC203/1000000000</f>
        <v>0</v>
      </c>
      <c r="AV203" s="67">
        <f>W203*AC203/1000000000</f>
        <v>0</v>
      </c>
      <c r="AW203" s="67">
        <f>X203*AC203/1000000000</f>
        <v>0</v>
      </c>
      <c r="AX203" s="67">
        <f>Y203*AC203/1000000000</f>
        <v>0</v>
      </c>
      <c r="AY203" s="67">
        <f>Z203*AC203/1000000000</f>
        <v>0</v>
      </c>
      <c r="AZ203" s="67">
        <f>AA203*AC203/1000000000</f>
        <v>0</v>
      </c>
      <c r="BA203" s="67">
        <f>AB203*AC203/1000000000</f>
        <v>0</v>
      </c>
      <c r="BB203" s="60">
        <f>(AQ202*AR202*AS202*AT202*AU202)^(1/5)</f>
        <v>0</v>
      </c>
      <c r="BC203" s="60">
        <f>(AW203*AX203*AY203*AZ203*BA203)^(1/5)</f>
        <v>0</v>
      </c>
      <c r="BD203" s="68">
        <f>Q203*AC203*AD203/1000000000</f>
        <v>0</v>
      </c>
      <c r="BE203" s="68">
        <f>R203*AC203*AE203/1000000000</f>
        <v>0</v>
      </c>
      <c r="BF203" s="68">
        <f>S203*AC203*AF203/1000000000</f>
        <v>0</v>
      </c>
      <c r="BG203" s="68">
        <f>T203*AC203*AG203/1000000000</f>
        <v>0</v>
      </c>
      <c r="BH203" s="68">
        <f>U203*AC203*AH203/1000000000</f>
        <v>0</v>
      </c>
      <c r="BI203" s="68">
        <f>V203*AC203*AI203/1000000000</f>
        <v>0</v>
      </c>
      <c r="BJ203" s="68">
        <f>W203*AC203*AJ203/1000000000</f>
        <v>0</v>
      </c>
      <c r="BK203" s="68">
        <f>X203*AC203*AK203/1000000000</f>
        <v>0</v>
      </c>
      <c r="BL203" s="68">
        <f>Y203*AC203*AL203/1000000000</f>
        <v>0</v>
      </c>
      <c r="BM203" s="68">
        <f>Z203*AC203*AM203/1000000000</f>
        <v>0</v>
      </c>
      <c r="BN203" s="68">
        <f>AA203*AC203*AN203/1000000000</f>
        <v>0</v>
      </c>
      <c r="BO203" s="68">
        <f>AB203*AC203*AO203/1000000000</f>
        <v>0</v>
      </c>
      <c r="BP203" s="60">
        <f>(BE203*BF203*BG203*BH203*BI203)^(1/5)</f>
        <v>0</v>
      </c>
      <c r="BQ203" s="60">
        <f>(BK203*BL203*BM203*BN203*BO203)</f>
        <v>0</v>
      </c>
      <c r="BR203" s="60" t="str">
        <f>(J203/E203)^(1/5)*100</f>
        <v>0</v>
      </c>
      <c r="BS203" s="60" t="str">
        <f>(P203/J203)/(1/5)*100</f>
        <v>0</v>
      </c>
      <c r="BT203" s="60"/>
      <c r="BU203" s="60"/>
      <c r="BV203" s="60"/>
      <c r="BW203" s="60"/>
      <c r="BX203" s="68"/>
    </row>
    <row r="204" spans="1:91" hidden="true" s="92" customFormat="1">
      <c r="A204" s="91"/>
      <c r="B204" s="92">
        <v>2417</v>
      </c>
      <c r="C204" s="97" t="s">
        <v>140</v>
      </c>
      <c r="D204" s="91"/>
      <c r="E204" s="67"/>
      <c r="F204" s="67"/>
      <c r="G204" s="67"/>
      <c r="H204" s="67"/>
      <c r="I204" s="59"/>
      <c r="J204" s="59"/>
      <c r="K204" s="59"/>
      <c r="L204" s="59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8"/>
      <c r="AD204" s="68">
        <v>0</v>
      </c>
      <c r="AE204" s="68">
        <v>0</v>
      </c>
      <c r="AF204" s="68">
        <v>0</v>
      </c>
      <c r="AG204" s="68">
        <v>0</v>
      </c>
      <c r="AH204" s="68">
        <v>0</v>
      </c>
      <c r="AI204" s="68">
        <v>0</v>
      </c>
      <c r="AJ204" s="68">
        <v>0</v>
      </c>
      <c r="AK204" s="68">
        <v>0</v>
      </c>
      <c r="AL204" s="68">
        <v>0</v>
      </c>
      <c r="AM204" s="68">
        <v>0</v>
      </c>
      <c r="AN204" s="68">
        <v>0</v>
      </c>
      <c r="AO204" s="68">
        <v>0</v>
      </c>
      <c r="AP204" s="67">
        <f>Q204*AC204/1000000000</f>
        <v>0</v>
      </c>
      <c r="AQ204" s="67">
        <f>R204*AC204/1000000000</f>
        <v>0</v>
      </c>
      <c r="AR204" s="67">
        <f>S204*AC204/1000000000</f>
        <v>0</v>
      </c>
      <c r="AS204" s="67">
        <f>T204*AC204/1000000000</f>
        <v>0</v>
      </c>
      <c r="AT204" s="67">
        <f>U204*AC204/1000000000</f>
        <v>0</v>
      </c>
      <c r="AU204" s="67">
        <f>V204*AC204/1000000000</f>
        <v>0</v>
      </c>
      <c r="AV204" s="67">
        <f>W204*AC204/1000000000</f>
        <v>0</v>
      </c>
      <c r="AW204" s="67">
        <f>X204*AC204/1000000000</f>
        <v>0</v>
      </c>
      <c r="AX204" s="67">
        <f>Y204*AC204/1000000000</f>
        <v>0</v>
      </c>
      <c r="AY204" s="67">
        <f>Z204*AC204/1000000000</f>
        <v>0</v>
      </c>
      <c r="AZ204" s="67">
        <f>AA204*AC204/1000000000</f>
        <v>0</v>
      </c>
      <c r="BA204" s="67">
        <f>AB204*AC204/1000000000</f>
        <v>0</v>
      </c>
      <c r="BB204" s="60">
        <f>(AQ203*AR203*AS203*AT203*AU203)^(1/5)</f>
        <v>0</v>
      </c>
      <c r="BC204" s="60">
        <f>(AW204*AX204*AY204*AZ204*BA204)^(1/5)</f>
        <v>0</v>
      </c>
      <c r="BD204" s="68">
        <f>Q204*AC204*AD204/1000000000</f>
        <v>0</v>
      </c>
      <c r="BE204" s="68">
        <f>R204*AC204*AE204/1000000000</f>
        <v>0</v>
      </c>
      <c r="BF204" s="68">
        <f>S204*AC204*AF204/1000000000</f>
        <v>0</v>
      </c>
      <c r="BG204" s="68">
        <f>T204*AC204*AG204/1000000000</f>
        <v>0</v>
      </c>
      <c r="BH204" s="68">
        <f>U204*AC204*AH204/1000000000</f>
        <v>0</v>
      </c>
      <c r="BI204" s="68">
        <f>V204*AC204*AI204/1000000000</f>
        <v>0</v>
      </c>
      <c r="BJ204" s="68">
        <f>W204*AC204*AJ204/1000000000</f>
        <v>0</v>
      </c>
      <c r="BK204" s="68">
        <f>X204*AC204*AK204/1000000000</f>
        <v>0</v>
      </c>
      <c r="BL204" s="68">
        <f>Y204*AC204*AL204/1000000000</f>
        <v>0</v>
      </c>
      <c r="BM204" s="68">
        <f>Z204*AC204*AM204/1000000000</f>
        <v>0</v>
      </c>
      <c r="BN204" s="68">
        <f>AA204*AC204*AN204/1000000000</f>
        <v>0</v>
      </c>
      <c r="BO204" s="68">
        <f>AB204*AC204*AO204/1000000000</f>
        <v>0</v>
      </c>
      <c r="BP204" s="60">
        <f>(BE204*BF204*BG204*BH204*BI204)^(1/5)</f>
        <v>0</v>
      </c>
      <c r="BQ204" s="60">
        <f>(BK204*BL204*BM204*BN204*BO204)</f>
        <v>0</v>
      </c>
      <c r="BR204" s="60" t="str">
        <f>(J204/E204)^(1/5)*100</f>
        <v>0</v>
      </c>
      <c r="BS204" s="60" t="str">
        <f>(P204/J204)/(1/5)*100</f>
        <v>0</v>
      </c>
      <c r="BT204" s="60"/>
      <c r="BU204" s="60"/>
      <c r="BV204" s="60"/>
      <c r="BW204" s="60"/>
      <c r="BX204" s="68"/>
    </row>
    <row r="205" spans="1:91" hidden="true" s="92" customFormat="1">
      <c r="A205" s="91"/>
      <c r="B205" s="92">
        <v>2348</v>
      </c>
      <c r="C205" s="96" t="s">
        <v>167</v>
      </c>
      <c r="D205" s="91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8"/>
      <c r="AD205" s="68">
        <v>0</v>
      </c>
      <c r="AE205" s="68">
        <v>0</v>
      </c>
      <c r="AF205" s="68">
        <v>0</v>
      </c>
      <c r="AG205" s="68">
        <v>0</v>
      </c>
      <c r="AH205" s="68">
        <v>0</v>
      </c>
      <c r="AI205" s="68">
        <v>0</v>
      </c>
      <c r="AJ205" s="68">
        <v>0</v>
      </c>
      <c r="AK205" s="68">
        <v>0</v>
      </c>
      <c r="AL205" s="68">
        <v>0</v>
      </c>
      <c r="AM205" s="68">
        <v>0</v>
      </c>
      <c r="AN205" s="68">
        <v>0</v>
      </c>
      <c r="AO205" s="68">
        <v>0</v>
      </c>
      <c r="AP205" s="67">
        <f>Q205*AC205/1000000000</f>
        <v>0</v>
      </c>
      <c r="AQ205" s="67">
        <f>R205*AC205/1000000000</f>
        <v>0</v>
      </c>
      <c r="AR205" s="67">
        <f>S205*AC205/1000000000</f>
        <v>0</v>
      </c>
      <c r="AS205" s="67">
        <f>T205*AC205/1000000000</f>
        <v>0</v>
      </c>
      <c r="AT205" s="67">
        <f>U205*AC205/1000000000</f>
        <v>0</v>
      </c>
      <c r="AU205" s="67">
        <f>V205*AC205/1000000000</f>
        <v>0</v>
      </c>
      <c r="AV205" s="67">
        <f>W205*AC205/1000000000</f>
        <v>0</v>
      </c>
      <c r="AW205" s="67">
        <f>X205*AC205/1000000000</f>
        <v>0</v>
      </c>
      <c r="AX205" s="67">
        <f>Y205*AC205/1000000000</f>
        <v>0</v>
      </c>
      <c r="AY205" s="67">
        <f>Z205*AC205/1000000000</f>
        <v>0</v>
      </c>
      <c r="AZ205" s="67">
        <f>AA205*AC205/1000000000</f>
        <v>0</v>
      </c>
      <c r="BA205" s="67">
        <f>AB205*AC205/1000000000</f>
        <v>0</v>
      </c>
      <c r="BB205" s="60">
        <f>(AQ204*AR204*AS204*AT204*AU204)^(1/5)</f>
        <v>0</v>
      </c>
      <c r="BC205" s="60">
        <f>(AW205*AX205*AY205*AZ205*BA205)^(1/5)</f>
        <v>0</v>
      </c>
      <c r="BD205" s="68">
        <f>Q205*AC205*AD205/1000000000</f>
        <v>0</v>
      </c>
      <c r="BE205" s="68">
        <f>R205*AC205*AE205/1000000000</f>
        <v>0</v>
      </c>
      <c r="BF205" s="68">
        <f>S205*AC205*AF205/1000000000</f>
        <v>0</v>
      </c>
      <c r="BG205" s="68">
        <f>T205*AC205*AG205/1000000000</f>
        <v>0</v>
      </c>
      <c r="BH205" s="68">
        <f>U205*AC205*AH205/1000000000</f>
        <v>0</v>
      </c>
      <c r="BI205" s="68">
        <f>V205*AC205*AI205/1000000000</f>
        <v>0</v>
      </c>
      <c r="BJ205" s="68">
        <f>W205*AC205*AJ205/1000000000</f>
        <v>0</v>
      </c>
      <c r="BK205" s="68">
        <f>X205*AC205*AK205/1000000000</f>
        <v>0</v>
      </c>
      <c r="BL205" s="68">
        <f>Y205*AC205*AL205/1000000000</f>
        <v>0</v>
      </c>
      <c r="BM205" s="68">
        <f>Z205*AC205*AM205/1000000000</f>
        <v>0</v>
      </c>
      <c r="BN205" s="68">
        <f>AA205*AC205*AN205/1000000000</f>
        <v>0</v>
      </c>
      <c r="BO205" s="68">
        <f>AB205*AC205*AO205/1000000000</f>
        <v>0</v>
      </c>
      <c r="BP205" s="60">
        <f>(BE205*BF205*BG205*BH205*BI205)^(1/5)</f>
        <v>0</v>
      </c>
      <c r="BQ205" s="60">
        <f>(BK205*BL205*BM205*BN205*BO205)</f>
        <v>0</v>
      </c>
      <c r="BR205" s="60" t="str">
        <f>(J205/E205)^(1/5)*100</f>
        <v>0</v>
      </c>
      <c r="BS205" s="60" t="str">
        <f>(P205/J205)/(1/5)*100</f>
        <v>0</v>
      </c>
      <c r="BT205" s="60"/>
      <c r="BU205" s="60"/>
      <c r="BV205" s="60"/>
      <c r="BW205" s="60"/>
      <c r="BX205" s="68"/>
    </row>
    <row r="206" spans="1:91" hidden="true" s="92" customFormat="1">
      <c r="A206" s="91"/>
      <c r="B206" s="92">
        <v>2418</v>
      </c>
      <c r="C206" s="96" t="s">
        <v>163</v>
      </c>
      <c r="D206" s="91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8"/>
      <c r="AD206" s="68">
        <v>0</v>
      </c>
      <c r="AE206" s="68">
        <v>0</v>
      </c>
      <c r="AF206" s="68">
        <v>0</v>
      </c>
      <c r="AG206" s="68">
        <v>0</v>
      </c>
      <c r="AH206" s="68">
        <v>0</v>
      </c>
      <c r="AI206" s="68">
        <v>0</v>
      </c>
      <c r="AJ206" s="68">
        <v>0</v>
      </c>
      <c r="AK206" s="68">
        <v>0</v>
      </c>
      <c r="AL206" s="68">
        <v>0</v>
      </c>
      <c r="AM206" s="68">
        <v>0</v>
      </c>
      <c r="AN206" s="68">
        <v>0</v>
      </c>
      <c r="AO206" s="68">
        <v>0</v>
      </c>
      <c r="AP206" s="67">
        <f>Q206*AC206/1000000000</f>
        <v>0</v>
      </c>
      <c r="AQ206" s="67">
        <f>R206*AC206/1000000000</f>
        <v>0</v>
      </c>
      <c r="AR206" s="67">
        <f>S206*AC206/1000000000</f>
        <v>0</v>
      </c>
      <c r="AS206" s="67">
        <f>T206*AC206/1000000000</f>
        <v>0</v>
      </c>
      <c r="AT206" s="67">
        <f>U206*AC206/1000000000</f>
        <v>0</v>
      </c>
      <c r="AU206" s="67">
        <f>V206*AC206/1000000000</f>
        <v>0</v>
      </c>
      <c r="AV206" s="67">
        <f>W206*AC206/1000000000</f>
        <v>0</v>
      </c>
      <c r="AW206" s="67">
        <f>X206*AC206/1000000000</f>
        <v>0</v>
      </c>
      <c r="AX206" s="67">
        <f>Y206*AC206/1000000000</f>
        <v>0</v>
      </c>
      <c r="AY206" s="67">
        <f>Z206*AC206/1000000000</f>
        <v>0</v>
      </c>
      <c r="AZ206" s="67">
        <f>AA206*AC206/1000000000</f>
        <v>0</v>
      </c>
      <c r="BA206" s="67">
        <f>AB206*AC206/1000000000</f>
        <v>0</v>
      </c>
      <c r="BB206" s="60">
        <f>(AQ205*AR205*AS205*AT205*AU205)^(1/5)</f>
        <v>0</v>
      </c>
      <c r="BC206" s="60">
        <f>(AW206*AX206*AY206*AZ206*BA206)^(1/5)</f>
        <v>0</v>
      </c>
      <c r="BD206" s="68">
        <f>Q206*AC206*AD206/1000000000</f>
        <v>0</v>
      </c>
      <c r="BE206" s="68">
        <f>R206*AC206*AE206/1000000000</f>
        <v>0</v>
      </c>
      <c r="BF206" s="68">
        <f>S206*AC206*AF206/1000000000</f>
        <v>0</v>
      </c>
      <c r="BG206" s="68">
        <f>T206*AC206*AG206/1000000000</f>
        <v>0</v>
      </c>
      <c r="BH206" s="68">
        <f>U206*AC206*AH206/1000000000</f>
        <v>0</v>
      </c>
      <c r="BI206" s="68">
        <f>V206*AC206*AI206/1000000000</f>
        <v>0</v>
      </c>
      <c r="BJ206" s="68">
        <f>W206*AC206*AJ206/1000000000</f>
        <v>0</v>
      </c>
      <c r="BK206" s="68">
        <f>X206*AC206*AK206/1000000000</f>
        <v>0</v>
      </c>
      <c r="BL206" s="68">
        <f>Y206*AC206*AL206/1000000000</f>
        <v>0</v>
      </c>
      <c r="BM206" s="68">
        <f>Z206*AC206*AM206/1000000000</f>
        <v>0</v>
      </c>
      <c r="BN206" s="68">
        <f>AA206*AC206*AN206/1000000000</f>
        <v>0</v>
      </c>
      <c r="BO206" s="68">
        <f>AB206*AC206*AO206/1000000000</f>
        <v>0</v>
      </c>
      <c r="BP206" s="60">
        <f>(BE206*BF206*BG206*BH206*BI206)^(1/5)</f>
        <v>0</v>
      </c>
      <c r="BQ206" s="60">
        <f>(BK206*BL206*BM206*BN206*BO206)</f>
        <v>0</v>
      </c>
      <c r="BR206" s="60" t="str">
        <f>(J206/E206)^(1/5)*100</f>
        <v>0</v>
      </c>
      <c r="BS206" s="60" t="str">
        <f>(P206/J206)/(1/5)*100</f>
        <v>0</v>
      </c>
      <c r="BT206" s="60"/>
      <c r="BU206" s="60"/>
      <c r="BV206" s="60"/>
      <c r="BW206" s="60"/>
      <c r="BX206" s="68"/>
    </row>
    <row r="207" spans="1:91" hidden="true" s="92" customFormat="1">
      <c r="A207" s="91"/>
      <c r="B207" s="92">
        <v>2420</v>
      </c>
      <c r="C207" s="97" t="s">
        <v>164</v>
      </c>
      <c r="D207" s="91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8"/>
      <c r="AD207" s="68">
        <v>0</v>
      </c>
      <c r="AE207" s="68">
        <v>0</v>
      </c>
      <c r="AF207" s="68">
        <v>0</v>
      </c>
      <c r="AG207" s="68">
        <v>0</v>
      </c>
      <c r="AH207" s="68">
        <v>0</v>
      </c>
      <c r="AI207" s="68">
        <v>0</v>
      </c>
      <c r="AJ207" s="68">
        <v>0</v>
      </c>
      <c r="AK207" s="68">
        <v>0</v>
      </c>
      <c r="AL207" s="68">
        <v>0</v>
      </c>
      <c r="AM207" s="68">
        <v>0</v>
      </c>
      <c r="AN207" s="68">
        <v>0</v>
      </c>
      <c r="AO207" s="68">
        <v>0</v>
      </c>
      <c r="AP207" s="67">
        <f>Q207*AC207/1000000000</f>
        <v>0</v>
      </c>
      <c r="AQ207" s="67">
        <f>R207*AC207/1000000000</f>
        <v>0</v>
      </c>
      <c r="AR207" s="67">
        <f>S207*AC207/1000000000</f>
        <v>0</v>
      </c>
      <c r="AS207" s="67">
        <f>T207*AC207/1000000000</f>
        <v>0</v>
      </c>
      <c r="AT207" s="67">
        <f>U207*AC207/1000000000</f>
        <v>0</v>
      </c>
      <c r="AU207" s="67">
        <f>V207*AC207/1000000000</f>
        <v>0</v>
      </c>
      <c r="AV207" s="67">
        <f>W207*AC207/1000000000</f>
        <v>0</v>
      </c>
      <c r="AW207" s="67">
        <f>X207*AC207/1000000000</f>
        <v>0</v>
      </c>
      <c r="AX207" s="67">
        <f>Y207*AC207/1000000000</f>
        <v>0</v>
      </c>
      <c r="AY207" s="67">
        <f>Z207*AC207/1000000000</f>
        <v>0</v>
      </c>
      <c r="AZ207" s="67">
        <f>AA207*AC207/1000000000</f>
        <v>0</v>
      </c>
      <c r="BA207" s="67">
        <f>AB207*AC207/1000000000</f>
        <v>0</v>
      </c>
      <c r="BB207" s="60">
        <f>(AQ206*AR206*AS206*AT206*AU206)^(1/5)</f>
        <v>0</v>
      </c>
      <c r="BC207" s="60">
        <f>(AW207*AX207*AY207*AZ207*BA207)^(1/5)</f>
        <v>0</v>
      </c>
      <c r="BD207" s="68">
        <f>Q207*AC207*AD207/1000000000</f>
        <v>0</v>
      </c>
      <c r="BE207" s="68">
        <f>R207*AC207*AE207/1000000000</f>
        <v>0</v>
      </c>
      <c r="BF207" s="68">
        <f>S207*AC207*AF207/1000000000</f>
        <v>0</v>
      </c>
      <c r="BG207" s="68">
        <f>T207*AC207*AG207/1000000000</f>
        <v>0</v>
      </c>
      <c r="BH207" s="68">
        <f>U207*AC207*AH207/1000000000</f>
        <v>0</v>
      </c>
      <c r="BI207" s="68">
        <f>V207*AC207*AI207/1000000000</f>
        <v>0</v>
      </c>
      <c r="BJ207" s="68">
        <f>W207*AC207*AJ207/1000000000</f>
        <v>0</v>
      </c>
      <c r="BK207" s="68">
        <f>X207*AC207*AK207/1000000000</f>
        <v>0</v>
      </c>
      <c r="BL207" s="68">
        <f>Y207*AC207*AL207/1000000000</f>
        <v>0</v>
      </c>
      <c r="BM207" s="68">
        <f>Z207*AC207*AM207/1000000000</f>
        <v>0</v>
      </c>
      <c r="BN207" s="68">
        <f>AA207*AC207*AN207/1000000000</f>
        <v>0</v>
      </c>
      <c r="BO207" s="68">
        <f>AB207*AC207*AO207/1000000000</f>
        <v>0</v>
      </c>
      <c r="BP207" s="60">
        <f>(BE207*BF207*BG207*BH207*BI207)^(1/5)</f>
        <v>0</v>
      </c>
      <c r="BQ207" s="60">
        <f>(BK207*BL207*BM207*BN207*BO207)</f>
        <v>0</v>
      </c>
      <c r="BR207" s="60" t="str">
        <f>(J207/E207)^(1/5)*100</f>
        <v>0</v>
      </c>
      <c r="BS207" s="60" t="str">
        <f>(P207/J207)/(1/5)*100</f>
        <v>0</v>
      </c>
      <c r="BT207" s="60"/>
      <c r="BU207" s="60"/>
      <c r="BV207" s="60"/>
      <c r="BW207" s="60"/>
      <c r="BX207" s="68"/>
    </row>
    <row r="208" spans="1:91" hidden="true" s="92" customFormat="1">
      <c r="A208" s="91"/>
      <c r="B208" s="92">
        <v>2421</v>
      </c>
      <c r="C208" s="96" t="s">
        <v>165</v>
      </c>
      <c r="D208" s="91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8"/>
      <c r="AD208" s="68">
        <v>0</v>
      </c>
      <c r="AE208" s="68">
        <v>0</v>
      </c>
      <c r="AF208" s="68">
        <v>0</v>
      </c>
      <c r="AG208" s="68">
        <v>0</v>
      </c>
      <c r="AH208" s="68">
        <v>0</v>
      </c>
      <c r="AI208" s="68">
        <v>0</v>
      </c>
      <c r="AJ208" s="68">
        <v>0</v>
      </c>
      <c r="AK208" s="68">
        <v>0</v>
      </c>
      <c r="AL208" s="68">
        <v>0</v>
      </c>
      <c r="AM208" s="68">
        <v>0</v>
      </c>
      <c r="AN208" s="68">
        <v>0</v>
      </c>
      <c r="AO208" s="68">
        <v>0</v>
      </c>
      <c r="AP208" s="67">
        <f>Q208*AC208/1000000000</f>
        <v>0</v>
      </c>
      <c r="AQ208" s="67">
        <f>R208*AC208/1000000000</f>
        <v>0</v>
      </c>
      <c r="AR208" s="67">
        <f>S208*AC208/1000000000</f>
        <v>0</v>
      </c>
      <c r="AS208" s="67">
        <f>T208*AC208/1000000000</f>
        <v>0</v>
      </c>
      <c r="AT208" s="67">
        <f>U208*AC208/1000000000</f>
        <v>0</v>
      </c>
      <c r="AU208" s="67">
        <f>V208*AC208/1000000000</f>
        <v>0</v>
      </c>
      <c r="AV208" s="67">
        <f>W208*AC208/1000000000</f>
        <v>0</v>
      </c>
      <c r="AW208" s="67">
        <f>X208*AC208/1000000000</f>
        <v>0</v>
      </c>
      <c r="AX208" s="67">
        <f>Y208*AC208/1000000000</f>
        <v>0</v>
      </c>
      <c r="AY208" s="67">
        <f>Z208*AC208/1000000000</f>
        <v>0</v>
      </c>
      <c r="AZ208" s="67">
        <f>AA208*AC208/1000000000</f>
        <v>0</v>
      </c>
      <c r="BA208" s="67">
        <f>AB208*AC208/1000000000</f>
        <v>0</v>
      </c>
      <c r="BB208" s="60">
        <f>(AQ207*AR207*AS207*AT207*AU207)^(1/5)</f>
        <v>0</v>
      </c>
      <c r="BC208" s="60">
        <f>(AW208*AX208*AY208*AZ208*BA208)^(1/5)</f>
        <v>0</v>
      </c>
      <c r="BD208" s="68">
        <f>Q208*AC208*AD208/1000000000</f>
        <v>0</v>
      </c>
      <c r="BE208" s="68">
        <f>R208*AC208*AE208/1000000000</f>
        <v>0</v>
      </c>
      <c r="BF208" s="68">
        <f>S208*AC208*AF208/1000000000</f>
        <v>0</v>
      </c>
      <c r="BG208" s="68">
        <f>T208*AC208*AG208/1000000000</f>
        <v>0</v>
      </c>
      <c r="BH208" s="68">
        <f>U208*AC208*AH208/1000000000</f>
        <v>0</v>
      </c>
      <c r="BI208" s="68">
        <f>V208*AC208*AI208/1000000000</f>
        <v>0</v>
      </c>
      <c r="BJ208" s="68">
        <f>W208*AC208*AJ208/1000000000</f>
        <v>0</v>
      </c>
      <c r="BK208" s="68">
        <f>X208*AC208*AK208/1000000000</f>
        <v>0</v>
      </c>
      <c r="BL208" s="68">
        <f>Y208*AC208*AL208/1000000000</f>
        <v>0</v>
      </c>
      <c r="BM208" s="68">
        <f>Z208*AC208*AM208/1000000000</f>
        <v>0</v>
      </c>
      <c r="BN208" s="68">
        <f>AA208*AC208*AN208/1000000000</f>
        <v>0</v>
      </c>
      <c r="BO208" s="68">
        <f>AB208*AC208*AO208/1000000000</f>
        <v>0</v>
      </c>
      <c r="BP208" s="60">
        <f>(BE208*BF208*BG208*BH208*BI208)^(1/5)</f>
        <v>0</v>
      </c>
      <c r="BQ208" s="60">
        <f>(BK208*BL208*BM208*BN208*BO208)</f>
        <v>0</v>
      </c>
      <c r="BR208" s="60" t="str">
        <f>(J208/E208)^(1/5)*100</f>
        <v>0</v>
      </c>
      <c r="BS208" s="60" t="str">
        <f>(P208/J208)/(1/5)*100</f>
        <v>0</v>
      </c>
      <c r="BT208" s="60"/>
      <c r="BU208" s="60"/>
      <c r="BV208" s="60"/>
      <c r="BW208" s="60"/>
      <c r="BX208" s="68"/>
    </row>
    <row r="209" spans="1:91" hidden="true" s="114" customFormat="1">
      <c r="A209" s="91"/>
      <c r="B209" s="92">
        <v>2423</v>
      </c>
      <c r="C209" s="96" t="s">
        <v>166</v>
      </c>
      <c r="D209" s="91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8"/>
      <c r="AD209" s="68">
        <v>0</v>
      </c>
      <c r="AE209" s="68">
        <v>0</v>
      </c>
      <c r="AF209" s="68">
        <v>0</v>
      </c>
      <c r="AG209" s="68">
        <v>0</v>
      </c>
      <c r="AH209" s="68">
        <v>0</v>
      </c>
      <c r="AI209" s="68">
        <v>0</v>
      </c>
      <c r="AJ209" s="68">
        <v>0</v>
      </c>
      <c r="AK209" s="68">
        <v>0</v>
      </c>
      <c r="AL209" s="68">
        <v>0</v>
      </c>
      <c r="AM209" s="68">
        <v>0</v>
      </c>
      <c r="AN209" s="68">
        <v>0</v>
      </c>
      <c r="AO209" s="68">
        <v>0</v>
      </c>
      <c r="AP209" s="67">
        <f>Q209*AC209/1000000000</f>
        <v>0</v>
      </c>
      <c r="AQ209" s="67">
        <f>R209*AC209/1000000000</f>
        <v>0</v>
      </c>
      <c r="AR209" s="67">
        <f>S209*AC209/1000000000</f>
        <v>0</v>
      </c>
      <c r="AS209" s="67">
        <f>T209*AC209/1000000000</f>
        <v>0</v>
      </c>
      <c r="AT209" s="67">
        <f>U209*AC209/1000000000</f>
        <v>0</v>
      </c>
      <c r="AU209" s="67">
        <f>V209*AC209/1000000000</f>
        <v>0</v>
      </c>
      <c r="AV209" s="67">
        <f>W209*AC209/1000000000</f>
        <v>0</v>
      </c>
      <c r="AW209" s="67">
        <f>X209*AC209/1000000000</f>
        <v>0</v>
      </c>
      <c r="AX209" s="67">
        <f>Y209*AC209/1000000000</f>
        <v>0</v>
      </c>
      <c r="AY209" s="67">
        <f>Z209*AC209/1000000000</f>
        <v>0</v>
      </c>
      <c r="AZ209" s="67">
        <f>AA209*AC209/1000000000</f>
        <v>0</v>
      </c>
      <c r="BA209" s="67">
        <f>AB209*AC209/1000000000</f>
        <v>0</v>
      </c>
      <c r="BB209" s="60">
        <f>(AQ208*AR208*AS208*AT208*AU208)^(1/5)</f>
        <v>0</v>
      </c>
      <c r="BC209" s="60">
        <f>(AW209*AX209*AY209*AZ209*BA209)^(1/5)</f>
        <v>0</v>
      </c>
      <c r="BD209" s="68">
        <f>Q209*AC209*AD209/1000000000</f>
        <v>0</v>
      </c>
      <c r="BE209" s="68">
        <f>R209*AC209*AE209/1000000000</f>
        <v>0</v>
      </c>
      <c r="BF209" s="68">
        <f>S209*AC209*AF209/1000000000</f>
        <v>0</v>
      </c>
      <c r="BG209" s="68">
        <f>T209*AC209*AG209/1000000000</f>
        <v>0</v>
      </c>
      <c r="BH209" s="68">
        <f>U209*AC209*AH209/1000000000</f>
        <v>0</v>
      </c>
      <c r="BI209" s="68">
        <f>V209*AC209*AI209/1000000000</f>
        <v>0</v>
      </c>
      <c r="BJ209" s="68">
        <f>W209*AC209*AJ209/1000000000</f>
        <v>0</v>
      </c>
      <c r="BK209" s="68">
        <f>X209*AC209*AK209/1000000000</f>
        <v>0</v>
      </c>
      <c r="BL209" s="68">
        <f>Y209*AC209*AL209/1000000000</f>
        <v>0</v>
      </c>
      <c r="BM209" s="68">
        <f>Z209*AC209*AM209/1000000000</f>
        <v>0</v>
      </c>
      <c r="BN209" s="68">
        <f>AA209*AC209*AN209/1000000000</f>
        <v>0</v>
      </c>
      <c r="BO209" s="68">
        <f>AB209*AC209*AO209/1000000000</f>
        <v>0</v>
      </c>
      <c r="BP209" s="60">
        <f>(BE209*BF209*BG209*BH209*BI209)^(1/5)</f>
        <v>0</v>
      </c>
      <c r="BQ209" s="60">
        <f>(BK209*BL209*BM209*BN209*BO209)</f>
        <v>0</v>
      </c>
      <c r="BR209" s="60" t="str">
        <f>(J209/E209)^(1/5)*100</f>
        <v>0</v>
      </c>
      <c r="BS209" s="60" t="str">
        <f>(P209/J209)/(1/5)*100</f>
        <v>0</v>
      </c>
      <c r="BT209" s="60"/>
      <c r="BU209" s="60"/>
      <c r="BV209" s="60"/>
      <c r="BW209" s="60"/>
      <c r="BX209" s="68"/>
      <c r="BY209" s="92"/>
    </row>
    <row r="210" spans="1:91" hidden="true" s="114" customFormat="1">
      <c r="A210" s="91"/>
      <c r="B210" s="92">
        <v>2424</v>
      </c>
      <c r="C210" s="97" t="s">
        <v>138</v>
      </c>
      <c r="D210" s="91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8"/>
      <c r="AD210" s="68">
        <v>0</v>
      </c>
      <c r="AE210" s="68">
        <v>0</v>
      </c>
      <c r="AF210" s="68">
        <v>0</v>
      </c>
      <c r="AG210" s="68">
        <v>0</v>
      </c>
      <c r="AH210" s="68">
        <v>0</v>
      </c>
      <c r="AI210" s="68">
        <v>0</v>
      </c>
      <c r="AJ210" s="68">
        <v>0</v>
      </c>
      <c r="AK210" s="68">
        <v>0</v>
      </c>
      <c r="AL210" s="68">
        <v>0</v>
      </c>
      <c r="AM210" s="68">
        <v>0</v>
      </c>
      <c r="AN210" s="68">
        <v>0</v>
      </c>
      <c r="AO210" s="68">
        <v>0</v>
      </c>
      <c r="AP210" s="67">
        <f>Q210*AC210/1000000000</f>
        <v>0</v>
      </c>
      <c r="AQ210" s="67">
        <f>R210*AC210/1000000000</f>
        <v>0</v>
      </c>
      <c r="AR210" s="67">
        <f>S210*AC210/1000000000</f>
        <v>0</v>
      </c>
      <c r="AS210" s="67">
        <f>T210*AC210/1000000000</f>
        <v>0</v>
      </c>
      <c r="AT210" s="67">
        <f>U210*AC210/1000000000</f>
        <v>0</v>
      </c>
      <c r="AU210" s="67">
        <f>V210*AC210/1000000000</f>
        <v>0</v>
      </c>
      <c r="AV210" s="67">
        <f>W210*AC210/1000000000</f>
        <v>0</v>
      </c>
      <c r="AW210" s="67">
        <f>X210*AC210/1000000000</f>
        <v>0</v>
      </c>
      <c r="AX210" s="67">
        <f>Y210*AC210/1000000000</f>
        <v>0</v>
      </c>
      <c r="AY210" s="67">
        <f>Z210*AC210/1000000000</f>
        <v>0</v>
      </c>
      <c r="AZ210" s="67">
        <f>AA210*AC210/1000000000</f>
        <v>0</v>
      </c>
      <c r="BA210" s="67">
        <f>AB210*AC210/1000000000</f>
        <v>0</v>
      </c>
      <c r="BB210" s="60">
        <f>(AQ209*AR209*AS209*AT209*AU209)^(1/5)</f>
        <v>0</v>
      </c>
      <c r="BC210" s="60">
        <f>(AW210*AX210*AY210*AZ210*BA210)^(1/5)</f>
        <v>0</v>
      </c>
      <c r="BD210" s="68">
        <f>Q210*AC210*AD210/1000000000</f>
        <v>0</v>
      </c>
      <c r="BE210" s="68">
        <f>R210*AC210*AE210/1000000000</f>
        <v>0</v>
      </c>
      <c r="BF210" s="68">
        <f>S210*AC210*AF210/1000000000</f>
        <v>0</v>
      </c>
      <c r="BG210" s="68">
        <f>T210*AC210*AG210/1000000000</f>
        <v>0</v>
      </c>
      <c r="BH210" s="68">
        <f>U210*AC210*AH210/1000000000</f>
        <v>0</v>
      </c>
      <c r="BI210" s="68">
        <f>V210*AC210*AI210/1000000000</f>
        <v>0</v>
      </c>
      <c r="BJ210" s="68">
        <f>W210*AC210*AJ210/1000000000</f>
        <v>0</v>
      </c>
      <c r="BK210" s="68">
        <f>X210*AC210*AK210/1000000000</f>
        <v>0</v>
      </c>
      <c r="BL210" s="68">
        <f>Y210*AC210*AL210/1000000000</f>
        <v>0</v>
      </c>
      <c r="BM210" s="68">
        <f>Z210*AC210*AM210/1000000000</f>
        <v>0</v>
      </c>
      <c r="BN210" s="68">
        <f>AA210*AC210*AN210/1000000000</f>
        <v>0</v>
      </c>
      <c r="BO210" s="68">
        <f>AB210*AC210*AO210/1000000000</f>
        <v>0</v>
      </c>
      <c r="BP210" s="60">
        <f>(BE210*BF210*BG210*BH210*BI210)^(1/5)</f>
        <v>0</v>
      </c>
      <c r="BQ210" s="60">
        <f>(BK210*BL210*BM210*BN210*BO210)</f>
        <v>0</v>
      </c>
      <c r="BR210" s="60" t="str">
        <f>(J210/E210)^(1/5)*100</f>
        <v>0</v>
      </c>
      <c r="BS210" s="60" t="str">
        <f>(P210/J210)/(1/5)*100</f>
        <v>0</v>
      </c>
      <c r="BT210" s="60"/>
      <c r="BU210" s="60"/>
      <c r="BV210" s="60"/>
      <c r="BW210" s="60"/>
      <c r="BX210" s="68"/>
      <c r="BY210" s="92"/>
    </row>
    <row r="211" spans="1:91" hidden="true" s="114" customFormat="1">
      <c r="A211" s="91"/>
      <c r="B211" s="92">
        <v>2425</v>
      </c>
      <c r="C211" s="97" t="s">
        <v>139</v>
      </c>
      <c r="D211" s="91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8"/>
      <c r="AD211" s="68">
        <v>0</v>
      </c>
      <c r="AE211" s="68">
        <v>0</v>
      </c>
      <c r="AF211" s="68">
        <v>0</v>
      </c>
      <c r="AG211" s="68">
        <v>0</v>
      </c>
      <c r="AH211" s="68">
        <v>0</v>
      </c>
      <c r="AI211" s="68">
        <v>0</v>
      </c>
      <c r="AJ211" s="68">
        <v>0</v>
      </c>
      <c r="AK211" s="68">
        <v>0</v>
      </c>
      <c r="AL211" s="68">
        <v>0</v>
      </c>
      <c r="AM211" s="68">
        <v>0</v>
      </c>
      <c r="AN211" s="68">
        <v>0</v>
      </c>
      <c r="AO211" s="68">
        <v>0</v>
      </c>
      <c r="AP211" s="67">
        <f>Q211*AC211/1000000000</f>
        <v>0</v>
      </c>
      <c r="AQ211" s="67">
        <f>R211*AC211/1000000000</f>
        <v>0</v>
      </c>
      <c r="AR211" s="67">
        <f>S211*AC211/1000000000</f>
        <v>0</v>
      </c>
      <c r="AS211" s="67">
        <f>T211*AC211/1000000000</f>
        <v>0</v>
      </c>
      <c r="AT211" s="67">
        <f>U211*AC211/1000000000</f>
        <v>0</v>
      </c>
      <c r="AU211" s="67">
        <f>V211*AC211/1000000000</f>
        <v>0</v>
      </c>
      <c r="AV211" s="67">
        <f>W211*AC211/1000000000</f>
        <v>0</v>
      </c>
      <c r="AW211" s="67">
        <f>X211*AC211/1000000000</f>
        <v>0</v>
      </c>
      <c r="AX211" s="67">
        <f>Y211*AC211/1000000000</f>
        <v>0</v>
      </c>
      <c r="AY211" s="67">
        <f>Z211*AC211/1000000000</f>
        <v>0</v>
      </c>
      <c r="AZ211" s="67">
        <f>AA211*AC211/1000000000</f>
        <v>0</v>
      </c>
      <c r="BA211" s="67">
        <f>AB211*AC211/1000000000</f>
        <v>0</v>
      </c>
      <c r="BB211" s="60">
        <f>(AQ210*AR210*AS210*AT210*AU210)^(1/5)</f>
        <v>0</v>
      </c>
      <c r="BC211" s="60">
        <f>(AW211*AX211*AY211*AZ211*BA211)^(1/5)</f>
        <v>0</v>
      </c>
      <c r="BD211" s="68">
        <f>Q211*AC211*AD211/1000000000</f>
        <v>0</v>
      </c>
      <c r="BE211" s="68">
        <f>R211*AC211*AE211/1000000000</f>
        <v>0</v>
      </c>
      <c r="BF211" s="68">
        <f>S211*AC211*AF211/1000000000</f>
        <v>0</v>
      </c>
      <c r="BG211" s="68">
        <f>T211*AC211*AG211/1000000000</f>
        <v>0</v>
      </c>
      <c r="BH211" s="68">
        <f>U211*AC211*AH211/1000000000</f>
        <v>0</v>
      </c>
      <c r="BI211" s="68">
        <f>V211*AC211*AI211/1000000000</f>
        <v>0</v>
      </c>
      <c r="BJ211" s="68">
        <f>W211*AC211*AJ211/1000000000</f>
        <v>0</v>
      </c>
      <c r="BK211" s="68">
        <f>X211*AC211*AK211/1000000000</f>
        <v>0</v>
      </c>
      <c r="BL211" s="68">
        <f>Y211*AC211*AL211/1000000000</f>
        <v>0</v>
      </c>
      <c r="BM211" s="68">
        <f>Z211*AC211*AM211/1000000000</f>
        <v>0</v>
      </c>
      <c r="BN211" s="68">
        <f>AA211*AC211*AN211/1000000000</f>
        <v>0</v>
      </c>
      <c r="BO211" s="68">
        <f>AB211*AC211*AO211/1000000000</f>
        <v>0</v>
      </c>
      <c r="BP211" s="60">
        <f>(BE211*BF211*BG211*BH211*BI211)^(1/5)</f>
        <v>0</v>
      </c>
      <c r="BQ211" s="60">
        <f>(BK211*BL211*BM211*BN211*BO211)</f>
        <v>0</v>
      </c>
      <c r="BR211" s="60" t="str">
        <f>(J211/E211)^(1/5)*100</f>
        <v>0</v>
      </c>
      <c r="BS211" s="60" t="str">
        <f>(P211/J211)/(1/5)*100</f>
        <v>0</v>
      </c>
      <c r="BT211" s="60"/>
      <c r="BU211" s="60"/>
      <c r="BV211" s="60"/>
      <c r="BW211" s="60"/>
      <c r="BX211" s="68"/>
      <c r="BY211" s="92"/>
    </row>
    <row r="212" spans="1:91" hidden="true" s="114" customFormat="1">
      <c r="A212" s="91"/>
      <c r="B212" s="92">
        <v>2426</v>
      </c>
      <c r="C212" s="97" t="s">
        <v>140</v>
      </c>
      <c r="D212" s="91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8"/>
      <c r="AD212" s="68">
        <v>0</v>
      </c>
      <c r="AE212" s="68">
        <v>0</v>
      </c>
      <c r="AF212" s="68">
        <v>0</v>
      </c>
      <c r="AG212" s="68">
        <v>0</v>
      </c>
      <c r="AH212" s="68">
        <v>0</v>
      </c>
      <c r="AI212" s="68">
        <v>0</v>
      </c>
      <c r="AJ212" s="68">
        <v>0</v>
      </c>
      <c r="AK212" s="68">
        <v>0</v>
      </c>
      <c r="AL212" s="68">
        <v>0</v>
      </c>
      <c r="AM212" s="68">
        <v>0</v>
      </c>
      <c r="AN212" s="68">
        <v>0</v>
      </c>
      <c r="AO212" s="68">
        <v>0</v>
      </c>
      <c r="AP212" s="67">
        <f>Q212*AC212/1000000000</f>
        <v>0</v>
      </c>
      <c r="AQ212" s="67">
        <f>R212*AC212/1000000000</f>
        <v>0</v>
      </c>
      <c r="AR212" s="67">
        <f>S212*AC212/1000000000</f>
        <v>0</v>
      </c>
      <c r="AS212" s="67">
        <f>T212*AC212/1000000000</f>
        <v>0</v>
      </c>
      <c r="AT212" s="67">
        <f>U212*AC212/1000000000</f>
        <v>0</v>
      </c>
      <c r="AU212" s="67">
        <f>V212*AC212/1000000000</f>
        <v>0</v>
      </c>
      <c r="AV212" s="67">
        <f>W212*AC212/1000000000</f>
        <v>0</v>
      </c>
      <c r="AW212" s="67">
        <f>X212*AC212/1000000000</f>
        <v>0</v>
      </c>
      <c r="AX212" s="67">
        <f>Y212*AC212/1000000000</f>
        <v>0</v>
      </c>
      <c r="AY212" s="67">
        <f>Z212*AC212/1000000000</f>
        <v>0</v>
      </c>
      <c r="AZ212" s="67">
        <f>AA212*AC212/1000000000</f>
        <v>0</v>
      </c>
      <c r="BA212" s="67">
        <f>AB212*AC212/1000000000</f>
        <v>0</v>
      </c>
      <c r="BB212" s="60">
        <f>(AQ211*AR211*AS211*AT211*AU211)^(1/5)</f>
        <v>0</v>
      </c>
      <c r="BC212" s="60">
        <f>(AW212*AX212*AY212*AZ212*BA212)^(1/5)</f>
        <v>0</v>
      </c>
      <c r="BD212" s="68">
        <f>Q212*AC212*AD212/1000000000</f>
        <v>0</v>
      </c>
      <c r="BE212" s="68">
        <f>R212*AC212*AE212/1000000000</f>
        <v>0</v>
      </c>
      <c r="BF212" s="68">
        <f>S212*AC212*AF212/1000000000</f>
        <v>0</v>
      </c>
      <c r="BG212" s="68">
        <f>T212*AC212*AG212/1000000000</f>
        <v>0</v>
      </c>
      <c r="BH212" s="68">
        <f>U212*AC212*AH212/1000000000</f>
        <v>0</v>
      </c>
      <c r="BI212" s="68">
        <f>V212*AC212*AI212/1000000000</f>
        <v>0</v>
      </c>
      <c r="BJ212" s="68">
        <f>W212*AC212*AJ212/1000000000</f>
        <v>0</v>
      </c>
      <c r="BK212" s="68">
        <f>X212*AC212*AK212/1000000000</f>
        <v>0</v>
      </c>
      <c r="BL212" s="68">
        <f>Y212*AC212*AL212/1000000000</f>
        <v>0</v>
      </c>
      <c r="BM212" s="68">
        <f>Z212*AC212*AM212/1000000000</f>
        <v>0</v>
      </c>
      <c r="BN212" s="68">
        <f>AA212*AC212*AN212/1000000000</f>
        <v>0</v>
      </c>
      <c r="BO212" s="68">
        <f>AB212*AC212*AO212/1000000000</f>
        <v>0</v>
      </c>
      <c r="BP212" s="60">
        <f>(BE212*BF212*BG212*BH212*BI212)^(1/5)</f>
        <v>0</v>
      </c>
      <c r="BQ212" s="60">
        <f>(BK212*BL212*BM212*BN212*BO212)</f>
        <v>0</v>
      </c>
      <c r="BR212" s="60" t="str">
        <f>(J212/E212)^(1/5)*100</f>
        <v>0</v>
      </c>
      <c r="BS212" s="60" t="str">
        <f>(P212/J212)/(1/5)*100</f>
        <v>0</v>
      </c>
      <c r="BT212" s="60"/>
      <c r="BU212" s="60"/>
      <c r="BV212" s="60"/>
      <c r="BW212" s="60"/>
      <c r="BX212" s="68"/>
      <c r="BY212" s="92"/>
    </row>
    <row r="213" spans="1:91" hidden="true" s="114" customFormat="1">
      <c r="A213" s="91"/>
      <c r="B213" s="92">
        <v>2349</v>
      </c>
      <c r="C213" s="96" t="s">
        <v>168</v>
      </c>
      <c r="D213" s="91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8"/>
      <c r="AD213" s="68">
        <v>0</v>
      </c>
      <c r="AE213" s="68">
        <v>0</v>
      </c>
      <c r="AF213" s="68">
        <v>0</v>
      </c>
      <c r="AG213" s="68">
        <v>0</v>
      </c>
      <c r="AH213" s="68">
        <v>0</v>
      </c>
      <c r="AI213" s="68">
        <v>0</v>
      </c>
      <c r="AJ213" s="68">
        <v>0</v>
      </c>
      <c r="AK213" s="68">
        <v>0</v>
      </c>
      <c r="AL213" s="68">
        <v>0</v>
      </c>
      <c r="AM213" s="68">
        <v>0</v>
      </c>
      <c r="AN213" s="68">
        <v>0</v>
      </c>
      <c r="AO213" s="68">
        <v>0</v>
      </c>
      <c r="AP213" s="67">
        <f>Q213*AC213/1000000000</f>
        <v>0</v>
      </c>
      <c r="AQ213" s="67">
        <f>R213*AC213/1000000000</f>
        <v>0</v>
      </c>
      <c r="AR213" s="67">
        <f>S213*AC213/1000000000</f>
        <v>0</v>
      </c>
      <c r="AS213" s="67">
        <f>T213*AC213/1000000000</f>
        <v>0</v>
      </c>
      <c r="AT213" s="67">
        <f>U213*AC213/1000000000</f>
        <v>0</v>
      </c>
      <c r="AU213" s="67">
        <f>V213*AC213/1000000000</f>
        <v>0</v>
      </c>
      <c r="AV213" s="67">
        <f>W213*AC213/1000000000</f>
        <v>0</v>
      </c>
      <c r="AW213" s="67">
        <f>X213*AC213/1000000000</f>
        <v>0</v>
      </c>
      <c r="AX213" s="67">
        <f>Y213*AC213/1000000000</f>
        <v>0</v>
      </c>
      <c r="AY213" s="67">
        <f>Z213*AC213/1000000000</f>
        <v>0</v>
      </c>
      <c r="AZ213" s="67">
        <f>AA213*AC213/1000000000</f>
        <v>0</v>
      </c>
      <c r="BA213" s="67">
        <f>AB213*AC213/1000000000</f>
        <v>0</v>
      </c>
      <c r="BB213" s="60">
        <f>(AQ212*AR212*AS212*AT212*AU212)^(1/5)</f>
        <v>0</v>
      </c>
      <c r="BC213" s="60">
        <f>(AW213*AX213*AY213*AZ213*BA213)^(1/5)</f>
        <v>0</v>
      </c>
      <c r="BD213" s="68">
        <f>Q213*AC213*AD213/1000000000</f>
        <v>0</v>
      </c>
      <c r="BE213" s="68">
        <f>R213*AC213*AE213/1000000000</f>
        <v>0</v>
      </c>
      <c r="BF213" s="68">
        <f>S213*AC213*AF213/1000000000</f>
        <v>0</v>
      </c>
      <c r="BG213" s="68">
        <f>T213*AC213*AG213/1000000000</f>
        <v>0</v>
      </c>
      <c r="BH213" s="68">
        <f>U213*AC213*AH213/1000000000</f>
        <v>0</v>
      </c>
      <c r="BI213" s="68">
        <f>V213*AC213*AI213/1000000000</f>
        <v>0</v>
      </c>
      <c r="BJ213" s="68">
        <f>W213*AC213*AJ213/1000000000</f>
        <v>0</v>
      </c>
      <c r="BK213" s="68">
        <f>X213*AC213*AK213/1000000000</f>
        <v>0</v>
      </c>
      <c r="BL213" s="68">
        <f>Y213*AC213*AL213/1000000000</f>
        <v>0</v>
      </c>
      <c r="BM213" s="68">
        <f>Z213*AC213*AM213/1000000000</f>
        <v>0</v>
      </c>
      <c r="BN213" s="68">
        <f>AA213*AC213*AN213/1000000000</f>
        <v>0</v>
      </c>
      <c r="BO213" s="68">
        <f>AB213*AC213*AO213/1000000000</f>
        <v>0</v>
      </c>
      <c r="BP213" s="60">
        <f>(BE213*BF213*BG213*BH213*BI213)^(1/5)</f>
        <v>0</v>
      </c>
      <c r="BQ213" s="60">
        <f>(BK213*BL213*BM213*BN213*BO213)</f>
        <v>0</v>
      </c>
      <c r="BR213" s="60" t="str">
        <f>(J213/E213)^(1/5)*100</f>
        <v>0</v>
      </c>
      <c r="BS213" s="60" t="str">
        <f>(P213/J213)/(1/5)*100</f>
        <v>0</v>
      </c>
      <c r="BT213" s="60"/>
      <c r="BU213" s="60"/>
      <c r="BV213" s="60"/>
      <c r="BW213" s="60"/>
      <c r="BX213" s="68"/>
      <c r="BY213" s="92"/>
    </row>
    <row r="214" spans="1:91" hidden="true" s="114" customFormat="1">
      <c r="A214" s="91"/>
      <c r="B214" s="92">
        <v>2428</v>
      </c>
      <c r="C214" s="96" t="s">
        <v>169</v>
      </c>
      <c r="D214" s="91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8"/>
      <c r="AD214" s="68">
        <v>0</v>
      </c>
      <c r="AE214" s="68">
        <v>0</v>
      </c>
      <c r="AF214" s="68">
        <v>0</v>
      </c>
      <c r="AG214" s="68">
        <v>0</v>
      </c>
      <c r="AH214" s="68">
        <v>0</v>
      </c>
      <c r="AI214" s="68">
        <v>0</v>
      </c>
      <c r="AJ214" s="68">
        <v>0</v>
      </c>
      <c r="AK214" s="68">
        <v>0</v>
      </c>
      <c r="AL214" s="68">
        <v>0</v>
      </c>
      <c r="AM214" s="68">
        <v>0</v>
      </c>
      <c r="AN214" s="68">
        <v>0</v>
      </c>
      <c r="AO214" s="68">
        <v>0</v>
      </c>
      <c r="AP214" s="67">
        <f>Q214*AC214/1000000000</f>
        <v>0</v>
      </c>
      <c r="AQ214" s="67">
        <f>R214*AC214/1000000000</f>
        <v>0</v>
      </c>
      <c r="AR214" s="67">
        <f>S214*AC214/1000000000</f>
        <v>0</v>
      </c>
      <c r="AS214" s="67">
        <f>T214*AC214/1000000000</f>
        <v>0</v>
      </c>
      <c r="AT214" s="67">
        <f>U214*AC214/1000000000</f>
        <v>0</v>
      </c>
      <c r="AU214" s="67">
        <f>V214*AC214/1000000000</f>
        <v>0</v>
      </c>
      <c r="AV214" s="67">
        <f>W214*AC214/1000000000</f>
        <v>0</v>
      </c>
      <c r="AW214" s="67">
        <f>X214*AC214/1000000000</f>
        <v>0</v>
      </c>
      <c r="AX214" s="67">
        <f>Y214*AC214/1000000000</f>
        <v>0</v>
      </c>
      <c r="AY214" s="67">
        <f>Z214*AC214/1000000000</f>
        <v>0</v>
      </c>
      <c r="AZ214" s="67">
        <f>AA214*AC214/1000000000</f>
        <v>0</v>
      </c>
      <c r="BA214" s="67">
        <f>AB214*AC214/1000000000</f>
        <v>0</v>
      </c>
      <c r="BB214" s="60">
        <f>(AQ213*AR213*AS213*AT213*AU213)^(1/5)</f>
        <v>0</v>
      </c>
      <c r="BC214" s="60">
        <f>(AW214*AX214*AY214*AZ214*BA214)^(1/5)</f>
        <v>0</v>
      </c>
      <c r="BD214" s="68">
        <f>Q214*AC214*AD214/1000000000</f>
        <v>0</v>
      </c>
      <c r="BE214" s="68">
        <f>R214*AC214*AE214/1000000000</f>
        <v>0</v>
      </c>
      <c r="BF214" s="68">
        <f>S214*AC214*AF214/1000000000</f>
        <v>0</v>
      </c>
      <c r="BG214" s="68">
        <f>T214*AC214*AG214/1000000000</f>
        <v>0</v>
      </c>
      <c r="BH214" s="68">
        <f>U214*AC214*AH214/1000000000</f>
        <v>0</v>
      </c>
      <c r="BI214" s="68">
        <f>V214*AC214*AI214/1000000000</f>
        <v>0</v>
      </c>
      <c r="BJ214" s="68">
        <f>W214*AC214*AJ214/1000000000</f>
        <v>0</v>
      </c>
      <c r="BK214" s="68">
        <f>X214*AC214*AK214/1000000000</f>
        <v>0</v>
      </c>
      <c r="BL214" s="68">
        <f>Y214*AC214*AL214/1000000000</f>
        <v>0</v>
      </c>
      <c r="BM214" s="68">
        <f>Z214*AC214*AM214/1000000000</f>
        <v>0</v>
      </c>
      <c r="BN214" s="68">
        <f>AA214*AC214*AN214/1000000000</f>
        <v>0</v>
      </c>
      <c r="BO214" s="68">
        <f>AB214*AC214*AO214/1000000000</f>
        <v>0</v>
      </c>
      <c r="BP214" s="60">
        <f>(BE214*BF214*BG214*BH214*BI214)^(1/5)</f>
        <v>0</v>
      </c>
      <c r="BQ214" s="60">
        <f>(BK214*BL214*BM214*BN214*BO214)</f>
        <v>0</v>
      </c>
      <c r="BR214" s="60" t="str">
        <f>(J214/E214)^(1/5)*100</f>
        <v>0</v>
      </c>
      <c r="BS214" s="60" t="str">
        <f>(P214/J214)/(1/5)*100</f>
        <v>0</v>
      </c>
      <c r="BT214" s="60"/>
      <c r="BU214" s="60"/>
      <c r="BV214" s="60"/>
      <c r="BW214" s="60"/>
      <c r="BX214" s="68"/>
      <c r="BY214" s="92"/>
    </row>
    <row r="215" spans="1:91" hidden="true" s="114" customFormat="1">
      <c r="A215" s="91"/>
      <c r="B215" s="92">
        <v>2429</v>
      </c>
      <c r="C215" s="96" t="s">
        <v>170</v>
      </c>
      <c r="D215" s="91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8"/>
      <c r="AD215" s="68">
        <v>0</v>
      </c>
      <c r="AE215" s="68">
        <v>0</v>
      </c>
      <c r="AF215" s="68">
        <v>0</v>
      </c>
      <c r="AG215" s="68">
        <v>0</v>
      </c>
      <c r="AH215" s="68">
        <v>0</v>
      </c>
      <c r="AI215" s="68">
        <v>0</v>
      </c>
      <c r="AJ215" s="68">
        <v>0</v>
      </c>
      <c r="AK215" s="68">
        <v>0</v>
      </c>
      <c r="AL215" s="68">
        <v>0</v>
      </c>
      <c r="AM215" s="68">
        <v>0</v>
      </c>
      <c r="AN215" s="68">
        <v>0</v>
      </c>
      <c r="AO215" s="68">
        <v>0</v>
      </c>
      <c r="AP215" s="67">
        <f>Q215*AC215/1000000000</f>
        <v>0</v>
      </c>
      <c r="AQ215" s="67">
        <f>R215*AC215/1000000000</f>
        <v>0</v>
      </c>
      <c r="AR215" s="67">
        <f>S215*AC215/1000000000</f>
        <v>0</v>
      </c>
      <c r="AS215" s="67">
        <f>T215*AC215/1000000000</f>
        <v>0</v>
      </c>
      <c r="AT215" s="67">
        <f>U215*AC215/1000000000</f>
        <v>0</v>
      </c>
      <c r="AU215" s="67">
        <f>V215*AC215/1000000000</f>
        <v>0</v>
      </c>
      <c r="AV215" s="67">
        <f>W215*AC215/1000000000</f>
        <v>0</v>
      </c>
      <c r="AW215" s="67">
        <f>X215*AC215/1000000000</f>
        <v>0</v>
      </c>
      <c r="AX215" s="67">
        <f>Y215*AC215/1000000000</f>
        <v>0</v>
      </c>
      <c r="AY215" s="67">
        <f>Z215*AC215/1000000000</f>
        <v>0</v>
      </c>
      <c r="AZ215" s="67">
        <f>AA215*AC215/1000000000</f>
        <v>0</v>
      </c>
      <c r="BA215" s="67">
        <f>AB215*AC215/1000000000</f>
        <v>0</v>
      </c>
      <c r="BB215" s="60">
        <f>(AQ214*AR214*AS214*AT214*AU214)^(1/5)</f>
        <v>0</v>
      </c>
      <c r="BC215" s="60">
        <f>(AW215*AX215*AY215*AZ215*BA215)^(1/5)</f>
        <v>0</v>
      </c>
      <c r="BD215" s="68">
        <f>Q215*AC215*AD215/1000000000</f>
        <v>0</v>
      </c>
      <c r="BE215" s="68">
        <f>R215*AC215*AE215/1000000000</f>
        <v>0</v>
      </c>
      <c r="BF215" s="68">
        <f>S215*AC215*AF215/1000000000</f>
        <v>0</v>
      </c>
      <c r="BG215" s="68">
        <f>T215*AC215*AG215/1000000000</f>
        <v>0</v>
      </c>
      <c r="BH215" s="68">
        <f>U215*AC215*AH215/1000000000</f>
        <v>0</v>
      </c>
      <c r="BI215" s="68">
        <f>V215*AC215*AI215/1000000000</f>
        <v>0</v>
      </c>
      <c r="BJ215" s="68">
        <f>W215*AC215*AJ215/1000000000</f>
        <v>0</v>
      </c>
      <c r="BK215" s="68">
        <f>X215*AC215*AK215/1000000000</f>
        <v>0</v>
      </c>
      <c r="BL215" s="68">
        <f>Y215*AC215*AL215/1000000000</f>
        <v>0</v>
      </c>
      <c r="BM215" s="68">
        <f>Z215*AC215*AM215/1000000000</f>
        <v>0</v>
      </c>
      <c r="BN215" s="68">
        <f>AA215*AC215*AN215/1000000000</f>
        <v>0</v>
      </c>
      <c r="BO215" s="68">
        <f>AB215*AC215*AO215/1000000000</f>
        <v>0</v>
      </c>
      <c r="BP215" s="60">
        <f>(BE215*BF215*BG215*BH215*BI215)^(1/5)</f>
        <v>0</v>
      </c>
      <c r="BQ215" s="60">
        <f>(BK215*BL215*BM215*BN215*BO215)</f>
        <v>0</v>
      </c>
      <c r="BR215" s="60" t="str">
        <f>(J215/E215)^(1/5)*100</f>
        <v>0</v>
      </c>
      <c r="BS215" s="60" t="str">
        <f>(P215/J215)/(1/5)*100</f>
        <v>0</v>
      </c>
      <c r="BT215" s="60"/>
      <c r="BU215" s="60"/>
      <c r="BV215" s="60"/>
      <c r="BW215" s="60"/>
      <c r="BX215" s="68"/>
      <c r="BY215" s="92"/>
    </row>
    <row r="216" spans="1:91" hidden="true" s="114" customFormat="1">
      <c r="A216" s="91"/>
      <c r="B216" s="92">
        <v>2430</v>
      </c>
      <c r="C216" s="97" t="s">
        <v>171</v>
      </c>
      <c r="D216" s="91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8"/>
      <c r="AD216" s="68">
        <v>0</v>
      </c>
      <c r="AE216" s="68">
        <v>0</v>
      </c>
      <c r="AF216" s="68">
        <v>0</v>
      </c>
      <c r="AG216" s="68">
        <v>0</v>
      </c>
      <c r="AH216" s="68">
        <v>0</v>
      </c>
      <c r="AI216" s="68">
        <v>0</v>
      </c>
      <c r="AJ216" s="68">
        <v>0</v>
      </c>
      <c r="AK216" s="68">
        <v>0</v>
      </c>
      <c r="AL216" s="68">
        <v>0</v>
      </c>
      <c r="AM216" s="68">
        <v>0</v>
      </c>
      <c r="AN216" s="68">
        <v>0</v>
      </c>
      <c r="AO216" s="68">
        <v>0</v>
      </c>
      <c r="AP216" s="67">
        <f>Q216*AC216/1000000000</f>
        <v>0</v>
      </c>
      <c r="AQ216" s="67">
        <f>R216*AC216/1000000000</f>
        <v>0</v>
      </c>
      <c r="AR216" s="67">
        <f>S216*AC216/1000000000</f>
        <v>0</v>
      </c>
      <c r="AS216" s="67">
        <f>T216*AC216/1000000000</f>
        <v>0</v>
      </c>
      <c r="AT216" s="67">
        <f>U216*AC216/1000000000</f>
        <v>0</v>
      </c>
      <c r="AU216" s="67">
        <f>V216*AC216/1000000000</f>
        <v>0</v>
      </c>
      <c r="AV216" s="67">
        <f>W216*AC216/1000000000</f>
        <v>0</v>
      </c>
      <c r="AW216" s="67">
        <f>X216*AC216/1000000000</f>
        <v>0</v>
      </c>
      <c r="AX216" s="67">
        <f>Y216*AC216/1000000000</f>
        <v>0</v>
      </c>
      <c r="AY216" s="67">
        <f>Z216*AC216/1000000000</f>
        <v>0</v>
      </c>
      <c r="AZ216" s="67">
        <f>AA216*AC216/1000000000</f>
        <v>0</v>
      </c>
      <c r="BA216" s="67">
        <f>AB216*AC216/1000000000</f>
        <v>0</v>
      </c>
      <c r="BB216" s="60">
        <f>(AQ215*AR215*AS215*AT215*AU215)^(1/5)</f>
        <v>0</v>
      </c>
      <c r="BC216" s="60">
        <f>(AW216*AX216*AY216*AZ216*BA216)^(1/5)</f>
        <v>0</v>
      </c>
      <c r="BD216" s="68">
        <f>Q216*AC216*AD216/1000000000</f>
        <v>0</v>
      </c>
      <c r="BE216" s="68">
        <f>R216*AC216*AE216/1000000000</f>
        <v>0</v>
      </c>
      <c r="BF216" s="68">
        <f>S216*AC216*AF216/1000000000</f>
        <v>0</v>
      </c>
      <c r="BG216" s="68">
        <f>T216*AC216*AG216/1000000000</f>
        <v>0</v>
      </c>
      <c r="BH216" s="68">
        <f>U216*AC216*AH216/1000000000</f>
        <v>0</v>
      </c>
      <c r="BI216" s="68">
        <f>V216*AC216*AI216/1000000000</f>
        <v>0</v>
      </c>
      <c r="BJ216" s="68">
        <f>W216*AC216*AJ216/1000000000</f>
        <v>0</v>
      </c>
      <c r="BK216" s="68">
        <f>X216*AC216*AK216/1000000000</f>
        <v>0</v>
      </c>
      <c r="BL216" s="68">
        <f>Y216*AC216*AL216/1000000000</f>
        <v>0</v>
      </c>
      <c r="BM216" s="68">
        <f>Z216*AC216*AM216/1000000000</f>
        <v>0</v>
      </c>
      <c r="BN216" s="68">
        <f>AA216*AC216*AN216/1000000000</f>
        <v>0</v>
      </c>
      <c r="BO216" s="68">
        <f>AB216*AC216*AO216/1000000000</f>
        <v>0</v>
      </c>
      <c r="BP216" s="60">
        <f>(BE216*BF216*BG216*BH216*BI216)^(1/5)</f>
        <v>0</v>
      </c>
      <c r="BQ216" s="60">
        <f>(BK216*BL216*BM216*BN216*BO216)</f>
        <v>0</v>
      </c>
      <c r="BR216" s="60" t="str">
        <f>(J216/E216)^(1/5)*100</f>
        <v>0</v>
      </c>
      <c r="BS216" s="60" t="str">
        <f>(P216/J216)/(1/5)*100</f>
        <v>0</v>
      </c>
      <c r="BT216" s="60"/>
      <c r="BU216" s="60"/>
      <c r="BV216" s="60"/>
      <c r="BW216" s="60"/>
      <c r="BX216" s="68"/>
      <c r="BY216" s="92"/>
    </row>
    <row r="217" spans="1:91" hidden="true" s="114" customFormat="1">
      <c r="A217" s="91"/>
      <c r="B217" s="92">
        <v>2431</v>
      </c>
      <c r="C217" s="97" t="s">
        <v>172</v>
      </c>
      <c r="D217" s="91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8"/>
      <c r="AD217" s="68">
        <v>0</v>
      </c>
      <c r="AE217" s="68">
        <v>0</v>
      </c>
      <c r="AF217" s="68">
        <v>0</v>
      </c>
      <c r="AG217" s="68">
        <v>0</v>
      </c>
      <c r="AH217" s="68">
        <v>0</v>
      </c>
      <c r="AI217" s="68">
        <v>0</v>
      </c>
      <c r="AJ217" s="68">
        <v>0</v>
      </c>
      <c r="AK217" s="68">
        <v>0</v>
      </c>
      <c r="AL217" s="68">
        <v>0</v>
      </c>
      <c r="AM217" s="68">
        <v>0</v>
      </c>
      <c r="AN217" s="68">
        <v>0</v>
      </c>
      <c r="AO217" s="68">
        <v>0</v>
      </c>
      <c r="AP217" s="67">
        <f>Q217*AC217/1000000000</f>
        <v>0</v>
      </c>
      <c r="AQ217" s="67">
        <f>R217*AC217/1000000000</f>
        <v>0</v>
      </c>
      <c r="AR217" s="67">
        <f>S217*AC217/1000000000</f>
        <v>0</v>
      </c>
      <c r="AS217" s="67">
        <f>T217*AC217/1000000000</f>
        <v>0</v>
      </c>
      <c r="AT217" s="67">
        <f>U217*AC217/1000000000</f>
        <v>0</v>
      </c>
      <c r="AU217" s="67">
        <f>V217*AC217/1000000000</f>
        <v>0</v>
      </c>
      <c r="AV217" s="67">
        <f>W217*AC217/1000000000</f>
        <v>0</v>
      </c>
      <c r="AW217" s="67">
        <f>X217*AC217/1000000000</f>
        <v>0</v>
      </c>
      <c r="AX217" s="67">
        <f>Y217*AC217/1000000000</f>
        <v>0</v>
      </c>
      <c r="AY217" s="67">
        <f>Z217*AC217/1000000000</f>
        <v>0</v>
      </c>
      <c r="AZ217" s="67">
        <f>AA217*AC217/1000000000</f>
        <v>0</v>
      </c>
      <c r="BA217" s="67">
        <f>AB217*AC217/1000000000</f>
        <v>0</v>
      </c>
      <c r="BB217" s="60">
        <f>(AQ216*AR216*AS216*AT216*AU216)^(1/5)</f>
        <v>0</v>
      </c>
      <c r="BC217" s="60">
        <f>(AW217*AX217*AY217*AZ217*BA217)^(1/5)</f>
        <v>0</v>
      </c>
      <c r="BD217" s="68">
        <f>Q217*AC217*AD217/1000000000</f>
        <v>0</v>
      </c>
      <c r="BE217" s="68">
        <f>R217*AC217*AE217/1000000000</f>
        <v>0</v>
      </c>
      <c r="BF217" s="68">
        <f>S217*AC217*AF217/1000000000</f>
        <v>0</v>
      </c>
      <c r="BG217" s="68">
        <f>T217*AC217*AG217/1000000000</f>
        <v>0</v>
      </c>
      <c r="BH217" s="68">
        <f>U217*AC217*AH217/1000000000</f>
        <v>0</v>
      </c>
      <c r="BI217" s="68">
        <f>V217*AC217*AI217/1000000000</f>
        <v>0</v>
      </c>
      <c r="BJ217" s="68">
        <f>W217*AC217*AJ217/1000000000</f>
        <v>0</v>
      </c>
      <c r="BK217" s="68">
        <f>X217*AC217*AK217/1000000000</f>
        <v>0</v>
      </c>
      <c r="BL217" s="68">
        <f>Y217*AC217*AL217/1000000000</f>
        <v>0</v>
      </c>
      <c r="BM217" s="68">
        <f>Z217*AC217*AM217/1000000000</f>
        <v>0</v>
      </c>
      <c r="BN217" s="68">
        <f>AA217*AC217*AN217/1000000000</f>
        <v>0</v>
      </c>
      <c r="BO217" s="68">
        <f>AB217*AC217*AO217/1000000000</f>
        <v>0</v>
      </c>
      <c r="BP217" s="60">
        <f>(BE217*BF217*BG217*BH217*BI217)^(1/5)</f>
        <v>0</v>
      </c>
      <c r="BQ217" s="60">
        <f>(BK217*BL217*BM217*BN217*BO217)</f>
        <v>0</v>
      </c>
      <c r="BR217" s="60" t="str">
        <f>(J217/E217)^(1/5)*100</f>
        <v>0</v>
      </c>
      <c r="BS217" s="60" t="str">
        <f>(P217/J217)/(1/5)*100</f>
        <v>0</v>
      </c>
      <c r="BT217" s="60"/>
      <c r="BU217" s="60"/>
      <c r="BV217" s="60"/>
      <c r="BW217" s="60"/>
      <c r="BX217" s="68"/>
      <c r="BY217" s="92"/>
    </row>
    <row r="218" spans="1:91" hidden="true" s="114" customFormat="1">
      <c r="A218" s="91"/>
      <c r="B218" s="92">
        <v>2432</v>
      </c>
      <c r="C218" s="97" t="s">
        <v>173</v>
      </c>
      <c r="D218" s="91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8"/>
      <c r="AD218" s="68">
        <v>0</v>
      </c>
      <c r="AE218" s="68">
        <v>0</v>
      </c>
      <c r="AF218" s="68">
        <v>0</v>
      </c>
      <c r="AG218" s="68">
        <v>0</v>
      </c>
      <c r="AH218" s="68">
        <v>0</v>
      </c>
      <c r="AI218" s="68">
        <v>0</v>
      </c>
      <c r="AJ218" s="68">
        <v>0</v>
      </c>
      <c r="AK218" s="68">
        <v>0</v>
      </c>
      <c r="AL218" s="68">
        <v>0</v>
      </c>
      <c r="AM218" s="68">
        <v>0</v>
      </c>
      <c r="AN218" s="68">
        <v>0</v>
      </c>
      <c r="AO218" s="68">
        <v>0</v>
      </c>
      <c r="AP218" s="67">
        <f>Q218*AC218/1000000000</f>
        <v>0</v>
      </c>
      <c r="AQ218" s="67">
        <f>R218*AC218/1000000000</f>
        <v>0</v>
      </c>
      <c r="AR218" s="67">
        <f>S218*AC218/1000000000</f>
        <v>0</v>
      </c>
      <c r="AS218" s="67">
        <f>T218*AC218/1000000000</f>
        <v>0</v>
      </c>
      <c r="AT218" s="67">
        <f>U218*AC218/1000000000</f>
        <v>0</v>
      </c>
      <c r="AU218" s="67">
        <f>V218*AC218/1000000000</f>
        <v>0</v>
      </c>
      <c r="AV218" s="67">
        <f>W218*AC218/1000000000</f>
        <v>0</v>
      </c>
      <c r="AW218" s="67">
        <f>X218*AC218/1000000000</f>
        <v>0</v>
      </c>
      <c r="AX218" s="67">
        <f>Y218*AC218/1000000000</f>
        <v>0</v>
      </c>
      <c r="AY218" s="67">
        <f>Z218*AC218/1000000000</f>
        <v>0</v>
      </c>
      <c r="AZ218" s="67">
        <f>AA218*AC218/1000000000</f>
        <v>0</v>
      </c>
      <c r="BA218" s="67">
        <f>AB218*AC218/1000000000</f>
        <v>0</v>
      </c>
      <c r="BB218" s="60">
        <f>(AQ217*AR217*AS217*AT217*AU217)^(1/5)</f>
        <v>0</v>
      </c>
      <c r="BC218" s="60">
        <f>(AW218*AX218*AY218*AZ218*BA218)^(1/5)</f>
        <v>0</v>
      </c>
      <c r="BD218" s="68">
        <f>Q218*AC218*AD218/1000000000</f>
        <v>0</v>
      </c>
      <c r="BE218" s="68">
        <f>R218*AC218*AE218/1000000000</f>
        <v>0</v>
      </c>
      <c r="BF218" s="68">
        <f>S218*AC218*AF218/1000000000</f>
        <v>0</v>
      </c>
      <c r="BG218" s="68">
        <f>T218*AC218*AG218/1000000000</f>
        <v>0</v>
      </c>
      <c r="BH218" s="68">
        <f>U218*AC218*AH218/1000000000</f>
        <v>0</v>
      </c>
      <c r="BI218" s="68">
        <f>V218*AC218*AI218/1000000000</f>
        <v>0</v>
      </c>
      <c r="BJ218" s="68">
        <f>W218*AC218*AJ218/1000000000</f>
        <v>0</v>
      </c>
      <c r="BK218" s="68">
        <f>X218*AC218*AK218/1000000000</f>
        <v>0</v>
      </c>
      <c r="BL218" s="68">
        <f>Y218*AC218*AL218/1000000000</f>
        <v>0</v>
      </c>
      <c r="BM218" s="68">
        <f>Z218*AC218*AM218/1000000000</f>
        <v>0</v>
      </c>
      <c r="BN218" s="68">
        <f>AA218*AC218*AN218/1000000000</f>
        <v>0</v>
      </c>
      <c r="BO218" s="68">
        <f>AB218*AC218*AO218/1000000000</f>
        <v>0</v>
      </c>
      <c r="BP218" s="60">
        <f>(BE218*BF218*BG218*BH218*BI218)^(1/5)</f>
        <v>0</v>
      </c>
      <c r="BQ218" s="60">
        <f>(BK218*BL218*BM218*BN218*BO218)</f>
        <v>0</v>
      </c>
      <c r="BR218" s="60" t="str">
        <f>(J218/E218)^(1/5)*100</f>
        <v>0</v>
      </c>
      <c r="BS218" s="60" t="str">
        <f>(P218/J218)/(1/5)*100</f>
        <v>0</v>
      </c>
      <c r="BT218" s="60"/>
      <c r="BU218" s="60"/>
      <c r="BV218" s="60"/>
      <c r="BW218" s="60"/>
      <c r="BX218" s="68"/>
      <c r="BY218" s="92"/>
    </row>
    <row r="219" spans="1:91" hidden="true" s="114" customFormat="1">
      <c r="A219" s="91"/>
      <c r="B219" s="92">
        <v>2433</v>
      </c>
      <c r="C219" s="97" t="s">
        <v>174</v>
      </c>
      <c r="D219" s="91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8"/>
      <c r="AD219" s="68">
        <v>0</v>
      </c>
      <c r="AE219" s="68">
        <v>0</v>
      </c>
      <c r="AF219" s="68">
        <v>0</v>
      </c>
      <c r="AG219" s="68">
        <v>0</v>
      </c>
      <c r="AH219" s="68">
        <v>0</v>
      </c>
      <c r="AI219" s="68">
        <v>0</v>
      </c>
      <c r="AJ219" s="68">
        <v>0</v>
      </c>
      <c r="AK219" s="68">
        <v>0</v>
      </c>
      <c r="AL219" s="68">
        <v>0</v>
      </c>
      <c r="AM219" s="68">
        <v>0</v>
      </c>
      <c r="AN219" s="68">
        <v>0</v>
      </c>
      <c r="AO219" s="68">
        <v>0</v>
      </c>
      <c r="AP219" s="67">
        <f>Q219*AC219/1000000000</f>
        <v>0</v>
      </c>
      <c r="AQ219" s="67">
        <f>R219*AC219/1000000000</f>
        <v>0</v>
      </c>
      <c r="AR219" s="67">
        <f>S219*AC219/1000000000</f>
        <v>0</v>
      </c>
      <c r="AS219" s="67">
        <f>T219*AC219/1000000000</f>
        <v>0</v>
      </c>
      <c r="AT219" s="67">
        <f>U219*AC219/1000000000</f>
        <v>0</v>
      </c>
      <c r="AU219" s="67">
        <f>V219*AC219/1000000000</f>
        <v>0</v>
      </c>
      <c r="AV219" s="67">
        <f>W219*AC219/1000000000</f>
        <v>0</v>
      </c>
      <c r="AW219" s="67">
        <f>X219*AC219/1000000000</f>
        <v>0</v>
      </c>
      <c r="AX219" s="67">
        <f>Y219*AC219/1000000000</f>
        <v>0</v>
      </c>
      <c r="AY219" s="67">
        <f>Z219*AC219/1000000000</f>
        <v>0</v>
      </c>
      <c r="AZ219" s="67">
        <f>AA219*AC219/1000000000</f>
        <v>0</v>
      </c>
      <c r="BA219" s="67">
        <f>AB219*AC219/1000000000</f>
        <v>0</v>
      </c>
      <c r="BB219" s="60">
        <f>(AQ218*AR218*AS218*AT218*AU218)^(1/5)</f>
        <v>0</v>
      </c>
      <c r="BC219" s="60">
        <f>(AW219*AX219*AY219*AZ219*BA219)^(1/5)</f>
        <v>0</v>
      </c>
      <c r="BD219" s="68">
        <f>Q219*AC219*AD219/1000000000</f>
        <v>0</v>
      </c>
      <c r="BE219" s="68">
        <f>R219*AC219*AE219/1000000000</f>
        <v>0</v>
      </c>
      <c r="BF219" s="68">
        <f>S219*AC219*AF219/1000000000</f>
        <v>0</v>
      </c>
      <c r="BG219" s="68">
        <f>T219*AC219*AG219/1000000000</f>
        <v>0</v>
      </c>
      <c r="BH219" s="68">
        <f>U219*AC219*AH219/1000000000</f>
        <v>0</v>
      </c>
      <c r="BI219" s="68">
        <f>V219*AC219*AI219/1000000000</f>
        <v>0</v>
      </c>
      <c r="BJ219" s="68">
        <f>W219*AC219*AJ219/1000000000</f>
        <v>0</v>
      </c>
      <c r="BK219" s="68">
        <f>X219*AC219*AK219/1000000000</f>
        <v>0</v>
      </c>
      <c r="BL219" s="68">
        <f>Y219*AC219*AL219/1000000000</f>
        <v>0</v>
      </c>
      <c r="BM219" s="68">
        <f>Z219*AC219*AM219/1000000000</f>
        <v>0</v>
      </c>
      <c r="BN219" s="68">
        <f>AA219*AC219*AN219/1000000000</f>
        <v>0</v>
      </c>
      <c r="BO219" s="68">
        <f>AB219*AC219*AO219/1000000000</f>
        <v>0</v>
      </c>
      <c r="BP219" s="60">
        <f>(BE219*BF219*BG219*BH219*BI219)^(1/5)</f>
        <v>0</v>
      </c>
      <c r="BQ219" s="60">
        <f>(BK219*BL219*BM219*BN219*BO219)</f>
        <v>0</v>
      </c>
      <c r="BR219" s="60" t="str">
        <f>(J219/E219)^(1/5)*100</f>
        <v>0</v>
      </c>
      <c r="BS219" s="60" t="str">
        <f>(P219/J219)/(1/5)*100</f>
        <v>0</v>
      </c>
      <c r="BT219" s="60"/>
      <c r="BU219" s="60"/>
      <c r="BV219" s="60"/>
      <c r="BW219" s="60"/>
      <c r="BX219" s="68"/>
      <c r="BY219" s="92"/>
    </row>
    <row r="220" spans="1:91" hidden="true" s="114" customFormat="1">
      <c r="A220" s="91"/>
      <c r="B220" s="92">
        <v>2434</v>
      </c>
      <c r="C220" s="97" t="s">
        <v>175</v>
      </c>
      <c r="D220" s="91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8"/>
      <c r="AD220" s="68">
        <v>0</v>
      </c>
      <c r="AE220" s="68">
        <v>0</v>
      </c>
      <c r="AF220" s="68">
        <v>0</v>
      </c>
      <c r="AG220" s="68">
        <v>0</v>
      </c>
      <c r="AH220" s="68">
        <v>0</v>
      </c>
      <c r="AI220" s="68">
        <v>0</v>
      </c>
      <c r="AJ220" s="68">
        <v>0</v>
      </c>
      <c r="AK220" s="68">
        <v>0</v>
      </c>
      <c r="AL220" s="68">
        <v>0</v>
      </c>
      <c r="AM220" s="68">
        <v>0</v>
      </c>
      <c r="AN220" s="68">
        <v>0</v>
      </c>
      <c r="AO220" s="68">
        <v>0</v>
      </c>
      <c r="AP220" s="67">
        <f>Q220*AC220/1000000000</f>
        <v>0</v>
      </c>
      <c r="AQ220" s="67">
        <f>R220*AC220/1000000000</f>
        <v>0</v>
      </c>
      <c r="AR220" s="67">
        <f>S220*AC220/1000000000</f>
        <v>0</v>
      </c>
      <c r="AS220" s="67">
        <f>T220*AC220/1000000000</f>
        <v>0</v>
      </c>
      <c r="AT220" s="67">
        <f>U220*AC220/1000000000</f>
        <v>0</v>
      </c>
      <c r="AU220" s="67">
        <f>V220*AC220/1000000000</f>
        <v>0</v>
      </c>
      <c r="AV220" s="67">
        <f>W220*AC220/1000000000</f>
        <v>0</v>
      </c>
      <c r="AW220" s="67">
        <f>X220*AC220/1000000000</f>
        <v>0</v>
      </c>
      <c r="AX220" s="67">
        <f>Y220*AC220/1000000000</f>
        <v>0</v>
      </c>
      <c r="AY220" s="67">
        <f>Z220*AC220/1000000000</f>
        <v>0</v>
      </c>
      <c r="AZ220" s="67">
        <f>AA220*AC220/1000000000</f>
        <v>0</v>
      </c>
      <c r="BA220" s="67">
        <f>AB220*AC220/1000000000</f>
        <v>0</v>
      </c>
      <c r="BB220" s="60">
        <f>(AQ219*AR219*AS219*AT219*AU219)^(1/5)</f>
        <v>0</v>
      </c>
      <c r="BC220" s="60">
        <f>(AW220*AX220*AY220*AZ220*BA220)^(1/5)</f>
        <v>0</v>
      </c>
      <c r="BD220" s="68">
        <f>Q220*AC220*AD220/1000000000</f>
        <v>0</v>
      </c>
      <c r="BE220" s="68">
        <f>R220*AC220*AE220/1000000000</f>
        <v>0</v>
      </c>
      <c r="BF220" s="68">
        <f>S220*AC220*AF220/1000000000</f>
        <v>0</v>
      </c>
      <c r="BG220" s="68">
        <f>T220*AC220*AG220/1000000000</f>
        <v>0</v>
      </c>
      <c r="BH220" s="68">
        <f>U220*AC220*AH220/1000000000</f>
        <v>0</v>
      </c>
      <c r="BI220" s="68">
        <f>V220*AC220*AI220/1000000000</f>
        <v>0</v>
      </c>
      <c r="BJ220" s="68">
        <f>W220*AC220*AJ220/1000000000</f>
        <v>0</v>
      </c>
      <c r="BK220" s="68">
        <f>X220*AC220*AK220/1000000000</f>
        <v>0</v>
      </c>
      <c r="BL220" s="68">
        <f>Y220*AC220*AL220/1000000000</f>
        <v>0</v>
      </c>
      <c r="BM220" s="68">
        <f>Z220*AC220*AM220/1000000000</f>
        <v>0</v>
      </c>
      <c r="BN220" s="68">
        <f>AA220*AC220*AN220/1000000000</f>
        <v>0</v>
      </c>
      <c r="BO220" s="68">
        <f>AB220*AC220*AO220/1000000000</f>
        <v>0</v>
      </c>
      <c r="BP220" s="60">
        <f>(BE220*BF220*BG220*BH220*BI220)^(1/5)</f>
        <v>0</v>
      </c>
      <c r="BQ220" s="60">
        <f>(BK220*BL220*BM220*BN220*BO220)</f>
        <v>0</v>
      </c>
      <c r="BR220" s="60" t="str">
        <f>(J220/E220)^(1/5)*100</f>
        <v>0</v>
      </c>
      <c r="BS220" s="60" t="str">
        <f>(P220/J220)/(1/5)*100</f>
        <v>0</v>
      </c>
      <c r="BT220" s="60"/>
      <c r="BU220" s="60"/>
      <c r="BV220" s="60"/>
      <c r="BW220" s="60"/>
      <c r="BX220" s="68"/>
      <c r="BY220" s="92"/>
    </row>
    <row r="221" spans="1:91" hidden="true" s="114" customFormat="1">
      <c r="A221" s="91"/>
      <c r="B221" s="92">
        <v>2435</v>
      </c>
      <c r="C221" s="96" t="s">
        <v>176</v>
      </c>
      <c r="D221" s="91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8"/>
      <c r="AD221" s="68">
        <v>0</v>
      </c>
      <c r="AE221" s="68">
        <v>0</v>
      </c>
      <c r="AF221" s="68">
        <v>0</v>
      </c>
      <c r="AG221" s="68">
        <v>0</v>
      </c>
      <c r="AH221" s="68">
        <v>0</v>
      </c>
      <c r="AI221" s="68">
        <v>0</v>
      </c>
      <c r="AJ221" s="68">
        <v>0</v>
      </c>
      <c r="AK221" s="68">
        <v>0</v>
      </c>
      <c r="AL221" s="68">
        <v>0</v>
      </c>
      <c r="AM221" s="68">
        <v>0</v>
      </c>
      <c r="AN221" s="68">
        <v>0</v>
      </c>
      <c r="AO221" s="68">
        <v>0</v>
      </c>
      <c r="AP221" s="67">
        <f>Q221*AC221/1000000000</f>
        <v>0</v>
      </c>
      <c r="AQ221" s="67">
        <f>R221*AC221/1000000000</f>
        <v>0</v>
      </c>
      <c r="AR221" s="67">
        <f>S221*AC221/1000000000</f>
        <v>0</v>
      </c>
      <c r="AS221" s="67">
        <f>T221*AC221/1000000000</f>
        <v>0</v>
      </c>
      <c r="AT221" s="67">
        <f>U221*AC221/1000000000</f>
        <v>0</v>
      </c>
      <c r="AU221" s="67">
        <f>V221*AC221/1000000000</f>
        <v>0</v>
      </c>
      <c r="AV221" s="67">
        <f>W221*AC221/1000000000</f>
        <v>0</v>
      </c>
      <c r="AW221" s="67">
        <f>X221*AC221/1000000000</f>
        <v>0</v>
      </c>
      <c r="AX221" s="67">
        <f>Y221*AC221/1000000000</f>
        <v>0</v>
      </c>
      <c r="AY221" s="67">
        <f>Z221*AC221/1000000000</f>
        <v>0</v>
      </c>
      <c r="AZ221" s="67">
        <f>AA221*AC221/1000000000</f>
        <v>0</v>
      </c>
      <c r="BA221" s="67">
        <f>AB221*AC221/1000000000</f>
        <v>0</v>
      </c>
      <c r="BB221" s="60">
        <f>(AQ220*AR220*AS220*AT220*AU220)^(1/5)</f>
        <v>0</v>
      </c>
      <c r="BC221" s="60">
        <f>(AW221*AX221*AY221*AZ221*BA221)^(1/5)</f>
        <v>0</v>
      </c>
      <c r="BD221" s="68">
        <f>Q221*AC221*AD221/1000000000</f>
        <v>0</v>
      </c>
      <c r="BE221" s="68">
        <f>R221*AC221*AE221/1000000000</f>
        <v>0</v>
      </c>
      <c r="BF221" s="68">
        <f>S221*AC221*AF221/1000000000</f>
        <v>0</v>
      </c>
      <c r="BG221" s="68">
        <f>T221*AC221*AG221/1000000000</f>
        <v>0</v>
      </c>
      <c r="BH221" s="68">
        <f>U221*AC221*AH221/1000000000</f>
        <v>0</v>
      </c>
      <c r="BI221" s="68">
        <f>V221*AC221*AI221/1000000000</f>
        <v>0</v>
      </c>
      <c r="BJ221" s="68">
        <f>W221*AC221*AJ221/1000000000</f>
        <v>0</v>
      </c>
      <c r="BK221" s="68">
        <f>X221*AC221*AK221/1000000000</f>
        <v>0</v>
      </c>
      <c r="BL221" s="68">
        <f>Y221*AC221*AL221/1000000000</f>
        <v>0</v>
      </c>
      <c r="BM221" s="68">
        <f>Z221*AC221*AM221/1000000000</f>
        <v>0</v>
      </c>
      <c r="BN221" s="68">
        <f>AA221*AC221*AN221/1000000000</f>
        <v>0</v>
      </c>
      <c r="BO221" s="68">
        <f>AB221*AC221*AO221/1000000000</f>
        <v>0</v>
      </c>
      <c r="BP221" s="60">
        <f>(BE221*BF221*BG221*BH221*BI221)^(1/5)</f>
        <v>0</v>
      </c>
      <c r="BQ221" s="60">
        <f>(BK221*BL221*BM221*BN221*BO221)</f>
        <v>0</v>
      </c>
      <c r="BR221" s="60" t="str">
        <f>(J221/E221)^(1/5)*100</f>
        <v>0</v>
      </c>
      <c r="BS221" s="60" t="str">
        <f>(P221/J221)/(1/5)*100</f>
        <v>0</v>
      </c>
      <c r="BT221" s="60"/>
      <c r="BU221" s="60"/>
      <c r="BV221" s="60"/>
      <c r="BW221" s="60"/>
      <c r="BX221" s="68"/>
      <c r="BY221" s="92"/>
    </row>
    <row r="222" spans="1:91" hidden="true" s="114" customFormat="1">
      <c r="A222" s="91"/>
      <c r="B222" s="92">
        <v>2436</v>
      </c>
      <c r="C222" s="97" t="s">
        <v>169</v>
      </c>
      <c r="D222" s="91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8"/>
      <c r="AD222" s="68">
        <v>0</v>
      </c>
      <c r="AE222" s="68">
        <v>0</v>
      </c>
      <c r="AF222" s="68">
        <v>0</v>
      </c>
      <c r="AG222" s="68">
        <v>0</v>
      </c>
      <c r="AH222" s="68">
        <v>0</v>
      </c>
      <c r="AI222" s="68">
        <v>0</v>
      </c>
      <c r="AJ222" s="68">
        <v>0</v>
      </c>
      <c r="AK222" s="68">
        <v>0</v>
      </c>
      <c r="AL222" s="68">
        <v>0</v>
      </c>
      <c r="AM222" s="68">
        <v>0</v>
      </c>
      <c r="AN222" s="68">
        <v>0</v>
      </c>
      <c r="AO222" s="68">
        <v>0</v>
      </c>
      <c r="AP222" s="67">
        <f>Q222*AC222/1000000000</f>
        <v>0</v>
      </c>
      <c r="AQ222" s="67">
        <f>R222*AC222/1000000000</f>
        <v>0</v>
      </c>
      <c r="AR222" s="67">
        <f>S222*AC222/1000000000</f>
        <v>0</v>
      </c>
      <c r="AS222" s="67">
        <f>T222*AC222/1000000000</f>
        <v>0</v>
      </c>
      <c r="AT222" s="67">
        <f>U222*AC222/1000000000</f>
        <v>0</v>
      </c>
      <c r="AU222" s="67">
        <f>V222*AC222/1000000000</f>
        <v>0</v>
      </c>
      <c r="AV222" s="67">
        <f>W222*AC222/1000000000</f>
        <v>0</v>
      </c>
      <c r="AW222" s="67">
        <f>X222*AC222/1000000000</f>
        <v>0</v>
      </c>
      <c r="AX222" s="67">
        <f>Y222*AC222/1000000000</f>
        <v>0</v>
      </c>
      <c r="AY222" s="67">
        <f>Z222*AC222/1000000000</f>
        <v>0</v>
      </c>
      <c r="AZ222" s="67">
        <f>AA222*AC222/1000000000</f>
        <v>0</v>
      </c>
      <c r="BA222" s="67">
        <f>AB222*AC222/1000000000</f>
        <v>0</v>
      </c>
      <c r="BB222" s="60">
        <f>(AQ221*AR221*AS221*AT221*AU221)^(1/5)</f>
        <v>0</v>
      </c>
      <c r="BC222" s="60">
        <f>(AW222*AX222*AY222*AZ222*BA222)^(1/5)</f>
        <v>0</v>
      </c>
      <c r="BD222" s="68">
        <f>Q222*AC222*AD222/1000000000</f>
        <v>0</v>
      </c>
      <c r="BE222" s="68">
        <f>R222*AC222*AE222/1000000000</f>
        <v>0</v>
      </c>
      <c r="BF222" s="68">
        <f>S222*AC222*AF222/1000000000</f>
        <v>0</v>
      </c>
      <c r="BG222" s="68">
        <f>T222*AC222*AG222/1000000000</f>
        <v>0</v>
      </c>
      <c r="BH222" s="68">
        <f>U222*AC222*AH222/1000000000</f>
        <v>0</v>
      </c>
      <c r="BI222" s="68">
        <f>V222*AC222*AI222/1000000000</f>
        <v>0</v>
      </c>
      <c r="BJ222" s="68">
        <f>W222*AC222*AJ222/1000000000</f>
        <v>0</v>
      </c>
      <c r="BK222" s="68">
        <f>X222*AC222*AK222/1000000000</f>
        <v>0</v>
      </c>
      <c r="BL222" s="68">
        <f>Y222*AC222*AL222/1000000000</f>
        <v>0</v>
      </c>
      <c r="BM222" s="68">
        <f>Z222*AC222*AM222/1000000000</f>
        <v>0</v>
      </c>
      <c r="BN222" s="68">
        <f>AA222*AC222*AN222/1000000000</f>
        <v>0</v>
      </c>
      <c r="BO222" s="68">
        <f>AB222*AC222*AO222/1000000000</f>
        <v>0</v>
      </c>
      <c r="BP222" s="60">
        <f>(BE222*BF222*BG222*BH222*BI222)^(1/5)</f>
        <v>0</v>
      </c>
      <c r="BQ222" s="60">
        <f>(BK222*BL222*BM222*BN222*BO222)</f>
        <v>0</v>
      </c>
      <c r="BR222" s="60" t="str">
        <f>(J222/E222)^(1/5)*100</f>
        <v>0</v>
      </c>
      <c r="BS222" s="60" t="str">
        <f>(P222/J222)/(1/5)*100</f>
        <v>0</v>
      </c>
      <c r="BT222" s="60"/>
      <c r="BU222" s="60"/>
      <c r="BV222" s="60"/>
      <c r="BW222" s="60"/>
      <c r="BX222" s="68"/>
      <c r="BY222" s="92"/>
    </row>
    <row r="223" spans="1:91" hidden="true" s="114" customFormat="1">
      <c r="A223" s="91"/>
      <c r="B223" s="92">
        <v>2437</v>
      </c>
      <c r="C223" s="97" t="s">
        <v>171</v>
      </c>
      <c r="D223" s="91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8"/>
      <c r="AD223" s="68">
        <v>0</v>
      </c>
      <c r="AE223" s="68">
        <v>0</v>
      </c>
      <c r="AF223" s="68">
        <v>0</v>
      </c>
      <c r="AG223" s="68">
        <v>0</v>
      </c>
      <c r="AH223" s="68">
        <v>0</v>
      </c>
      <c r="AI223" s="68">
        <v>0</v>
      </c>
      <c r="AJ223" s="68">
        <v>0</v>
      </c>
      <c r="AK223" s="68">
        <v>0</v>
      </c>
      <c r="AL223" s="68">
        <v>0</v>
      </c>
      <c r="AM223" s="68">
        <v>0</v>
      </c>
      <c r="AN223" s="68">
        <v>0</v>
      </c>
      <c r="AO223" s="68">
        <v>0</v>
      </c>
      <c r="AP223" s="67">
        <f>Q223*AC223/1000000000</f>
        <v>0</v>
      </c>
      <c r="AQ223" s="67">
        <f>R223*AC223/1000000000</f>
        <v>0</v>
      </c>
      <c r="AR223" s="67">
        <f>S223*AC223/1000000000</f>
        <v>0</v>
      </c>
      <c r="AS223" s="67">
        <f>T223*AC223/1000000000</f>
        <v>0</v>
      </c>
      <c r="AT223" s="67">
        <f>U223*AC223/1000000000</f>
        <v>0</v>
      </c>
      <c r="AU223" s="67">
        <f>V223*AC223/1000000000</f>
        <v>0</v>
      </c>
      <c r="AV223" s="67">
        <f>W223*AC223/1000000000</f>
        <v>0</v>
      </c>
      <c r="AW223" s="67">
        <f>X223*AC223/1000000000</f>
        <v>0</v>
      </c>
      <c r="AX223" s="67">
        <f>Y223*AC223/1000000000</f>
        <v>0</v>
      </c>
      <c r="AY223" s="67">
        <f>Z223*AC223/1000000000</f>
        <v>0</v>
      </c>
      <c r="AZ223" s="67">
        <f>AA223*AC223/1000000000</f>
        <v>0</v>
      </c>
      <c r="BA223" s="67">
        <f>AB223*AC223/1000000000</f>
        <v>0</v>
      </c>
      <c r="BB223" s="60">
        <f>(AQ222*AR222*AS222*AT222*AU222)^(1/5)</f>
        <v>0</v>
      </c>
      <c r="BC223" s="60">
        <f>(AW223*AX223*AY223*AZ223*BA223)^(1/5)</f>
        <v>0</v>
      </c>
      <c r="BD223" s="68">
        <f>Q223*AC223*AD223/1000000000</f>
        <v>0</v>
      </c>
      <c r="BE223" s="68">
        <f>R223*AC223*AE223/1000000000</f>
        <v>0</v>
      </c>
      <c r="BF223" s="68">
        <f>S223*AC223*AF223/1000000000</f>
        <v>0</v>
      </c>
      <c r="BG223" s="68">
        <f>T223*AC223*AG223/1000000000</f>
        <v>0</v>
      </c>
      <c r="BH223" s="68">
        <f>U223*AC223*AH223/1000000000</f>
        <v>0</v>
      </c>
      <c r="BI223" s="68">
        <f>V223*AC223*AI223/1000000000</f>
        <v>0</v>
      </c>
      <c r="BJ223" s="68">
        <f>W223*AC223*AJ223/1000000000</f>
        <v>0</v>
      </c>
      <c r="BK223" s="68">
        <f>X223*AC223*AK223/1000000000</f>
        <v>0</v>
      </c>
      <c r="BL223" s="68">
        <f>Y223*AC223*AL223/1000000000</f>
        <v>0</v>
      </c>
      <c r="BM223" s="68">
        <f>Z223*AC223*AM223/1000000000</f>
        <v>0</v>
      </c>
      <c r="BN223" s="68">
        <f>AA223*AC223*AN223/1000000000</f>
        <v>0</v>
      </c>
      <c r="BO223" s="68">
        <f>AB223*AC223*AO223/1000000000</f>
        <v>0</v>
      </c>
      <c r="BP223" s="60">
        <f>(BE223*BF223*BG223*BH223*BI223)^(1/5)</f>
        <v>0</v>
      </c>
      <c r="BQ223" s="60">
        <f>(BK223*BL223*BM223*BN223*BO223)</f>
        <v>0</v>
      </c>
      <c r="BR223" s="60" t="str">
        <f>(J223/E223)^(1/5)*100</f>
        <v>0</v>
      </c>
      <c r="BS223" s="60" t="str">
        <f>(P223/J223)/(1/5)*100</f>
        <v>0</v>
      </c>
      <c r="BT223" s="60"/>
      <c r="BU223" s="60"/>
      <c r="BV223" s="60"/>
      <c r="BW223" s="60"/>
      <c r="BX223" s="68"/>
      <c r="BY223" s="92"/>
    </row>
    <row r="224" spans="1:91" hidden="true" s="114" customFormat="1">
      <c r="A224" s="91"/>
      <c r="B224" s="92">
        <v>2438</v>
      </c>
      <c r="C224" s="97" t="s">
        <v>172</v>
      </c>
      <c r="D224" s="91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8"/>
      <c r="AD224" s="68">
        <v>0</v>
      </c>
      <c r="AE224" s="68">
        <v>0</v>
      </c>
      <c r="AF224" s="68">
        <v>0</v>
      </c>
      <c r="AG224" s="68">
        <v>0</v>
      </c>
      <c r="AH224" s="68">
        <v>0</v>
      </c>
      <c r="AI224" s="68">
        <v>0</v>
      </c>
      <c r="AJ224" s="68">
        <v>0</v>
      </c>
      <c r="AK224" s="68">
        <v>0</v>
      </c>
      <c r="AL224" s="68">
        <v>0</v>
      </c>
      <c r="AM224" s="68">
        <v>0</v>
      </c>
      <c r="AN224" s="68">
        <v>0</v>
      </c>
      <c r="AO224" s="68">
        <v>0</v>
      </c>
      <c r="AP224" s="67">
        <f>Q224*AC224/1000000000</f>
        <v>0</v>
      </c>
      <c r="AQ224" s="67">
        <f>R224*AC224/1000000000</f>
        <v>0</v>
      </c>
      <c r="AR224" s="67">
        <f>S224*AC224/1000000000</f>
        <v>0</v>
      </c>
      <c r="AS224" s="67">
        <f>T224*AC224/1000000000</f>
        <v>0</v>
      </c>
      <c r="AT224" s="67">
        <f>U224*AC224/1000000000</f>
        <v>0</v>
      </c>
      <c r="AU224" s="67">
        <f>V224*AC224/1000000000</f>
        <v>0</v>
      </c>
      <c r="AV224" s="67">
        <f>W224*AC224/1000000000</f>
        <v>0</v>
      </c>
      <c r="AW224" s="67">
        <f>X224*AC224/1000000000</f>
        <v>0</v>
      </c>
      <c r="AX224" s="67">
        <f>Y224*AC224/1000000000</f>
        <v>0</v>
      </c>
      <c r="AY224" s="67">
        <f>Z224*AC224/1000000000</f>
        <v>0</v>
      </c>
      <c r="AZ224" s="67">
        <f>AA224*AC224/1000000000</f>
        <v>0</v>
      </c>
      <c r="BA224" s="67">
        <f>AB224*AC224/1000000000</f>
        <v>0</v>
      </c>
      <c r="BB224" s="60">
        <f>(AQ223*AR223*AS223*AT223*AU223)^(1/5)</f>
        <v>0</v>
      </c>
      <c r="BC224" s="60">
        <f>(AW224*AX224*AY224*AZ224*BA224)^(1/5)</f>
        <v>0</v>
      </c>
      <c r="BD224" s="68">
        <f>Q224*AC224*AD224/1000000000</f>
        <v>0</v>
      </c>
      <c r="BE224" s="68">
        <f>R224*AC224*AE224/1000000000</f>
        <v>0</v>
      </c>
      <c r="BF224" s="68">
        <f>S224*AC224*AF224/1000000000</f>
        <v>0</v>
      </c>
      <c r="BG224" s="68">
        <f>T224*AC224*AG224/1000000000</f>
        <v>0</v>
      </c>
      <c r="BH224" s="68">
        <f>U224*AC224*AH224/1000000000</f>
        <v>0</v>
      </c>
      <c r="BI224" s="68">
        <f>V224*AC224*AI224/1000000000</f>
        <v>0</v>
      </c>
      <c r="BJ224" s="68">
        <f>W224*AC224*AJ224/1000000000</f>
        <v>0</v>
      </c>
      <c r="BK224" s="68">
        <f>X224*AC224*AK224/1000000000</f>
        <v>0</v>
      </c>
      <c r="BL224" s="68">
        <f>Y224*AC224*AL224/1000000000</f>
        <v>0</v>
      </c>
      <c r="BM224" s="68">
        <f>Z224*AC224*AM224/1000000000</f>
        <v>0</v>
      </c>
      <c r="BN224" s="68">
        <f>AA224*AC224*AN224/1000000000</f>
        <v>0</v>
      </c>
      <c r="BO224" s="68">
        <f>AB224*AC224*AO224/1000000000</f>
        <v>0</v>
      </c>
      <c r="BP224" s="60">
        <f>(BE224*BF224*BG224*BH224*BI224)^(1/5)</f>
        <v>0</v>
      </c>
      <c r="BQ224" s="60">
        <f>(BK224*BL224*BM224*BN224*BO224)</f>
        <v>0</v>
      </c>
      <c r="BR224" s="60" t="str">
        <f>(J224/E224)^(1/5)*100</f>
        <v>0</v>
      </c>
      <c r="BS224" s="60" t="str">
        <f>(P224/J224)/(1/5)*100</f>
        <v>0</v>
      </c>
      <c r="BT224" s="60"/>
      <c r="BU224" s="60"/>
      <c r="BV224" s="60"/>
      <c r="BW224" s="60"/>
      <c r="BX224" s="68"/>
      <c r="BY224" s="92"/>
    </row>
    <row r="225" spans="1:91" hidden="true" s="114" customFormat="1">
      <c r="A225" s="91"/>
      <c r="B225" s="92">
        <v>2442</v>
      </c>
      <c r="C225" s="96" t="s">
        <v>177</v>
      </c>
      <c r="D225" s="91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8"/>
      <c r="AD225" s="68">
        <v>0</v>
      </c>
      <c r="AE225" s="68">
        <v>0</v>
      </c>
      <c r="AF225" s="68">
        <v>0</v>
      </c>
      <c r="AG225" s="68">
        <v>0</v>
      </c>
      <c r="AH225" s="68">
        <v>0</v>
      </c>
      <c r="AI225" s="68">
        <v>0</v>
      </c>
      <c r="AJ225" s="68">
        <v>0</v>
      </c>
      <c r="AK225" s="68">
        <v>0</v>
      </c>
      <c r="AL225" s="68">
        <v>0</v>
      </c>
      <c r="AM225" s="68">
        <v>0</v>
      </c>
      <c r="AN225" s="68">
        <v>0</v>
      </c>
      <c r="AO225" s="68">
        <v>0</v>
      </c>
      <c r="AP225" s="67">
        <f>Q225*AC225/1000000000</f>
        <v>0</v>
      </c>
      <c r="AQ225" s="67">
        <f>R225*AC225/1000000000</f>
        <v>0</v>
      </c>
      <c r="AR225" s="67">
        <f>S225*AC225/1000000000</f>
        <v>0</v>
      </c>
      <c r="AS225" s="67">
        <f>T225*AC225/1000000000</f>
        <v>0</v>
      </c>
      <c r="AT225" s="67">
        <f>U225*AC225/1000000000</f>
        <v>0</v>
      </c>
      <c r="AU225" s="67">
        <f>V225*AC225/1000000000</f>
        <v>0</v>
      </c>
      <c r="AV225" s="67">
        <f>W225*AC225/1000000000</f>
        <v>0</v>
      </c>
      <c r="AW225" s="67">
        <f>X225*AC225/1000000000</f>
        <v>0</v>
      </c>
      <c r="AX225" s="67">
        <f>Y225*AC225/1000000000</f>
        <v>0</v>
      </c>
      <c r="AY225" s="67">
        <f>Z225*AC225/1000000000</f>
        <v>0</v>
      </c>
      <c r="AZ225" s="67">
        <f>AA225*AC225/1000000000</f>
        <v>0</v>
      </c>
      <c r="BA225" s="67">
        <f>AB225*AC225/1000000000</f>
        <v>0</v>
      </c>
      <c r="BB225" s="60">
        <f>(AQ224*AR224*AS224*AT224*AU224)^(1/5)</f>
        <v>0</v>
      </c>
      <c r="BC225" s="60">
        <f>(AW225*AX225*AY225*AZ225*BA225)^(1/5)</f>
        <v>0</v>
      </c>
      <c r="BD225" s="68">
        <f>Q225*AC225*AD225/1000000000</f>
        <v>0</v>
      </c>
      <c r="BE225" s="68">
        <f>R225*AC225*AE225/1000000000</f>
        <v>0</v>
      </c>
      <c r="BF225" s="68">
        <f>S225*AC225*AF225/1000000000</f>
        <v>0</v>
      </c>
      <c r="BG225" s="68">
        <f>T225*AC225*AG225/1000000000</f>
        <v>0</v>
      </c>
      <c r="BH225" s="68">
        <f>U225*AC225*AH225/1000000000</f>
        <v>0</v>
      </c>
      <c r="BI225" s="68">
        <f>V225*AC225*AI225/1000000000</f>
        <v>0</v>
      </c>
      <c r="BJ225" s="68">
        <f>W225*AC225*AJ225/1000000000</f>
        <v>0</v>
      </c>
      <c r="BK225" s="68">
        <f>X225*AC225*AK225/1000000000</f>
        <v>0</v>
      </c>
      <c r="BL225" s="68">
        <f>Y225*AC225*AL225/1000000000</f>
        <v>0</v>
      </c>
      <c r="BM225" s="68">
        <f>Z225*AC225*AM225/1000000000</f>
        <v>0</v>
      </c>
      <c r="BN225" s="68">
        <f>AA225*AC225*AN225/1000000000</f>
        <v>0</v>
      </c>
      <c r="BO225" s="68">
        <f>AB225*AC225*AO225/1000000000</f>
        <v>0</v>
      </c>
      <c r="BP225" s="60">
        <f>(BE225*BF225*BG225*BH225*BI225)^(1/5)</f>
        <v>0</v>
      </c>
      <c r="BQ225" s="60">
        <f>(BK225*BL225*BM225*BN225*BO225)</f>
        <v>0</v>
      </c>
      <c r="BR225" s="60" t="str">
        <f>(J225/E225)^(1/5)*100</f>
        <v>0</v>
      </c>
      <c r="BS225" s="60" t="str">
        <f>(P225/J225)/(1/5)*100</f>
        <v>0</v>
      </c>
      <c r="BT225" s="60"/>
      <c r="BU225" s="60"/>
      <c r="BV225" s="60"/>
      <c r="BW225" s="60"/>
      <c r="BX225" s="68"/>
      <c r="BY225" s="92"/>
    </row>
    <row r="226" spans="1:91" hidden="true" s="114" customFormat="1">
      <c r="A226" s="91"/>
      <c r="B226" s="92">
        <v>2443</v>
      </c>
      <c r="C226" s="97" t="s">
        <v>169</v>
      </c>
      <c r="D226" s="91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8"/>
      <c r="AD226" s="68">
        <v>0</v>
      </c>
      <c r="AE226" s="68">
        <v>0</v>
      </c>
      <c r="AF226" s="68">
        <v>0</v>
      </c>
      <c r="AG226" s="68">
        <v>0</v>
      </c>
      <c r="AH226" s="68">
        <v>0</v>
      </c>
      <c r="AI226" s="68">
        <v>0</v>
      </c>
      <c r="AJ226" s="68">
        <v>0</v>
      </c>
      <c r="AK226" s="68">
        <v>0</v>
      </c>
      <c r="AL226" s="68">
        <v>0</v>
      </c>
      <c r="AM226" s="68">
        <v>0</v>
      </c>
      <c r="AN226" s="68">
        <v>0</v>
      </c>
      <c r="AO226" s="68">
        <v>0</v>
      </c>
      <c r="AP226" s="67">
        <f>Q226*AC226/1000000000</f>
        <v>0</v>
      </c>
      <c r="AQ226" s="67">
        <f>R226*AC226/1000000000</f>
        <v>0</v>
      </c>
      <c r="AR226" s="67">
        <f>S226*AC226/1000000000</f>
        <v>0</v>
      </c>
      <c r="AS226" s="67">
        <f>T226*AC226/1000000000</f>
        <v>0</v>
      </c>
      <c r="AT226" s="67">
        <f>U226*AC226/1000000000</f>
        <v>0</v>
      </c>
      <c r="AU226" s="67">
        <f>V226*AC226/1000000000</f>
        <v>0</v>
      </c>
      <c r="AV226" s="67">
        <f>W226*AC226/1000000000</f>
        <v>0</v>
      </c>
      <c r="AW226" s="67">
        <f>X226*AC226/1000000000</f>
        <v>0</v>
      </c>
      <c r="AX226" s="67">
        <f>Y226*AC226/1000000000</f>
        <v>0</v>
      </c>
      <c r="AY226" s="67">
        <f>Z226*AC226/1000000000</f>
        <v>0</v>
      </c>
      <c r="AZ226" s="67">
        <f>AA226*AC226/1000000000</f>
        <v>0</v>
      </c>
      <c r="BA226" s="67">
        <f>AB226*AC226/1000000000</f>
        <v>0</v>
      </c>
      <c r="BB226" s="60">
        <f>(AQ225*AR225*AS225*AT225*AU225)^(1/5)</f>
        <v>0</v>
      </c>
      <c r="BC226" s="60">
        <f>(AW226*AX226*AY226*AZ226*BA226)^(1/5)</f>
        <v>0</v>
      </c>
      <c r="BD226" s="68">
        <f>Q226*AC226*AD226/1000000000</f>
        <v>0</v>
      </c>
      <c r="BE226" s="68">
        <f>R226*AC226*AE226/1000000000</f>
        <v>0</v>
      </c>
      <c r="BF226" s="68">
        <f>S226*AC226*AF226/1000000000</f>
        <v>0</v>
      </c>
      <c r="BG226" s="68">
        <f>T226*AC226*AG226/1000000000</f>
        <v>0</v>
      </c>
      <c r="BH226" s="68">
        <f>U226*AC226*AH226/1000000000</f>
        <v>0</v>
      </c>
      <c r="BI226" s="68">
        <f>V226*AC226*AI226/1000000000</f>
        <v>0</v>
      </c>
      <c r="BJ226" s="68">
        <f>W226*AC226*AJ226/1000000000</f>
        <v>0</v>
      </c>
      <c r="BK226" s="68">
        <f>X226*AC226*AK226/1000000000</f>
        <v>0</v>
      </c>
      <c r="BL226" s="68">
        <f>Y226*AC226*AL226/1000000000</f>
        <v>0</v>
      </c>
      <c r="BM226" s="68">
        <f>Z226*AC226*AM226/1000000000</f>
        <v>0</v>
      </c>
      <c r="BN226" s="68">
        <f>AA226*AC226*AN226/1000000000</f>
        <v>0</v>
      </c>
      <c r="BO226" s="68">
        <f>AB226*AC226*AO226/1000000000</f>
        <v>0</v>
      </c>
      <c r="BP226" s="60">
        <f>(BE226*BF226*BG226*BH226*BI226)^(1/5)</f>
        <v>0</v>
      </c>
      <c r="BQ226" s="60">
        <f>(BK226*BL226*BM226*BN226*BO226)</f>
        <v>0</v>
      </c>
      <c r="BR226" s="60" t="str">
        <f>(J226/E226)^(1/5)*100</f>
        <v>0</v>
      </c>
      <c r="BS226" s="60" t="str">
        <f>(P226/J226)/(1/5)*100</f>
        <v>0</v>
      </c>
      <c r="BT226" s="60"/>
      <c r="BU226" s="60"/>
      <c r="BV226" s="60"/>
      <c r="BW226" s="60"/>
      <c r="BX226" s="68"/>
      <c r="BY226" s="92"/>
    </row>
    <row r="227" spans="1:91" hidden="true" s="114" customFormat="1">
      <c r="A227" s="91"/>
      <c r="B227" s="92">
        <v>2444</v>
      </c>
      <c r="C227" s="97" t="s">
        <v>171</v>
      </c>
      <c r="D227" s="91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8"/>
      <c r="AD227" s="68">
        <v>0</v>
      </c>
      <c r="AE227" s="68">
        <v>0</v>
      </c>
      <c r="AF227" s="68">
        <v>0</v>
      </c>
      <c r="AG227" s="68">
        <v>0</v>
      </c>
      <c r="AH227" s="68">
        <v>0</v>
      </c>
      <c r="AI227" s="68">
        <v>0</v>
      </c>
      <c r="AJ227" s="68">
        <v>0</v>
      </c>
      <c r="AK227" s="68">
        <v>0</v>
      </c>
      <c r="AL227" s="68">
        <v>0</v>
      </c>
      <c r="AM227" s="68">
        <v>0</v>
      </c>
      <c r="AN227" s="68">
        <v>0</v>
      </c>
      <c r="AO227" s="68">
        <v>0</v>
      </c>
      <c r="AP227" s="67">
        <f>Q227*AC227/1000000000</f>
        <v>0</v>
      </c>
      <c r="AQ227" s="67">
        <f>R227*AC227/1000000000</f>
        <v>0</v>
      </c>
      <c r="AR227" s="67">
        <f>S227*AC227/1000000000</f>
        <v>0</v>
      </c>
      <c r="AS227" s="67">
        <f>T227*AC227/1000000000</f>
        <v>0</v>
      </c>
      <c r="AT227" s="67">
        <f>U227*AC227/1000000000</f>
        <v>0</v>
      </c>
      <c r="AU227" s="67">
        <f>V227*AC227/1000000000</f>
        <v>0</v>
      </c>
      <c r="AV227" s="67">
        <f>W227*AC227/1000000000</f>
        <v>0</v>
      </c>
      <c r="AW227" s="67">
        <f>X227*AC227/1000000000</f>
        <v>0</v>
      </c>
      <c r="AX227" s="67">
        <f>Y227*AC227/1000000000</f>
        <v>0</v>
      </c>
      <c r="AY227" s="67">
        <f>Z227*AC227/1000000000</f>
        <v>0</v>
      </c>
      <c r="AZ227" s="67">
        <f>AA227*AC227/1000000000</f>
        <v>0</v>
      </c>
      <c r="BA227" s="67">
        <f>AB227*AC227/1000000000</f>
        <v>0</v>
      </c>
      <c r="BB227" s="60">
        <f>(AQ226*AR226*AS226*AT226*AU226)^(1/5)</f>
        <v>0</v>
      </c>
      <c r="BC227" s="60">
        <f>(AW227*AX227*AY227*AZ227*BA227)^(1/5)</f>
        <v>0</v>
      </c>
      <c r="BD227" s="68">
        <f>Q227*AC227*AD227/1000000000</f>
        <v>0</v>
      </c>
      <c r="BE227" s="68">
        <f>R227*AC227*AE227/1000000000</f>
        <v>0</v>
      </c>
      <c r="BF227" s="68">
        <f>S227*AC227*AF227/1000000000</f>
        <v>0</v>
      </c>
      <c r="BG227" s="68">
        <f>T227*AC227*AG227/1000000000</f>
        <v>0</v>
      </c>
      <c r="BH227" s="68">
        <f>U227*AC227*AH227/1000000000</f>
        <v>0</v>
      </c>
      <c r="BI227" s="68">
        <f>V227*AC227*AI227/1000000000</f>
        <v>0</v>
      </c>
      <c r="BJ227" s="68">
        <f>W227*AC227*AJ227/1000000000</f>
        <v>0</v>
      </c>
      <c r="BK227" s="68">
        <f>X227*AC227*AK227/1000000000</f>
        <v>0</v>
      </c>
      <c r="BL227" s="68">
        <f>Y227*AC227*AL227/1000000000</f>
        <v>0</v>
      </c>
      <c r="BM227" s="68">
        <f>Z227*AC227*AM227/1000000000</f>
        <v>0</v>
      </c>
      <c r="BN227" s="68">
        <f>AA227*AC227*AN227/1000000000</f>
        <v>0</v>
      </c>
      <c r="BO227" s="68">
        <f>AB227*AC227*AO227/1000000000</f>
        <v>0</v>
      </c>
      <c r="BP227" s="60">
        <f>(BE227*BF227*BG227*BH227*BI227)^(1/5)</f>
        <v>0</v>
      </c>
      <c r="BQ227" s="60">
        <f>(BK227*BL227*BM227*BN227*BO227)</f>
        <v>0</v>
      </c>
      <c r="BR227" s="60" t="str">
        <f>(J227/E227)^(1/5)*100</f>
        <v>0</v>
      </c>
      <c r="BS227" s="60" t="str">
        <f>(P227/J227)/(1/5)*100</f>
        <v>0</v>
      </c>
      <c r="BT227" s="60"/>
      <c r="BU227" s="60"/>
      <c r="BV227" s="60"/>
      <c r="BW227" s="60"/>
      <c r="BX227" s="68"/>
      <c r="BY227" s="92"/>
    </row>
    <row r="228" spans="1:91" hidden="true" s="114" customFormat="1">
      <c r="A228" s="91"/>
      <c r="B228" s="92">
        <v>2445</v>
      </c>
      <c r="C228" s="97" t="s">
        <v>172</v>
      </c>
      <c r="D228" s="91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8"/>
      <c r="AD228" s="68">
        <v>0</v>
      </c>
      <c r="AE228" s="68">
        <v>0</v>
      </c>
      <c r="AF228" s="68">
        <v>0</v>
      </c>
      <c r="AG228" s="68">
        <v>0</v>
      </c>
      <c r="AH228" s="68">
        <v>0</v>
      </c>
      <c r="AI228" s="68">
        <v>0</v>
      </c>
      <c r="AJ228" s="68">
        <v>0</v>
      </c>
      <c r="AK228" s="68">
        <v>0</v>
      </c>
      <c r="AL228" s="68">
        <v>0</v>
      </c>
      <c r="AM228" s="68">
        <v>0</v>
      </c>
      <c r="AN228" s="68">
        <v>0</v>
      </c>
      <c r="AO228" s="68">
        <v>0</v>
      </c>
      <c r="AP228" s="67">
        <f>Q228*AC228/1000000000</f>
        <v>0</v>
      </c>
      <c r="AQ228" s="67">
        <f>R228*AC228/1000000000</f>
        <v>0</v>
      </c>
      <c r="AR228" s="67">
        <f>S228*AC228/1000000000</f>
        <v>0</v>
      </c>
      <c r="AS228" s="67">
        <f>T228*AC228/1000000000</f>
        <v>0</v>
      </c>
      <c r="AT228" s="67">
        <f>U228*AC228/1000000000</f>
        <v>0</v>
      </c>
      <c r="AU228" s="67">
        <f>V228*AC228/1000000000</f>
        <v>0</v>
      </c>
      <c r="AV228" s="67">
        <f>W228*AC228/1000000000</f>
        <v>0</v>
      </c>
      <c r="AW228" s="67">
        <f>X228*AC228/1000000000</f>
        <v>0</v>
      </c>
      <c r="AX228" s="67">
        <f>Y228*AC228/1000000000</f>
        <v>0</v>
      </c>
      <c r="AY228" s="67">
        <f>Z228*AC228/1000000000</f>
        <v>0</v>
      </c>
      <c r="AZ228" s="67">
        <f>AA228*AC228/1000000000</f>
        <v>0</v>
      </c>
      <c r="BA228" s="67">
        <f>AB228*AC228/1000000000</f>
        <v>0</v>
      </c>
      <c r="BB228" s="60">
        <f>(AQ227*AR227*AS227*AT227*AU227)^(1/5)</f>
        <v>0</v>
      </c>
      <c r="BC228" s="60">
        <f>(AW228*AX228*AY228*AZ228*BA228)^(1/5)</f>
        <v>0</v>
      </c>
      <c r="BD228" s="68">
        <f>Q228*AC228*AD228/1000000000</f>
        <v>0</v>
      </c>
      <c r="BE228" s="68">
        <f>R228*AC228*AE228/1000000000</f>
        <v>0</v>
      </c>
      <c r="BF228" s="68">
        <f>S228*AC228*AF228/1000000000</f>
        <v>0</v>
      </c>
      <c r="BG228" s="68">
        <f>T228*AC228*AG228/1000000000</f>
        <v>0</v>
      </c>
      <c r="BH228" s="68">
        <f>U228*AC228*AH228/1000000000</f>
        <v>0</v>
      </c>
      <c r="BI228" s="68">
        <f>V228*AC228*AI228/1000000000</f>
        <v>0</v>
      </c>
      <c r="BJ228" s="68">
        <f>W228*AC228*AJ228/1000000000</f>
        <v>0</v>
      </c>
      <c r="BK228" s="68">
        <f>X228*AC228*AK228/1000000000</f>
        <v>0</v>
      </c>
      <c r="BL228" s="68">
        <f>Y228*AC228*AL228/1000000000</f>
        <v>0</v>
      </c>
      <c r="BM228" s="68">
        <f>Z228*AC228*AM228/1000000000</f>
        <v>0</v>
      </c>
      <c r="BN228" s="68">
        <f>AA228*AC228*AN228/1000000000</f>
        <v>0</v>
      </c>
      <c r="BO228" s="68">
        <f>AB228*AC228*AO228/1000000000</f>
        <v>0</v>
      </c>
      <c r="BP228" s="60">
        <f>(BE228*BF228*BG228*BH228*BI228)^(1/5)</f>
        <v>0</v>
      </c>
      <c r="BQ228" s="60">
        <f>(BK228*BL228*BM228*BN228*BO228)</f>
        <v>0</v>
      </c>
      <c r="BR228" s="60" t="str">
        <f>(J228/E228)^(1/5)*100</f>
        <v>0</v>
      </c>
      <c r="BS228" s="60" t="str">
        <f>(P228/J228)/(1/5)*100</f>
        <v>0</v>
      </c>
      <c r="BT228" s="60"/>
      <c r="BU228" s="60"/>
      <c r="BV228" s="60"/>
      <c r="BW228" s="60"/>
      <c r="BX228" s="68"/>
      <c r="BY228" s="92"/>
    </row>
    <row r="229" spans="1:91" hidden="true" s="114" customFormat="1">
      <c r="A229" s="91"/>
      <c r="B229" s="92">
        <v>2350</v>
      </c>
      <c r="C229" s="96" t="s">
        <v>178</v>
      </c>
      <c r="D229" s="91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8"/>
      <c r="AD229" s="68">
        <v>0</v>
      </c>
      <c r="AE229" s="68">
        <v>0</v>
      </c>
      <c r="AF229" s="68">
        <v>0</v>
      </c>
      <c r="AG229" s="68">
        <v>0</v>
      </c>
      <c r="AH229" s="68">
        <v>0</v>
      </c>
      <c r="AI229" s="68">
        <v>0</v>
      </c>
      <c r="AJ229" s="68">
        <v>0</v>
      </c>
      <c r="AK229" s="68">
        <v>0</v>
      </c>
      <c r="AL229" s="68">
        <v>0</v>
      </c>
      <c r="AM229" s="68">
        <v>0</v>
      </c>
      <c r="AN229" s="68">
        <v>0</v>
      </c>
      <c r="AO229" s="68">
        <v>0</v>
      </c>
      <c r="AP229" s="67">
        <f>Q229*AC229/1000000000</f>
        <v>0</v>
      </c>
      <c r="AQ229" s="67">
        <f>R229*AC229/1000000000</f>
        <v>0</v>
      </c>
      <c r="AR229" s="67">
        <f>S229*AC229/1000000000</f>
        <v>0</v>
      </c>
      <c r="AS229" s="67">
        <f>T229*AC229/1000000000</f>
        <v>0</v>
      </c>
      <c r="AT229" s="67">
        <f>U229*AC229/1000000000</f>
        <v>0</v>
      </c>
      <c r="AU229" s="67">
        <f>V229*AC229/1000000000</f>
        <v>0</v>
      </c>
      <c r="AV229" s="67">
        <f>W229*AC229/1000000000</f>
        <v>0</v>
      </c>
      <c r="AW229" s="67">
        <f>X229*AC229/1000000000</f>
        <v>0</v>
      </c>
      <c r="AX229" s="67">
        <f>Y229*AC229/1000000000</f>
        <v>0</v>
      </c>
      <c r="AY229" s="67">
        <f>Z229*AC229/1000000000</f>
        <v>0</v>
      </c>
      <c r="AZ229" s="67">
        <f>AA229*AC229/1000000000</f>
        <v>0</v>
      </c>
      <c r="BA229" s="67">
        <f>AB229*AC229/1000000000</f>
        <v>0</v>
      </c>
      <c r="BB229" s="60">
        <f>(AQ228*AR228*AS228*AT228*AU228)^(1/5)</f>
        <v>0</v>
      </c>
      <c r="BC229" s="60">
        <f>(AW229*AX229*AY229*AZ229*BA229)^(1/5)</f>
        <v>0</v>
      </c>
      <c r="BD229" s="68">
        <f>Q229*AC229*AD229/1000000000</f>
        <v>0</v>
      </c>
      <c r="BE229" s="68">
        <f>R229*AC229*AE229/1000000000</f>
        <v>0</v>
      </c>
      <c r="BF229" s="68">
        <f>S229*AC229*AF229/1000000000</f>
        <v>0</v>
      </c>
      <c r="BG229" s="68">
        <f>T229*AC229*AG229/1000000000</f>
        <v>0</v>
      </c>
      <c r="BH229" s="68">
        <f>U229*AC229*AH229/1000000000</f>
        <v>0</v>
      </c>
      <c r="BI229" s="68">
        <f>V229*AC229*AI229/1000000000</f>
        <v>0</v>
      </c>
      <c r="BJ229" s="68">
        <f>W229*AC229*AJ229/1000000000</f>
        <v>0</v>
      </c>
      <c r="BK229" s="68">
        <f>X229*AC229*AK229/1000000000</f>
        <v>0</v>
      </c>
      <c r="BL229" s="68">
        <f>Y229*AC229*AL229/1000000000</f>
        <v>0</v>
      </c>
      <c r="BM229" s="68">
        <f>Z229*AC229*AM229/1000000000</f>
        <v>0</v>
      </c>
      <c r="BN229" s="68">
        <f>AA229*AC229*AN229/1000000000</f>
        <v>0</v>
      </c>
      <c r="BO229" s="68">
        <f>AB229*AC229*AO229/1000000000</f>
        <v>0</v>
      </c>
      <c r="BP229" s="60">
        <f>(BE229*BF229*BG229*BH229*BI229)^(1/5)</f>
        <v>0</v>
      </c>
      <c r="BQ229" s="60">
        <f>(BK229*BL229*BM229*BN229*BO229)</f>
        <v>0</v>
      </c>
      <c r="BR229" s="60" t="str">
        <f>(J229/E229)^(1/5)*100</f>
        <v>0</v>
      </c>
      <c r="BS229" s="60" t="str">
        <f>(P229/J229)/(1/5)*100</f>
        <v>0</v>
      </c>
      <c r="BT229" s="60"/>
      <c r="BU229" s="60"/>
      <c r="BV229" s="60"/>
      <c r="BW229" s="60"/>
      <c r="BX229" s="68"/>
      <c r="BY229" s="92"/>
    </row>
    <row r="230" spans="1:91" hidden="true" s="114" customFormat="1">
      <c r="A230" s="91"/>
      <c r="B230" s="92">
        <v>2449</v>
      </c>
      <c r="C230" s="96" t="s">
        <v>163</v>
      </c>
      <c r="D230" s="91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8"/>
      <c r="AD230" s="68">
        <v>0</v>
      </c>
      <c r="AE230" s="68">
        <v>0</v>
      </c>
      <c r="AF230" s="68">
        <v>0</v>
      </c>
      <c r="AG230" s="68">
        <v>0</v>
      </c>
      <c r="AH230" s="68">
        <v>0</v>
      </c>
      <c r="AI230" s="68">
        <v>0</v>
      </c>
      <c r="AJ230" s="68">
        <v>0</v>
      </c>
      <c r="AK230" s="68">
        <v>0</v>
      </c>
      <c r="AL230" s="68">
        <v>0</v>
      </c>
      <c r="AM230" s="68">
        <v>0</v>
      </c>
      <c r="AN230" s="68">
        <v>0</v>
      </c>
      <c r="AO230" s="68">
        <v>0</v>
      </c>
      <c r="AP230" s="67">
        <f>Q230*AC230/1000000000</f>
        <v>0</v>
      </c>
      <c r="AQ230" s="67">
        <f>R230*AC230/1000000000</f>
        <v>0</v>
      </c>
      <c r="AR230" s="67">
        <f>S230*AC230/1000000000</f>
        <v>0</v>
      </c>
      <c r="AS230" s="67">
        <f>T230*AC230/1000000000</f>
        <v>0</v>
      </c>
      <c r="AT230" s="67">
        <f>U230*AC230/1000000000</f>
        <v>0</v>
      </c>
      <c r="AU230" s="67">
        <f>V230*AC230/1000000000</f>
        <v>0</v>
      </c>
      <c r="AV230" s="67">
        <f>W230*AC230/1000000000</f>
        <v>0</v>
      </c>
      <c r="AW230" s="67">
        <f>X230*AC230/1000000000</f>
        <v>0</v>
      </c>
      <c r="AX230" s="67">
        <f>Y230*AC230/1000000000</f>
        <v>0</v>
      </c>
      <c r="AY230" s="67">
        <f>Z230*AC230/1000000000</f>
        <v>0</v>
      </c>
      <c r="AZ230" s="67">
        <f>AA230*AC230/1000000000</f>
        <v>0</v>
      </c>
      <c r="BA230" s="67">
        <f>AB230*AC230/1000000000</f>
        <v>0</v>
      </c>
      <c r="BB230" s="60">
        <f>(AQ229*AR229*AS229*AT229*AU229)^(1/5)</f>
        <v>0</v>
      </c>
      <c r="BC230" s="60">
        <f>(AW230*AX230*AY230*AZ230*BA230)^(1/5)</f>
        <v>0</v>
      </c>
      <c r="BD230" s="68">
        <f>Q230*AC230*AD230/1000000000</f>
        <v>0</v>
      </c>
      <c r="BE230" s="68">
        <f>R230*AC230*AE230/1000000000</f>
        <v>0</v>
      </c>
      <c r="BF230" s="68">
        <f>S230*AC230*AF230/1000000000</f>
        <v>0</v>
      </c>
      <c r="BG230" s="68">
        <f>T230*AC230*AG230/1000000000</f>
        <v>0</v>
      </c>
      <c r="BH230" s="68">
        <f>U230*AC230*AH230/1000000000</f>
        <v>0</v>
      </c>
      <c r="BI230" s="68">
        <f>V230*AC230*AI230/1000000000</f>
        <v>0</v>
      </c>
      <c r="BJ230" s="68">
        <f>W230*AC230*AJ230/1000000000</f>
        <v>0</v>
      </c>
      <c r="BK230" s="68">
        <f>X230*AC230*AK230/1000000000</f>
        <v>0</v>
      </c>
      <c r="BL230" s="68">
        <f>Y230*AC230*AL230/1000000000</f>
        <v>0</v>
      </c>
      <c r="BM230" s="68">
        <f>Z230*AC230*AM230/1000000000</f>
        <v>0</v>
      </c>
      <c r="BN230" s="68">
        <f>AA230*AC230*AN230/1000000000</f>
        <v>0</v>
      </c>
      <c r="BO230" s="68">
        <f>AB230*AC230*AO230/1000000000</f>
        <v>0</v>
      </c>
      <c r="BP230" s="60">
        <f>(BE230*BF230*BG230*BH230*BI230)^(1/5)</f>
        <v>0</v>
      </c>
      <c r="BQ230" s="60">
        <f>(BK230*BL230*BM230*BN230*BO230)</f>
        <v>0</v>
      </c>
      <c r="BR230" s="60" t="str">
        <f>(J230/E230)^(1/5)*100</f>
        <v>0</v>
      </c>
      <c r="BS230" s="60" t="str">
        <f>(P230/J230)/(1/5)*100</f>
        <v>0</v>
      </c>
      <c r="BT230" s="60"/>
      <c r="BU230" s="60"/>
      <c r="BV230" s="60"/>
      <c r="BW230" s="60"/>
      <c r="BX230" s="68"/>
      <c r="BY230" s="92"/>
    </row>
    <row r="231" spans="1:91" hidden="true" s="114" customFormat="1">
      <c r="A231" s="91"/>
      <c r="B231" s="92">
        <v>2450</v>
      </c>
      <c r="C231" s="96" t="s">
        <v>165</v>
      </c>
      <c r="D231" s="91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8"/>
      <c r="AD231" s="68">
        <v>0</v>
      </c>
      <c r="AE231" s="68">
        <v>0</v>
      </c>
      <c r="AF231" s="68">
        <v>0</v>
      </c>
      <c r="AG231" s="68">
        <v>0</v>
      </c>
      <c r="AH231" s="68">
        <v>0</v>
      </c>
      <c r="AI231" s="68">
        <v>0</v>
      </c>
      <c r="AJ231" s="68">
        <v>0</v>
      </c>
      <c r="AK231" s="68">
        <v>0</v>
      </c>
      <c r="AL231" s="68">
        <v>0</v>
      </c>
      <c r="AM231" s="68">
        <v>0</v>
      </c>
      <c r="AN231" s="68">
        <v>0</v>
      </c>
      <c r="AO231" s="68">
        <v>0</v>
      </c>
      <c r="AP231" s="67">
        <f>Q231*AC231/1000000000</f>
        <v>0</v>
      </c>
      <c r="AQ231" s="67">
        <f>R231*AC231/1000000000</f>
        <v>0</v>
      </c>
      <c r="AR231" s="67">
        <f>S231*AC231/1000000000</f>
        <v>0</v>
      </c>
      <c r="AS231" s="67">
        <f>T231*AC231/1000000000</f>
        <v>0</v>
      </c>
      <c r="AT231" s="67">
        <f>U231*AC231/1000000000</f>
        <v>0</v>
      </c>
      <c r="AU231" s="67">
        <f>V231*AC231/1000000000</f>
        <v>0</v>
      </c>
      <c r="AV231" s="67">
        <f>W231*AC231/1000000000</f>
        <v>0</v>
      </c>
      <c r="AW231" s="67">
        <f>X231*AC231/1000000000</f>
        <v>0</v>
      </c>
      <c r="AX231" s="67">
        <f>Y231*AC231/1000000000</f>
        <v>0</v>
      </c>
      <c r="AY231" s="67">
        <f>Z231*AC231/1000000000</f>
        <v>0</v>
      </c>
      <c r="AZ231" s="67">
        <f>AA231*AC231/1000000000</f>
        <v>0</v>
      </c>
      <c r="BA231" s="67">
        <f>AB231*AC231/1000000000</f>
        <v>0</v>
      </c>
      <c r="BB231" s="60">
        <f>(AQ230*AR230*AS230*AT230*AU230)^(1/5)</f>
        <v>0</v>
      </c>
      <c r="BC231" s="60">
        <f>(AW231*AX231*AY231*AZ231*BA231)^(1/5)</f>
        <v>0</v>
      </c>
      <c r="BD231" s="68">
        <f>Q231*AC231*AD231/1000000000</f>
        <v>0</v>
      </c>
      <c r="BE231" s="68">
        <f>R231*AC231*AE231/1000000000</f>
        <v>0</v>
      </c>
      <c r="BF231" s="68">
        <f>S231*AC231*AF231/1000000000</f>
        <v>0</v>
      </c>
      <c r="BG231" s="68">
        <f>T231*AC231*AG231/1000000000</f>
        <v>0</v>
      </c>
      <c r="BH231" s="68">
        <f>U231*AC231*AH231/1000000000</f>
        <v>0</v>
      </c>
      <c r="BI231" s="68">
        <f>V231*AC231*AI231/1000000000</f>
        <v>0</v>
      </c>
      <c r="BJ231" s="68">
        <f>W231*AC231*AJ231/1000000000</f>
        <v>0</v>
      </c>
      <c r="BK231" s="68">
        <f>X231*AC231*AK231/1000000000</f>
        <v>0</v>
      </c>
      <c r="BL231" s="68">
        <f>Y231*AC231*AL231/1000000000</f>
        <v>0</v>
      </c>
      <c r="BM231" s="68">
        <f>Z231*AC231*AM231/1000000000</f>
        <v>0</v>
      </c>
      <c r="BN231" s="68">
        <f>AA231*AC231*AN231/1000000000</f>
        <v>0</v>
      </c>
      <c r="BO231" s="68">
        <f>AB231*AC231*AO231/1000000000</f>
        <v>0</v>
      </c>
      <c r="BP231" s="60">
        <f>(BE231*BF231*BG231*BH231*BI231)^(1/5)</f>
        <v>0</v>
      </c>
      <c r="BQ231" s="60">
        <f>(BK231*BL231*BM231*BN231*BO231)</f>
        <v>0</v>
      </c>
      <c r="BR231" s="60" t="str">
        <f>(J231/E231)^(1/5)*100</f>
        <v>0</v>
      </c>
      <c r="BS231" s="60" t="str">
        <f>(P231/J231)/(1/5)*100</f>
        <v>0</v>
      </c>
      <c r="BT231" s="60"/>
      <c r="BU231" s="60"/>
      <c r="BV231" s="60"/>
      <c r="BW231" s="60"/>
      <c r="BX231" s="68"/>
      <c r="BY231" s="92"/>
    </row>
    <row r="232" spans="1:91" hidden="true" s="114" customFormat="1">
      <c r="A232" s="91"/>
      <c r="B232" s="92">
        <v>2451</v>
      </c>
      <c r="C232" s="96" t="s">
        <v>166</v>
      </c>
      <c r="D232" s="91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8"/>
      <c r="AD232" s="68">
        <v>0</v>
      </c>
      <c r="AE232" s="68">
        <v>0</v>
      </c>
      <c r="AF232" s="68">
        <v>0</v>
      </c>
      <c r="AG232" s="68">
        <v>0</v>
      </c>
      <c r="AH232" s="68">
        <v>0</v>
      </c>
      <c r="AI232" s="68">
        <v>0</v>
      </c>
      <c r="AJ232" s="68">
        <v>0</v>
      </c>
      <c r="AK232" s="68">
        <v>0</v>
      </c>
      <c r="AL232" s="68">
        <v>0</v>
      </c>
      <c r="AM232" s="68">
        <v>0</v>
      </c>
      <c r="AN232" s="68">
        <v>0</v>
      </c>
      <c r="AO232" s="68">
        <v>0</v>
      </c>
      <c r="AP232" s="67">
        <f>Q232*AC232/1000000000</f>
        <v>0</v>
      </c>
      <c r="AQ232" s="67">
        <f>R232*AC232/1000000000</f>
        <v>0</v>
      </c>
      <c r="AR232" s="67">
        <f>S232*AC232/1000000000</f>
        <v>0</v>
      </c>
      <c r="AS232" s="67">
        <f>T232*AC232/1000000000</f>
        <v>0</v>
      </c>
      <c r="AT232" s="67">
        <f>U232*AC232/1000000000</f>
        <v>0</v>
      </c>
      <c r="AU232" s="67">
        <f>V232*AC232/1000000000</f>
        <v>0</v>
      </c>
      <c r="AV232" s="67">
        <f>W232*AC232/1000000000</f>
        <v>0</v>
      </c>
      <c r="AW232" s="67">
        <f>X232*AC232/1000000000</f>
        <v>0</v>
      </c>
      <c r="AX232" s="67">
        <f>Y232*AC232/1000000000</f>
        <v>0</v>
      </c>
      <c r="AY232" s="67">
        <f>Z232*AC232/1000000000</f>
        <v>0</v>
      </c>
      <c r="AZ232" s="67">
        <f>AA232*AC232/1000000000</f>
        <v>0</v>
      </c>
      <c r="BA232" s="67">
        <f>AB232*AC232/1000000000</f>
        <v>0</v>
      </c>
      <c r="BB232" s="60">
        <f>(AQ231*AR231*AS231*AT231*AU231)^(1/5)</f>
        <v>0</v>
      </c>
      <c r="BC232" s="60">
        <f>(AW232*AX232*AY232*AZ232*BA232)^(1/5)</f>
        <v>0</v>
      </c>
      <c r="BD232" s="68">
        <f>Q232*AC232*AD232/1000000000</f>
        <v>0</v>
      </c>
      <c r="BE232" s="68">
        <f>R232*AC232*AE232/1000000000</f>
        <v>0</v>
      </c>
      <c r="BF232" s="68">
        <f>S232*AC232*AF232/1000000000</f>
        <v>0</v>
      </c>
      <c r="BG232" s="68">
        <f>T232*AC232*AG232/1000000000</f>
        <v>0</v>
      </c>
      <c r="BH232" s="68">
        <f>U232*AC232*AH232/1000000000</f>
        <v>0</v>
      </c>
      <c r="BI232" s="68">
        <f>V232*AC232*AI232/1000000000</f>
        <v>0</v>
      </c>
      <c r="BJ232" s="68">
        <f>W232*AC232*AJ232/1000000000</f>
        <v>0</v>
      </c>
      <c r="BK232" s="68">
        <f>X232*AC232*AK232/1000000000</f>
        <v>0</v>
      </c>
      <c r="BL232" s="68">
        <f>Y232*AC232*AL232/1000000000</f>
        <v>0</v>
      </c>
      <c r="BM232" s="68">
        <f>Z232*AC232*AM232/1000000000</f>
        <v>0</v>
      </c>
      <c r="BN232" s="68">
        <f>AA232*AC232*AN232/1000000000</f>
        <v>0</v>
      </c>
      <c r="BO232" s="68">
        <f>AB232*AC232*AO232/1000000000</f>
        <v>0</v>
      </c>
      <c r="BP232" s="60">
        <f>(BE232*BF232*BG232*BH232*BI232)^(1/5)</f>
        <v>0</v>
      </c>
      <c r="BQ232" s="60">
        <f>(BK232*BL232*BM232*BN232*BO232)</f>
        <v>0</v>
      </c>
      <c r="BR232" s="60" t="str">
        <f>(J232/E232)^(1/5)*100</f>
        <v>0</v>
      </c>
      <c r="BS232" s="60" t="str">
        <f>(P232/J232)/(1/5)*100</f>
        <v>0</v>
      </c>
      <c r="BT232" s="60"/>
      <c r="BU232" s="60"/>
      <c r="BV232" s="60"/>
      <c r="BW232" s="60"/>
      <c r="BX232" s="68"/>
      <c r="BY232" s="92"/>
    </row>
    <row r="233" spans="1:91" hidden="true" s="114" customFormat="1">
      <c r="A233" s="91"/>
      <c r="B233" s="92">
        <v>2452</v>
      </c>
      <c r="C233" s="97" t="s">
        <v>138</v>
      </c>
      <c r="D233" s="91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8"/>
      <c r="AD233" s="68">
        <v>0</v>
      </c>
      <c r="AE233" s="68">
        <v>0</v>
      </c>
      <c r="AF233" s="68">
        <v>0</v>
      </c>
      <c r="AG233" s="68">
        <v>0</v>
      </c>
      <c r="AH233" s="68">
        <v>0</v>
      </c>
      <c r="AI233" s="68">
        <v>0</v>
      </c>
      <c r="AJ233" s="68">
        <v>0</v>
      </c>
      <c r="AK233" s="68">
        <v>0</v>
      </c>
      <c r="AL233" s="68">
        <v>0</v>
      </c>
      <c r="AM233" s="68">
        <v>0</v>
      </c>
      <c r="AN233" s="68">
        <v>0</v>
      </c>
      <c r="AO233" s="68">
        <v>0</v>
      </c>
      <c r="AP233" s="67">
        <f>Q233*AC233/1000000000</f>
        <v>0</v>
      </c>
      <c r="AQ233" s="67">
        <f>R233*AC233/1000000000</f>
        <v>0</v>
      </c>
      <c r="AR233" s="67">
        <f>S233*AC233/1000000000</f>
        <v>0</v>
      </c>
      <c r="AS233" s="67">
        <f>T233*AC233/1000000000</f>
        <v>0</v>
      </c>
      <c r="AT233" s="67">
        <f>U233*AC233/1000000000</f>
        <v>0</v>
      </c>
      <c r="AU233" s="67">
        <f>V233*AC233/1000000000</f>
        <v>0</v>
      </c>
      <c r="AV233" s="67">
        <f>W233*AC233/1000000000</f>
        <v>0</v>
      </c>
      <c r="AW233" s="67">
        <f>X233*AC233/1000000000</f>
        <v>0</v>
      </c>
      <c r="AX233" s="67">
        <f>Y233*AC233/1000000000</f>
        <v>0</v>
      </c>
      <c r="AY233" s="67">
        <f>Z233*AC233/1000000000</f>
        <v>0</v>
      </c>
      <c r="AZ233" s="67">
        <f>AA233*AC233/1000000000</f>
        <v>0</v>
      </c>
      <c r="BA233" s="67">
        <f>AB233*AC233/1000000000</f>
        <v>0</v>
      </c>
      <c r="BB233" s="60">
        <f>(AQ232*AR232*AS232*AT232*AU232)^(1/5)</f>
        <v>0</v>
      </c>
      <c r="BC233" s="60">
        <f>(AW233*AX233*AY233*AZ233*BA233)^(1/5)</f>
        <v>0</v>
      </c>
      <c r="BD233" s="68">
        <f>Q233*AC233*AD233/1000000000</f>
        <v>0</v>
      </c>
      <c r="BE233" s="68">
        <f>R233*AC233*AE233/1000000000</f>
        <v>0</v>
      </c>
      <c r="BF233" s="68">
        <f>S233*AC233*AF233/1000000000</f>
        <v>0</v>
      </c>
      <c r="BG233" s="68">
        <f>T233*AC233*AG233/1000000000</f>
        <v>0</v>
      </c>
      <c r="BH233" s="68">
        <f>U233*AC233*AH233/1000000000</f>
        <v>0</v>
      </c>
      <c r="BI233" s="68">
        <f>V233*AC233*AI233/1000000000</f>
        <v>0</v>
      </c>
      <c r="BJ233" s="68">
        <f>W233*AC233*AJ233/1000000000</f>
        <v>0</v>
      </c>
      <c r="BK233" s="68">
        <f>X233*AC233*AK233/1000000000</f>
        <v>0</v>
      </c>
      <c r="BL233" s="68">
        <f>Y233*AC233*AL233/1000000000</f>
        <v>0</v>
      </c>
      <c r="BM233" s="68">
        <f>Z233*AC233*AM233/1000000000</f>
        <v>0</v>
      </c>
      <c r="BN233" s="68">
        <f>AA233*AC233*AN233/1000000000</f>
        <v>0</v>
      </c>
      <c r="BO233" s="68">
        <f>AB233*AC233*AO233/1000000000</f>
        <v>0</v>
      </c>
      <c r="BP233" s="60">
        <f>(BE233*BF233*BG233*BH233*BI233)^(1/5)</f>
        <v>0</v>
      </c>
      <c r="BQ233" s="60">
        <f>(BK233*BL233*BM233*BN233*BO233)</f>
        <v>0</v>
      </c>
      <c r="BR233" s="60" t="str">
        <f>(J233/E233)^(1/5)*100</f>
        <v>0</v>
      </c>
      <c r="BS233" s="60" t="str">
        <f>(P233/J233)/(1/5)*100</f>
        <v>0</v>
      </c>
      <c r="BT233" s="60"/>
      <c r="BU233" s="60"/>
      <c r="BV233" s="60"/>
      <c r="BW233" s="60"/>
      <c r="BX233" s="68"/>
      <c r="BY233" s="92"/>
    </row>
    <row r="234" spans="1:91" hidden="true" s="114" customFormat="1">
      <c r="A234" s="91"/>
      <c r="B234" s="92">
        <v>2453</v>
      </c>
      <c r="C234" s="97" t="s">
        <v>139</v>
      </c>
      <c r="D234" s="91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8"/>
      <c r="AD234" s="68">
        <v>0</v>
      </c>
      <c r="AE234" s="68">
        <v>0</v>
      </c>
      <c r="AF234" s="68">
        <v>0</v>
      </c>
      <c r="AG234" s="68">
        <v>0</v>
      </c>
      <c r="AH234" s="68">
        <v>0</v>
      </c>
      <c r="AI234" s="68">
        <v>0</v>
      </c>
      <c r="AJ234" s="68">
        <v>0</v>
      </c>
      <c r="AK234" s="68">
        <v>0</v>
      </c>
      <c r="AL234" s="68">
        <v>0</v>
      </c>
      <c r="AM234" s="68">
        <v>0</v>
      </c>
      <c r="AN234" s="68">
        <v>0</v>
      </c>
      <c r="AO234" s="68">
        <v>0</v>
      </c>
      <c r="AP234" s="67">
        <f>Q234*AC234/1000000000</f>
        <v>0</v>
      </c>
      <c r="AQ234" s="67">
        <f>R234*AC234/1000000000</f>
        <v>0</v>
      </c>
      <c r="AR234" s="67">
        <f>S234*AC234/1000000000</f>
        <v>0</v>
      </c>
      <c r="AS234" s="67">
        <f>T234*AC234/1000000000</f>
        <v>0</v>
      </c>
      <c r="AT234" s="67">
        <f>U234*AC234/1000000000</f>
        <v>0</v>
      </c>
      <c r="AU234" s="67">
        <f>V234*AC234/1000000000</f>
        <v>0</v>
      </c>
      <c r="AV234" s="67">
        <f>W234*AC234/1000000000</f>
        <v>0</v>
      </c>
      <c r="AW234" s="67">
        <f>X234*AC234/1000000000</f>
        <v>0</v>
      </c>
      <c r="AX234" s="67">
        <f>Y234*AC234/1000000000</f>
        <v>0</v>
      </c>
      <c r="AY234" s="67">
        <f>Z234*AC234/1000000000</f>
        <v>0</v>
      </c>
      <c r="AZ234" s="67">
        <f>AA234*AC234/1000000000</f>
        <v>0</v>
      </c>
      <c r="BA234" s="67">
        <f>AB234*AC234/1000000000</f>
        <v>0</v>
      </c>
      <c r="BB234" s="60">
        <f>(AQ233*AR233*AS233*AT233*AU233)^(1/5)</f>
        <v>0</v>
      </c>
      <c r="BC234" s="60">
        <f>(AW234*AX234*AY234*AZ234*BA234)^(1/5)</f>
        <v>0</v>
      </c>
      <c r="BD234" s="68">
        <f>Q234*AC234*AD234/1000000000</f>
        <v>0</v>
      </c>
      <c r="BE234" s="68">
        <f>R234*AC234*AE234/1000000000</f>
        <v>0</v>
      </c>
      <c r="BF234" s="68">
        <f>S234*AC234*AF234/1000000000</f>
        <v>0</v>
      </c>
      <c r="BG234" s="68">
        <f>T234*AC234*AG234/1000000000</f>
        <v>0</v>
      </c>
      <c r="BH234" s="68">
        <f>U234*AC234*AH234/1000000000</f>
        <v>0</v>
      </c>
      <c r="BI234" s="68">
        <f>V234*AC234*AI234/1000000000</f>
        <v>0</v>
      </c>
      <c r="BJ234" s="68">
        <f>W234*AC234*AJ234/1000000000</f>
        <v>0</v>
      </c>
      <c r="BK234" s="68">
        <f>X234*AC234*AK234/1000000000</f>
        <v>0</v>
      </c>
      <c r="BL234" s="68">
        <f>Y234*AC234*AL234/1000000000</f>
        <v>0</v>
      </c>
      <c r="BM234" s="68">
        <f>Z234*AC234*AM234/1000000000</f>
        <v>0</v>
      </c>
      <c r="BN234" s="68">
        <f>AA234*AC234*AN234/1000000000</f>
        <v>0</v>
      </c>
      <c r="BO234" s="68">
        <f>AB234*AC234*AO234/1000000000</f>
        <v>0</v>
      </c>
      <c r="BP234" s="60">
        <f>(BE234*BF234*BG234*BH234*BI234)^(1/5)</f>
        <v>0</v>
      </c>
      <c r="BQ234" s="60">
        <f>(BK234*BL234*BM234*BN234*BO234)</f>
        <v>0</v>
      </c>
      <c r="BR234" s="60" t="str">
        <f>(J234/E234)^(1/5)*100</f>
        <v>0</v>
      </c>
      <c r="BS234" s="60" t="str">
        <f>(P234/J234)/(1/5)*100</f>
        <v>0</v>
      </c>
      <c r="BT234" s="60"/>
      <c r="BU234" s="60"/>
      <c r="BV234" s="60"/>
      <c r="BW234" s="60"/>
      <c r="BX234" s="68"/>
      <c r="BY234" s="92"/>
    </row>
    <row r="235" spans="1:91" hidden="true" s="114" customFormat="1">
      <c r="A235" s="91"/>
      <c r="B235" s="92">
        <v>2454</v>
      </c>
      <c r="C235" s="97" t="s">
        <v>140</v>
      </c>
      <c r="D235" s="91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8"/>
      <c r="AD235" s="68">
        <v>0</v>
      </c>
      <c r="AE235" s="68">
        <v>0</v>
      </c>
      <c r="AF235" s="68">
        <v>0</v>
      </c>
      <c r="AG235" s="68">
        <v>0</v>
      </c>
      <c r="AH235" s="68">
        <v>0</v>
      </c>
      <c r="AI235" s="68">
        <v>0</v>
      </c>
      <c r="AJ235" s="68">
        <v>0</v>
      </c>
      <c r="AK235" s="68">
        <v>0</v>
      </c>
      <c r="AL235" s="68">
        <v>0</v>
      </c>
      <c r="AM235" s="68">
        <v>0</v>
      </c>
      <c r="AN235" s="68">
        <v>0</v>
      </c>
      <c r="AO235" s="68">
        <v>0</v>
      </c>
      <c r="AP235" s="67">
        <f>Q235*AC235/1000000000</f>
        <v>0</v>
      </c>
      <c r="AQ235" s="67">
        <f>R235*AC235/1000000000</f>
        <v>0</v>
      </c>
      <c r="AR235" s="67">
        <f>S235*AC235/1000000000</f>
        <v>0</v>
      </c>
      <c r="AS235" s="67">
        <f>T235*AC235/1000000000</f>
        <v>0</v>
      </c>
      <c r="AT235" s="67">
        <f>U235*AC235/1000000000</f>
        <v>0</v>
      </c>
      <c r="AU235" s="67">
        <f>V235*AC235/1000000000</f>
        <v>0</v>
      </c>
      <c r="AV235" s="67">
        <f>W235*AC235/1000000000</f>
        <v>0</v>
      </c>
      <c r="AW235" s="67">
        <f>X235*AC235/1000000000</f>
        <v>0</v>
      </c>
      <c r="AX235" s="67">
        <f>Y235*AC235/1000000000</f>
        <v>0</v>
      </c>
      <c r="AY235" s="67">
        <f>Z235*AC235/1000000000</f>
        <v>0</v>
      </c>
      <c r="AZ235" s="67">
        <f>AA235*AC235/1000000000</f>
        <v>0</v>
      </c>
      <c r="BA235" s="67">
        <f>AB235*AC235/1000000000</f>
        <v>0</v>
      </c>
      <c r="BB235" s="60">
        <f>(AQ234*AR234*AS234*AT234*AU234)^(1/5)</f>
        <v>0</v>
      </c>
      <c r="BC235" s="60">
        <f>(AW235*AX235*AY235*AZ235*BA235)^(1/5)</f>
        <v>0</v>
      </c>
      <c r="BD235" s="68">
        <f>Q235*AC235*AD235/1000000000</f>
        <v>0</v>
      </c>
      <c r="BE235" s="68">
        <f>R235*AC235*AE235/1000000000</f>
        <v>0</v>
      </c>
      <c r="BF235" s="68">
        <f>S235*AC235*AF235/1000000000</f>
        <v>0</v>
      </c>
      <c r="BG235" s="68">
        <f>T235*AC235*AG235/1000000000</f>
        <v>0</v>
      </c>
      <c r="BH235" s="68">
        <f>U235*AC235*AH235/1000000000</f>
        <v>0</v>
      </c>
      <c r="BI235" s="68">
        <f>V235*AC235*AI235/1000000000</f>
        <v>0</v>
      </c>
      <c r="BJ235" s="68">
        <f>W235*AC235*AJ235/1000000000</f>
        <v>0</v>
      </c>
      <c r="BK235" s="68">
        <f>X235*AC235*AK235/1000000000</f>
        <v>0</v>
      </c>
      <c r="BL235" s="68">
        <f>Y235*AC235*AL235/1000000000</f>
        <v>0</v>
      </c>
      <c r="BM235" s="68">
        <f>Z235*AC235*AM235/1000000000</f>
        <v>0</v>
      </c>
      <c r="BN235" s="68">
        <f>AA235*AC235*AN235/1000000000</f>
        <v>0</v>
      </c>
      <c r="BO235" s="68">
        <f>AB235*AC235*AO235/1000000000</f>
        <v>0</v>
      </c>
      <c r="BP235" s="60">
        <f>(BE235*BF235*BG235*BH235*BI235)^(1/5)</f>
        <v>0</v>
      </c>
      <c r="BQ235" s="60">
        <f>(BK235*BL235*BM235*BN235*BO235)</f>
        <v>0</v>
      </c>
      <c r="BR235" s="60" t="str">
        <f>(J235/E235)^(1/5)*100</f>
        <v>0</v>
      </c>
      <c r="BS235" s="60" t="str">
        <f>(P235/J235)/(1/5)*100</f>
        <v>0</v>
      </c>
      <c r="BT235" s="60"/>
      <c r="BU235" s="60"/>
      <c r="BV235" s="60"/>
      <c r="BW235" s="60"/>
      <c r="BX235" s="68"/>
      <c r="BY235" s="92"/>
    </row>
    <row r="236" spans="1:91" hidden="true" s="114" customFormat="1">
      <c r="A236" s="91"/>
      <c r="B236" s="92">
        <v>2330</v>
      </c>
      <c r="C236" s="95" t="s">
        <v>179</v>
      </c>
      <c r="D236" s="91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8"/>
      <c r="AD236" s="68">
        <v>0</v>
      </c>
      <c r="AE236" s="68">
        <v>0</v>
      </c>
      <c r="AF236" s="68">
        <v>0</v>
      </c>
      <c r="AG236" s="68">
        <v>0</v>
      </c>
      <c r="AH236" s="68">
        <v>0</v>
      </c>
      <c r="AI236" s="68">
        <v>0</v>
      </c>
      <c r="AJ236" s="68">
        <v>0</v>
      </c>
      <c r="AK236" s="68">
        <v>0</v>
      </c>
      <c r="AL236" s="68">
        <v>0</v>
      </c>
      <c r="AM236" s="68">
        <v>0</v>
      </c>
      <c r="AN236" s="68">
        <v>0</v>
      </c>
      <c r="AO236" s="68">
        <v>0</v>
      </c>
      <c r="AP236" s="67">
        <f>Q236*AC236/1000000000</f>
        <v>0</v>
      </c>
      <c r="AQ236" s="67">
        <f>R236*AC236/1000000000</f>
        <v>0</v>
      </c>
      <c r="AR236" s="67">
        <f>S236*AC236/1000000000</f>
        <v>0</v>
      </c>
      <c r="AS236" s="67">
        <f>T236*AC236/1000000000</f>
        <v>0</v>
      </c>
      <c r="AT236" s="67">
        <f>U236*AC236/1000000000</f>
        <v>0</v>
      </c>
      <c r="AU236" s="67">
        <f>V236*AC236/1000000000</f>
        <v>0</v>
      </c>
      <c r="AV236" s="67">
        <f>W236*AC236/1000000000</f>
        <v>0</v>
      </c>
      <c r="AW236" s="67">
        <f>X236*AC236/1000000000</f>
        <v>0</v>
      </c>
      <c r="AX236" s="67">
        <f>Y236*AC236/1000000000</f>
        <v>0</v>
      </c>
      <c r="AY236" s="67">
        <f>Z236*AC236/1000000000</f>
        <v>0</v>
      </c>
      <c r="AZ236" s="67">
        <f>AA236*AC236/1000000000</f>
        <v>0</v>
      </c>
      <c r="BA236" s="67">
        <f>AB236*AC236/1000000000</f>
        <v>0</v>
      </c>
      <c r="BB236" s="60">
        <f>(AQ235*AR235*AS235*AT235*AU235)^(1/5)</f>
        <v>0</v>
      </c>
      <c r="BC236" s="60">
        <f>(AW236*AX236*AY236*AZ236*BA236)^(1/5)</f>
        <v>0</v>
      </c>
      <c r="BD236" s="68">
        <f>Q236*AC236*AD236/1000000000</f>
        <v>0</v>
      </c>
      <c r="BE236" s="68">
        <f>R236*AC236*AE236/1000000000</f>
        <v>0</v>
      </c>
      <c r="BF236" s="68">
        <f>S236*AC236*AF236/1000000000</f>
        <v>0</v>
      </c>
      <c r="BG236" s="68">
        <f>T236*AC236*AG236/1000000000</f>
        <v>0</v>
      </c>
      <c r="BH236" s="68">
        <f>U236*AC236*AH236/1000000000</f>
        <v>0</v>
      </c>
      <c r="BI236" s="68">
        <f>V236*AC236*AI236/1000000000</f>
        <v>0</v>
      </c>
      <c r="BJ236" s="68">
        <f>W236*AC236*AJ236/1000000000</f>
        <v>0</v>
      </c>
      <c r="BK236" s="68">
        <f>X236*AC236*AK236/1000000000</f>
        <v>0</v>
      </c>
      <c r="BL236" s="68">
        <f>Y236*AC236*AL236/1000000000</f>
        <v>0</v>
      </c>
      <c r="BM236" s="68">
        <f>Z236*AC236*AM236/1000000000</f>
        <v>0</v>
      </c>
      <c r="BN236" s="68">
        <f>AA236*AC236*AN236/1000000000</f>
        <v>0</v>
      </c>
      <c r="BO236" s="68">
        <f>AB236*AC236*AO236/1000000000</f>
        <v>0</v>
      </c>
      <c r="BP236" s="60">
        <f>(BE236*BF236*BG236*BH236*BI236)^(1/5)</f>
        <v>0</v>
      </c>
      <c r="BQ236" s="60">
        <f>(BK236*BL236*BM236*BN236*BO236)</f>
        <v>0</v>
      </c>
      <c r="BR236" s="60" t="str">
        <f>(J236/E236)^(1/5)*100</f>
        <v>0</v>
      </c>
      <c r="BS236" s="60" t="str">
        <f>(P236/J236)/(1/5)*100</f>
        <v>0</v>
      </c>
      <c r="BT236" s="60"/>
      <c r="BU236" s="60"/>
      <c r="BV236" s="60"/>
      <c r="BW236" s="60"/>
      <c r="BX236" s="68"/>
      <c r="BY236" s="92"/>
    </row>
    <row r="237" spans="1:91" hidden="true" s="114" customFormat="1">
      <c r="A237" s="91"/>
      <c r="B237" s="92">
        <v>2681</v>
      </c>
      <c r="C237" s="97" t="s">
        <v>138</v>
      </c>
      <c r="D237" s="91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8"/>
      <c r="AD237" s="68">
        <v>0</v>
      </c>
      <c r="AE237" s="68">
        <v>0</v>
      </c>
      <c r="AF237" s="68">
        <v>0</v>
      </c>
      <c r="AG237" s="68">
        <v>0</v>
      </c>
      <c r="AH237" s="68">
        <v>0</v>
      </c>
      <c r="AI237" s="68">
        <v>0</v>
      </c>
      <c r="AJ237" s="68">
        <v>0</v>
      </c>
      <c r="AK237" s="68">
        <v>0</v>
      </c>
      <c r="AL237" s="68">
        <v>0</v>
      </c>
      <c r="AM237" s="68">
        <v>0</v>
      </c>
      <c r="AN237" s="68">
        <v>0</v>
      </c>
      <c r="AO237" s="68">
        <v>0</v>
      </c>
      <c r="AP237" s="67">
        <f>Q237*AC237/1000000000</f>
        <v>0</v>
      </c>
      <c r="AQ237" s="67">
        <f>R237*AC237/1000000000</f>
        <v>0</v>
      </c>
      <c r="AR237" s="67">
        <f>S237*AC237/1000000000</f>
        <v>0</v>
      </c>
      <c r="AS237" s="67">
        <f>T237*AC237/1000000000</f>
        <v>0</v>
      </c>
      <c r="AT237" s="67">
        <f>U237*AC237/1000000000</f>
        <v>0</v>
      </c>
      <c r="AU237" s="67">
        <f>V237*AC237/1000000000</f>
        <v>0</v>
      </c>
      <c r="AV237" s="67">
        <f>W237*AC237/1000000000</f>
        <v>0</v>
      </c>
      <c r="AW237" s="67">
        <f>X237*AC237/1000000000</f>
        <v>0</v>
      </c>
      <c r="AX237" s="67">
        <f>Y237*AC237/1000000000</f>
        <v>0</v>
      </c>
      <c r="AY237" s="67">
        <f>Z237*AC237/1000000000</f>
        <v>0</v>
      </c>
      <c r="AZ237" s="67">
        <f>AA237*AC237/1000000000</f>
        <v>0</v>
      </c>
      <c r="BA237" s="67">
        <f>AB237*AC237/1000000000</f>
        <v>0</v>
      </c>
      <c r="BB237" s="60">
        <f>(AQ236*AR236*AS236*AT236*AU236)^(1/5)</f>
        <v>0</v>
      </c>
      <c r="BC237" s="60">
        <f>(AW237*AX237*AY237*AZ237*BA237)^(1/5)</f>
        <v>0</v>
      </c>
      <c r="BD237" s="68">
        <f>Q237*AC237*AD237/1000000000</f>
        <v>0</v>
      </c>
      <c r="BE237" s="68">
        <f>R237*AC237*AE237/1000000000</f>
        <v>0</v>
      </c>
      <c r="BF237" s="68">
        <f>S237*AC237*AF237/1000000000</f>
        <v>0</v>
      </c>
      <c r="BG237" s="68">
        <f>T237*AC237*AG237/1000000000</f>
        <v>0</v>
      </c>
      <c r="BH237" s="68">
        <f>U237*AC237*AH237/1000000000</f>
        <v>0</v>
      </c>
      <c r="BI237" s="68">
        <f>V237*AC237*AI237/1000000000</f>
        <v>0</v>
      </c>
      <c r="BJ237" s="68">
        <f>W237*AC237*AJ237/1000000000</f>
        <v>0</v>
      </c>
      <c r="BK237" s="68">
        <f>X237*AC237*AK237/1000000000</f>
        <v>0</v>
      </c>
      <c r="BL237" s="68">
        <f>Y237*AC237*AL237/1000000000</f>
        <v>0</v>
      </c>
      <c r="BM237" s="68">
        <f>Z237*AC237*AM237/1000000000</f>
        <v>0</v>
      </c>
      <c r="BN237" s="68">
        <f>AA237*AC237*AN237/1000000000</f>
        <v>0</v>
      </c>
      <c r="BO237" s="68">
        <f>AB237*AC237*AO237/1000000000</f>
        <v>0</v>
      </c>
      <c r="BP237" s="60">
        <f>(BE237*BF237*BG237*BH237*BI237)^(1/5)</f>
        <v>0</v>
      </c>
      <c r="BQ237" s="60">
        <f>(BK237*BL237*BM237*BN237*BO237)</f>
        <v>0</v>
      </c>
      <c r="BR237" s="60" t="str">
        <f>(J237/E237)^(1/5)*100</f>
        <v>0</v>
      </c>
      <c r="BS237" s="60" t="str">
        <f>(P237/J237)/(1/5)*100</f>
        <v>0</v>
      </c>
      <c r="BT237" s="60"/>
      <c r="BU237" s="60"/>
      <c r="BV237" s="60"/>
      <c r="BW237" s="60"/>
      <c r="BX237" s="68"/>
      <c r="BY237" s="92"/>
    </row>
    <row r="238" spans="1:91" hidden="true" s="114" customFormat="1">
      <c r="A238" s="91"/>
      <c r="B238" s="92">
        <v>2682</v>
      </c>
      <c r="C238" s="97" t="s">
        <v>180</v>
      </c>
      <c r="D238" s="91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8"/>
      <c r="AD238" s="68">
        <v>0</v>
      </c>
      <c r="AE238" s="68">
        <v>0</v>
      </c>
      <c r="AF238" s="68">
        <v>0</v>
      </c>
      <c r="AG238" s="68">
        <v>0</v>
      </c>
      <c r="AH238" s="68">
        <v>0</v>
      </c>
      <c r="AI238" s="68">
        <v>0</v>
      </c>
      <c r="AJ238" s="68">
        <v>0</v>
      </c>
      <c r="AK238" s="68">
        <v>0</v>
      </c>
      <c r="AL238" s="68">
        <v>0</v>
      </c>
      <c r="AM238" s="68">
        <v>0</v>
      </c>
      <c r="AN238" s="68">
        <v>0</v>
      </c>
      <c r="AO238" s="68">
        <v>0</v>
      </c>
      <c r="AP238" s="67">
        <f>Q238*AC238/1000000000</f>
        <v>0</v>
      </c>
      <c r="AQ238" s="67">
        <f>R238*AC238/1000000000</f>
        <v>0</v>
      </c>
      <c r="AR238" s="67">
        <f>S238*AC238/1000000000</f>
        <v>0</v>
      </c>
      <c r="AS238" s="67">
        <f>T238*AC238/1000000000</f>
        <v>0</v>
      </c>
      <c r="AT238" s="67">
        <f>U238*AC238/1000000000</f>
        <v>0</v>
      </c>
      <c r="AU238" s="67">
        <f>V238*AC238/1000000000</f>
        <v>0</v>
      </c>
      <c r="AV238" s="67">
        <f>W238*AC238/1000000000</f>
        <v>0</v>
      </c>
      <c r="AW238" s="67">
        <f>X238*AC238/1000000000</f>
        <v>0</v>
      </c>
      <c r="AX238" s="67">
        <f>Y238*AC238/1000000000</f>
        <v>0</v>
      </c>
      <c r="AY238" s="67">
        <f>Z238*AC238/1000000000</f>
        <v>0</v>
      </c>
      <c r="AZ238" s="67">
        <f>AA238*AC238/1000000000</f>
        <v>0</v>
      </c>
      <c r="BA238" s="67">
        <f>AB238*AC238/1000000000</f>
        <v>0</v>
      </c>
      <c r="BB238" s="60">
        <f>(AQ237*AR237*AS237*AT237*AU237)^(1/5)</f>
        <v>0</v>
      </c>
      <c r="BC238" s="60">
        <f>(AW238*AX238*AY238*AZ238*BA238)^(1/5)</f>
        <v>0</v>
      </c>
      <c r="BD238" s="68">
        <f>Q238*AC238*AD238/1000000000</f>
        <v>0</v>
      </c>
      <c r="BE238" s="68">
        <f>R238*AC238*AE238/1000000000</f>
        <v>0</v>
      </c>
      <c r="BF238" s="68">
        <f>S238*AC238*AF238/1000000000</f>
        <v>0</v>
      </c>
      <c r="BG238" s="68">
        <f>T238*AC238*AG238/1000000000</f>
        <v>0</v>
      </c>
      <c r="BH238" s="68">
        <f>U238*AC238*AH238/1000000000</f>
        <v>0</v>
      </c>
      <c r="BI238" s="68">
        <f>V238*AC238*AI238/1000000000</f>
        <v>0</v>
      </c>
      <c r="BJ238" s="68">
        <f>W238*AC238*AJ238/1000000000</f>
        <v>0</v>
      </c>
      <c r="BK238" s="68">
        <f>X238*AC238*AK238/1000000000</f>
        <v>0</v>
      </c>
      <c r="BL238" s="68">
        <f>Y238*AC238*AL238/1000000000</f>
        <v>0</v>
      </c>
      <c r="BM238" s="68">
        <f>Z238*AC238*AM238/1000000000</f>
        <v>0</v>
      </c>
      <c r="BN238" s="68">
        <f>AA238*AC238*AN238/1000000000</f>
        <v>0</v>
      </c>
      <c r="BO238" s="68">
        <f>AB238*AC238*AO238/1000000000</f>
        <v>0</v>
      </c>
      <c r="BP238" s="60">
        <f>(BE238*BF238*BG238*BH238*BI238)^(1/5)</f>
        <v>0</v>
      </c>
      <c r="BQ238" s="60">
        <f>(BK238*BL238*BM238*BN238*BO238)</f>
        <v>0</v>
      </c>
      <c r="BR238" s="60" t="str">
        <f>(J238/E238)^(1/5)*100</f>
        <v>0</v>
      </c>
      <c r="BS238" s="60" t="str">
        <f>(P238/J238)/(1/5)*100</f>
        <v>0</v>
      </c>
      <c r="BT238" s="60"/>
      <c r="BU238" s="60"/>
      <c r="BV238" s="60"/>
      <c r="BW238" s="60"/>
      <c r="BX238" s="68"/>
      <c r="BY238" s="92"/>
    </row>
    <row r="239" spans="1:91" hidden="true" s="114" customFormat="1">
      <c r="A239" s="91"/>
      <c r="B239" s="92">
        <v>2683</v>
      </c>
      <c r="C239" s="97" t="s">
        <v>140</v>
      </c>
      <c r="D239" s="91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8"/>
      <c r="AD239" s="68">
        <v>0</v>
      </c>
      <c r="AE239" s="68">
        <v>0</v>
      </c>
      <c r="AF239" s="68">
        <v>0</v>
      </c>
      <c r="AG239" s="68">
        <v>0</v>
      </c>
      <c r="AH239" s="68">
        <v>0</v>
      </c>
      <c r="AI239" s="68">
        <v>0</v>
      </c>
      <c r="AJ239" s="68">
        <v>0</v>
      </c>
      <c r="AK239" s="68">
        <v>0</v>
      </c>
      <c r="AL239" s="68">
        <v>0</v>
      </c>
      <c r="AM239" s="68">
        <v>0</v>
      </c>
      <c r="AN239" s="68">
        <v>0</v>
      </c>
      <c r="AO239" s="68">
        <v>0</v>
      </c>
      <c r="AP239" s="67">
        <f>Q239*AC239/1000000000</f>
        <v>0</v>
      </c>
      <c r="AQ239" s="67">
        <f>R239*AC239/1000000000</f>
        <v>0</v>
      </c>
      <c r="AR239" s="67">
        <f>S239*AC239/1000000000</f>
        <v>0</v>
      </c>
      <c r="AS239" s="67">
        <f>T239*AC239/1000000000</f>
        <v>0</v>
      </c>
      <c r="AT239" s="67">
        <f>U239*AC239/1000000000</f>
        <v>0</v>
      </c>
      <c r="AU239" s="67">
        <f>V239*AC239/1000000000</f>
        <v>0</v>
      </c>
      <c r="AV239" s="67">
        <f>W239*AC239/1000000000</f>
        <v>0</v>
      </c>
      <c r="AW239" s="67">
        <f>X239*AC239/1000000000</f>
        <v>0</v>
      </c>
      <c r="AX239" s="67">
        <f>Y239*AC239/1000000000</f>
        <v>0</v>
      </c>
      <c r="AY239" s="67">
        <f>Z239*AC239/1000000000</f>
        <v>0</v>
      </c>
      <c r="AZ239" s="67">
        <f>AA239*AC239/1000000000</f>
        <v>0</v>
      </c>
      <c r="BA239" s="67">
        <f>AB239*AC239/1000000000</f>
        <v>0</v>
      </c>
      <c r="BB239" s="60">
        <f>(AQ238*AR238*AS238*AT238*AU238)^(1/5)</f>
        <v>0</v>
      </c>
      <c r="BC239" s="60">
        <f>(AW239*AX239*AY239*AZ239*BA239)^(1/5)</f>
        <v>0</v>
      </c>
      <c r="BD239" s="68">
        <f>Q239*AC239*AD239/1000000000</f>
        <v>0</v>
      </c>
      <c r="BE239" s="68">
        <f>R239*AC239*AE239/1000000000</f>
        <v>0</v>
      </c>
      <c r="BF239" s="68">
        <f>S239*AC239*AF239/1000000000</f>
        <v>0</v>
      </c>
      <c r="BG239" s="68">
        <f>T239*AC239*AG239/1000000000</f>
        <v>0</v>
      </c>
      <c r="BH239" s="68">
        <f>U239*AC239*AH239/1000000000</f>
        <v>0</v>
      </c>
      <c r="BI239" s="68">
        <f>V239*AC239*AI239/1000000000</f>
        <v>0</v>
      </c>
      <c r="BJ239" s="68">
        <f>W239*AC239*AJ239/1000000000</f>
        <v>0</v>
      </c>
      <c r="BK239" s="68">
        <f>X239*AC239*AK239/1000000000</f>
        <v>0</v>
      </c>
      <c r="BL239" s="68">
        <f>Y239*AC239*AL239/1000000000</f>
        <v>0</v>
      </c>
      <c r="BM239" s="68">
        <f>Z239*AC239*AM239/1000000000</f>
        <v>0</v>
      </c>
      <c r="BN239" s="68">
        <f>AA239*AC239*AN239/1000000000</f>
        <v>0</v>
      </c>
      <c r="BO239" s="68">
        <f>AB239*AC239*AO239/1000000000</f>
        <v>0</v>
      </c>
      <c r="BP239" s="60">
        <f>(BE239*BF239*BG239*BH239*BI239)^(1/5)</f>
        <v>0</v>
      </c>
      <c r="BQ239" s="60">
        <f>(BK239*BL239*BM239*BN239*BO239)</f>
        <v>0</v>
      </c>
      <c r="BR239" s="60" t="str">
        <f>(J239/E239)^(1/5)*100</f>
        <v>0</v>
      </c>
      <c r="BS239" s="60" t="str">
        <f>(P239/J239)/(1/5)*100</f>
        <v>0</v>
      </c>
      <c r="BT239" s="60"/>
      <c r="BU239" s="60"/>
      <c r="BV239" s="60"/>
      <c r="BW239" s="60"/>
      <c r="BX239" s="68"/>
      <c r="BY239" s="92"/>
    </row>
    <row r="240" spans="1:91" hidden="true" s="114" customFormat="1">
      <c r="A240" s="91"/>
      <c r="B240" s="92">
        <v>2331</v>
      </c>
      <c r="C240" s="95" t="s">
        <v>181</v>
      </c>
      <c r="D240" s="91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8"/>
      <c r="AD240" s="68">
        <v>0</v>
      </c>
      <c r="AE240" s="68">
        <v>0</v>
      </c>
      <c r="AF240" s="68">
        <v>0</v>
      </c>
      <c r="AG240" s="68">
        <v>0</v>
      </c>
      <c r="AH240" s="68">
        <v>0</v>
      </c>
      <c r="AI240" s="68">
        <v>0</v>
      </c>
      <c r="AJ240" s="68">
        <v>0</v>
      </c>
      <c r="AK240" s="68">
        <v>0</v>
      </c>
      <c r="AL240" s="68">
        <v>0</v>
      </c>
      <c r="AM240" s="68">
        <v>0</v>
      </c>
      <c r="AN240" s="68">
        <v>0</v>
      </c>
      <c r="AO240" s="68">
        <v>0</v>
      </c>
      <c r="AP240" s="67">
        <f>Q240*AC240/1000000000</f>
        <v>0</v>
      </c>
      <c r="AQ240" s="67">
        <f>R240*AC240/1000000000</f>
        <v>0</v>
      </c>
      <c r="AR240" s="67">
        <f>S240*AC240/1000000000</f>
        <v>0</v>
      </c>
      <c r="AS240" s="67">
        <f>T240*AC240/1000000000</f>
        <v>0</v>
      </c>
      <c r="AT240" s="67">
        <f>U240*AC240/1000000000</f>
        <v>0</v>
      </c>
      <c r="AU240" s="67">
        <f>V240*AC240/1000000000</f>
        <v>0</v>
      </c>
      <c r="AV240" s="67">
        <f>W240*AC240/1000000000</f>
        <v>0</v>
      </c>
      <c r="AW240" s="67">
        <f>X240*AC240/1000000000</f>
        <v>0</v>
      </c>
      <c r="AX240" s="67">
        <f>Y240*AC240/1000000000</f>
        <v>0</v>
      </c>
      <c r="AY240" s="67">
        <f>Z240*AC240/1000000000</f>
        <v>0</v>
      </c>
      <c r="AZ240" s="67">
        <f>AA240*AC240/1000000000</f>
        <v>0</v>
      </c>
      <c r="BA240" s="67">
        <f>AB240*AC240/1000000000</f>
        <v>0</v>
      </c>
      <c r="BB240" s="60">
        <f>(AQ239*AR239*AS239*AT239*AU239)^(1/5)</f>
        <v>0</v>
      </c>
      <c r="BC240" s="60">
        <f>(AW240*AX240*AY240*AZ240*BA240)^(1/5)</f>
        <v>0</v>
      </c>
      <c r="BD240" s="68">
        <f>Q240*AC240*AD240/1000000000</f>
        <v>0</v>
      </c>
      <c r="BE240" s="68">
        <f>R240*AC240*AE240/1000000000</f>
        <v>0</v>
      </c>
      <c r="BF240" s="68">
        <f>S240*AC240*AF240/1000000000</f>
        <v>0</v>
      </c>
      <c r="BG240" s="68">
        <f>T240*AC240*AG240/1000000000</f>
        <v>0</v>
      </c>
      <c r="BH240" s="68">
        <f>U240*AC240*AH240/1000000000</f>
        <v>0</v>
      </c>
      <c r="BI240" s="68">
        <f>V240*AC240*AI240/1000000000</f>
        <v>0</v>
      </c>
      <c r="BJ240" s="68">
        <f>W240*AC240*AJ240/1000000000</f>
        <v>0</v>
      </c>
      <c r="BK240" s="68">
        <f>X240*AC240*AK240/1000000000</f>
        <v>0</v>
      </c>
      <c r="BL240" s="68">
        <f>Y240*AC240*AL240/1000000000</f>
        <v>0</v>
      </c>
      <c r="BM240" s="68">
        <f>Z240*AC240*AM240/1000000000</f>
        <v>0</v>
      </c>
      <c r="BN240" s="68">
        <f>AA240*AC240*AN240/1000000000</f>
        <v>0</v>
      </c>
      <c r="BO240" s="68">
        <f>AB240*AC240*AO240/1000000000</f>
        <v>0</v>
      </c>
      <c r="BP240" s="60">
        <f>(BE240*BF240*BG240*BH240*BI240)^(1/5)</f>
        <v>0</v>
      </c>
      <c r="BQ240" s="60">
        <f>(BK240*BL240*BM240*BN240*BO240)</f>
        <v>0</v>
      </c>
      <c r="BR240" s="60" t="str">
        <f>(J240/E240)^(1/5)*100</f>
        <v>0</v>
      </c>
      <c r="BS240" s="60" t="str">
        <f>(P240/J240)/(1/5)*100</f>
        <v>0</v>
      </c>
      <c r="BT240" s="60"/>
      <c r="BU240" s="60"/>
      <c r="BV240" s="60"/>
      <c r="BW240" s="60"/>
      <c r="BX240" s="68"/>
      <c r="BY240" s="92"/>
    </row>
    <row r="241" spans="1:91" hidden="true" s="114" customFormat="1">
      <c r="A241" s="91"/>
      <c r="B241" s="92">
        <v>2458</v>
      </c>
      <c r="C241" s="96" t="s">
        <v>182</v>
      </c>
      <c r="D241" s="91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8"/>
      <c r="AD241" s="68">
        <v>0</v>
      </c>
      <c r="AE241" s="68">
        <v>0</v>
      </c>
      <c r="AF241" s="68">
        <v>0</v>
      </c>
      <c r="AG241" s="68">
        <v>0</v>
      </c>
      <c r="AH241" s="68">
        <v>0</v>
      </c>
      <c r="AI241" s="68">
        <v>0</v>
      </c>
      <c r="AJ241" s="68">
        <v>0</v>
      </c>
      <c r="AK241" s="68">
        <v>0</v>
      </c>
      <c r="AL241" s="68">
        <v>0</v>
      </c>
      <c r="AM241" s="68">
        <v>0</v>
      </c>
      <c r="AN241" s="68">
        <v>0</v>
      </c>
      <c r="AO241" s="68">
        <v>0</v>
      </c>
      <c r="AP241" s="67">
        <f>Q241*AC241/1000000000</f>
        <v>0</v>
      </c>
      <c r="AQ241" s="67">
        <f>R241*AC241/1000000000</f>
        <v>0</v>
      </c>
      <c r="AR241" s="67">
        <f>S241*AC241/1000000000</f>
        <v>0</v>
      </c>
      <c r="AS241" s="67">
        <f>T241*AC241/1000000000</f>
        <v>0</v>
      </c>
      <c r="AT241" s="67">
        <f>U241*AC241/1000000000</f>
        <v>0</v>
      </c>
      <c r="AU241" s="67">
        <f>V241*AC241/1000000000</f>
        <v>0</v>
      </c>
      <c r="AV241" s="67">
        <f>W241*AC241/1000000000</f>
        <v>0</v>
      </c>
      <c r="AW241" s="67">
        <f>X241*AC241/1000000000</f>
        <v>0</v>
      </c>
      <c r="AX241" s="67">
        <f>Y241*AC241/1000000000</f>
        <v>0</v>
      </c>
      <c r="AY241" s="67">
        <f>Z241*AC241/1000000000</f>
        <v>0</v>
      </c>
      <c r="AZ241" s="67">
        <f>AA241*AC241/1000000000</f>
        <v>0</v>
      </c>
      <c r="BA241" s="67">
        <f>AB241*AC241/1000000000</f>
        <v>0</v>
      </c>
      <c r="BB241" s="60">
        <f>(AQ240*AR240*AS240*AT240*AU240)^(1/5)</f>
        <v>0</v>
      </c>
      <c r="BC241" s="60">
        <f>(AW241*AX241*AY241*AZ241*BA241)^(1/5)</f>
        <v>0</v>
      </c>
      <c r="BD241" s="68">
        <f>Q241*AC241*AD241/1000000000</f>
        <v>0</v>
      </c>
      <c r="BE241" s="68">
        <f>R241*AC241*AE241/1000000000</f>
        <v>0</v>
      </c>
      <c r="BF241" s="68">
        <f>S241*AC241*AF241/1000000000</f>
        <v>0</v>
      </c>
      <c r="BG241" s="68">
        <f>T241*AC241*AG241/1000000000</f>
        <v>0</v>
      </c>
      <c r="BH241" s="68">
        <f>U241*AC241*AH241/1000000000</f>
        <v>0</v>
      </c>
      <c r="BI241" s="68">
        <f>V241*AC241*AI241/1000000000</f>
        <v>0</v>
      </c>
      <c r="BJ241" s="68">
        <f>W241*AC241*AJ241/1000000000</f>
        <v>0</v>
      </c>
      <c r="BK241" s="68">
        <f>X241*AC241*AK241/1000000000</f>
        <v>0</v>
      </c>
      <c r="BL241" s="68">
        <f>Y241*AC241*AL241/1000000000</f>
        <v>0</v>
      </c>
      <c r="BM241" s="68">
        <f>Z241*AC241*AM241/1000000000</f>
        <v>0</v>
      </c>
      <c r="BN241" s="68">
        <f>AA241*AC241*AN241/1000000000</f>
        <v>0</v>
      </c>
      <c r="BO241" s="68">
        <f>AB241*AC241*AO241/1000000000</f>
        <v>0</v>
      </c>
      <c r="BP241" s="60">
        <f>(BE241*BF241*BG241*BH241*BI241)^(1/5)</f>
        <v>0</v>
      </c>
      <c r="BQ241" s="60">
        <f>(BK241*BL241*BM241*BN241*BO241)</f>
        <v>0</v>
      </c>
      <c r="BR241" s="60" t="str">
        <f>(J241/E241)^(1/5)*100</f>
        <v>0</v>
      </c>
      <c r="BS241" s="60" t="str">
        <f>(P241/J241)/(1/5)*100</f>
        <v>0</v>
      </c>
      <c r="BT241" s="60"/>
      <c r="BU241" s="60"/>
      <c r="BV241" s="60"/>
      <c r="BW241" s="60"/>
      <c r="BX241" s="68"/>
      <c r="BY241" s="92"/>
    </row>
    <row r="242" spans="1:91" hidden="true" s="114" customFormat="1">
      <c r="A242" s="91"/>
      <c r="B242" s="92">
        <v>2459</v>
      </c>
      <c r="C242" s="96" t="s">
        <v>101</v>
      </c>
      <c r="D242" s="91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8"/>
      <c r="AD242" s="68">
        <v>0</v>
      </c>
      <c r="AE242" s="68">
        <v>0</v>
      </c>
      <c r="AF242" s="68">
        <v>0</v>
      </c>
      <c r="AG242" s="68">
        <v>0</v>
      </c>
      <c r="AH242" s="68">
        <v>0</v>
      </c>
      <c r="AI242" s="68">
        <v>0</v>
      </c>
      <c r="AJ242" s="68">
        <v>0</v>
      </c>
      <c r="AK242" s="68">
        <v>0</v>
      </c>
      <c r="AL242" s="68">
        <v>0</v>
      </c>
      <c r="AM242" s="68">
        <v>0</v>
      </c>
      <c r="AN242" s="68">
        <v>0</v>
      </c>
      <c r="AO242" s="68">
        <v>0</v>
      </c>
      <c r="AP242" s="67">
        <f>Q242*AC242/1000000000</f>
        <v>0</v>
      </c>
      <c r="AQ242" s="67">
        <f>R242*AC242/1000000000</f>
        <v>0</v>
      </c>
      <c r="AR242" s="67">
        <f>S242*AC242/1000000000</f>
        <v>0</v>
      </c>
      <c r="AS242" s="67">
        <f>T242*AC242/1000000000</f>
        <v>0</v>
      </c>
      <c r="AT242" s="67">
        <f>U242*AC242/1000000000</f>
        <v>0</v>
      </c>
      <c r="AU242" s="67">
        <f>V242*AC242/1000000000</f>
        <v>0</v>
      </c>
      <c r="AV242" s="67">
        <f>W242*AC242/1000000000</f>
        <v>0</v>
      </c>
      <c r="AW242" s="67">
        <f>X242*AC242/1000000000</f>
        <v>0</v>
      </c>
      <c r="AX242" s="67">
        <f>Y242*AC242/1000000000</f>
        <v>0</v>
      </c>
      <c r="AY242" s="67">
        <f>Z242*AC242/1000000000</f>
        <v>0</v>
      </c>
      <c r="AZ242" s="67">
        <f>AA242*AC242/1000000000</f>
        <v>0</v>
      </c>
      <c r="BA242" s="67">
        <f>AB242*AC242/1000000000</f>
        <v>0</v>
      </c>
      <c r="BB242" s="60">
        <f>(AQ241*AR241*AS241*AT241*AU241)^(1/5)</f>
        <v>0</v>
      </c>
      <c r="BC242" s="60">
        <f>(AW242*AX242*AY242*AZ242*BA242)^(1/5)</f>
        <v>0</v>
      </c>
      <c r="BD242" s="68">
        <f>Q242*AC242*AD242/1000000000</f>
        <v>0</v>
      </c>
      <c r="BE242" s="68">
        <f>R242*AC242*AE242/1000000000</f>
        <v>0</v>
      </c>
      <c r="BF242" s="68">
        <f>S242*AC242*AF242/1000000000</f>
        <v>0</v>
      </c>
      <c r="BG242" s="68">
        <f>T242*AC242*AG242/1000000000</f>
        <v>0</v>
      </c>
      <c r="BH242" s="68">
        <f>U242*AC242*AH242/1000000000</f>
        <v>0</v>
      </c>
      <c r="BI242" s="68">
        <f>V242*AC242*AI242/1000000000</f>
        <v>0</v>
      </c>
      <c r="BJ242" s="68">
        <f>W242*AC242*AJ242/1000000000</f>
        <v>0</v>
      </c>
      <c r="BK242" s="68">
        <f>X242*AC242*AK242/1000000000</f>
        <v>0</v>
      </c>
      <c r="BL242" s="68">
        <f>Y242*AC242*AL242/1000000000</f>
        <v>0</v>
      </c>
      <c r="BM242" s="68">
        <f>Z242*AC242*AM242/1000000000</f>
        <v>0</v>
      </c>
      <c r="BN242" s="68">
        <f>AA242*AC242*AN242/1000000000</f>
        <v>0</v>
      </c>
      <c r="BO242" s="68">
        <f>AB242*AC242*AO242/1000000000</f>
        <v>0</v>
      </c>
      <c r="BP242" s="60">
        <f>(BE242*BF242*BG242*BH242*BI242)^(1/5)</f>
        <v>0</v>
      </c>
      <c r="BQ242" s="60">
        <f>(BK242*BL242*BM242*BN242*BO242)</f>
        <v>0</v>
      </c>
      <c r="BR242" s="60" t="str">
        <f>(J242/E242)^(1/5)*100</f>
        <v>0</v>
      </c>
      <c r="BS242" s="60" t="str">
        <f>(P242/J242)/(1/5)*100</f>
        <v>0</v>
      </c>
      <c r="BT242" s="60"/>
      <c r="BU242" s="60"/>
      <c r="BV242" s="60"/>
      <c r="BW242" s="60"/>
      <c r="BX242" s="68"/>
      <c r="BY242" s="92"/>
    </row>
    <row r="243" spans="1:91" hidden="true" s="114" customFormat="1">
      <c r="A243" s="91"/>
      <c r="B243" s="92">
        <v>2460</v>
      </c>
      <c r="C243" s="96" t="s">
        <v>183</v>
      </c>
      <c r="D243" s="91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8"/>
      <c r="AD243" s="68">
        <v>0</v>
      </c>
      <c r="AE243" s="68">
        <v>0</v>
      </c>
      <c r="AF243" s="68">
        <v>0</v>
      </c>
      <c r="AG243" s="68">
        <v>0</v>
      </c>
      <c r="AH243" s="68">
        <v>0</v>
      </c>
      <c r="AI243" s="68">
        <v>0</v>
      </c>
      <c r="AJ243" s="68">
        <v>0</v>
      </c>
      <c r="AK243" s="68">
        <v>0</v>
      </c>
      <c r="AL243" s="68">
        <v>0</v>
      </c>
      <c r="AM243" s="68">
        <v>0</v>
      </c>
      <c r="AN243" s="68">
        <v>0</v>
      </c>
      <c r="AO243" s="68">
        <v>0</v>
      </c>
      <c r="AP243" s="67">
        <f>Q243*AC243/1000000000</f>
        <v>0</v>
      </c>
      <c r="AQ243" s="67">
        <f>R243*AC243/1000000000</f>
        <v>0</v>
      </c>
      <c r="AR243" s="67">
        <f>S243*AC243/1000000000</f>
        <v>0</v>
      </c>
      <c r="AS243" s="67">
        <f>T243*AC243/1000000000</f>
        <v>0</v>
      </c>
      <c r="AT243" s="67">
        <f>U243*AC243/1000000000</f>
        <v>0</v>
      </c>
      <c r="AU243" s="67">
        <f>V243*AC243/1000000000</f>
        <v>0</v>
      </c>
      <c r="AV243" s="67">
        <f>W243*AC243/1000000000</f>
        <v>0</v>
      </c>
      <c r="AW243" s="67">
        <f>X243*AC243/1000000000</f>
        <v>0</v>
      </c>
      <c r="AX243" s="67">
        <f>Y243*AC243/1000000000</f>
        <v>0</v>
      </c>
      <c r="AY243" s="67">
        <f>Z243*AC243/1000000000</f>
        <v>0</v>
      </c>
      <c r="AZ243" s="67">
        <f>AA243*AC243/1000000000</f>
        <v>0</v>
      </c>
      <c r="BA243" s="67">
        <f>AB243*AC243/1000000000</f>
        <v>0</v>
      </c>
      <c r="BB243" s="60">
        <f>(AQ242*AR242*AS242*AT242*AU242)^(1/5)</f>
        <v>0</v>
      </c>
      <c r="BC243" s="60">
        <f>(AW243*AX243*AY243*AZ243*BA243)^(1/5)</f>
        <v>0</v>
      </c>
      <c r="BD243" s="68">
        <f>Q243*AC243*AD243/1000000000</f>
        <v>0</v>
      </c>
      <c r="BE243" s="68">
        <f>R243*AC243*AE243/1000000000</f>
        <v>0</v>
      </c>
      <c r="BF243" s="68">
        <f>S243*AC243*AF243/1000000000</f>
        <v>0</v>
      </c>
      <c r="BG243" s="68">
        <f>T243*AC243*AG243/1000000000</f>
        <v>0</v>
      </c>
      <c r="BH243" s="68">
        <f>U243*AC243*AH243/1000000000</f>
        <v>0</v>
      </c>
      <c r="BI243" s="68">
        <f>V243*AC243*AI243/1000000000</f>
        <v>0</v>
      </c>
      <c r="BJ243" s="68">
        <f>W243*AC243*AJ243/1000000000</f>
        <v>0</v>
      </c>
      <c r="BK243" s="68">
        <f>X243*AC243*AK243/1000000000</f>
        <v>0</v>
      </c>
      <c r="BL243" s="68">
        <f>Y243*AC243*AL243/1000000000</f>
        <v>0</v>
      </c>
      <c r="BM243" s="68">
        <f>Z243*AC243*AM243/1000000000</f>
        <v>0</v>
      </c>
      <c r="BN243" s="68">
        <f>AA243*AC243*AN243/1000000000</f>
        <v>0</v>
      </c>
      <c r="BO243" s="68">
        <f>AB243*AC243*AO243/1000000000</f>
        <v>0</v>
      </c>
      <c r="BP243" s="60">
        <f>(BE243*BF243*BG243*BH243*BI243)^(1/5)</f>
        <v>0</v>
      </c>
      <c r="BQ243" s="60">
        <f>(BK243*BL243*BM243*BN243*BO243)</f>
        <v>0</v>
      </c>
      <c r="BR243" s="60" t="str">
        <f>(J243/E243)^(1/5)*100</f>
        <v>0</v>
      </c>
      <c r="BS243" s="60" t="str">
        <f>(P243/J243)/(1/5)*100</f>
        <v>0</v>
      </c>
      <c r="BT243" s="60"/>
      <c r="BU243" s="60"/>
      <c r="BV243" s="60"/>
      <c r="BW243" s="60"/>
      <c r="BX243" s="68"/>
      <c r="BY243" s="92"/>
    </row>
    <row r="244" spans="1:91" hidden="true" s="114" customFormat="1">
      <c r="A244" s="91"/>
      <c r="B244" s="92">
        <v>2477</v>
      </c>
      <c r="C244" s="96" t="s">
        <v>163</v>
      </c>
      <c r="D244" s="91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8"/>
      <c r="AD244" s="68">
        <v>0</v>
      </c>
      <c r="AE244" s="68">
        <v>0</v>
      </c>
      <c r="AF244" s="68">
        <v>0</v>
      </c>
      <c r="AG244" s="68">
        <v>0</v>
      </c>
      <c r="AH244" s="68">
        <v>0</v>
      </c>
      <c r="AI244" s="68">
        <v>0</v>
      </c>
      <c r="AJ244" s="68">
        <v>0</v>
      </c>
      <c r="AK244" s="68">
        <v>0</v>
      </c>
      <c r="AL244" s="68">
        <v>0</v>
      </c>
      <c r="AM244" s="68">
        <v>0</v>
      </c>
      <c r="AN244" s="68">
        <v>0</v>
      </c>
      <c r="AO244" s="68">
        <v>0</v>
      </c>
      <c r="AP244" s="67">
        <f>Q244*AC244/1000000000</f>
        <v>0</v>
      </c>
      <c r="AQ244" s="67">
        <f>R244*AC244/1000000000</f>
        <v>0</v>
      </c>
      <c r="AR244" s="67">
        <f>S244*AC244/1000000000</f>
        <v>0</v>
      </c>
      <c r="AS244" s="67">
        <f>T244*AC244/1000000000</f>
        <v>0</v>
      </c>
      <c r="AT244" s="67">
        <f>U244*AC244/1000000000</f>
        <v>0</v>
      </c>
      <c r="AU244" s="67">
        <f>V244*AC244/1000000000</f>
        <v>0</v>
      </c>
      <c r="AV244" s="67">
        <f>W244*AC244/1000000000</f>
        <v>0</v>
      </c>
      <c r="AW244" s="67">
        <f>X244*AC244/1000000000</f>
        <v>0</v>
      </c>
      <c r="AX244" s="67">
        <f>Y244*AC244/1000000000</f>
        <v>0</v>
      </c>
      <c r="AY244" s="67">
        <f>Z244*AC244/1000000000</f>
        <v>0</v>
      </c>
      <c r="AZ244" s="67">
        <f>AA244*AC244/1000000000</f>
        <v>0</v>
      </c>
      <c r="BA244" s="67">
        <f>AB244*AC244/1000000000</f>
        <v>0</v>
      </c>
      <c r="BB244" s="60">
        <f>(AQ243*AR243*AS243*AT243*AU243)^(1/5)</f>
        <v>0</v>
      </c>
      <c r="BC244" s="60">
        <f>(AW244*AX244*AY244*AZ244*BA244)^(1/5)</f>
        <v>0</v>
      </c>
      <c r="BD244" s="68">
        <f>Q244*AC244*AD244/1000000000</f>
        <v>0</v>
      </c>
      <c r="BE244" s="68">
        <f>R244*AC244*AE244/1000000000</f>
        <v>0</v>
      </c>
      <c r="BF244" s="68">
        <f>S244*AC244*AF244/1000000000</f>
        <v>0</v>
      </c>
      <c r="BG244" s="68">
        <f>T244*AC244*AG244/1000000000</f>
        <v>0</v>
      </c>
      <c r="BH244" s="68">
        <f>U244*AC244*AH244/1000000000</f>
        <v>0</v>
      </c>
      <c r="BI244" s="68">
        <f>V244*AC244*AI244/1000000000</f>
        <v>0</v>
      </c>
      <c r="BJ244" s="68">
        <f>W244*AC244*AJ244/1000000000</f>
        <v>0</v>
      </c>
      <c r="BK244" s="68">
        <f>X244*AC244*AK244/1000000000</f>
        <v>0</v>
      </c>
      <c r="BL244" s="68">
        <f>Y244*AC244*AL244/1000000000</f>
        <v>0</v>
      </c>
      <c r="BM244" s="68">
        <f>Z244*AC244*AM244/1000000000</f>
        <v>0</v>
      </c>
      <c r="BN244" s="68">
        <f>AA244*AC244*AN244/1000000000</f>
        <v>0</v>
      </c>
      <c r="BO244" s="68">
        <f>AB244*AC244*AO244/1000000000</f>
        <v>0</v>
      </c>
      <c r="BP244" s="60">
        <f>(BE244*BF244*BG244*BH244*BI244)^(1/5)</f>
        <v>0</v>
      </c>
      <c r="BQ244" s="60">
        <f>(BK244*BL244*BM244*BN244*BO244)</f>
        <v>0</v>
      </c>
      <c r="BR244" s="60" t="str">
        <f>(J244/E244)^(1/5)*100</f>
        <v>0</v>
      </c>
      <c r="BS244" s="60" t="str">
        <f>(P244/J244)/(1/5)*100</f>
        <v>0</v>
      </c>
      <c r="BT244" s="60"/>
      <c r="BU244" s="60"/>
      <c r="BV244" s="60"/>
      <c r="BW244" s="60"/>
      <c r="BX244" s="68"/>
      <c r="BY244" s="92"/>
    </row>
    <row r="245" spans="1:91" hidden="true" s="114" customFormat="1">
      <c r="A245" s="91"/>
      <c r="B245" s="92">
        <v>2478</v>
      </c>
      <c r="C245" s="96" t="s">
        <v>184</v>
      </c>
      <c r="D245" s="91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8"/>
      <c r="AD245" s="68">
        <v>0</v>
      </c>
      <c r="AE245" s="68">
        <v>0</v>
      </c>
      <c r="AF245" s="68">
        <v>0</v>
      </c>
      <c r="AG245" s="68">
        <v>0</v>
      </c>
      <c r="AH245" s="68">
        <v>0</v>
      </c>
      <c r="AI245" s="68">
        <v>0</v>
      </c>
      <c r="AJ245" s="68">
        <v>0</v>
      </c>
      <c r="AK245" s="68">
        <v>0</v>
      </c>
      <c r="AL245" s="68">
        <v>0</v>
      </c>
      <c r="AM245" s="68">
        <v>0</v>
      </c>
      <c r="AN245" s="68">
        <v>0</v>
      </c>
      <c r="AO245" s="68">
        <v>0</v>
      </c>
      <c r="AP245" s="67">
        <f>Q245*AC245/1000000000</f>
        <v>0</v>
      </c>
      <c r="AQ245" s="67">
        <f>R245*AC245/1000000000</f>
        <v>0</v>
      </c>
      <c r="AR245" s="67">
        <f>S245*AC245/1000000000</f>
        <v>0</v>
      </c>
      <c r="AS245" s="67">
        <f>T245*AC245/1000000000</f>
        <v>0</v>
      </c>
      <c r="AT245" s="67">
        <f>U245*AC245/1000000000</f>
        <v>0</v>
      </c>
      <c r="AU245" s="67">
        <f>V245*AC245/1000000000</f>
        <v>0</v>
      </c>
      <c r="AV245" s="67">
        <f>W245*AC245/1000000000</f>
        <v>0</v>
      </c>
      <c r="AW245" s="67">
        <f>X245*AC245/1000000000</f>
        <v>0</v>
      </c>
      <c r="AX245" s="67">
        <f>Y245*AC245/1000000000</f>
        <v>0</v>
      </c>
      <c r="AY245" s="67">
        <f>Z245*AC245/1000000000</f>
        <v>0</v>
      </c>
      <c r="AZ245" s="67">
        <f>AA245*AC245/1000000000</f>
        <v>0</v>
      </c>
      <c r="BA245" s="67">
        <f>AB245*AC245/1000000000</f>
        <v>0</v>
      </c>
      <c r="BB245" s="60">
        <f>(AQ244*AR244*AS244*AT244*AU244)^(1/5)</f>
        <v>0</v>
      </c>
      <c r="BC245" s="60">
        <f>(AW245*AX245*AY245*AZ245*BA245)^(1/5)</f>
        <v>0</v>
      </c>
      <c r="BD245" s="68">
        <f>Q245*AC245*AD245/1000000000</f>
        <v>0</v>
      </c>
      <c r="BE245" s="68">
        <f>R245*AC245*AE245/1000000000</f>
        <v>0</v>
      </c>
      <c r="BF245" s="68">
        <f>S245*AC245*AF245/1000000000</f>
        <v>0</v>
      </c>
      <c r="BG245" s="68">
        <f>T245*AC245*AG245/1000000000</f>
        <v>0</v>
      </c>
      <c r="BH245" s="68">
        <f>U245*AC245*AH245/1000000000</f>
        <v>0</v>
      </c>
      <c r="BI245" s="68">
        <f>V245*AC245*AI245/1000000000</f>
        <v>0</v>
      </c>
      <c r="BJ245" s="68">
        <f>W245*AC245*AJ245/1000000000</f>
        <v>0</v>
      </c>
      <c r="BK245" s="68">
        <f>X245*AC245*AK245/1000000000</f>
        <v>0</v>
      </c>
      <c r="BL245" s="68">
        <f>Y245*AC245*AL245/1000000000</f>
        <v>0</v>
      </c>
      <c r="BM245" s="68">
        <f>Z245*AC245*AM245/1000000000</f>
        <v>0</v>
      </c>
      <c r="BN245" s="68">
        <f>AA245*AC245*AN245/1000000000</f>
        <v>0</v>
      </c>
      <c r="BO245" s="68">
        <f>AB245*AC245*AO245/1000000000</f>
        <v>0</v>
      </c>
      <c r="BP245" s="60">
        <f>(BE245*BF245*BG245*BH245*BI245)^(1/5)</f>
        <v>0</v>
      </c>
      <c r="BQ245" s="60">
        <f>(BK245*BL245*BM245*BN245*BO245)</f>
        <v>0</v>
      </c>
      <c r="BR245" s="60" t="str">
        <f>(J245/E245)^(1/5)*100</f>
        <v>0</v>
      </c>
      <c r="BS245" s="60" t="str">
        <f>(P245/J245)/(1/5)*100</f>
        <v>0</v>
      </c>
      <c r="BT245" s="60"/>
      <c r="BU245" s="60"/>
      <c r="BV245" s="60"/>
      <c r="BW245" s="60"/>
      <c r="BX245" s="68"/>
      <c r="BY245" s="92"/>
    </row>
    <row r="246" spans="1:91" hidden="true" s="114" customFormat="1">
      <c r="A246" s="91"/>
      <c r="B246" s="92">
        <v>2479</v>
      </c>
      <c r="C246" s="96" t="s">
        <v>166</v>
      </c>
      <c r="D246" s="91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8"/>
      <c r="AD246" s="68">
        <v>0</v>
      </c>
      <c r="AE246" s="68">
        <v>0</v>
      </c>
      <c r="AF246" s="68">
        <v>0</v>
      </c>
      <c r="AG246" s="68">
        <v>0</v>
      </c>
      <c r="AH246" s="68">
        <v>0</v>
      </c>
      <c r="AI246" s="68">
        <v>0</v>
      </c>
      <c r="AJ246" s="68">
        <v>0</v>
      </c>
      <c r="AK246" s="68">
        <v>0</v>
      </c>
      <c r="AL246" s="68">
        <v>0</v>
      </c>
      <c r="AM246" s="68">
        <v>0</v>
      </c>
      <c r="AN246" s="68">
        <v>0</v>
      </c>
      <c r="AO246" s="68">
        <v>0</v>
      </c>
      <c r="AP246" s="67">
        <f>Q246*AC246/1000000000</f>
        <v>0</v>
      </c>
      <c r="AQ246" s="67">
        <f>R246*AC246/1000000000</f>
        <v>0</v>
      </c>
      <c r="AR246" s="67">
        <f>S246*AC246/1000000000</f>
        <v>0</v>
      </c>
      <c r="AS246" s="67">
        <f>T246*AC246/1000000000</f>
        <v>0</v>
      </c>
      <c r="AT246" s="67">
        <f>U246*AC246/1000000000</f>
        <v>0</v>
      </c>
      <c r="AU246" s="67">
        <f>V246*AC246/1000000000</f>
        <v>0</v>
      </c>
      <c r="AV246" s="67">
        <f>W246*AC246/1000000000</f>
        <v>0</v>
      </c>
      <c r="AW246" s="67">
        <f>X246*AC246/1000000000</f>
        <v>0</v>
      </c>
      <c r="AX246" s="67">
        <f>Y246*AC246/1000000000</f>
        <v>0</v>
      </c>
      <c r="AY246" s="67">
        <f>Z246*AC246/1000000000</f>
        <v>0</v>
      </c>
      <c r="AZ246" s="67">
        <f>AA246*AC246/1000000000</f>
        <v>0</v>
      </c>
      <c r="BA246" s="67">
        <f>AB246*AC246/1000000000</f>
        <v>0</v>
      </c>
      <c r="BB246" s="60">
        <f>(AQ245*AR245*AS245*AT245*AU245)^(1/5)</f>
        <v>0</v>
      </c>
      <c r="BC246" s="60">
        <f>(AW246*AX246*AY246*AZ246*BA246)^(1/5)</f>
        <v>0</v>
      </c>
      <c r="BD246" s="68">
        <f>Q246*AC246*AD246/1000000000</f>
        <v>0</v>
      </c>
      <c r="BE246" s="68">
        <f>R246*AC246*AE246/1000000000</f>
        <v>0</v>
      </c>
      <c r="BF246" s="68">
        <f>S246*AC246*AF246/1000000000</f>
        <v>0</v>
      </c>
      <c r="BG246" s="68">
        <f>T246*AC246*AG246/1000000000</f>
        <v>0</v>
      </c>
      <c r="BH246" s="68">
        <f>U246*AC246*AH246/1000000000</f>
        <v>0</v>
      </c>
      <c r="BI246" s="68">
        <f>V246*AC246*AI246/1000000000</f>
        <v>0</v>
      </c>
      <c r="BJ246" s="68">
        <f>W246*AC246*AJ246/1000000000</f>
        <v>0</v>
      </c>
      <c r="BK246" s="68">
        <f>X246*AC246*AK246/1000000000</f>
        <v>0</v>
      </c>
      <c r="BL246" s="68">
        <f>Y246*AC246*AL246/1000000000</f>
        <v>0</v>
      </c>
      <c r="BM246" s="68">
        <f>Z246*AC246*AM246/1000000000</f>
        <v>0</v>
      </c>
      <c r="BN246" s="68">
        <f>AA246*AC246*AN246/1000000000</f>
        <v>0</v>
      </c>
      <c r="BO246" s="68">
        <f>AB246*AC246*AO246/1000000000</f>
        <v>0</v>
      </c>
      <c r="BP246" s="60">
        <f>(BE246*BF246*BG246*BH246*BI246)^(1/5)</f>
        <v>0</v>
      </c>
      <c r="BQ246" s="60">
        <f>(BK246*BL246*BM246*BN246*BO246)</f>
        <v>0</v>
      </c>
      <c r="BR246" s="60" t="str">
        <f>(J246/E246)^(1/5)*100</f>
        <v>0</v>
      </c>
      <c r="BS246" s="60" t="str">
        <f>(P246/J246)/(1/5)*100</f>
        <v>0</v>
      </c>
      <c r="BT246" s="60"/>
      <c r="BU246" s="60"/>
      <c r="BV246" s="60"/>
      <c r="BW246" s="60"/>
      <c r="BX246" s="68"/>
      <c r="BY246" s="92"/>
    </row>
    <row r="247" spans="1:91" hidden="true" s="114" customFormat="1">
      <c r="A247" s="91"/>
      <c r="B247" s="92">
        <v>2527</v>
      </c>
      <c r="C247" s="97" t="s">
        <v>138</v>
      </c>
      <c r="D247" s="91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8"/>
      <c r="AD247" s="68">
        <v>0</v>
      </c>
      <c r="AE247" s="68">
        <v>0</v>
      </c>
      <c r="AF247" s="68">
        <v>0</v>
      </c>
      <c r="AG247" s="68">
        <v>0</v>
      </c>
      <c r="AH247" s="68">
        <v>0</v>
      </c>
      <c r="AI247" s="68">
        <v>0</v>
      </c>
      <c r="AJ247" s="68">
        <v>0</v>
      </c>
      <c r="AK247" s="68">
        <v>0</v>
      </c>
      <c r="AL247" s="68">
        <v>0</v>
      </c>
      <c r="AM247" s="68">
        <v>0</v>
      </c>
      <c r="AN247" s="68">
        <v>0</v>
      </c>
      <c r="AO247" s="68">
        <v>0</v>
      </c>
      <c r="AP247" s="67">
        <f>Q247*AC247/1000000000</f>
        <v>0</v>
      </c>
      <c r="AQ247" s="67">
        <f>R247*AC247/1000000000</f>
        <v>0</v>
      </c>
      <c r="AR247" s="67">
        <f>S247*AC247/1000000000</f>
        <v>0</v>
      </c>
      <c r="AS247" s="67">
        <f>T247*AC247/1000000000</f>
        <v>0</v>
      </c>
      <c r="AT247" s="67">
        <f>U247*AC247/1000000000</f>
        <v>0</v>
      </c>
      <c r="AU247" s="67">
        <f>V247*AC247/1000000000</f>
        <v>0</v>
      </c>
      <c r="AV247" s="67">
        <f>W247*AC247/1000000000</f>
        <v>0</v>
      </c>
      <c r="AW247" s="67">
        <f>X247*AC247/1000000000</f>
        <v>0</v>
      </c>
      <c r="AX247" s="67">
        <f>Y247*AC247/1000000000</f>
        <v>0</v>
      </c>
      <c r="AY247" s="67">
        <f>Z247*AC247/1000000000</f>
        <v>0</v>
      </c>
      <c r="AZ247" s="67">
        <f>AA247*AC247/1000000000</f>
        <v>0</v>
      </c>
      <c r="BA247" s="67">
        <f>AB247*AC247/1000000000</f>
        <v>0</v>
      </c>
      <c r="BB247" s="60">
        <f>(AQ246*AR246*AS246*AT246*AU246)^(1/5)</f>
        <v>0</v>
      </c>
      <c r="BC247" s="60">
        <f>(AW247*AX247*AY247*AZ247*BA247)^(1/5)</f>
        <v>0</v>
      </c>
      <c r="BD247" s="68">
        <f>Q247*AC247*AD247/1000000000</f>
        <v>0</v>
      </c>
      <c r="BE247" s="68">
        <f>R247*AC247*AE247/1000000000</f>
        <v>0</v>
      </c>
      <c r="BF247" s="68">
        <f>S247*AC247*AF247/1000000000</f>
        <v>0</v>
      </c>
      <c r="BG247" s="68">
        <f>T247*AC247*AG247/1000000000</f>
        <v>0</v>
      </c>
      <c r="BH247" s="68">
        <f>U247*AC247*AH247/1000000000</f>
        <v>0</v>
      </c>
      <c r="BI247" s="68">
        <f>V247*AC247*AI247/1000000000</f>
        <v>0</v>
      </c>
      <c r="BJ247" s="68">
        <f>W247*AC247*AJ247/1000000000</f>
        <v>0</v>
      </c>
      <c r="BK247" s="68">
        <f>X247*AC247*AK247/1000000000</f>
        <v>0</v>
      </c>
      <c r="BL247" s="68">
        <f>Y247*AC247*AL247/1000000000</f>
        <v>0</v>
      </c>
      <c r="BM247" s="68">
        <f>Z247*AC247*AM247/1000000000</f>
        <v>0</v>
      </c>
      <c r="BN247" s="68">
        <f>AA247*AC247*AN247/1000000000</f>
        <v>0</v>
      </c>
      <c r="BO247" s="68">
        <f>AB247*AC247*AO247/1000000000</f>
        <v>0</v>
      </c>
      <c r="BP247" s="60">
        <f>(BE247*BF247*BG247*BH247*BI247)^(1/5)</f>
        <v>0</v>
      </c>
      <c r="BQ247" s="60">
        <f>(BK247*BL247*BM247*BN247*BO247)</f>
        <v>0</v>
      </c>
      <c r="BR247" s="60" t="str">
        <f>(J247/E247)^(1/5)*100</f>
        <v>0</v>
      </c>
      <c r="BS247" s="60" t="str">
        <f>(P247/J247)/(1/5)*100</f>
        <v>0</v>
      </c>
      <c r="BT247" s="60"/>
      <c r="BU247" s="60"/>
      <c r="BV247" s="60"/>
      <c r="BW247" s="60"/>
      <c r="BX247" s="68"/>
      <c r="BY247" s="92"/>
    </row>
    <row r="248" spans="1:91" hidden="true" s="114" customFormat="1">
      <c r="A248" s="91"/>
      <c r="B248" s="92">
        <v>2528</v>
      </c>
      <c r="C248" s="97" t="s">
        <v>180</v>
      </c>
      <c r="D248" s="91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8"/>
      <c r="AD248" s="68">
        <v>0</v>
      </c>
      <c r="AE248" s="68">
        <v>0</v>
      </c>
      <c r="AF248" s="68">
        <v>0</v>
      </c>
      <c r="AG248" s="68">
        <v>0</v>
      </c>
      <c r="AH248" s="68">
        <v>0</v>
      </c>
      <c r="AI248" s="68">
        <v>0</v>
      </c>
      <c r="AJ248" s="68">
        <v>0</v>
      </c>
      <c r="AK248" s="68">
        <v>0</v>
      </c>
      <c r="AL248" s="68">
        <v>0</v>
      </c>
      <c r="AM248" s="68">
        <v>0</v>
      </c>
      <c r="AN248" s="68">
        <v>0</v>
      </c>
      <c r="AO248" s="68">
        <v>0</v>
      </c>
      <c r="AP248" s="67">
        <f>Q248*AC248/1000000000</f>
        <v>0</v>
      </c>
      <c r="AQ248" s="67">
        <f>R248*AC248/1000000000</f>
        <v>0</v>
      </c>
      <c r="AR248" s="67">
        <f>S248*AC248/1000000000</f>
        <v>0</v>
      </c>
      <c r="AS248" s="67">
        <f>T248*AC248/1000000000</f>
        <v>0</v>
      </c>
      <c r="AT248" s="67">
        <f>U248*AC248/1000000000</f>
        <v>0</v>
      </c>
      <c r="AU248" s="67">
        <f>V248*AC248/1000000000</f>
        <v>0</v>
      </c>
      <c r="AV248" s="67">
        <f>W248*AC248/1000000000</f>
        <v>0</v>
      </c>
      <c r="AW248" s="67">
        <f>X248*AC248/1000000000</f>
        <v>0</v>
      </c>
      <c r="AX248" s="67">
        <f>Y248*AC248/1000000000</f>
        <v>0</v>
      </c>
      <c r="AY248" s="67">
        <f>Z248*AC248/1000000000</f>
        <v>0</v>
      </c>
      <c r="AZ248" s="67">
        <f>AA248*AC248/1000000000</f>
        <v>0</v>
      </c>
      <c r="BA248" s="67">
        <f>AB248*AC248/1000000000</f>
        <v>0</v>
      </c>
      <c r="BB248" s="60">
        <f>(AQ247*AR247*AS247*AT247*AU247)^(1/5)</f>
        <v>0</v>
      </c>
      <c r="BC248" s="60">
        <f>(AW248*AX248*AY248*AZ248*BA248)^(1/5)</f>
        <v>0</v>
      </c>
      <c r="BD248" s="68">
        <f>Q248*AC248*AD248/1000000000</f>
        <v>0</v>
      </c>
      <c r="BE248" s="68">
        <f>R248*AC248*AE248/1000000000</f>
        <v>0</v>
      </c>
      <c r="BF248" s="68">
        <f>S248*AC248*AF248/1000000000</f>
        <v>0</v>
      </c>
      <c r="BG248" s="68">
        <f>T248*AC248*AG248/1000000000</f>
        <v>0</v>
      </c>
      <c r="BH248" s="68">
        <f>U248*AC248*AH248/1000000000</f>
        <v>0</v>
      </c>
      <c r="BI248" s="68">
        <f>V248*AC248*AI248/1000000000</f>
        <v>0</v>
      </c>
      <c r="BJ248" s="68">
        <f>W248*AC248*AJ248/1000000000</f>
        <v>0</v>
      </c>
      <c r="BK248" s="68">
        <f>X248*AC248*AK248/1000000000</f>
        <v>0</v>
      </c>
      <c r="BL248" s="68">
        <f>Y248*AC248*AL248/1000000000</f>
        <v>0</v>
      </c>
      <c r="BM248" s="68">
        <f>Z248*AC248*AM248/1000000000</f>
        <v>0</v>
      </c>
      <c r="BN248" s="68">
        <f>AA248*AC248*AN248/1000000000</f>
        <v>0</v>
      </c>
      <c r="BO248" s="68">
        <f>AB248*AC248*AO248/1000000000</f>
        <v>0</v>
      </c>
      <c r="BP248" s="60">
        <f>(BE248*BF248*BG248*BH248*BI248)^(1/5)</f>
        <v>0</v>
      </c>
      <c r="BQ248" s="60">
        <f>(BK248*BL248*BM248*BN248*BO248)</f>
        <v>0</v>
      </c>
      <c r="BR248" s="60" t="str">
        <f>(J248/E248)^(1/5)*100</f>
        <v>0</v>
      </c>
      <c r="BS248" s="60" t="str">
        <f>(P248/J248)/(1/5)*100</f>
        <v>0</v>
      </c>
      <c r="BT248" s="60"/>
      <c r="BU248" s="60"/>
      <c r="BV248" s="60"/>
      <c r="BW248" s="60"/>
      <c r="BX248" s="68"/>
      <c r="BY248" s="92"/>
    </row>
    <row r="249" spans="1:91" hidden="true" s="114" customFormat="1">
      <c r="A249" s="91"/>
      <c r="B249" s="92">
        <v>2529</v>
      </c>
      <c r="C249" s="97" t="s">
        <v>140</v>
      </c>
      <c r="D249" s="91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8"/>
      <c r="AD249" s="68">
        <v>0</v>
      </c>
      <c r="AE249" s="68">
        <v>0</v>
      </c>
      <c r="AF249" s="68">
        <v>0</v>
      </c>
      <c r="AG249" s="68">
        <v>0</v>
      </c>
      <c r="AH249" s="68">
        <v>0</v>
      </c>
      <c r="AI249" s="68">
        <v>0</v>
      </c>
      <c r="AJ249" s="68">
        <v>0</v>
      </c>
      <c r="AK249" s="68">
        <v>0</v>
      </c>
      <c r="AL249" s="68">
        <v>0</v>
      </c>
      <c r="AM249" s="68">
        <v>0</v>
      </c>
      <c r="AN249" s="68">
        <v>0</v>
      </c>
      <c r="AO249" s="68">
        <v>0</v>
      </c>
      <c r="AP249" s="67">
        <f>Q249*AC249/1000000000</f>
        <v>0</v>
      </c>
      <c r="AQ249" s="67">
        <f>R249*AC249/1000000000</f>
        <v>0</v>
      </c>
      <c r="AR249" s="67">
        <f>S249*AC249/1000000000</f>
        <v>0</v>
      </c>
      <c r="AS249" s="67">
        <f>T249*AC249/1000000000</f>
        <v>0</v>
      </c>
      <c r="AT249" s="67">
        <f>U249*AC249/1000000000</f>
        <v>0</v>
      </c>
      <c r="AU249" s="67">
        <f>V249*AC249/1000000000</f>
        <v>0</v>
      </c>
      <c r="AV249" s="67">
        <f>W249*AC249/1000000000</f>
        <v>0</v>
      </c>
      <c r="AW249" s="67">
        <f>X249*AC249/1000000000</f>
        <v>0</v>
      </c>
      <c r="AX249" s="67">
        <f>Y249*AC249/1000000000</f>
        <v>0</v>
      </c>
      <c r="AY249" s="67">
        <f>Z249*AC249/1000000000</f>
        <v>0</v>
      </c>
      <c r="AZ249" s="67">
        <f>AA249*AC249/1000000000</f>
        <v>0</v>
      </c>
      <c r="BA249" s="67">
        <f>AB249*AC249/1000000000</f>
        <v>0</v>
      </c>
      <c r="BB249" s="60">
        <f>(AQ248*AR248*AS248*AT248*AU248)^(1/5)</f>
        <v>0</v>
      </c>
      <c r="BC249" s="60">
        <f>(AW249*AX249*AY249*AZ249*BA249)^(1/5)</f>
        <v>0</v>
      </c>
      <c r="BD249" s="68">
        <f>Q249*AC249*AD249/1000000000</f>
        <v>0</v>
      </c>
      <c r="BE249" s="68">
        <f>R249*AC249*AE249/1000000000</f>
        <v>0</v>
      </c>
      <c r="BF249" s="68">
        <f>S249*AC249*AF249/1000000000</f>
        <v>0</v>
      </c>
      <c r="BG249" s="68">
        <f>T249*AC249*AG249/1000000000</f>
        <v>0</v>
      </c>
      <c r="BH249" s="68">
        <f>U249*AC249*AH249/1000000000</f>
        <v>0</v>
      </c>
      <c r="BI249" s="68">
        <f>V249*AC249*AI249/1000000000</f>
        <v>0</v>
      </c>
      <c r="BJ249" s="68">
        <f>W249*AC249*AJ249/1000000000</f>
        <v>0</v>
      </c>
      <c r="BK249" s="68">
        <f>X249*AC249*AK249/1000000000</f>
        <v>0</v>
      </c>
      <c r="BL249" s="68">
        <f>Y249*AC249*AL249/1000000000</f>
        <v>0</v>
      </c>
      <c r="BM249" s="68">
        <f>Z249*AC249*AM249/1000000000</f>
        <v>0</v>
      </c>
      <c r="BN249" s="68">
        <f>AA249*AC249*AN249/1000000000</f>
        <v>0</v>
      </c>
      <c r="BO249" s="68">
        <f>AB249*AC249*AO249/1000000000</f>
        <v>0</v>
      </c>
      <c r="BP249" s="60">
        <f>(BE249*BF249*BG249*BH249*BI249)^(1/5)</f>
        <v>0</v>
      </c>
      <c r="BQ249" s="60">
        <f>(BK249*BL249*BM249*BN249*BO249)</f>
        <v>0</v>
      </c>
      <c r="BR249" s="60" t="str">
        <f>(J249/E249)^(1/5)*100</f>
        <v>0</v>
      </c>
      <c r="BS249" s="60" t="str">
        <f>(P249/J249)/(1/5)*100</f>
        <v>0</v>
      </c>
      <c r="BT249" s="60"/>
      <c r="BU249" s="60"/>
      <c r="BV249" s="60"/>
      <c r="BW249" s="60"/>
      <c r="BX249" s="68"/>
      <c r="BY249" s="92"/>
    </row>
    <row r="250" spans="1:91" hidden="true" s="114" customFormat="1">
      <c r="A250" s="91"/>
      <c r="B250" s="92"/>
      <c r="C250" s="96" t="s">
        <v>185</v>
      </c>
      <c r="D250" s="91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7">
        <f>Q250*AC250/1000000000</f>
        <v>0</v>
      </c>
      <c r="AQ250" s="67">
        <f>R250*AC250/1000000000</f>
        <v>0</v>
      </c>
      <c r="AR250" s="67">
        <f>S250*AC250/1000000000</f>
        <v>0</v>
      </c>
      <c r="AS250" s="67">
        <f>T250*AC250/1000000000</f>
        <v>0</v>
      </c>
      <c r="AT250" s="67">
        <f>U250*AC250/1000000000</f>
        <v>0</v>
      </c>
      <c r="AU250" s="67">
        <f>V250*AC250/1000000000</f>
        <v>0</v>
      </c>
      <c r="AV250" s="67">
        <f>W250*AC250/1000000000</f>
        <v>0</v>
      </c>
      <c r="AW250" s="67">
        <f>X250*AC250/1000000000</f>
        <v>0</v>
      </c>
      <c r="AX250" s="67">
        <f>Y250*AC250/1000000000</f>
        <v>0</v>
      </c>
      <c r="AY250" s="67">
        <f>Z250*AC250/1000000000</f>
        <v>0</v>
      </c>
      <c r="AZ250" s="67">
        <f>AA250*AC250/1000000000</f>
        <v>0</v>
      </c>
      <c r="BA250" s="67">
        <f>AB250*AC250/1000000000</f>
        <v>0</v>
      </c>
      <c r="BB250" s="60">
        <f>(AQ249*AR249*AS249*AT249*AU249)^(1/5)</f>
        <v>0</v>
      </c>
      <c r="BC250" s="60">
        <f>(AW250*AX250*AY250*AZ250*BA250)^(1/5)</f>
        <v>0</v>
      </c>
      <c r="BD250" s="68">
        <f>Q250*AC250*AD250/1000000000</f>
        <v>0</v>
      </c>
      <c r="BE250" s="68">
        <f>R250*AC250*AE250/1000000000</f>
        <v>0</v>
      </c>
      <c r="BF250" s="68">
        <f>S250*AC250*AF250/1000000000</f>
        <v>0</v>
      </c>
      <c r="BG250" s="68">
        <f>T250*AC250*AG250/1000000000</f>
        <v>0</v>
      </c>
      <c r="BH250" s="68">
        <f>U250*AC250*AH250/1000000000</f>
        <v>0</v>
      </c>
      <c r="BI250" s="68">
        <f>V250*AC250*AI250/1000000000</f>
        <v>0</v>
      </c>
      <c r="BJ250" s="68">
        <f>W250*AC250*AJ250/1000000000</f>
        <v>0</v>
      </c>
      <c r="BK250" s="68">
        <f>X250*AC250*AK250/1000000000</f>
        <v>0</v>
      </c>
      <c r="BL250" s="68">
        <f>Y250*AC250*AL250/1000000000</f>
        <v>0</v>
      </c>
      <c r="BM250" s="68">
        <f>Z250*AC250*AM250/1000000000</f>
        <v>0</v>
      </c>
      <c r="BN250" s="68">
        <f>AA250*AC250*AN250/1000000000</f>
        <v>0</v>
      </c>
      <c r="BO250" s="68">
        <f>AB250*AC250*AO250/1000000000</f>
        <v>0</v>
      </c>
      <c r="BP250" s="60">
        <f>(BE250*BF250*BG250*BH250*BI250)^(1/5)</f>
        <v>0</v>
      </c>
      <c r="BQ250" s="60">
        <f>(BK250*BL250*BM250*BN250*BO250)</f>
        <v>0</v>
      </c>
      <c r="BR250" s="60" t="str">
        <f>(J250/E250)^(1/5)*100</f>
        <v>0</v>
      </c>
      <c r="BS250" s="60" t="str">
        <f>(P250/J250)/(1/5)*100</f>
        <v>0</v>
      </c>
      <c r="BT250" s="60"/>
      <c r="BU250" s="60"/>
      <c r="BV250" s="60"/>
      <c r="BW250" s="60"/>
      <c r="BX250" s="68"/>
      <c r="BY250" s="92"/>
    </row>
    <row r="251" spans="1:91" hidden="true" s="114" customFormat="1">
      <c r="A251" s="91"/>
      <c r="B251" s="92"/>
      <c r="C251" s="96" t="s">
        <v>163</v>
      </c>
      <c r="D251" s="91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7">
        <f>Q251*AC251/1000000000</f>
        <v>0</v>
      </c>
      <c r="AQ251" s="67">
        <f>R251*AC251/1000000000</f>
        <v>0</v>
      </c>
      <c r="AR251" s="67">
        <f>S251*AC251/1000000000</f>
        <v>0</v>
      </c>
      <c r="AS251" s="67">
        <f>T251*AC251/1000000000</f>
        <v>0</v>
      </c>
      <c r="AT251" s="67">
        <f>U251*AC251/1000000000</f>
        <v>0</v>
      </c>
      <c r="AU251" s="67">
        <f>V251*AC251/1000000000</f>
        <v>0</v>
      </c>
      <c r="AV251" s="67">
        <f>W251*AC251/1000000000</f>
        <v>0</v>
      </c>
      <c r="AW251" s="67">
        <f>X251*AC251/1000000000</f>
        <v>0</v>
      </c>
      <c r="AX251" s="67">
        <f>Y251*AC251/1000000000</f>
        <v>0</v>
      </c>
      <c r="AY251" s="67">
        <f>Z251*AC251/1000000000</f>
        <v>0</v>
      </c>
      <c r="AZ251" s="67">
        <f>AA251*AC251/1000000000</f>
        <v>0</v>
      </c>
      <c r="BA251" s="67">
        <f>AB251*AC251/1000000000</f>
        <v>0</v>
      </c>
      <c r="BB251" s="60">
        <f>(AQ250*AR250*AS250*AT250*AU250)^(1/5)</f>
        <v>0</v>
      </c>
      <c r="BC251" s="60">
        <f>(AW251*AX251*AY251*AZ251*BA251)^(1/5)</f>
        <v>0</v>
      </c>
      <c r="BD251" s="68">
        <f>Q251*AC251*AD251/1000000000</f>
        <v>0</v>
      </c>
      <c r="BE251" s="68">
        <f>R251*AC251*AE251/1000000000</f>
        <v>0</v>
      </c>
      <c r="BF251" s="68">
        <f>S251*AC251*AF251/1000000000</f>
        <v>0</v>
      </c>
      <c r="BG251" s="68">
        <f>T251*AC251*AG251/1000000000</f>
        <v>0</v>
      </c>
      <c r="BH251" s="68">
        <f>U251*AC251*AH251/1000000000</f>
        <v>0</v>
      </c>
      <c r="BI251" s="68">
        <f>V251*AC251*AI251/1000000000</f>
        <v>0</v>
      </c>
      <c r="BJ251" s="68">
        <f>W251*AC251*AJ251/1000000000</f>
        <v>0</v>
      </c>
      <c r="BK251" s="68">
        <f>X251*AC251*AK251/1000000000</f>
        <v>0</v>
      </c>
      <c r="BL251" s="68">
        <f>Y251*AC251*AL251/1000000000</f>
        <v>0</v>
      </c>
      <c r="BM251" s="68">
        <f>Z251*AC251*AM251/1000000000</f>
        <v>0</v>
      </c>
      <c r="BN251" s="68">
        <f>AA251*AC251*AN251/1000000000</f>
        <v>0</v>
      </c>
      <c r="BO251" s="68">
        <f>AB251*AC251*AO251/1000000000</f>
        <v>0</v>
      </c>
      <c r="BP251" s="60">
        <f>(BE251*BF251*BG251*BH251*BI251)^(1/5)</f>
        <v>0</v>
      </c>
      <c r="BQ251" s="60">
        <f>(BK251*BL251*BM251*BN251*BO251)</f>
        <v>0</v>
      </c>
      <c r="BR251" s="60" t="str">
        <f>(J251/E251)^(1/5)*100</f>
        <v>0</v>
      </c>
      <c r="BS251" s="60" t="str">
        <f>(P251/J251)/(1/5)*100</f>
        <v>0</v>
      </c>
      <c r="BT251" s="60"/>
      <c r="BU251" s="60"/>
      <c r="BV251" s="60"/>
      <c r="BW251" s="60"/>
      <c r="BX251" s="68"/>
      <c r="BY251" s="92"/>
    </row>
    <row r="252" spans="1:91" hidden="true" s="114" customFormat="1">
      <c r="A252" s="91"/>
      <c r="B252" s="92"/>
      <c r="C252" s="96" t="s">
        <v>184</v>
      </c>
      <c r="D252" s="91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7">
        <f>Q252*AC252/1000000000</f>
        <v>0</v>
      </c>
      <c r="AQ252" s="67">
        <f>R252*AC252/1000000000</f>
        <v>0</v>
      </c>
      <c r="AR252" s="67">
        <f>S252*AC252/1000000000</f>
        <v>0</v>
      </c>
      <c r="AS252" s="67">
        <f>T252*AC252/1000000000</f>
        <v>0</v>
      </c>
      <c r="AT252" s="67">
        <f>U252*AC252/1000000000</f>
        <v>0</v>
      </c>
      <c r="AU252" s="67">
        <f>V252*AC252/1000000000</f>
        <v>0</v>
      </c>
      <c r="AV252" s="67">
        <f>W252*AC252/1000000000</f>
        <v>0</v>
      </c>
      <c r="AW252" s="67">
        <f>X252*AC252/1000000000</f>
        <v>0</v>
      </c>
      <c r="AX252" s="67">
        <f>Y252*AC252/1000000000</f>
        <v>0</v>
      </c>
      <c r="AY252" s="67">
        <f>Z252*AC252/1000000000</f>
        <v>0</v>
      </c>
      <c r="AZ252" s="67">
        <f>AA252*AC252/1000000000</f>
        <v>0</v>
      </c>
      <c r="BA252" s="67">
        <f>AB252*AC252/1000000000</f>
        <v>0</v>
      </c>
      <c r="BB252" s="60">
        <f>(AQ251*AR251*AS251*AT251*AU251)^(1/5)</f>
        <v>0</v>
      </c>
      <c r="BC252" s="60">
        <f>(AW252*AX252*AY252*AZ252*BA252)^(1/5)</f>
        <v>0</v>
      </c>
      <c r="BD252" s="68">
        <f>Q252*AC252*AD252/1000000000</f>
        <v>0</v>
      </c>
      <c r="BE252" s="68">
        <f>R252*AC252*AE252/1000000000</f>
        <v>0</v>
      </c>
      <c r="BF252" s="68">
        <f>S252*AC252*AF252/1000000000</f>
        <v>0</v>
      </c>
      <c r="BG252" s="68">
        <f>T252*AC252*AG252/1000000000</f>
        <v>0</v>
      </c>
      <c r="BH252" s="68">
        <f>U252*AC252*AH252/1000000000</f>
        <v>0</v>
      </c>
      <c r="BI252" s="68">
        <f>V252*AC252*AI252/1000000000</f>
        <v>0</v>
      </c>
      <c r="BJ252" s="68">
        <f>W252*AC252*AJ252/1000000000</f>
        <v>0</v>
      </c>
      <c r="BK252" s="68">
        <f>X252*AC252*AK252/1000000000</f>
        <v>0</v>
      </c>
      <c r="BL252" s="68">
        <f>Y252*AC252*AL252/1000000000</f>
        <v>0</v>
      </c>
      <c r="BM252" s="68">
        <f>Z252*AC252*AM252/1000000000</f>
        <v>0</v>
      </c>
      <c r="BN252" s="68">
        <f>AA252*AC252*AN252/1000000000</f>
        <v>0</v>
      </c>
      <c r="BO252" s="68">
        <f>AB252*AC252*AO252/1000000000</f>
        <v>0</v>
      </c>
      <c r="BP252" s="60">
        <f>(BE252*BF252*BG252*BH252*BI252)^(1/5)</f>
        <v>0</v>
      </c>
      <c r="BQ252" s="60">
        <f>(BK252*BL252*BM252*BN252*BO252)</f>
        <v>0</v>
      </c>
      <c r="BR252" s="60" t="str">
        <f>(J252/E252)^(1/5)*100</f>
        <v>0</v>
      </c>
      <c r="BS252" s="60" t="str">
        <f>(P252/J252)/(1/5)*100</f>
        <v>0</v>
      </c>
      <c r="BT252" s="60"/>
      <c r="BU252" s="60"/>
      <c r="BV252" s="60"/>
      <c r="BW252" s="60"/>
      <c r="BX252" s="68"/>
      <c r="BY252" s="92"/>
    </row>
    <row r="253" spans="1:91" hidden="true" s="114" customFormat="1">
      <c r="A253" s="91"/>
      <c r="B253" s="92"/>
      <c r="C253" s="96" t="s">
        <v>166</v>
      </c>
      <c r="D253" s="91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7">
        <f>Q253*AC253/1000000000</f>
        <v>0</v>
      </c>
      <c r="AQ253" s="67">
        <f>R253*AC253/1000000000</f>
        <v>0</v>
      </c>
      <c r="AR253" s="67">
        <f>S253*AC253/1000000000</f>
        <v>0</v>
      </c>
      <c r="AS253" s="67">
        <f>T253*AC253/1000000000</f>
        <v>0</v>
      </c>
      <c r="AT253" s="67">
        <f>U253*AC253/1000000000</f>
        <v>0</v>
      </c>
      <c r="AU253" s="67">
        <f>V253*AC253/1000000000</f>
        <v>0</v>
      </c>
      <c r="AV253" s="67">
        <f>W253*AC253/1000000000</f>
        <v>0</v>
      </c>
      <c r="AW253" s="67">
        <f>X253*AC253/1000000000</f>
        <v>0</v>
      </c>
      <c r="AX253" s="67">
        <f>Y253*AC253/1000000000</f>
        <v>0</v>
      </c>
      <c r="AY253" s="67">
        <f>Z253*AC253/1000000000</f>
        <v>0</v>
      </c>
      <c r="AZ253" s="67">
        <f>AA253*AC253/1000000000</f>
        <v>0</v>
      </c>
      <c r="BA253" s="67">
        <f>AB253*AC253/1000000000</f>
        <v>0</v>
      </c>
      <c r="BB253" s="60">
        <f>(AQ252*AR252*AS252*AT252*AU252)^(1/5)</f>
        <v>0</v>
      </c>
      <c r="BC253" s="60">
        <f>(AW253*AX253*AY253*AZ253*BA253)^(1/5)</f>
        <v>0</v>
      </c>
      <c r="BD253" s="68">
        <f>Q253*AC253*AD253/1000000000</f>
        <v>0</v>
      </c>
      <c r="BE253" s="68">
        <f>R253*AC253*AE253/1000000000</f>
        <v>0</v>
      </c>
      <c r="BF253" s="68">
        <f>S253*AC253*AF253/1000000000</f>
        <v>0</v>
      </c>
      <c r="BG253" s="68">
        <f>T253*AC253*AG253/1000000000</f>
        <v>0</v>
      </c>
      <c r="BH253" s="68">
        <f>U253*AC253*AH253/1000000000</f>
        <v>0</v>
      </c>
      <c r="BI253" s="68">
        <f>V253*AC253*AI253/1000000000</f>
        <v>0</v>
      </c>
      <c r="BJ253" s="68">
        <f>W253*AC253*AJ253/1000000000</f>
        <v>0</v>
      </c>
      <c r="BK253" s="68">
        <f>X253*AC253*AK253/1000000000</f>
        <v>0</v>
      </c>
      <c r="BL253" s="68">
        <f>Y253*AC253*AL253/1000000000</f>
        <v>0</v>
      </c>
      <c r="BM253" s="68">
        <f>Z253*AC253*AM253/1000000000</f>
        <v>0</v>
      </c>
      <c r="BN253" s="68">
        <f>AA253*AC253*AN253/1000000000</f>
        <v>0</v>
      </c>
      <c r="BO253" s="68">
        <f>AB253*AC253*AO253/1000000000</f>
        <v>0</v>
      </c>
      <c r="BP253" s="60">
        <f>(BE253*BF253*BG253*BH253*BI253)^(1/5)</f>
        <v>0</v>
      </c>
      <c r="BQ253" s="60">
        <f>(BK253*BL253*BM253*BN253*BO253)</f>
        <v>0</v>
      </c>
      <c r="BR253" s="60" t="str">
        <f>(J253/E253)^(1/5)*100</f>
        <v>0</v>
      </c>
      <c r="BS253" s="60" t="str">
        <f>(P253/J253)/(1/5)*100</f>
        <v>0</v>
      </c>
      <c r="BT253" s="60"/>
      <c r="BU253" s="60"/>
      <c r="BV253" s="60"/>
      <c r="BW253" s="60"/>
      <c r="BX253" s="68"/>
      <c r="BY253" s="92"/>
    </row>
    <row r="254" spans="1:91" hidden="true" s="114" customFormat="1">
      <c r="A254" s="91"/>
      <c r="B254" s="92"/>
      <c r="C254" s="97" t="s">
        <v>138</v>
      </c>
      <c r="D254" s="91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7">
        <f>Q254*AC254/1000000000</f>
        <v>0</v>
      </c>
      <c r="AQ254" s="67">
        <f>R254*AC254/1000000000</f>
        <v>0</v>
      </c>
      <c r="AR254" s="67">
        <f>S254*AC254/1000000000</f>
        <v>0</v>
      </c>
      <c r="AS254" s="67">
        <f>T254*AC254/1000000000</f>
        <v>0</v>
      </c>
      <c r="AT254" s="67">
        <f>U254*AC254/1000000000</f>
        <v>0</v>
      </c>
      <c r="AU254" s="67">
        <f>V254*AC254/1000000000</f>
        <v>0</v>
      </c>
      <c r="AV254" s="67">
        <f>W254*AC254/1000000000</f>
        <v>0</v>
      </c>
      <c r="AW254" s="67">
        <f>X254*AC254/1000000000</f>
        <v>0</v>
      </c>
      <c r="AX254" s="67">
        <f>Y254*AC254/1000000000</f>
        <v>0</v>
      </c>
      <c r="AY254" s="67">
        <f>Z254*AC254/1000000000</f>
        <v>0</v>
      </c>
      <c r="AZ254" s="67">
        <f>AA254*AC254/1000000000</f>
        <v>0</v>
      </c>
      <c r="BA254" s="67">
        <f>AB254*AC254/1000000000</f>
        <v>0</v>
      </c>
      <c r="BB254" s="60">
        <f>(AQ253*AR253*AS253*AT253*AU253)^(1/5)</f>
        <v>0</v>
      </c>
      <c r="BC254" s="60">
        <f>(AW254*AX254*AY254*AZ254*BA254)^(1/5)</f>
        <v>0</v>
      </c>
      <c r="BD254" s="68">
        <f>Q254*AC254*AD254/1000000000</f>
        <v>0</v>
      </c>
      <c r="BE254" s="68">
        <f>R254*AC254*AE254/1000000000</f>
        <v>0</v>
      </c>
      <c r="BF254" s="68">
        <f>S254*AC254*AF254/1000000000</f>
        <v>0</v>
      </c>
      <c r="BG254" s="68">
        <f>T254*AC254*AG254/1000000000</f>
        <v>0</v>
      </c>
      <c r="BH254" s="68">
        <f>U254*AC254*AH254/1000000000</f>
        <v>0</v>
      </c>
      <c r="BI254" s="68">
        <f>V254*AC254*AI254/1000000000</f>
        <v>0</v>
      </c>
      <c r="BJ254" s="68">
        <f>W254*AC254*AJ254/1000000000</f>
        <v>0</v>
      </c>
      <c r="BK254" s="68">
        <f>X254*AC254*AK254/1000000000</f>
        <v>0</v>
      </c>
      <c r="BL254" s="68">
        <f>Y254*AC254*AL254/1000000000</f>
        <v>0</v>
      </c>
      <c r="BM254" s="68">
        <f>Z254*AC254*AM254/1000000000</f>
        <v>0</v>
      </c>
      <c r="BN254" s="68">
        <f>AA254*AC254*AN254/1000000000</f>
        <v>0</v>
      </c>
      <c r="BO254" s="68">
        <f>AB254*AC254*AO254/1000000000</f>
        <v>0</v>
      </c>
      <c r="BP254" s="60">
        <f>(BE254*BF254*BG254*BH254*BI254)^(1/5)</f>
        <v>0</v>
      </c>
      <c r="BQ254" s="60">
        <f>(BK254*BL254*BM254*BN254*BO254)</f>
        <v>0</v>
      </c>
      <c r="BR254" s="60" t="str">
        <f>(J254/E254)^(1/5)*100</f>
        <v>0</v>
      </c>
      <c r="BS254" s="60" t="str">
        <f>(P254/J254)/(1/5)*100</f>
        <v>0</v>
      </c>
      <c r="BT254" s="60"/>
      <c r="BU254" s="60"/>
      <c r="BV254" s="60"/>
      <c r="BW254" s="60"/>
      <c r="BX254" s="68"/>
      <c r="BY254" s="92"/>
    </row>
    <row r="255" spans="1:91" hidden="true" s="114" customFormat="1">
      <c r="A255" s="91"/>
      <c r="B255" s="92"/>
      <c r="C255" s="97" t="s">
        <v>180</v>
      </c>
      <c r="D255" s="91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7">
        <f>Q255*AC255/1000000000</f>
        <v>0</v>
      </c>
      <c r="AQ255" s="67">
        <f>R255*AC255/1000000000</f>
        <v>0</v>
      </c>
      <c r="AR255" s="67">
        <f>S255*AC255/1000000000</f>
        <v>0</v>
      </c>
      <c r="AS255" s="67">
        <f>T255*AC255/1000000000</f>
        <v>0</v>
      </c>
      <c r="AT255" s="67">
        <f>U255*AC255/1000000000</f>
        <v>0</v>
      </c>
      <c r="AU255" s="67">
        <f>V255*AC255/1000000000</f>
        <v>0</v>
      </c>
      <c r="AV255" s="67">
        <f>W255*AC255/1000000000</f>
        <v>0</v>
      </c>
      <c r="AW255" s="67">
        <f>X255*AC255/1000000000</f>
        <v>0</v>
      </c>
      <c r="AX255" s="67">
        <f>Y255*AC255/1000000000</f>
        <v>0</v>
      </c>
      <c r="AY255" s="67">
        <f>Z255*AC255/1000000000</f>
        <v>0</v>
      </c>
      <c r="AZ255" s="67">
        <f>AA255*AC255/1000000000</f>
        <v>0</v>
      </c>
      <c r="BA255" s="67">
        <f>AB255*AC255/1000000000</f>
        <v>0</v>
      </c>
      <c r="BB255" s="60">
        <f>(AQ254*AR254*AS254*AT254*AU254)^(1/5)</f>
        <v>0</v>
      </c>
      <c r="BC255" s="60">
        <f>(AW255*AX255*AY255*AZ255*BA255)^(1/5)</f>
        <v>0</v>
      </c>
      <c r="BD255" s="68">
        <f>Q255*AC255*AD255/1000000000</f>
        <v>0</v>
      </c>
      <c r="BE255" s="68">
        <f>R255*AC255*AE255/1000000000</f>
        <v>0</v>
      </c>
      <c r="BF255" s="68">
        <f>S255*AC255*AF255/1000000000</f>
        <v>0</v>
      </c>
      <c r="BG255" s="68">
        <f>T255*AC255*AG255/1000000000</f>
        <v>0</v>
      </c>
      <c r="BH255" s="68">
        <f>U255*AC255*AH255/1000000000</f>
        <v>0</v>
      </c>
      <c r="BI255" s="68">
        <f>V255*AC255*AI255/1000000000</f>
        <v>0</v>
      </c>
      <c r="BJ255" s="68">
        <f>W255*AC255*AJ255/1000000000</f>
        <v>0</v>
      </c>
      <c r="BK255" s="68">
        <f>X255*AC255*AK255/1000000000</f>
        <v>0</v>
      </c>
      <c r="BL255" s="68">
        <f>Y255*AC255*AL255/1000000000</f>
        <v>0</v>
      </c>
      <c r="BM255" s="68">
        <f>Z255*AC255*AM255/1000000000</f>
        <v>0</v>
      </c>
      <c r="BN255" s="68">
        <f>AA255*AC255*AN255/1000000000</f>
        <v>0</v>
      </c>
      <c r="BO255" s="68">
        <f>AB255*AC255*AO255/1000000000</f>
        <v>0</v>
      </c>
      <c r="BP255" s="60">
        <f>(BE255*BF255*BG255*BH255*BI255)^(1/5)</f>
        <v>0</v>
      </c>
      <c r="BQ255" s="60">
        <f>(BK255*BL255*BM255*BN255*BO255)</f>
        <v>0</v>
      </c>
      <c r="BR255" s="60" t="str">
        <f>(J255/E255)^(1/5)*100</f>
        <v>0</v>
      </c>
      <c r="BS255" s="60" t="str">
        <f>(P255/J255)/(1/5)*100</f>
        <v>0</v>
      </c>
      <c r="BT255" s="60"/>
      <c r="BU255" s="60"/>
      <c r="BV255" s="60"/>
      <c r="BW255" s="60"/>
      <c r="BX255" s="68"/>
      <c r="BY255" s="92"/>
    </row>
    <row r="256" spans="1:91" hidden="true" s="114" customFormat="1">
      <c r="A256" s="91"/>
      <c r="B256" s="92"/>
      <c r="C256" s="97" t="s">
        <v>140</v>
      </c>
      <c r="D256" s="91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7">
        <f>Q256*AC256/1000000000</f>
        <v>0</v>
      </c>
      <c r="AQ256" s="67">
        <f>R256*AC256/1000000000</f>
        <v>0</v>
      </c>
      <c r="AR256" s="67">
        <f>S256*AC256/1000000000</f>
        <v>0</v>
      </c>
      <c r="AS256" s="67">
        <f>T256*AC256/1000000000</f>
        <v>0</v>
      </c>
      <c r="AT256" s="67">
        <f>U256*AC256/1000000000</f>
        <v>0</v>
      </c>
      <c r="AU256" s="67">
        <f>V256*AC256/1000000000</f>
        <v>0</v>
      </c>
      <c r="AV256" s="67">
        <f>W256*AC256/1000000000</f>
        <v>0</v>
      </c>
      <c r="AW256" s="67">
        <f>X256*AC256/1000000000</f>
        <v>0</v>
      </c>
      <c r="AX256" s="67">
        <f>Y256*AC256/1000000000</f>
        <v>0</v>
      </c>
      <c r="AY256" s="67">
        <f>Z256*AC256/1000000000</f>
        <v>0</v>
      </c>
      <c r="AZ256" s="67">
        <f>AA256*AC256/1000000000</f>
        <v>0</v>
      </c>
      <c r="BA256" s="67">
        <f>AB256*AC256/1000000000</f>
        <v>0</v>
      </c>
      <c r="BB256" s="60">
        <f>(AQ255*AR255*AS255*AT255*AU255)^(1/5)</f>
        <v>0</v>
      </c>
      <c r="BC256" s="60">
        <f>(AW256*AX256*AY256*AZ256*BA256)^(1/5)</f>
        <v>0</v>
      </c>
      <c r="BD256" s="68">
        <f>Q256*AC256*AD256/1000000000</f>
        <v>0</v>
      </c>
      <c r="BE256" s="68">
        <f>R256*AC256*AE256/1000000000</f>
        <v>0</v>
      </c>
      <c r="BF256" s="68">
        <f>S256*AC256*AF256/1000000000</f>
        <v>0</v>
      </c>
      <c r="BG256" s="68">
        <f>T256*AC256*AG256/1000000000</f>
        <v>0</v>
      </c>
      <c r="BH256" s="68">
        <f>U256*AC256*AH256/1000000000</f>
        <v>0</v>
      </c>
      <c r="BI256" s="68">
        <f>V256*AC256*AI256/1000000000</f>
        <v>0</v>
      </c>
      <c r="BJ256" s="68">
        <f>W256*AC256*AJ256/1000000000</f>
        <v>0</v>
      </c>
      <c r="BK256" s="68">
        <f>X256*AC256*AK256/1000000000</f>
        <v>0</v>
      </c>
      <c r="BL256" s="68">
        <f>Y256*AC256*AL256/1000000000</f>
        <v>0</v>
      </c>
      <c r="BM256" s="68">
        <f>Z256*AC256*AM256/1000000000</f>
        <v>0</v>
      </c>
      <c r="BN256" s="68">
        <f>AA256*AC256*AN256/1000000000</f>
        <v>0</v>
      </c>
      <c r="BO256" s="68">
        <f>AB256*AC256*AO256/1000000000</f>
        <v>0</v>
      </c>
      <c r="BP256" s="60">
        <f>(BE256*BF256*BG256*BH256*BI256)^(1/5)</f>
        <v>0</v>
      </c>
      <c r="BQ256" s="60">
        <f>(BK256*BL256*BM256*BN256*BO256)</f>
        <v>0</v>
      </c>
      <c r="BR256" s="60" t="str">
        <f>(J256/E256)^(1/5)*100</f>
        <v>0</v>
      </c>
      <c r="BS256" s="60" t="str">
        <f>(P256/J256)/(1/5)*100</f>
        <v>0</v>
      </c>
      <c r="BT256" s="60"/>
      <c r="BU256" s="60"/>
      <c r="BV256" s="60"/>
      <c r="BW256" s="60"/>
      <c r="BX256" s="68"/>
      <c r="BY256" s="92"/>
    </row>
    <row r="257" spans="1:91" hidden="true" s="114" customFormat="1">
      <c r="A257" s="91"/>
      <c r="B257" s="92"/>
      <c r="C257" s="96" t="s">
        <v>186</v>
      </c>
      <c r="D257" s="91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7">
        <f>Q257*AC257/1000000000</f>
        <v>0</v>
      </c>
      <c r="AQ257" s="67">
        <f>R257*AC257/1000000000</f>
        <v>0</v>
      </c>
      <c r="AR257" s="67">
        <f>S257*AC257/1000000000</f>
        <v>0</v>
      </c>
      <c r="AS257" s="67">
        <f>T257*AC257/1000000000</f>
        <v>0</v>
      </c>
      <c r="AT257" s="67">
        <f>U257*AC257/1000000000</f>
        <v>0</v>
      </c>
      <c r="AU257" s="67">
        <f>V257*AC257/1000000000</f>
        <v>0</v>
      </c>
      <c r="AV257" s="67">
        <f>W257*AC257/1000000000</f>
        <v>0</v>
      </c>
      <c r="AW257" s="67">
        <f>X257*AC257/1000000000</f>
        <v>0</v>
      </c>
      <c r="AX257" s="67">
        <f>Y257*AC257/1000000000</f>
        <v>0</v>
      </c>
      <c r="AY257" s="67">
        <f>Z257*AC257/1000000000</f>
        <v>0</v>
      </c>
      <c r="AZ257" s="67">
        <f>AA257*AC257/1000000000</f>
        <v>0</v>
      </c>
      <c r="BA257" s="67">
        <f>AB257*AC257/1000000000</f>
        <v>0</v>
      </c>
      <c r="BB257" s="60">
        <f>(AQ256*AR256*AS256*AT256*AU256)^(1/5)</f>
        <v>0</v>
      </c>
      <c r="BC257" s="60">
        <f>(AW257*AX257*AY257*AZ257*BA257)^(1/5)</f>
        <v>0</v>
      </c>
      <c r="BD257" s="68">
        <f>Q257*AC257*AD257/1000000000</f>
        <v>0</v>
      </c>
      <c r="BE257" s="68">
        <f>R257*AC257*AE257/1000000000</f>
        <v>0</v>
      </c>
      <c r="BF257" s="68">
        <f>S257*AC257*AF257/1000000000</f>
        <v>0</v>
      </c>
      <c r="BG257" s="68">
        <f>T257*AC257*AG257/1000000000</f>
        <v>0</v>
      </c>
      <c r="BH257" s="68">
        <f>U257*AC257*AH257/1000000000</f>
        <v>0</v>
      </c>
      <c r="BI257" s="68">
        <f>V257*AC257*AI257/1000000000</f>
        <v>0</v>
      </c>
      <c r="BJ257" s="68">
        <f>W257*AC257*AJ257/1000000000</f>
        <v>0</v>
      </c>
      <c r="BK257" s="68">
        <f>X257*AC257*AK257/1000000000</f>
        <v>0</v>
      </c>
      <c r="BL257" s="68">
        <f>Y257*AC257*AL257/1000000000</f>
        <v>0</v>
      </c>
      <c r="BM257" s="68">
        <f>Z257*AC257*AM257/1000000000</f>
        <v>0</v>
      </c>
      <c r="BN257" s="68">
        <f>AA257*AC257*AN257/1000000000</f>
        <v>0</v>
      </c>
      <c r="BO257" s="68">
        <f>AB257*AC257*AO257/1000000000</f>
        <v>0</v>
      </c>
      <c r="BP257" s="60">
        <f>(BE257*BF257*BG257*BH257*BI257)^(1/5)</f>
        <v>0</v>
      </c>
      <c r="BQ257" s="60">
        <f>(BK257*BL257*BM257*BN257*BO257)</f>
        <v>0</v>
      </c>
      <c r="BR257" s="60" t="str">
        <f>(J257/E257)^(1/5)*100</f>
        <v>0</v>
      </c>
      <c r="BS257" s="60" t="str">
        <f>(P257/J257)/(1/5)*100</f>
        <v>0</v>
      </c>
      <c r="BT257" s="60"/>
      <c r="BU257" s="60"/>
      <c r="BV257" s="60"/>
      <c r="BW257" s="60"/>
      <c r="BX257" s="68"/>
      <c r="BY257" s="92"/>
    </row>
    <row r="258" spans="1:91" hidden="true" s="114" customFormat="1">
      <c r="A258" s="91"/>
      <c r="B258" s="92"/>
      <c r="C258" s="96" t="s">
        <v>163</v>
      </c>
      <c r="D258" s="91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7">
        <f>Q258*AC258/1000000000</f>
        <v>0</v>
      </c>
      <c r="AQ258" s="67">
        <f>R258*AC258/1000000000</f>
        <v>0</v>
      </c>
      <c r="AR258" s="67">
        <f>S258*AC258/1000000000</f>
        <v>0</v>
      </c>
      <c r="AS258" s="67">
        <f>T258*AC258/1000000000</f>
        <v>0</v>
      </c>
      <c r="AT258" s="67">
        <f>U258*AC258/1000000000</f>
        <v>0</v>
      </c>
      <c r="AU258" s="67">
        <f>V258*AC258/1000000000</f>
        <v>0</v>
      </c>
      <c r="AV258" s="67">
        <f>W258*AC258/1000000000</f>
        <v>0</v>
      </c>
      <c r="AW258" s="67">
        <f>X258*AC258/1000000000</f>
        <v>0</v>
      </c>
      <c r="AX258" s="67">
        <f>Y258*AC258/1000000000</f>
        <v>0</v>
      </c>
      <c r="AY258" s="67">
        <f>Z258*AC258/1000000000</f>
        <v>0</v>
      </c>
      <c r="AZ258" s="67">
        <f>AA258*AC258/1000000000</f>
        <v>0</v>
      </c>
      <c r="BA258" s="67">
        <f>AB258*AC258/1000000000</f>
        <v>0</v>
      </c>
      <c r="BB258" s="60">
        <f>(AQ257*AR257*AS257*AT257*AU257)^(1/5)</f>
        <v>0</v>
      </c>
      <c r="BC258" s="60">
        <f>(AW258*AX258*AY258*AZ258*BA258)^(1/5)</f>
        <v>0</v>
      </c>
      <c r="BD258" s="68">
        <f>Q258*AC258*AD258/1000000000</f>
        <v>0</v>
      </c>
      <c r="BE258" s="68">
        <f>R258*AC258*AE258/1000000000</f>
        <v>0</v>
      </c>
      <c r="BF258" s="68">
        <f>S258*AC258*AF258/1000000000</f>
        <v>0</v>
      </c>
      <c r="BG258" s="68">
        <f>T258*AC258*AG258/1000000000</f>
        <v>0</v>
      </c>
      <c r="BH258" s="68">
        <f>U258*AC258*AH258/1000000000</f>
        <v>0</v>
      </c>
      <c r="BI258" s="68">
        <f>V258*AC258*AI258/1000000000</f>
        <v>0</v>
      </c>
      <c r="BJ258" s="68">
        <f>W258*AC258*AJ258/1000000000</f>
        <v>0</v>
      </c>
      <c r="BK258" s="68">
        <f>X258*AC258*AK258/1000000000</f>
        <v>0</v>
      </c>
      <c r="BL258" s="68">
        <f>Y258*AC258*AL258/1000000000</f>
        <v>0</v>
      </c>
      <c r="BM258" s="68">
        <f>Z258*AC258*AM258/1000000000</f>
        <v>0</v>
      </c>
      <c r="BN258" s="68">
        <f>AA258*AC258*AN258/1000000000</f>
        <v>0</v>
      </c>
      <c r="BO258" s="68">
        <f>AB258*AC258*AO258/1000000000</f>
        <v>0</v>
      </c>
      <c r="BP258" s="60">
        <f>(BE258*BF258*BG258*BH258*BI258)^(1/5)</f>
        <v>0</v>
      </c>
      <c r="BQ258" s="60">
        <f>(BK258*BL258*BM258*BN258*BO258)</f>
        <v>0</v>
      </c>
      <c r="BR258" s="60" t="str">
        <f>(J258/E258)^(1/5)*100</f>
        <v>0</v>
      </c>
      <c r="BS258" s="60" t="str">
        <f>(P258/J258)/(1/5)*100</f>
        <v>0</v>
      </c>
      <c r="BT258" s="60"/>
      <c r="BU258" s="60"/>
      <c r="BV258" s="60"/>
      <c r="BW258" s="60"/>
      <c r="BX258" s="68"/>
      <c r="BY258" s="92"/>
    </row>
    <row r="259" spans="1:91" hidden="true" s="114" customFormat="1">
      <c r="A259" s="91"/>
      <c r="B259" s="92"/>
      <c r="C259" s="96" t="s">
        <v>184</v>
      </c>
      <c r="D259" s="91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7">
        <f>Q259*AC259/1000000000</f>
        <v>0</v>
      </c>
      <c r="AQ259" s="67">
        <f>R259*AC259/1000000000</f>
        <v>0</v>
      </c>
      <c r="AR259" s="67">
        <f>S259*AC259/1000000000</f>
        <v>0</v>
      </c>
      <c r="AS259" s="67">
        <f>T259*AC259/1000000000</f>
        <v>0</v>
      </c>
      <c r="AT259" s="67">
        <f>U259*AC259/1000000000</f>
        <v>0</v>
      </c>
      <c r="AU259" s="67">
        <f>V259*AC259/1000000000</f>
        <v>0</v>
      </c>
      <c r="AV259" s="67">
        <f>W259*AC259/1000000000</f>
        <v>0</v>
      </c>
      <c r="AW259" s="67">
        <f>X259*AC259/1000000000</f>
        <v>0</v>
      </c>
      <c r="AX259" s="67">
        <f>Y259*AC259/1000000000</f>
        <v>0</v>
      </c>
      <c r="AY259" s="67">
        <f>Z259*AC259/1000000000</f>
        <v>0</v>
      </c>
      <c r="AZ259" s="67">
        <f>AA259*AC259/1000000000</f>
        <v>0</v>
      </c>
      <c r="BA259" s="67">
        <f>AB259*AC259/1000000000</f>
        <v>0</v>
      </c>
      <c r="BB259" s="60">
        <f>(AQ258*AR258*AS258*AT258*AU258)^(1/5)</f>
        <v>0</v>
      </c>
      <c r="BC259" s="60">
        <f>(AW259*AX259*AY259*AZ259*BA259)^(1/5)</f>
        <v>0</v>
      </c>
      <c r="BD259" s="68">
        <f>Q259*AC259*AD259/1000000000</f>
        <v>0</v>
      </c>
      <c r="BE259" s="68">
        <f>R259*AC259*AE259/1000000000</f>
        <v>0</v>
      </c>
      <c r="BF259" s="68">
        <f>S259*AC259*AF259/1000000000</f>
        <v>0</v>
      </c>
      <c r="BG259" s="68">
        <f>T259*AC259*AG259/1000000000</f>
        <v>0</v>
      </c>
      <c r="BH259" s="68">
        <f>U259*AC259*AH259/1000000000</f>
        <v>0</v>
      </c>
      <c r="BI259" s="68">
        <f>V259*AC259*AI259/1000000000</f>
        <v>0</v>
      </c>
      <c r="BJ259" s="68">
        <f>W259*AC259*AJ259/1000000000</f>
        <v>0</v>
      </c>
      <c r="BK259" s="68">
        <f>X259*AC259*AK259/1000000000</f>
        <v>0</v>
      </c>
      <c r="BL259" s="68">
        <f>Y259*AC259*AL259/1000000000</f>
        <v>0</v>
      </c>
      <c r="BM259" s="68">
        <f>Z259*AC259*AM259/1000000000</f>
        <v>0</v>
      </c>
      <c r="BN259" s="68">
        <f>AA259*AC259*AN259/1000000000</f>
        <v>0</v>
      </c>
      <c r="BO259" s="68">
        <f>AB259*AC259*AO259/1000000000</f>
        <v>0</v>
      </c>
      <c r="BP259" s="60">
        <f>(BE259*BF259*BG259*BH259*BI259)^(1/5)</f>
        <v>0</v>
      </c>
      <c r="BQ259" s="60">
        <f>(BK259*BL259*BM259*BN259*BO259)</f>
        <v>0</v>
      </c>
      <c r="BR259" s="60" t="str">
        <f>(J259/E259)^(1/5)*100</f>
        <v>0</v>
      </c>
      <c r="BS259" s="60" t="str">
        <f>(P259/J259)/(1/5)*100</f>
        <v>0</v>
      </c>
      <c r="BT259" s="60"/>
      <c r="BU259" s="60"/>
      <c r="BV259" s="60"/>
      <c r="BW259" s="60"/>
      <c r="BX259" s="68"/>
      <c r="BY259" s="92"/>
    </row>
    <row r="260" spans="1:91" hidden="true" s="114" customFormat="1">
      <c r="A260" s="91"/>
      <c r="B260" s="92"/>
      <c r="C260" s="96" t="s">
        <v>166</v>
      </c>
      <c r="D260" s="91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7">
        <f>Q260*AC260/1000000000</f>
        <v>0</v>
      </c>
      <c r="AQ260" s="67">
        <f>R260*AC260/1000000000</f>
        <v>0</v>
      </c>
      <c r="AR260" s="67">
        <f>S260*AC260/1000000000</f>
        <v>0</v>
      </c>
      <c r="AS260" s="67">
        <f>T260*AC260/1000000000</f>
        <v>0</v>
      </c>
      <c r="AT260" s="67">
        <f>U260*AC260/1000000000</f>
        <v>0</v>
      </c>
      <c r="AU260" s="67">
        <f>V260*AC260/1000000000</f>
        <v>0</v>
      </c>
      <c r="AV260" s="67">
        <f>W260*AC260/1000000000</f>
        <v>0</v>
      </c>
      <c r="AW260" s="67">
        <f>X260*AC260/1000000000</f>
        <v>0</v>
      </c>
      <c r="AX260" s="67">
        <f>Y260*AC260/1000000000</f>
        <v>0</v>
      </c>
      <c r="AY260" s="67">
        <f>Z260*AC260/1000000000</f>
        <v>0</v>
      </c>
      <c r="AZ260" s="67">
        <f>AA260*AC260/1000000000</f>
        <v>0</v>
      </c>
      <c r="BA260" s="67">
        <f>AB260*AC260/1000000000</f>
        <v>0</v>
      </c>
      <c r="BB260" s="60">
        <f>(AQ259*AR259*AS259*AT259*AU259)^(1/5)</f>
        <v>0</v>
      </c>
      <c r="BC260" s="60">
        <f>(AW260*AX260*AY260*AZ260*BA260)^(1/5)</f>
        <v>0</v>
      </c>
      <c r="BD260" s="68">
        <f>Q260*AC260*AD260/1000000000</f>
        <v>0</v>
      </c>
      <c r="BE260" s="68">
        <f>R260*AC260*AE260/1000000000</f>
        <v>0</v>
      </c>
      <c r="BF260" s="68">
        <f>S260*AC260*AF260/1000000000</f>
        <v>0</v>
      </c>
      <c r="BG260" s="68">
        <f>T260*AC260*AG260/1000000000</f>
        <v>0</v>
      </c>
      <c r="BH260" s="68">
        <f>U260*AC260*AH260/1000000000</f>
        <v>0</v>
      </c>
      <c r="BI260" s="68">
        <f>V260*AC260*AI260/1000000000</f>
        <v>0</v>
      </c>
      <c r="BJ260" s="68">
        <f>W260*AC260*AJ260/1000000000</f>
        <v>0</v>
      </c>
      <c r="BK260" s="68">
        <f>X260*AC260*AK260/1000000000</f>
        <v>0</v>
      </c>
      <c r="BL260" s="68">
        <f>Y260*AC260*AL260/1000000000</f>
        <v>0</v>
      </c>
      <c r="BM260" s="68">
        <f>Z260*AC260*AM260/1000000000</f>
        <v>0</v>
      </c>
      <c r="BN260" s="68">
        <f>AA260*AC260*AN260/1000000000</f>
        <v>0</v>
      </c>
      <c r="BO260" s="68">
        <f>AB260*AC260*AO260/1000000000</f>
        <v>0</v>
      </c>
      <c r="BP260" s="60">
        <f>(BE260*BF260*BG260*BH260*BI260)^(1/5)</f>
        <v>0</v>
      </c>
      <c r="BQ260" s="60">
        <f>(BK260*BL260*BM260*BN260*BO260)</f>
        <v>0</v>
      </c>
      <c r="BR260" s="60" t="str">
        <f>(J260/E260)^(1/5)*100</f>
        <v>0</v>
      </c>
      <c r="BS260" s="60" t="str">
        <f>(P260/J260)/(1/5)*100</f>
        <v>0</v>
      </c>
      <c r="BT260" s="60"/>
      <c r="BU260" s="60"/>
      <c r="BV260" s="60"/>
      <c r="BW260" s="60"/>
      <c r="BX260" s="68"/>
      <c r="BY260" s="92"/>
    </row>
    <row r="261" spans="1:91" hidden="true" s="114" customFormat="1">
      <c r="A261" s="91"/>
      <c r="B261" s="92"/>
      <c r="C261" s="97" t="s">
        <v>138</v>
      </c>
      <c r="D261" s="91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7">
        <f>Q261*AC261/1000000000</f>
        <v>0</v>
      </c>
      <c r="AQ261" s="67">
        <f>R261*AC261/1000000000</f>
        <v>0</v>
      </c>
      <c r="AR261" s="67">
        <f>S261*AC261/1000000000</f>
        <v>0</v>
      </c>
      <c r="AS261" s="67">
        <f>T261*AC261/1000000000</f>
        <v>0</v>
      </c>
      <c r="AT261" s="67">
        <f>U261*AC261/1000000000</f>
        <v>0</v>
      </c>
      <c r="AU261" s="67">
        <f>V261*AC261/1000000000</f>
        <v>0</v>
      </c>
      <c r="AV261" s="67">
        <f>W261*AC261/1000000000</f>
        <v>0</v>
      </c>
      <c r="AW261" s="67">
        <f>X261*AC261/1000000000</f>
        <v>0</v>
      </c>
      <c r="AX261" s="67">
        <f>Y261*AC261/1000000000</f>
        <v>0</v>
      </c>
      <c r="AY261" s="67">
        <f>Z261*AC261/1000000000</f>
        <v>0</v>
      </c>
      <c r="AZ261" s="67">
        <f>AA261*AC261/1000000000</f>
        <v>0</v>
      </c>
      <c r="BA261" s="67">
        <f>AB261*AC261/1000000000</f>
        <v>0</v>
      </c>
      <c r="BB261" s="60">
        <f>(AQ260*AR260*AS260*AT260*AU260)^(1/5)</f>
        <v>0</v>
      </c>
      <c r="BC261" s="60">
        <f>(AW261*AX261*AY261*AZ261*BA261)^(1/5)</f>
        <v>0</v>
      </c>
      <c r="BD261" s="68">
        <f>Q261*AC261*AD261/1000000000</f>
        <v>0</v>
      </c>
      <c r="BE261" s="68">
        <f>R261*AC261*AE261/1000000000</f>
        <v>0</v>
      </c>
      <c r="BF261" s="68">
        <f>S261*AC261*AF261/1000000000</f>
        <v>0</v>
      </c>
      <c r="BG261" s="68">
        <f>T261*AC261*AG261/1000000000</f>
        <v>0</v>
      </c>
      <c r="BH261" s="68">
        <f>U261*AC261*AH261/1000000000</f>
        <v>0</v>
      </c>
      <c r="BI261" s="68">
        <f>V261*AC261*AI261/1000000000</f>
        <v>0</v>
      </c>
      <c r="BJ261" s="68">
        <f>W261*AC261*AJ261/1000000000</f>
        <v>0</v>
      </c>
      <c r="BK261" s="68">
        <f>X261*AC261*AK261/1000000000</f>
        <v>0</v>
      </c>
      <c r="BL261" s="68">
        <f>Y261*AC261*AL261/1000000000</f>
        <v>0</v>
      </c>
      <c r="BM261" s="68">
        <f>Z261*AC261*AM261/1000000000</f>
        <v>0</v>
      </c>
      <c r="BN261" s="68">
        <f>AA261*AC261*AN261/1000000000</f>
        <v>0</v>
      </c>
      <c r="BO261" s="68">
        <f>AB261*AC261*AO261/1000000000</f>
        <v>0</v>
      </c>
      <c r="BP261" s="60">
        <f>(BE261*BF261*BG261*BH261*BI261)^(1/5)</f>
        <v>0</v>
      </c>
      <c r="BQ261" s="60">
        <f>(BK261*BL261*BM261*BN261*BO261)</f>
        <v>0</v>
      </c>
      <c r="BR261" s="60" t="str">
        <f>(J261/E261)^(1/5)*100</f>
        <v>0</v>
      </c>
      <c r="BS261" s="60" t="str">
        <f>(P261/J261)/(1/5)*100</f>
        <v>0</v>
      </c>
      <c r="BT261" s="60"/>
      <c r="BU261" s="60"/>
      <c r="BV261" s="60"/>
      <c r="BW261" s="60"/>
      <c r="BX261" s="68"/>
      <c r="BY261" s="92"/>
    </row>
    <row r="262" spans="1:91" hidden="true" s="114" customFormat="1">
      <c r="A262" s="91"/>
      <c r="B262" s="92"/>
      <c r="C262" s="97" t="s">
        <v>180</v>
      </c>
      <c r="D262" s="91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7">
        <f>Q262*AC262/1000000000</f>
        <v>0</v>
      </c>
      <c r="AQ262" s="67">
        <f>R262*AC262/1000000000</f>
        <v>0</v>
      </c>
      <c r="AR262" s="67">
        <f>S262*AC262/1000000000</f>
        <v>0</v>
      </c>
      <c r="AS262" s="67">
        <f>T262*AC262/1000000000</f>
        <v>0</v>
      </c>
      <c r="AT262" s="67">
        <f>U262*AC262/1000000000</f>
        <v>0</v>
      </c>
      <c r="AU262" s="67">
        <f>V262*AC262/1000000000</f>
        <v>0</v>
      </c>
      <c r="AV262" s="67">
        <f>W262*AC262/1000000000</f>
        <v>0</v>
      </c>
      <c r="AW262" s="67">
        <f>X262*AC262/1000000000</f>
        <v>0</v>
      </c>
      <c r="AX262" s="67">
        <f>Y262*AC262/1000000000</f>
        <v>0</v>
      </c>
      <c r="AY262" s="67">
        <f>Z262*AC262/1000000000</f>
        <v>0</v>
      </c>
      <c r="AZ262" s="67">
        <f>AA262*AC262/1000000000</f>
        <v>0</v>
      </c>
      <c r="BA262" s="67">
        <f>AB262*AC262/1000000000</f>
        <v>0</v>
      </c>
      <c r="BB262" s="60">
        <f>(AQ261*AR261*AS261*AT261*AU261)^(1/5)</f>
        <v>0</v>
      </c>
      <c r="BC262" s="60">
        <f>(AW262*AX262*AY262*AZ262*BA262)^(1/5)</f>
        <v>0</v>
      </c>
      <c r="BD262" s="68">
        <f>Q262*AC262*AD262/1000000000</f>
        <v>0</v>
      </c>
      <c r="BE262" s="68">
        <f>R262*AC262*AE262/1000000000</f>
        <v>0</v>
      </c>
      <c r="BF262" s="68">
        <f>S262*AC262*AF262/1000000000</f>
        <v>0</v>
      </c>
      <c r="BG262" s="68">
        <f>T262*AC262*AG262/1000000000</f>
        <v>0</v>
      </c>
      <c r="BH262" s="68">
        <f>U262*AC262*AH262/1000000000</f>
        <v>0</v>
      </c>
      <c r="BI262" s="68">
        <f>V262*AC262*AI262/1000000000</f>
        <v>0</v>
      </c>
      <c r="BJ262" s="68">
        <f>W262*AC262*AJ262/1000000000</f>
        <v>0</v>
      </c>
      <c r="BK262" s="68">
        <f>X262*AC262*AK262/1000000000</f>
        <v>0</v>
      </c>
      <c r="BL262" s="68">
        <f>Y262*AC262*AL262/1000000000</f>
        <v>0</v>
      </c>
      <c r="BM262" s="68">
        <f>Z262*AC262*AM262/1000000000</f>
        <v>0</v>
      </c>
      <c r="BN262" s="68">
        <f>AA262*AC262*AN262/1000000000</f>
        <v>0</v>
      </c>
      <c r="BO262" s="68">
        <f>AB262*AC262*AO262/1000000000</f>
        <v>0</v>
      </c>
      <c r="BP262" s="60">
        <f>(BE262*BF262*BG262*BH262*BI262)^(1/5)</f>
        <v>0</v>
      </c>
      <c r="BQ262" s="60">
        <f>(BK262*BL262*BM262*BN262*BO262)</f>
        <v>0</v>
      </c>
      <c r="BR262" s="60" t="str">
        <f>(J262/E262)^(1/5)*100</f>
        <v>0</v>
      </c>
      <c r="BS262" s="60" t="str">
        <f>(P262/J262)/(1/5)*100</f>
        <v>0</v>
      </c>
      <c r="BT262" s="60"/>
      <c r="BU262" s="60"/>
      <c r="BV262" s="60"/>
      <c r="BW262" s="60"/>
      <c r="BX262" s="68"/>
      <c r="BY262" s="92"/>
    </row>
    <row r="263" spans="1:91" hidden="true" s="114" customFormat="1">
      <c r="A263" s="91"/>
      <c r="B263" s="92"/>
      <c r="C263" s="97" t="s">
        <v>140</v>
      </c>
      <c r="D263" s="91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7">
        <f>Q263*AC263/1000000000</f>
        <v>0</v>
      </c>
      <c r="AQ263" s="67">
        <f>R263*AC263/1000000000</f>
        <v>0</v>
      </c>
      <c r="AR263" s="67">
        <f>S263*AC263/1000000000</f>
        <v>0</v>
      </c>
      <c r="AS263" s="67">
        <f>T263*AC263/1000000000</f>
        <v>0</v>
      </c>
      <c r="AT263" s="67">
        <f>U263*AC263/1000000000</f>
        <v>0</v>
      </c>
      <c r="AU263" s="67">
        <f>V263*AC263/1000000000</f>
        <v>0</v>
      </c>
      <c r="AV263" s="67">
        <f>W263*AC263/1000000000</f>
        <v>0</v>
      </c>
      <c r="AW263" s="67">
        <f>X263*AC263/1000000000</f>
        <v>0</v>
      </c>
      <c r="AX263" s="67">
        <f>Y263*AC263/1000000000</f>
        <v>0</v>
      </c>
      <c r="AY263" s="67">
        <f>Z263*AC263/1000000000</f>
        <v>0</v>
      </c>
      <c r="AZ263" s="67">
        <f>AA263*AC263/1000000000</f>
        <v>0</v>
      </c>
      <c r="BA263" s="67">
        <f>AB263*AC263/1000000000</f>
        <v>0</v>
      </c>
      <c r="BB263" s="60">
        <f>(AQ262*AR262*AS262*AT262*AU262)^(1/5)</f>
        <v>0</v>
      </c>
      <c r="BC263" s="60">
        <f>(AW263*AX263*AY263*AZ263*BA263)^(1/5)</f>
        <v>0</v>
      </c>
      <c r="BD263" s="68">
        <f>Q263*AC263*AD263/1000000000</f>
        <v>0</v>
      </c>
      <c r="BE263" s="68">
        <f>R263*AC263*AE263/1000000000</f>
        <v>0</v>
      </c>
      <c r="BF263" s="68">
        <f>S263*AC263*AF263/1000000000</f>
        <v>0</v>
      </c>
      <c r="BG263" s="68">
        <f>T263*AC263*AG263/1000000000</f>
        <v>0</v>
      </c>
      <c r="BH263" s="68">
        <f>U263*AC263*AH263/1000000000</f>
        <v>0</v>
      </c>
      <c r="BI263" s="68">
        <f>V263*AC263*AI263/1000000000</f>
        <v>0</v>
      </c>
      <c r="BJ263" s="68">
        <f>W263*AC263*AJ263/1000000000</f>
        <v>0</v>
      </c>
      <c r="BK263" s="68">
        <f>X263*AC263*AK263/1000000000</f>
        <v>0</v>
      </c>
      <c r="BL263" s="68">
        <f>Y263*AC263*AL263/1000000000</f>
        <v>0</v>
      </c>
      <c r="BM263" s="68">
        <f>Z263*AC263*AM263/1000000000</f>
        <v>0</v>
      </c>
      <c r="BN263" s="68">
        <f>AA263*AC263*AN263/1000000000</f>
        <v>0</v>
      </c>
      <c r="BO263" s="68">
        <f>AB263*AC263*AO263/1000000000</f>
        <v>0</v>
      </c>
      <c r="BP263" s="60">
        <f>(BE263*BF263*BG263*BH263*BI263)^(1/5)</f>
        <v>0</v>
      </c>
      <c r="BQ263" s="60">
        <f>(BK263*BL263*BM263*BN263*BO263)</f>
        <v>0</v>
      </c>
      <c r="BR263" s="60" t="str">
        <f>(J263/E263)^(1/5)*100</f>
        <v>0</v>
      </c>
      <c r="BS263" s="60" t="str">
        <f>(P263/J263)/(1/5)*100</f>
        <v>0</v>
      </c>
      <c r="BT263" s="60"/>
      <c r="BU263" s="60"/>
      <c r="BV263" s="60"/>
      <c r="BW263" s="60"/>
      <c r="BX263" s="68"/>
      <c r="BY263" s="92"/>
    </row>
    <row r="264" spans="1:91" hidden="true" s="114" customFormat="1">
      <c r="A264" s="91"/>
      <c r="B264" s="92"/>
      <c r="C264" s="96" t="s">
        <v>187</v>
      </c>
      <c r="D264" s="91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7">
        <f>Q264*AC264/1000000000</f>
        <v>0</v>
      </c>
      <c r="AQ264" s="67">
        <f>R264*AC264/1000000000</f>
        <v>0</v>
      </c>
      <c r="AR264" s="67">
        <f>S264*AC264/1000000000</f>
        <v>0</v>
      </c>
      <c r="AS264" s="67">
        <f>T264*AC264/1000000000</f>
        <v>0</v>
      </c>
      <c r="AT264" s="67">
        <f>U264*AC264/1000000000</f>
        <v>0</v>
      </c>
      <c r="AU264" s="67">
        <f>V264*AC264/1000000000</f>
        <v>0</v>
      </c>
      <c r="AV264" s="67">
        <f>W264*AC264/1000000000</f>
        <v>0</v>
      </c>
      <c r="AW264" s="67">
        <f>X264*AC264/1000000000</f>
        <v>0</v>
      </c>
      <c r="AX264" s="67">
        <f>Y264*AC264/1000000000</f>
        <v>0</v>
      </c>
      <c r="AY264" s="67">
        <f>Z264*AC264/1000000000</f>
        <v>0</v>
      </c>
      <c r="AZ264" s="67">
        <f>AA264*AC264/1000000000</f>
        <v>0</v>
      </c>
      <c r="BA264" s="67">
        <f>AB264*AC264/1000000000</f>
        <v>0</v>
      </c>
      <c r="BB264" s="60">
        <f>(AQ263*AR263*AS263*AT263*AU263)^(1/5)</f>
        <v>0</v>
      </c>
      <c r="BC264" s="60">
        <f>(AW264*AX264*AY264*AZ264*BA264)^(1/5)</f>
        <v>0</v>
      </c>
      <c r="BD264" s="68">
        <f>Q264*AC264*AD264/1000000000</f>
        <v>0</v>
      </c>
      <c r="BE264" s="68">
        <f>R264*AC264*AE264/1000000000</f>
        <v>0</v>
      </c>
      <c r="BF264" s="68">
        <f>S264*AC264*AF264/1000000000</f>
        <v>0</v>
      </c>
      <c r="BG264" s="68">
        <f>T264*AC264*AG264/1000000000</f>
        <v>0</v>
      </c>
      <c r="BH264" s="68">
        <f>U264*AC264*AH264/1000000000</f>
        <v>0</v>
      </c>
      <c r="BI264" s="68">
        <f>V264*AC264*AI264/1000000000</f>
        <v>0</v>
      </c>
      <c r="BJ264" s="68">
        <f>W264*AC264*AJ264/1000000000</f>
        <v>0</v>
      </c>
      <c r="BK264" s="68">
        <f>X264*AC264*AK264/1000000000</f>
        <v>0</v>
      </c>
      <c r="BL264" s="68">
        <f>Y264*AC264*AL264/1000000000</f>
        <v>0</v>
      </c>
      <c r="BM264" s="68">
        <f>Z264*AC264*AM264/1000000000</f>
        <v>0</v>
      </c>
      <c r="BN264" s="68">
        <f>AA264*AC264*AN264/1000000000</f>
        <v>0</v>
      </c>
      <c r="BO264" s="68">
        <f>AB264*AC264*AO264/1000000000</f>
        <v>0</v>
      </c>
      <c r="BP264" s="60">
        <f>(BE264*BF264*BG264*BH264*BI264)^(1/5)</f>
        <v>0</v>
      </c>
      <c r="BQ264" s="60">
        <f>(BK264*BL264*BM264*BN264*BO264)</f>
        <v>0</v>
      </c>
      <c r="BR264" s="60" t="str">
        <f>(J264/E264)^(1/5)*100</f>
        <v>0</v>
      </c>
      <c r="BS264" s="60" t="str">
        <f>(P264/J264)/(1/5)*100</f>
        <v>0</v>
      </c>
      <c r="BT264" s="60"/>
      <c r="BU264" s="60"/>
      <c r="BV264" s="60"/>
      <c r="BW264" s="60"/>
      <c r="BX264" s="68"/>
      <c r="BY264" s="92"/>
    </row>
    <row r="265" spans="1:91" hidden="true" s="114" customFormat="1">
      <c r="A265" s="91"/>
      <c r="B265" s="92"/>
      <c r="C265" s="96" t="s">
        <v>163</v>
      </c>
      <c r="D265" s="91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7">
        <f>Q265*AC265/1000000000</f>
        <v>0</v>
      </c>
      <c r="AQ265" s="67">
        <f>R265*AC265/1000000000</f>
        <v>0</v>
      </c>
      <c r="AR265" s="67">
        <f>S265*AC265/1000000000</f>
        <v>0</v>
      </c>
      <c r="AS265" s="67">
        <f>T265*AC265/1000000000</f>
        <v>0</v>
      </c>
      <c r="AT265" s="67">
        <f>U265*AC265/1000000000</f>
        <v>0</v>
      </c>
      <c r="AU265" s="67">
        <f>V265*AC265/1000000000</f>
        <v>0</v>
      </c>
      <c r="AV265" s="67">
        <f>W265*AC265/1000000000</f>
        <v>0</v>
      </c>
      <c r="AW265" s="67">
        <f>X265*AC265/1000000000</f>
        <v>0</v>
      </c>
      <c r="AX265" s="67">
        <f>Y265*AC265/1000000000</f>
        <v>0</v>
      </c>
      <c r="AY265" s="67">
        <f>Z265*AC265/1000000000</f>
        <v>0</v>
      </c>
      <c r="AZ265" s="67">
        <f>AA265*AC265/1000000000</f>
        <v>0</v>
      </c>
      <c r="BA265" s="67">
        <f>AB265*AC265/1000000000</f>
        <v>0</v>
      </c>
      <c r="BB265" s="60">
        <f>(AQ264*AR264*AS264*AT264*AU264)^(1/5)</f>
        <v>0</v>
      </c>
      <c r="BC265" s="60">
        <f>(AW265*AX265*AY265*AZ265*BA265)^(1/5)</f>
        <v>0</v>
      </c>
      <c r="BD265" s="68">
        <f>Q265*AC265*AD265/1000000000</f>
        <v>0</v>
      </c>
      <c r="BE265" s="68">
        <f>R265*AC265*AE265/1000000000</f>
        <v>0</v>
      </c>
      <c r="BF265" s="68">
        <f>S265*AC265*AF265/1000000000</f>
        <v>0</v>
      </c>
      <c r="BG265" s="68">
        <f>T265*AC265*AG265/1000000000</f>
        <v>0</v>
      </c>
      <c r="BH265" s="68">
        <f>U265*AC265*AH265/1000000000</f>
        <v>0</v>
      </c>
      <c r="BI265" s="68">
        <f>V265*AC265*AI265/1000000000</f>
        <v>0</v>
      </c>
      <c r="BJ265" s="68">
        <f>W265*AC265*AJ265/1000000000</f>
        <v>0</v>
      </c>
      <c r="BK265" s="68">
        <f>X265*AC265*AK265/1000000000</f>
        <v>0</v>
      </c>
      <c r="BL265" s="68">
        <f>Y265*AC265*AL265/1000000000</f>
        <v>0</v>
      </c>
      <c r="BM265" s="68">
        <f>Z265*AC265*AM265/1000000000</f>
        <v>0</v>
      </c>
      <c r="BN265" s="68">
        <f>AA265*AC265*AN265/1000000000</f>
        <v>0</v>
      </c>
      <c r="BO265" s="68">
        <f>AB265*AC265*AO265/1000000000</f>
        <v>0</v>
      </c>
      <c r="BP265" s="60">
        <f>(BE265*BF265*BG265*BH265*BI265)^(1/5)</f>
        <v>0</v>
      </c>
      <c r="BQ265" s="60">
        <f>(BK265*BL265*BM265*BN265*BO265)</f>
        <v>0</v>
      </c>
      <c r="BR265" s="60" t="str">
        <f>(J265/E265)^(1/5)*100</f>
        <v>0</v>
      </c>
      <c r="BS265" s="60" t="str">
        <f>(P265/J265)/(1/5)*100</f>
        <v>0</v>
      </c>
      <c r="BT265" s="60"/>
      <c r="BU265" s="60"/>
      <c r="BV265" s="60"/>
      <c r="BW265" s="60"/>
      <c r="BX265" s="68"/>
      <c r="BY265" s="92"/>
    </row>
    <row r="266" spans="1:91" hidden="true" s="114" customFormat="1">
      <c r="A266" s="91"/>
      <c r="B266" s="92"/>
      <c r="C266" s="96" t="s">
        <v>184</v>
      </c>
      <c r="D266" s="91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7">
        <f>Q266*AC266/1000000000</f>
        <v>0</v>
      </c>
      <c r="AQ266" s="67">
        <f>R266*AC266/1000000000</f>
        <v>0</v>
      </c>
      <c r="AR266" s="67">
        <f>S266*AC266/1000000000</f>
        <v>0</v>
      </c>
      <c r="AS266" s="67">
        <f>T266*AC266/1000000000</f>
        <v>0</v>
      </c>
      <c r="AT266" s="67">
        <f>U266*AC266/1000000000</f>
        <v>0</v>
      </c>
      <c r="AU266" s="67">
        <f>V266*AC266/1000000000</f>
        <v>0</v>
      </c>
      <c r="AV266" s="67">
        <f>W266*AC266/1000000000</f>
        <v>0</v>
      </c>
      <c r="AW266" s="67">
        <f>X266*AC266/1000000000</f>
        <v>0</v>
      </c>
      <c r="AX266" s="67">
        <f>Y266*AC266/1000000000</f>
        <v>0</v>
      </c>
      <c r="AY266" s="67">
        <f>Z266*AC266/1000000000</f>
        <v>0</v>
      </c>
      <c r="AZ266" s="67">
        <f>AA266*AC266/1000000000</f>
        <v>0</v>
      </c>
      <c r="BA266" s="67">
        <f>AB266*AC266/1000000000</f>
        <v>0</v>
      </c>
      <c r="BB266" s="60">
        <f>(AQ265*AR265*AS265*AT265*AU265)^(1/5)</f>
        <v>0</v>
      </c>
      <c r="BC266" s="60">
        <f>(AW266*AX266*AY266*AZ266*BA266)^(1/5)</f>
        <v>0</v>
      </c>
      <c r="BD266" s="68">
        <f>Q266*AC266*AD266/1000000000</f>
        <v>0</v>
      </c>
      <c r="BE266" s="68">
        <f>R266*AC266*AE266/1000000000</f>
        <v>0</v>
      </c>
      <c r="BF266" s="68">
        <f>S266*AC266*AF266/1000000000</f>
        <v>0</v>
      </c>
      <c r="BG266" s="68">
        <f>T266*AC266*AG266/1000000000</f>
        <v>0</v>
      </c>
      <c r="BH266" s="68">
        <f>U266*AC266*AH266/1000000000</f>
        <v>0</v>
      </c>
      <c r="BI266" s="68">
        <f>V266*AC266*AI266/1000000000</f>
        <v>0</v>
      </c>
      <c r="BJ266" s="68">
        <f>W266*AC266*AJ266/1000000000</f>
        <v>0</v>
      </c>
      <c r="BK266" s="68">
        <f>X266*AC266*AK266/1000000000</f>
        <v>0</v>
      </c>
      <c r="BL266" s="68">
        <f>Y266*AC266*AL266/1000000000</f>
        <v>0</v>
      </c>
      <c r="BM266" s="68">
        <f>Z266*AC266*AM266/1000000000</f>
        <v>0</v>
      </c>
      <c r="BN266" s="68">
        <f>AA266*AC266*AN266/1000000000</f>
        <v>0</v>
      </c>
      <c r="BO266" s="68">
        <f>AB266*AC266*AO266/1000000000</f>
        <v>0</v>
      </c>
      <c r="BP266" s="60">
        <f>(BE266*BF266*BG266*BH266*BI266)^(1/5)</f>
        <v>0</v>
      </c>
      <c r="BQ266" s="60">
        <f>(BK266*BL266*BM266*BN266*BO266)</f>
        <v>0</v>
      </c>
      <c r="BR266" s="60" t="str">
        <f>(J266/E266)^(1/5)*100</f>
        <v>0</v>
      </c>
      <c r="BS266" s="60" t="str">
        <f>(P266/J266)/(1/5)*100</f>
        <v>0</v>
      </c>
      <c r="BT266" s="60"/>
      <c r="BU266" s="60"/>
      <c r="BV266" s="60"/>
      <c r="BW266" s="60"/>
      <c r="BX266" s="68"/>
      <c r="BY266" s="92"/>
    </row>
    <row r="267" spans="1:91" hidden="true" s="114" customFormat="1">
      <c r="A267" s="91"/>
      <c r="B267" s="92"/>
      <c r="C267" s="96" t="s">
        <v>166</v>
      </c>
      <c r="D267" s="91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7">
        <f>Q267*AC267/1000000000</f>
        <v>0</v>
      </c>
      <c r="AQ267" s="67">
        <f>R267*AC267/1000000000</f>
        <v>0</v>
      </c>
      <c r="AR267" s="67">
        <f>S267*AC267/1000000000</f>
        <v>0</v>
      </c>
      <c r="AS267" s="67">
        <f>T267*AC267/1000000000</f>
        <v>0</v>
      </c>
      <c r="AT267" s="67">
        <f>U267*AC267/1000000000</f>
        <v>0</v>
      </c>
      <c r="AU267" s="67">
        <f>V267*AC267/1000000000</f>
        <v>0</v>
      </c>
      <c r="AV267" s="67">
        <f>W267*AC267/1000000000</f>
        <v>0</v>
      </c>
      <c r="AW267" s="67">
        <f>X267*AC267/1000000000</f>
        <v>0</v>
      </c>
      <c r="AX267" s="67">
        <f>Y267*AC267/1000000000</f>
        <v>0</v>
      </c>
      <c r="AY267" s="67">
        <f>Z267*AC267/1000000000</f>
        <v>0</v>
      </c>
      <c r="AZ267" s="67">
        <f>AA267*AC267/1000000000</f>
        <v>0</v>
      </c>
      <c r="BA267" s="67">
        <f>AB267*AC267/1000000000</f>
        <v>0</v>
      </c>
      <c r="BB267" s="60">
        <f>(AQ266*AR266*AS266*AT266*AU266)^(1/5)</f>
        <v>0</v>
      </c>
      <c r="BC267" s="60">
        <f>(AW267*AX267*AY267*AZ267*BA267)^(1/5)</f>
        <v>0</v>
      </c>
      <c r="BD267" s="68">
        <f>Q267*AC267*AD267/1000000000</f>
        <v>0</v>
      </c>
      <c r="BE267" s="68">
        <f>R267*AC267*AE267/1000000000</f>
        <v>0</v>
      </c>
      <c r="BF267" s="68">
        <f>S267*AC267*AF267/1000000000</f>
        <v>0</v>
      </c>
      <c r="BG267" s="68">
        <f>T267*AC267*AG267/1000000000</f>
        <v>0</v>
      </c>
      <c r="BH267" s="68">
        <f>U267*AC267*AH267/1000000000</f>
        <v>0</v>
      </c>
      <c r="BI267" s="68">
        <f>V267*AC267*AI267/1000000000</f>
        <v>0</v>
      </c>
      <c r="BJ267" s="68">
        <f>W267*AC267*AJ267/1000000000</f>
        <v>0</v>
      </c>
      <c r="BK267" s="68">
        <f>X267*AC267*AK267/1000000000</f>
        <v>0</v>
      </c>
      <c r="BL267" s="68">
        <f>Y267*AC267*AL267/1000000000</f>
        <v>0</v>
      </c>
      <c r="BM267" s="68">
        <f>Z267*AC267*AM267/1000000000</f>
        <v>0</v>
      </c>
      <c r="BN267" s="68">
        <f>AA267*AC267*AN267/1000000000</f>
        <v>0</v>
      </c>
      <c r="BO267" s="68">
        <f>AB267*AC267*AO267/1000000000</f>
        <v>0</v>
      </c>
      <c r="BP267" s="60">
        <f>(BE267*BF267*BG267*BH267*BI267)^(1/5)</f>
        <v>0</v>
      </c>
      <c r="BQ267" s="60">
        <f>(BK267*BL267*BM267*BN267*BO267)</f>
        <v>0</v>
      </c>
      <c r="BR267" s="60" t="str">
        <f>(J267/E267)^(1/5)*100</f>
        <v>0</v>
      </c>
      <c r="BS267" s="60" t="str">
        <f>(P267/J267)/(1/5)*100</f>
        <v>0</v>
      </c>
      <c r="BT267" s="60"/>
      <c r="BU267" s="60"/>
      <c r="BV267" s="60"/>
      <c r="BW267" s="60"/>
      <c r="BX267" s="68"/>
      <c r="BY267" s="92"/>
    </row>
    <row r="268" spans="1:91" hidden="true" s="114" customFormat="1">
      <c r="A268" s="91"/>
      <c r="B268" s="92"/>
      <c r="C268" s="97" t="s">
        <v>138</v>
      </c>
      <c r="D268" s="91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7">
        <f>Q268*AC268/1000000000</f>
        <v>0</v>
      </c>
      <c r="AQ268" s="67">
        <f>R268*AC268/1000000000</f>
        <v>0</v>
      </c>
      <c r="AR268" s="67">
        <f>S268*AC268/1000000000</f>
        <v>0</v>
      </c>
      <c r="AS268" s="67">
        <f>T268*AC268/1000000000</f>
        <v>0</v>
      </c>
      <c r="AT268" s="67">
        <f>U268*AC268/1000000000</f>
        <v>0</v>
      </c>
      <c r="AU268" s="67">
        <f>V268*AC268/1000000000</f>
        <v>0</v>
      </c>
      <c r="AV268" s="67">
        <f>W268*AC268/1000000000</f>
        <v>0</v>
      </c>
      <c r="AW268" s="67">
        <f>X268*AC268/1000000000</f>
        <v>0</v>
      </c>
      <c r="AX268" s="67">
        <f>Y268*AC268/1000000000</f>
        <v>0</v>
      </c>
      <c r="AY268" s="67">
        <f>Z268*AC268/1000000000</f>
        <v>0</v>
      </c>
      <c r="AZ268" s="67">
        <f>AA268*AC268/1000000000</f>
        <v>0</v>
      </c>
      <c r="BA268" s="67">
        <f>AB268*AC268/1000000000</f>
        <v>0</v>
      </c>
      <c r="BB268" s="60">
        <f>(AQ267*AR267*AS267*AT267*AU267)^(1/5)</f>
        <v>0</v>
      </c>
      <c r="BC268" s="60">
        <f>(AW268*AX268*AY268*AZ268*BA268)^(1/5)</f>
        <v>0</v>
      </c>
      <c r="BD268" s="68">
        <f>Q268*AC268*AD268/1000000000</f>
        <v>0</v>
      </c>
      <c r="BE268" s="68">
        <f>R268*AC268*AE268/1000000000</f>
        <v>0</v>
      </c>
      <c r="BF268" s="68">
        <f>S268*AC268*AF268/1000000000</f>
        <v>0</v>
      </c>
      <c r="BG268" s="68">
        <f>T268*AC268*AG268/1000000000</f>
        <v>0</v>
      </c>
      <c r="BH268" s="68">
        <f>U268*AC268*AH268/1000000000</f>
        <v>0</v>
      </c>
      <c r="BI268" s="68">
        <f>V268*AC268*AI268/1000000000</f>
        <v>0</v>
      </c>
      <c r="BJ268" s="68">
        <f>W268*AC268*AJ268/1000000000</f>
        <v>0</v>
      </c>
      <c r="BK268" s="68">
        <f>X268*AC268*AK268/1000000000</f>
        <v>0</v>
      </c>
      <c r="BL268" s="68">
        <f>Y268*AC268*AL268/1000000000</f>
        <v>0</v>
      </c>
      <c r="BM268" s="68">
        <f>Z268*AC268*AM268/1000000000</f>
        <v>0</v>
      </c>
      <c r="BN268" s="68">
        <f>AA268*AC268*AN268/1000000000</f>
        <v>0</v>
      </c>
      <c r="BO268" s="68">
        <f>AB268*AC268*AO268/1000000000</f>
        <v>0</v>
      </c>
      <c r="BP268" s="60">
        <f>(BE268*BF268*BG268*BH268*BI268)^(1/5)</f>
        <v>0</v>
      </c>
      <c r="BQ268" s="60">
        <f>(BK268*BL268*BM268*BN268*BO268)</f>
        <v>0</v>
      </c>
      <c r="BR268" s="60" t="str">
        <f>(J268/E268)^(1/5)*100</f>
        <v>0</v>
      </c>
      <c r="BS268" s="60" t="str">
        <f>(P268/J268)/(1/5)*100</f>
        <v>0</v>
      </c>
      <c r="BT268" s="60"/>
      <c r="BU268" s="60"/>
      <c r="BV268" s="60"/>
      <c r="BW268" s="60"/>
      <c r="BX268" s="68"/>
      <c r="BY268" s="92"/>
    </row>
    <row r="269" spans="1:91" hidden="true" s="114" customFormat="1">
      <c r="A269" s="91"/>
      <c r="B269" s="92"/>
      <c r="C269" s="97" t="s">
        <v>180</v>
      </c>
      <c r="D269" s="91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7">
        <f>Q269*AC269/1000000000</f>
        <v>0</v>
      </c>
      <c r="AQ269" s="67">
        <f>R269*AC269/1000000000</f>
        <v>0</v>
      </c>
      <c r="AR269" s="67">
        <f>S269*AC269/1000000000</f>
        <v>0</v>
      </c>
      <c r="AS269" s="67">
        <f>T269*AC269/1000000000</f>
        <v>0</v>
      </c>
      <c r="AT269" s="67">
        <f>U269*AC269/1000000000</f>
        <v>0</v>
      </c>
      <c r="AU269" s="67">
        <f>V269*AC269/1000000000</f>
        <v>0</v>
      </c>
      <c r="AV269" s="67">
        <f>W269*AC269/1000000000</f>
        <v>0</v>
      </c>
      <c r="AW269" s="67">
        <f>X269*AC269/1000000000</f>
        <v>0</v>
      </c>
      <c r="AX269" s="67">
        <f>Y269*AC269/1000000000</f>
        <v>0</v>
      </c>
      <c r="AY269" s="67">
        <f>Z269*AC269/1000000000</f>
        <v>0</v>
      </c>
      <c r="AZ269" s="67">
        <f>AA269*AC269/1000000000</f>
        <v>0</v>
      </c>
      <c r="BA269" s="67">
        <f>AB269*AC269/1000000000</f>
        <v>0</v>
      </c>
      <c r="BB269" s="60">
        <f>(AQ268*AR268*AS268*AT268*AU268)^(1/5)</f>
        <v>0</v>
      </c>
      <c r="BC269" s="60">
        <f>(AW269*AX269*AY269*AZ269*BA269)^(1/5)</f>
        <v>0</v>
      </c>
      <c r="BD269" s="68">
        <f>Q269*AC269*AD269/1000000000</f>
        <v>0</v>
      </c>
      <c r="BE269" s="68">
        <f>R269*AC269*AE269/1000000000</f>
        <v>0</v>
      </c>
      <c r="BF269" s="68">
        <f>S269*AC269*AF269/1000000000</f>
        <v>0</v>
      </c>
      <c r="BG269" s="68">
        <f>T269*AC269*AG269/1000000000</f>
        <v>0</v>
      </c>
      <c r="BH269" s="68">
        <f>U269*AC269*AH269/1000000000</f>
        <v>0</v>
      </c>
      <c r="BI269" s="68">
        <f>V269*AC269*AI269/1000000000</f>
        <v>0</v>
      </c>
      <c r="BJ269" s="68">
        <f>W269*AC269*AJ269/1000000000</f>
        <v>0</v>
      </c>
      <c r="BK269" s="68">
        <f>X269*AC269*AK269/1000000000</f>
        <v>0</v>
      </c>
      <c r="BL269" s="68">
        <f>Y269*AC269*AL269/1000000000</f>
        <v>0</v>
      </c>
      <c r="BM269" s="68">
        <f>Z269*AC269*AM269/1000000000</f>
        <v>0</v>
      </c>
      <c r="BN269" s="68">
        <f>AA269*AC269*AN269/1000000000</f>
        <v>0</v>
      </c>
      <c r="BO269" s="68">
        <f>AB269*AC269*AO269/1000000000</f>
        <v>0</v>
      </c>
      <c r="BP269" s="60">
        <f>(BE269*BF269*BG269*BH269*BI269)^(1/5)</f>
        <v>0</v>
      </c>
      <c r="BQ269" s="60">
        <f>(BK269*BL269*BM269*BN269*BO269)</f>
        <v>0</v>
      </c>
      <c r="BR269" s="60" t="str">
        <f>(J269/E269)^(1/5)*100</f>
        <v>0</v>
      </c>
      <c r="BS269" s="60" t="str">
        <f>(P269/J269)/(1/5)*100</f>
        <v>0</v>
      </c>
      <c r="BT269" s="60"/>
      <c r="BU269" s="60"/>
      <c r="BV269" s="60"/>
      <c r="BW269" s="60"/>
      <c r="BX269" s="68"/>
      <c r="BY269" s="92"/>
    </row>
    <row r="270" spans="1:91" hidden="true" s="114" customFormat="1">
      <c r="A270" s="91"/>
      <c r="B270" s="92"/>
      <c r="C270" s="97" t="s">
        <v>140</v>
      </c>
      <c r="D270" s="91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7">
        <f>Q270*AC270/1000000000</f>
        <v>0</v>
      </c>
      <c r="AQ270" s="67">
        <f>R270*AC270/1000000000</f>
        <v>0</v>
      </c>
      <c r="AR270" s="67">
        <f>S270*AC270/1000000000</f>
        <v>0</v>
      </c>
      <c r="AS270" s="67">
        <f>T270*AC270/1000000000</f>
        <v>0</v>
      </c>
      <c r="AT270" s="67">
        <f>U270*AC270/1000000000</f>
        <v>0</v>
      </c>
      <c r="AU270" s="67">
        <f>V270*AC270/1000000000</f>
        <v>0</v>
      </c>
      <c r="AV270" s="67">
        <f>W270*AC270/1000000000</f>
        <v>0</v>
      </c>
      <c r="AW270" s="67">
        <f>X270*AC270/1000000000</f>
        <v>0</v>
      </c>
      <c r="AX270" s="67">
        <f>Y270*AC270/1000000000</f>
        <v>0</v>
      </c>
      <c r="AY270" s="67">
        <f>Z270*AC270/1000000000</f>
        <v>0</v>
      </c>
      <c r="AZ270" s="67">
        <f>AA270*AC270/1000000000</f>
        <v>0</v>
      </c>
      <c r="BA270" s="67">
        <f>AB270*AC270/1000000000</f>
        <v>0</v>
      </c>
      <c r="BB270" s="60">
        <f>(AQ269*AR269*AS269*AT269*AU269)^(1/5)</f>
        <v>0</v>
      </c>
      <c r="BC270" s="60">
        <f>(AW270*AX270*AY270*AZ270*BA270)^(1/5)</f>
        <v>0</v>
      </c>
      <c r="BD270" s="68">
        <f>Q270*AC270*AD270/1000000000</f>
        <v>0</v>
      </c>
      <c r="BE270" s="68">
        <f>R270*AC270*AE270/1000000000</f>
        <v>0</v>
      </c>
      <c r="BF270" s="68">
        <f>S270*AC270*AF270/1000000000</f>
        <v>0</v>
      </c>
      <c r="BG270" s="68">
        <f>T270*AC270*AG270/1000000000</f>
        <v>0</v>
      </c>
      <c r="BH270" s="68">
        <f>U270*AC270*AH270/1000000000</f>
        <v>0</v>
      </c>
      <c r="BI270" s="68">
        <f>V270*AC270*AI270/1000000000</f>
        <v>0</v>
      </c>
      <c r="BJ270" s="68">
        <f>W270*AC270*AJ270/1000000000</f>
        <v>0</v>
      </c>
      <c r="BK270" s="68">
        <f>X270*AC270*AK270/1000000000</f>
        <v>0</v>
      </c>
      <c r="BL270" s="68">
        <f>Y270*AC270*AL270/1000000000</f>
        <v>0</v>
      </c>
      <c r="BM270" s="68">
        <f>Z270*AC270*AM270/1000000000</f>
        <v>0</v>
      </c>
      <c r="BN270" s="68">
        <f>AA270*AC270*AN270/1000000000</f>
        <v>0</v>
      </c>
      <c r="BO270" s="68">
        <f>AB270*AC270*AO270/1000000000</f>
        <v>0</v>
      </c>
      <c r="BP270" s="60">
        <f>(BE270*BF270*BG270*BH270*BI270)^(1/5)</f>
        <v>0</v>
      </c>
      <c r="BQ270" s="60">
        <f>(BK270*BL270*BM270*BN270*BO270)</f>
        <v>0</v>
      </c>
      <c r="BR270" s="60" t="str">
        <f>(J270/E270)^(1/5)*100</f>
        <v>0</v>
      </c>
      <c r="BS270" s="60" t="str">
        <f>(P270/J270)/(1/5)*100</f>
        <v>0</v>
      </c>
      <c r="BT270" s="60"/>
      <c r="BU270" s="60"/>
      <c r="BV270" s="60"/>
      <c r="BW270" s="60"/>
      <c r="BX270" s="68"/>
      <c r="BY270" s="92"/>
    </row>
    <row r="271" spans="1:91" hidden="true" s="114" customFormat="1">
      <c r="A271" s="91"/>
      <c r="B271" s="92"/>
      <c r="C271" s="96" t="s">
        <v>188</v>
      </c>
      <c r="D271" s="91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7">
        <f>Q271*AC271/1000000000</f>
        <v>0</v>
      </c>
      <c r="AQ271" s="67">
        <f>R271*AC271/1000000000</f>
        <v>0</v>
      </c>
      <c r="AR271" s="67">
        <f>S271*AC271/1000000000</f>
        <v>0</v>
      </c>
      <c r="AS271" s="67">
        <f>T271*AC271/1000000000</f>
        <v>0</v>
      </c>
      <c r="AT271" s="67">
        <f>U271*AC271/1000000000</f>
        <v>0</v>
      </c>
      <c r="AU271" s="67">
        <f>V271*AC271/1000000000</f>
        <v>0</v>
      </c>
      <c r="AV271" s="67">
        <f>W271*AC271/1000000000</f>
        <v>0</v>
      </c>
      <c r="AW271" s="67">
        <f>X271*AC271/1000000000</f>
        <v>0</v>
      </c>
      <c r="AX271" s="67">
        <f>Y271*AC271/1000000000</f>
        <v>0</v>
      </c>
      <c r="AY271" s="67">
        <f>Z271*AC271/1000000000</f>
        <v>0</v>
      </c>
      <c r="AZ271" s="67">
        <f>AA271*AC271/1000000000</f>
        <v>0</v>
      </c>
      <c r="BA271" s="67">
        <f>AB271*AC271/1000000000</f>
        <v>0</v>
      </c>
      <c r="BB271" s="60">
        <f>(AQ270*AR270*AS270*AT270*AU270)^(1/5)</f>
        <v>0</v>
      </c>
      <c r="BC271" s="60">
        <f>(AW271*AX271*AY271*AZ271*BA271)^(1/5)</f>
        <v>0</v>
      </c>
      <c r="BD271" s="68">
        <f>Q271*AC271*AD271/1000000000</f>
        <v>0</v>
      </c>
      <c r="BE271" s="68">
        <f>R271*AC271*AE271/1000000000</f>
        <v>0</v>
      </c>
      <c r="BF271" s="68">
        <f>S271*AC271*AF271/1000000000</f>
        <v>0</v>
      </c>
      <c r="BG271" s="68">
        <f>T271*AC271*AG271/1000000000</f>
        <v>0</v>
      </c>
      <c r="BH271" s="68">
        <f>U271*AC271*AH271/1000000000</f>
        <v>0</v>
      </c>
      <c r="BI271" s="68">
        <f>V271*AC271*AI271/1000000000</f>
        <v>0</v>
      </c>
      <c r="BJ271" s="68">
        <f>W271*AC271*AJ271/1000000000</f>
        <v>0</v>
      </c>
      <c r="BK271" s="68">
        <f>X271*AC271*AK271/1000000000</f>
        <v>0</v>
      </c>
      <c r="BL271" s="68">
        <f>Y271*AC271*AL271/1000000000</f>
        <v>0</v>
      </c>
      <c r="BM271" s="68">
        <f>Z271*AC271*AM271/1000000000</f>
        <v>0</v>
      </c>
      <c r="BN271" s="68">
        <f>AA271*AC271*AN271/1000000000</f>
        <v>0</v>
      </c>
      <c r="BO271" s="68">
        <f>AB271*AC271*AO271/1000000000</f>
        <v>0</v>
      </c>
      <c r="BP271" s="60">
        <f>(BE271*BF271*BG271*BH271*BI271)^(1/5)</f>
        <v>0</v>
      </c>
      <c r="BQ271" s="60">
        <f>(BK271*BL271*BM271*BN271*BO271)</f>
        <v>0</v>
      </c>
      <c r="BR271" s="60" t="str">
        <f>(J271/E271)^(1/5)*100</f>
        <v>0</v>
      </c>
      <c r="BS271" s="60" t="str">
        <f>(P271/J271)/(1/5)*100</f>
        <v>0</v>
      </c>
      <c r="BT271" s="60"/>
      <c r="BU271" s="60"/>
      <c r="BV271" s="60"/>
      <c r="BW271" s="60"/>
      <c r="BX271" s="68"/>
      <c r="BY271" s="92"/>
    </row>
    <row r="272" spans="1:91" hidden="true" s="114" customFormat="1">
      <c r="A272" s="91"/>
      <c r="B272" s="92"/>
      <c r="C272" s="96" t="s">
        <v>163</v>
      </c>
      <c r="D272" s="91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7">
        <f>Q272*AC272/1000000000</f>
        <v>0</v>
      </c>
      <c r="AQ272" s="67">
        <f>R272*AC272/1000000000</f>
        <v>0</v>
      </c>
      <c r="AR272" s="67">
        <f>S272*AC272/1000000000</f>
        <v>0</v>
      </c>
      <c r="AS272" s="67">
        <f>T272*AC272/1000000000</f>
        <v>0</v>
      </c>
      <c r="AT272" s="67">
        <f>U272*AC272/1000000000</f>
        <v>0</v>
      </c>
      <c r="AU272" s="67">
        <f>V272*AC272/1000000000</f>
        <v>0</v>
      </c>
      <c r="AV272" s="67">
        <f>W272*AC272/1000000000</f>
        <v>0</v>
      </c>
      <c r="AW272" s="67">
        <f>X272*AC272/1000000000</f>
        <v>0</v>
      </c>
      <c r="AX272" s="67">
        <f>Y272*AC272/1000000000</f>
        <v>0</v>
      </c>
      <c r="AY272" s="67">
        <f>Z272*AC272/1000000000</f>
        <v>0</v>
      </c>
      <c r="AZ272" s="67">
        <f>AA272*AC272/1000000000</f>
        <v>0</v>
      </c>
      <c r="BA272" s="67">
        <f>AB272*AC272/1000000000</f>
        <v>0</v>
      </c>
      <c r="BB272" s="60">
        <f>(AQ271*AR271*AS271*AT271*AU271)^(1/5)</f>
        <v>0</v>
      </c>
      <c r="BC272" s="60">
        <f>(AW272*AX272*AY272*AZ272*BA272)^(1/5)</f>
        <v>0</v>
      </c>
      <c r="BD272" s="68">
        <f>Q272*AC272*AD272/1000000000</f>
        <v>0</v>
      </c>
      <c r="BE272" s="68">
        <f>R272*AC272*AE272/1000000000</f>
        <v>0</v>
      </c>
      <c r="BF272" s="68">
        <f>S272*AC272*AF272/1000000000</f>
        <v>0</v>
      </c>
      <c r="BG272" s="68">
        <f>T272*AC272*AG272/1000000000</f>
        <v>0</v>
      </c>
      <c r="BH272" s="68">
        <f>U272*AC272*AH272/1000000000</f>
        <v>0</v>
      </c>
      <c r="BI272" s="68">
        <f>V272*AC272*AI272/1000000000</f>
        <v>0</v>
      </c>
      <c r="BJ272" s="68">
        <f>W272*AC272*AJ272/1000000000</f>
        <v>0</v>
      </c>
      <c r="BK272" s="68">
        <f>X272*AC272*AK272/1000000000</f>
        <v>0</v>
      </c>
      <c r="BL272" s="68">
        <f>Y272*AC272*AL272/1000000000</f>
        <v>0</v>
      </c>
      <c r="BM272" s="68">
        <f>Z272*AC272*AM272/1000000000</f>
        <v>0</v>
      </c>
      <c r="BN272" s="68">
        <f>AA272*AC272*AN272/1000000000</f>
        <v>0</v>
      </c>
      <c r="BO272" s="68">
        <f>AB272*AC272*AO272/1000000000</f>
        <v>0</v>
      </c>
      <c r="BP272" s="60">
        <f>(BE272*BF272*BG272*BH272*BI272)^(1/5)</f>
        <v>0</v>
      </c>
      <c r="BQ272" s="60">
        <f>(BK272*BL272*BM272*BN272*BO272)</f>
        <v>0</v>
      </c>
      <c r="BR272" s="60" t="str">
        <f>(J272/E272)^(1/5)*100</f>
        <v>0</v>
      </c>
      <c r="BS272" s="60" t="str">
        <f>(P272/J272)/(1/5)*100</f>
        <v>0</v>
      </c>
      <c r="BT272" s="60"/>
      <c r="BU272" s="60"/>
      <c r="BV272" s="60"/>
      <c r="BW272" s="60"/>
      <c r="BX272" s="68"/>
      <c r="BY272" s="92"/>
    </row>
    <row r="273" spans="1:91" hidden="true" s="114" customFormat="1">
      <c r="A273" s="91"/>
      <c r="B273" s="92"/>
      <c r="C273" s="96" t="s">
        <v>184</v>
      </c>
      <c r="D273" s="91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7">
        <f>Q273*AC273/1000000000</f>
        <v>0</v>
      </c>
      <c r="AQ273" s="67">
        <f>R273*AC273/1000000000</f>
        <v>0</v>
      </c>
      <c r="AR273" s="67">
        <f>S273*AC273/1000000000</f>
        <v>0</v>
      </c>
      <c r="AS273" s="67">
        <f>T273*AC273/1000000000</f>
        <v>0</v>
      </c>
      <c r="AT273" s="67">
        <f>U273*AC273/1000000000</f>
        <v>0</v>
      </c>
      <c r="AU273" s="67">
        <f>V273*AC273/1000000000</f>
        <v>0</v>
      </c>
      <c r="AV273" s="67">
        <f>W273*AC273/1000000000</f>
        <v>0</v>
      </c>
      <c r="AW273" s="67">
        <f>X273*AC273/1000000000</f>
        <v>0</v>
      </c>
      <c r="AX273" s="67">
        <f>Y273*AC273/1000000000</f>
        <v>0</v>
      </c>
      <c r="AY273" s="67">
        <f>Z273*AC273/1000000000</f>
        <v>0</v>
      </c>
      <c r="AZ273" s="67">
        <f>AA273*AC273/1000000000</f>
        <v>0</v>
      </c>
      <c r="BA273" s="67">
        <f>AB273*AC273/1000000000</f>
        <v>0</v>
      </c>
      <c r="BB273" s="60">
        <f>(AQ272*AR272*AS272*AT272*AU272)^(1/5)</f>
        <v>0</v>
      </c>
      <c r="BC273" s="60">
        <f>(AW273*AX273*AY273*AZ273*BA273)^(1/5)</f>
        <v>0</v>
      </c>
      <c r="BD273" s="68">
        <f>Q273*AC273*AD273/1000000000</f>
        <v>0</v>
      </c>
      <c r="BE273" s="68">
        <f>R273*AC273*AE273/1000000000</f>
        <v>0</v>
      </c>
      <c r="BF273" s="68">
        <f>S273*AC273*AF273/1000000000</f>
        <v>0</v>
      </c>
      <c r="BG273" s="68">
        <f>T273*AC273*AG273/1000000000</f>
        <v>0</v>
      </c>
      <c r="BH273" s="68">
        <f>U273*AC273*AH273/1000000000</f>
        <v>0</v>
      </c>
      <c r="BI273" s="68">
        <f>V273*AC273*AI273/1000000000</f>
        <v>0</v>
      </c>
      <c r="BJ273" s="68">
        <f>W273*AC273*AJ273/1000000000</f>
        <v>0</v>
      </c>
      <c r="BK273" s="68">
        <f>X273*AC273*AK273/1000000000</f>
        <v>0</v>
      </c>
      <c r="BL273" s="68">
        <f>Y273*AC273*AL273/1000000000</f>
        <v>0</v>
      </c>
      <c r="BM273" s="68">
        <f>Z273*AC273*AM273/1000000000</f>
        <v>0</v>
      </c>
      <c r="BN273" s="68">
        <f>AA273*AC273*AN273/1000000000</f>
        <v>0</v>
      </c>
      <c r="BO273" s="68">
        <f>AB273*AC273*AO273/1000000000</f>
        <v>0</v>
      </c>
      <c r="BP273" s="60">
        <f>(BE273*BF273*BG273*BH273*BI273)^(1/5)</f>
        <v>0</v>
      </c>
      <c r="BQ273" s="60">
        <f>(BK273*BL273*BM273*BN273*BO273)</f>
        <v>0</v>
      </c>
      <c r="BR273" s="60" t="str">
        <f>(J273/E273)^(1/5)*100</f>
        <v>0</v>
      </c>
      <c r="BS273" s="60" t="str">
        <f>(P273/J273)/(1/5)*100</f>
        <v>0</v>
      </c>
      <c r="BT273" s="60"/>
      <c r="BU273" s="60"/>
      <c r="BV273" s="60"/>
      <c r="BW273" s="60"/>
      <c r="BX273" s="68"/>
      <c r="BY273" s="92"/>
    </row>
    <row r="274" spans="1:91" hidden="true" s="114" customFormat="1">
      <c r="A274" s="91"/>
      <c r="B274" s="92"/>
      <c r="C274" s="96" t="s">
        <v>166</v>
      </c>
      <c r="D274" s="91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7">
        <f>Q274*AC274/1000000000</f>
        <v>0</v>
      </c>
      <c r="AQ274" s="67">
        <f>R274*AC274/1000000000</f>
        <v>0</v>
      </c>
      <c r="AR274" s="67">
        <f>S274*AC274/1000000000</f>
        <v>0</v>
      </c>
      <c r="AS274" s="67">
        <f>T274*AC274/1000000000</f>
        <v>0</v>
      </c>
      <c r="AT274" s="67">
        <f>U274*AC274/1000000000</f>
        <v>0</v>
      </c>
      <c r="AU274" s="67">
        <f>V274*AC274/1000000000</f>
        <v>0</v>
      </c>
      <c r="AV274" s="67">
        <f>W274*AC274/1000000000</f>
        <v>0</v>
      </c>
      <c r="AW274" s="67">
        <f>X274*AC274/1000000000</f>
        <v>0</v>
      </c>
      <c r="AX274" s="67">
        <f>Y274*AC274/1000000000</f>
        <v>0</v>
      </c>
      <c r="AY274" s="67">
        <f>Z274*AC274/1000000000</f>
        <v>0</v>
      </c>
      <c r="AZ274" s="67">
        <f>AA274*AC274/1000000000</f>
        <v>0</v>
      </c>
      <c r="BA274" s="67">
        <f>AB274*AC274/1000000000</f>
        <v>0</v>
      </c>
      <c r="BB274" s="60">
        <f>(AQ273*AR273*AS273*AT273*AU273)^(1/5)</f>
        <v>0</v>
      </c>
      <c r="BC274" s="60">
        <f>(AW274*AX274*AY274*AZ274*BA274)^(1/5)</f>
        <v>0</v>
      </c>
      <c r="BD274" s="68">
        <f>Q274*AC274*AD274/1000000000</f>
        <v>0</v>
      </c>
      <c r="BE274" s="68">
        <f>R274*AC274*AE274/1000000000</f>
        <v>0</v>
      </c>
      <c r="BF274" s="68">
        <f>S274*AC274*AF274/1000000000</f>
        <v>0</v>
      </c>
      <c r="BG274" s="68">
        <f>T274*AC274*AG274/1000000000</f>
        <v>0</v>
      </c>
      <c r="BH274" s="68">
        <f>U274*AC274*AH274/1000000000</f>
        <v>0</v>
      </c>
      <c r="BI274" s="68">
        <f>V274*AC274*AI274/1000000000</f>
        <v>0</v>
      </c>
      <c r="BJ274" s="68">
        <f>W274*AC274*AJ274/1000000000</f>
        <v>0</v>
      </c>
      <c r="BK274" s="68">
        <f>X274*AC274*AK274/1000000000</f>
        <v>0</v>
      </c>
      <c r="BL274" s="68">
        <f>Y274*AC274*AL274/1000000000</f>
        <v>0</v>
      </c>
      <c r="BM274" s="68">
        <f>Z274*AC274*AM274/1000000000</f>
        <v>0</v>
      </c>
      <c r="BN274" s="68">
        <f>AA274*AC274*AN274/1000000000</f>
        <v>0</v>
      </c>
      <c r="BO274" s="68">
        <f>AB274*AC274*AO274/1000000000</f>
        <v>0</v>
      </c>
      <c r="BP274" s="60">
        <f>(BE274*BF274*BG274*BH274*BI274)^(1/5)</f>
        <v>0</v>
      </c>
      <c r="BQ274" s="60">
        <f>(BK274*BL274*BM274*BN274*BO274)</f>
        <v>0</v>
      </c>
      <c r="BR274" s="60" t="str">
        <f>(J274/E274)^(1/5)*100</f>
        <v>0</v>
      </c>
      <c r="BS274" s="60" t="str">
        <f>(P274/J274)/(1/5)*100</f>
        <v>0</v>
      </c>
      <c r="BT274" s="60"/>
      <c r="BU274" s="60"/>
      <c r="BV274" s="60"/>
      <c r="BW274" s="60"/>
      <c r="BX274" s="68"/>
      <c r="BY274" s="92"/>
    </row>
    <row r="275" spans="1:91" hidden="true" s="114" customFormat="1">
      <c r="A275" s="91"/>
      <c r="B275" s="92"/>
      <c r="C275" s="97" t="s">
        <v>138</v>
      </c>
      <c r="D275" s="91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7">
        <f>Q275*AC275/1000000000</f>
        <v>0</v>
      </c>
      <c r="AQ275" s="67">
        <f>R275*AC275/1000000000</f>
        <v>0</v>
      </c>
      <c r="AR275" s="67">
        <f>S275*AC275/1000000000</f>
        <v>0</v>
      </c>
      <c r="AS275" s="67">
        <f>T275*AC275/1000000000</f>
        <v>0</v>
      </c>
      <c r="AT275" s="67">
        <f>U275*AC275/1000000000</f>
        <v>0</v>
      </c>
      <c r="AU275" s="67">
        <f>V275*AC275/1000000000</f>
        <v>0</v>
      </c>
      <c r="AV275" s="67">
        <f>W275*AC275/1000000000</f>
        <v>0</v>
      </c>
      <c r="AW275" s="67">
        <f>X275*AC275/1000000000</f>
        <v>0</v>
      </c>
      <c r="AX275" s="67">
        <f>Y275*AC275/1000000000</f>
        <v>0</v>
      </c>
      <c r="AY275" s="67">
        <f>Z275*AC275/1000000000</f>
        <v>0</v>
      </c>
      <c r="AZ275" s="67">
        <f>AA275*AC275/1000000000</f>
        <v>0</v>
      </c>
      <c r="BA275" s="67">
        <f>AB275*AC275/1000000000</f>
        <v>0</v>
      </c>
      <c r="BB275" s="60">
        <f>(AQ274*AR274*AS274*AT274*AU274)^(1/5)</f>
        <v>0</v>
      </c>
      <c r="BC275" s="60">
        <f>(AW275*AX275*AY275*AZ275*BA275)^(1/5)</f>
        <v>0</v>
      </c>
      <c r="BD275" s="68">
        <f>Q275*AC275*AD275/1000000000</f>
        <v>0</v>
      </c>
      <c r="BE275" s="68">
        <f>R275*AC275*AE275/1000000000</f>
        <v>0</v>
      </c>
      <c r="BF275" s="68">
        <f>S275*AC275*AF275/1000000000</f>
        <v>0</v>
      </c>
      <c r="BG275" s="68">
        <f>T275*AC275*AG275/1000000000</f>
        <v>0</v>
      </c>
      <c r="BH275" s="68">
        <f>U275*AC275*AH275/1000000000</f>
        <v>0</v>
      </c>
      <c r="BI275" s="68">
        <f>V275*AC275*AI275/1000000000</f>
        <v>0</v>
      </c>
      <c r="BJ275" s="68">
        <f>W275*AC275*AJ275/1000000000</f>
        <v>0</v>
      </c>
      <c r="BK275" s="68">
        <f>X275*AC275*AK275/1000000000</f>
        <v>0</v>
      </c>
      <c r="BL275" s="68">
        <f>Y275*AC275*AL275/1000000000</f>
        <v>0</v>
      </c>
      <c r="BM275" s="68">
        <f>Z275*AC275*AM275/1000000000</f>
        <v>0</v>
      </c>
      <c r="BN275" s="68">
        <f>AA275*AC275*AN275/1000000000</f>
        <v>0</v>
      </c>
      <c r="BO275" s="68">
        <f>AB275*AC275*AO275/1000000000</f>
        <v>0</v>
      </c>
      <c r="BP275" s="60">
        <f>(BE275*BF275*BG275*BH275*BI275)^(1/5)</f>
        <v>0</v>
      </c>
      <c r="BQ275" s="60">
        <f>(BK275*BL275*BM275*BN275*BO275)</f>
        <v>0</v>
      </c>
      <c r="BR275" s="60" t="str">
        <f>(J275/E275)^(1/5)*100</f>
        <v>0</v>
      </c>
      <c r="BS275" s="60" t="str">
        <f>(P275/J275)/(1/5)*100</f>
        <v>0</v>
      </c>
      <c r="BT275" s="60"/>
      <c r="BU275" s="60"/>
      <c r="BV275" s="60"/>
      <c r="BW275" s="60"/>
      <c r="BX275" s="68"/>
      <c r="BY275" s="92"/>
    </row>
    <row r="276" spans="1:91" hidden="true" s="114" customFormat="1">
      <c r="A276" s="91"/>
      <c r="B276" s="92"/>
      <c r="C276" s="97" t="s">
        <v>180</v>
      </c>
      <c r="D276" s="91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7">
        <f>Q276*AC276/1000000000</f>
        <v>0</v>
      </c>
      <c r="AQ276" s="67">
        <f>R276*AC276/1000000000</f>
        <v>0</v>
      </c>
      <c r="AR276" s="67">
        <f>S276*AC276/1000000000</f>
        <v>0</v>
      </c>
      <c r="AS276" s="67">
        <f>T276*AC276/1000000000</f>
        <v>0</v>
      </c>
      <c r="AT276" s="67">
        <f>U276*AC276/1000000000</f>
        <v>0</v>
      </c>
      <c r="AU276" s="67">
        <f>V276*AC276/1000000000</f>
        <v>0</v>
      </c>
      <c r="AV276" s="67">
        <f>W276*AC276/1000000000</f>
        <v>0</v>
      </c>
      <c r="AW276" s="67">
        <f>X276*AC276/1000000000</f>
        <v>0</v>
      </c>
      <c r="AX276" s="67">
        <f>Y276*AC276/1000000000</f>
        <v>0</v>
      </c>
      <c r="AY276" s="67">
        <f>Z276*AC276/1000000000</f>
        <v>0</v>
      </c>
      <c r="AZ276" s="67">
        <f>AA276*AC276/1000000000</f>
        <v>0</v>
      </c>
      <c r="BA276" s="67">
        <f>AB276*AC276/1000000000</f>
        <v>0</v>
      </c>
      <c r="BB276" s="60">
        <f>(AQ275*AR275*AS275*AT275*AU275)^(1/5)</f>
        <v>0</v>
      </c>
      <c r="BC276" s="60">
        <f>(AW276*AX276*AY276*AZ276*BA276)^(1/5)</f>
        <v>0</v>
      </c>
      <c r="BD276" s="68">
        <f>Q276*AC276*AD276/1000000000</f>
        <v>0</v>
      </c>
      <c r="BE276" s="68">
        <f>R276*AC276*AE276/1000000000</f>
        <v>0</v>
      </c>
      <c r="BF276" s="68">
        <f>S276*AC276*AF276/1000000000</f>
        <v>0</v>
      </c>
      <c r="BG276" s="68">
        <f>T276*AC276*AG276/1000000000</f>
        <v>0</v>
      </c>
      <c r="BH276" s="68">
        <f>U276*AC276*AH276/1000000000</f>
        <v>0</v>
      </c>
      <c r="BI276" s="68">
        <f>V276*AC276*AI276/1000000000</f>
        <v>0</v>
      </c>
      <c r="BJ276" s="68">
        <f>W276*AC276*AJ276/1000000000</f>
        <v>0</v>
      </c>
      <c r="BK276" s="68">
        <f>X276*AC276*AK276/1000000000</f>
        <v>0</v>
      </c>
      <c r="BL276" s="68">
        <f>Y276*AC276*AL276/1000000000</f>
        <v>0</v>
      </c>
      <c r="BM276" s="68">
        <f>Z276*AC276*AM276/1000000000</f>
        <v>0</v>
      </c>
      <c r="BN276" s="68">
        <f>AA276*AC276*AN276/1000000000</f>
        <v>0</v>
      </c>
      <c r="BO276" s="68">
        <f>AB276*AC276*AO276/1000000000</f>
        <v>0</v>
      </c>
      <c r="BP276" s="60">
        <f>(BE276*BF276*BG276*BH276*BI276)^(1/5)</f>
        <v>0</v>
      </c>
      <c r="BQ276" s="60">
        <f>(BK276*BL276*BM276*BN276*BO276)</f>
        <v>0</v>
      </c>
      <c r="BR276" s="60" t="str">
        <f>(J276/E276)^(1/5)*100</f>
        <v>0</v>
      </c>
      <c r="BS276" s="60" t="str">
        <f>(P276/J276)/(1/5)*100</f>
        <v>0</v>
      </c>
      <c r="BT276" s="60"/>
      <c r="BU276" s="60"/>
      <c r="BV276" s="60"/>
      <c r="BW276" s="60"/>
      <c r="BX276" s="68"/>
      <c r="BY276" s="92"/>
    </row>
    <row r="277" spans="1:91" hidden="true" s="114" customFormat="1">
      <c r="A277" s="91"/>
      <c r="B277" s="92"/>
      <c r="C277" s="97" t="s">
        <v>140</v>
      </c>
      <c r="D277" s="91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7">
        <f>Q277*AC277/1000000000</f>
        <v>0</v>
      </c>
      <c r="AQ277" s="67">
        <f>R277*AC277/1000000000</f>
        <v>0</v>
      </c>
      <c r="AR277" s="67">
        <f>S277*AC277/1000000000</f>
        <v>0</v>
      </c>
      <c r="AS277" s="67">
        <f>T277*AC277/1000000000</f>
        <v>0</v>
      </c>
      <c r="AT277" s="67">
        <f>U277*AC277/1000000000</f>
        <v>0</v>
      </c>
      <c r="AU277" s="67">
        <f>V277*AC277/1000000000</f>
        <v>0</v>
      </c>
      <c r="AV277" s="67">
        <f>W277*AC277/1000000000</f>
        <v>0</v>
      </c>
      <c r="AW277" s="67">
        <f>X277*AC277/1000000000</f>
        <v>0</v>
      </c>
      <c r="AX277" s="67">
        <f>Y277*AC277/1000000000</f>
        <v>0</v>
      </c>
      <c r="AY277" s="67">
        <f>Z277*AC277/1000000000</f>
        <v>0</v>
      </c>
      <c r="AZ277" s="67">
        <f>AA277*AC277/1000000000</f>
        <v>0</v>
      </c>
      <c r="BA277" s="67">
        <f>AB277*AC277/1000000000</f>
        <v>0</v>
      </c>
      <c r="BB277" s="60">
        <f>(AQ276*AR276*AS276*AT276*AU276)^(1/5)</f>
        <v>0</v>
      </c>
      <c r="BC277" s="60">
        <f>(AW277*AX277*AY277*AZ277*BA277)^(1/5)</f>
        <v>0</v>
      </c>
      <c r="BD277" s="68">
        <f>Q277*AC277*AD277/1000000000</f>
        <v>0</v>
      </c>
      <c r="BE277" s="68">
        <f>R277*AC277*AE277/1000000000</f>
        <v>0</v>
      </c>
      <c r="BF277" s="68">
        <f>S277*AC277*AF277/1000000000</f>
        <v>0</v>
      </c>
      <c r="BG277" s="68">
        <f>T277*AC277*AG277/1000000000</f>
        <v>0</v>
      </c>
      <c r="BH277" s="68">
        <f>U277*AC277*AH277/1000000000</f>
        <v>0</v>
      </c>
      <c r="BI277" s="68">
        <f>V277*AC277*AI277/1000000000</f>
        <v>0</v>
      </c>
      <c r="BJ277" s="68">
        <f>W277*AC277*AJ277/1000000000</f>
        <v>0</v>
      </c>
      <c r="BK277" s="68">
        <f>X277*AC277*AK277/1000000000</f>
        <v>0</v>
      </c>
      <c r="BL277" s="68">
        <f>Y277*AC277*AL277/1000000000</f>
        <v>0</v>
      </c>
      <c r="BM277" s="68">
        <f>Z277*AC277*AM277/1000000000</f>
        <v>0</v>
      </c>
      <c r="BN277" s="68">
        <f>AA277*AC277*AN277/1000000000</f>
        <v>0</v>
      </c>
      <c r="BO277" s="68">
        <f>AB277*AC277*AO277/1000000000</f>
        <v>0</v>
      </c>
      <c r="BP277" s="60">
        <f>(BE277*BF277*BG277*BH277*BI277)^(1/5)</f>
        <v>0</v>
      </c>
      <c r="BQ277" s="60">
        <f>(BK277*BL277*BM277*BN277*BO277)</f>
        <v>0</v>
      </c>
      <c r="BR277" s="60" t="str">
        <f>(J277/E277)^(1/5)*100</f>
        <v>0</v>
      </c>
      <c r="BS277" s="60" t="str">
        <f>(P277/J277)/(1/5)*100</f>
        <v>0</v>
      </c>
      <c r="BT277" s="60"/>
      <c r="BU277" s="60"/>
      <c r="BV277" s="60"/>
      <c r="BW277" s="60"/>
      <c r="BX277" s="68"/>
      <c r="BY277" s="92"/>
    </row>
    <row r="278" spans="1:91" hidden="true" s="114" customFormat="1">
      <c r="A278" s="91"/>
      <c r="B278" s="92"/>
      <c r="C278" s="96" t="s">
        <v>189</v>
      </c>
      <c r="D278" s="91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7">
        <f>Q278*AC278/1000000000</f>
        <v>0</v>
      </c>
      <c r="AQ278" s="67">
        <f>R278*AC278/1000000000</f>
        <v>0</v>
      </c>
      <c r="AR278" s="67">
        <f>S278*AC278/1000000000</f>
        <v>0</v>
      </c>
      <c r="AS278" s="67">
        <f>T278*AC278/1000000000</f>
        <v>0</v>
      </c>
      <c r="AT278" s="67">
        <f>U278*AC278/1000000000</f>
        <v>0</v>
      </c>
      <c r="AU278" s="67">
        <f>V278*AC278/1000000000</f>
        <v>0</v>
      </c>
      <c r="AV278" s="67">
        <f>W278*AC278/1000000000</f>
        <v>0</v>
      </c>
      <c r="AW278" s="67">
        <f>X278*AC278/1000000000</f>
        <v>0</v>
      </c>
      <c r="AX278" s="67">
        <f>Y278*AC278/1000000000</f>
        <v>0</v>
      </c>
      <c r="AY278" s="67">
        <f>Z278*AC278/1000000000</f>
        <v>0</v>
      </c>
      <c r="AZ278" s="67">
        <f>AA278*AC278/1000000000</f>
        <v>0</v>
      </c>
      <c r="BA278" s="67">
        <f>AB278*AC278/1000000000</f>
        <v>0</v>
      </c>
      <c r="BB278" s="60">
        <f>(AQ277*AR277*AS277*AT277*AU277)^(1/5)</f>
        <v>0</v>
      </c>
      <c r="BC278" s="60">
        <f>(AW278*AX278*AY278*AZ278*BA278)^(1/5)</f>
        <v>0</v>
      </c>
      <c r="BD278" s="68">
        <f>Q278*AC278*AD278/1000000000</f>
        <v>0</v>
      </c>
      <c r="BE278" s="68">
        <f>R278*AC278*AE278/1000000000</f>
        <v>0</v>
      </c>
      <c r="BF278" s="68">
        <f>S278*AC278*AF278/1000000000</f>
        <v>0</v>
      </c>
      <c r="BG278" s="68">
        <f>T278*AC278*AG278/1000000000</f>
        <v>0</v>
      </c>
      <c r="BH278" s="68">
        <f>U278*AC278*AH278/1000000000</f>
        <v>0</v>
      </c>
      <c r="BI278" s="68">
        <f>V278*AC278*AI278/1000000000</f>
        <v>0</v>
      </c>
      <c r="BJ278" s="68">
        <f>W278*AC278*AJ278/1000000000</f>
        <v>0</v>
      </c>
      <c r="BK278" s="68">
        <f>X278*AC278*AK278/1000000000</f>
        <v>0</v>
      </c>
      <c r="BL278" s="68">
        <f>Y278*AC278*AL278/1000000000</f>
        <v>0</v>
      </c>
      <c r="BM278" s="68">
        <f>Z278*AC278*AM278/1000000000</f>
        <v>0</v>
      </c>
      <c r="BN278" s="68">
        <f>AA278*AC278*AN278/1000000000</f>
        <v>0</v>
      </c>
      <c r="BO278" s="68">
        <f>AB278*AC278*AO278/1000000000</f>
        <v>0</v>
      </c>
      <c r="BP278" s="60">
        <f>(BE278*BF278*BG278*BH278*BI278)^(1/5)</f>
        <v>0</v>
      </c>
      <c r="BQ278" s="60">
        <f>(BK278*BL278*BM278*BN278*BO278)</f>
        <v>0</v>
      </c>
      <c r="BR278" s="60" t="str">
        <f>(J278/E278)^(1/5)*100</f>
        <v>0</v>
      </c>
      <c r="BS278" s="60" t="str">
        <f>(P278/J278)/(1/5)*100</f>
        <v>0</v>
      </c>
      <c r="BT278" s="60"/>
      <c r="BU278" s="60"/>
      <c r="BV278" s="60"/>
      <c r="BW278" s="60"/>
      <c r="BX278" s="68"/>
      <c r="BY278" s="92"/>
    </row>
    <row r="279" spans="1:91" hidden="true" s="114" customFormat="1">
      <c r="A279" s="91"/>
      <c r="B279" s="92"/>
      <c r="C279" s="96" t="s">
        <v>163</v>
      </c>
      <c r="D279" s="91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7">
        <f>Q279*AC279/1000000000</f>
        <v>0</v>
      </c>
      <c r="AQ279" s="67">
        <f>R279*AC279/1000000000</f>
        <v>0</v>
      </c>
      <c r="AR279" s="67">
        <f>S279*AC279/1000000000</f>
        <v>0</v>
      </c>
      <c r="AS279" s="67">
        <f>T279*AC279/1000000000</f>
        <v>0</v>
      </c>
      <c r="AT279" s="67">
        <f>U279*AC279/1000000000</f>
        <v>0</v>
      </c>
      <c r="AU279" s="67">
        <f>V279*AC279/1000000000</f>
        <v>0</v>
      </c>
      <c r="AV279" s="67">
        <f>W279*AC279/1000000000</f>
        <v>0</v>
      </c>
      <c r="AW279" s="67">
        <f>X279*AC279/1000000000</f>
        <v>0</v>
      </c>
      <c r="AX279" s="67">
        <f>Y279*AC279/1000000000</f>
        <v>0</v>
      </c>
      <c r="AY279" s="67">
        <f>Z279*AC279/1000000000</f>
        <v>0</v>
      </c>
      <c r="AZ279" s="67">
        <f>AA279*AC279/1000000000</f>
        <v>0</v>
      </c>
      <c r="BA279" s="67">
        <f>AB279*AC279/1000000000</f>
        <v>0</v>
      </c>
      <c r="BB279" s="60">
        <f>(AQ278*AR278*AS278*AT278*AU278)^(1/5)</f>
        <v>0</v>
      </c>
      <c r="BC279" s="60">
        <f>(AW279*AX279*AY279*AZ279*BA279)^(1/5)</f>
        <v>0</v>
      </c>
      <c r="BD279" s="68">
        <f>Q279*AC279*AD279/1000000000</f>
        <v>0</v>
      </c>
      <c r="BE279" s="68">
        <f>R279*AC279*AE279/1000000000</f>
        <v>0</v>
      </c>
      <c r="BF279" s="68">
        <f>S279*AC279*AF279/1000000000</f>
        <v>0</v>
      </c>
      <c r="BG279" s="68">
        <f>T279*AC279*AG279/1000000000</f>
        <v>0</v>
      </c>
      <c r="BH279" s="68">
        <f>U279*AC279*AH279/1000000000</f>
        <v>0</v>
      </c>
      <c r="BI279" s="68">
        <f>V279*AC279*AI279/1000000000</f>
        <v>0</v>
      </c>
      <c r="BJ279" s="68">
        <f>W279*AC279*AJ279/1000000000</f>
        <v>0</v>
      </c>
      <c r="BK279" s="68">
        <f>X279*AC279*AK279/1000000000</f>
        <v>0</v>
      </c>
      <c r="BL279" s="68">
        <f>Y279*AC279*AL279/1000000000</f>
        <v>0</v>
      </c>
      <c r="BM279" s="68">
        <f>Z279*AC279*AM279/1000000000</f>
        <v>0</v>
      </c>
      <c r="BN279" s="68">
        <f>AA279*AC279*AN279/1000000000</f>
        <v>0</v>
      </c>
      <c r="BO279" s="68">
        <f>AB279*AC279*AO279/1000000000</f>
        <v>0</v>
      </c>
      <c r="BP279" s="60">
        <f>(BE279*BF279*BG279*BH279*BI279)^(1/5)</f>
        <v>0</v>
      </c>
      <c r="BQ279" s="60">
        <f>(BK279*BL279*BM279*BN279*BO279)</f>
        <v>0</v>
      </c>
      <c r="BR279" s="60" t="str">
        <f>(J279/E279)^(1/5)*100</f>
        <v>0</v>
      </c>
      <c r="BS279" s="60" t="str">
        <f>(P279/J279)/(1/5)*100</f>
        <v>0</v>
      </c>
      <c r="BT279" s="60"/>
      <c r="BU279" s="60"/>
      <c r="BV279" s="60"/>
      <c r="BW279" s="60"/>
      <c r="BX279" s="68"/>
      <c r="BY279" s="92"/>
    </row>
    <row r="280" spans="1:91" hidden="true" s="114" customFormat="1">
      <c r="A280" s="91"/>
      <c r="B280" s="92"/>
      <c r="C280" s="96" t="s">
        <v>184</v>
      </c>
      <c r="D280" s="91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7">
        <f>Q280*AC280/1000000000</f>
        <v>0</v>
      </c>
      <c r="AQ280" s="67">
        <f>R280*AC280/1000000000</f>
        <v>0</v>
      </c>
      <c r="AR280" s="67">
        <f>S280*AC280/1000000000</f>
        <v>0</v>
      </c>
      <c r="AS280" s="67">
        <f>T280*AC280/1000000000</f>
        <v>0</v>
      </c>
      <c r="AT280" s="67">
        <f>U280*AC280/1000000000</f>
        <v>0</v>
      </c>
      <c r="AU280" s="67">
        <f>V280*AC280/1000000000</f>
        <v>0</v>
      </c>
      <c r="AV280" s="67">
        <f>W280*AC280/1000000000</f>
        <v>0</v>
      </c>
      <c r="AW280" s="67">
        <f>X280*AC280/1000000000</f>
        <v>0</v>
      </c>
      <c r="AX280" s="67">
        <f>Y280*AC280/1000000000</f>
        <v>0</v>
      </c>
      <c r="AY280" s="67">
        <f>Z280*AC280/1000000000</f>
        <v>0</v>
      </c>
      <c r="AZ280" s="67">
        <f>AA280*AC280/1000000000</f>
        <v>0</v>
      </c>
      <c r="BA280" s="67">
        <f>AB280*AC280/1000000000</f>
        <v>0</v>
      </c>
      <c r="BB280" s="60">
        <f>(AQ279*AR279*AS279*AT279*AU279)^(1/5)</f>
        <v>0</v>
      </c>
      <c r="BC280" s="60">
        <f>(AW280*AX280*AY280*AZ280*BA280)^(1/5)</f>
        <v>0</v>
      </c>
      <c r="BD280" s="68">
        <f>Q280*AC280*AD280/1000000000</f>
        <v>0</v>
      </c>
      <c r="BE280" s="68">
        <f>R280*AC280*AE280/1000000000</f>
        <v>0</v>
      </c>
      <c r="BF280" s="68">
        <f>S280*AC280*AF280/1000000000</f>
        <v>0</v>
      </c>
      <c r="BG280" s="68">
        <f>T280*AC280*AG280/1000000000</f>
        <v>0</v>
      </c>
      <c r="BH280" s="68">
        <f>U280*AC280*AH280/1000000000</f>
        <v>0</v>
      </c>
      <c r="BI280" s="68">
        <f>V280*AC280*AI280/1000000000</f>
        <v>0</v>
      </c>
      <c r="BJ280" s="68">
        <f>W280*AC280*AJ280/1000000000</f>
        <v>0</v>
      </c>
      <c r="BK280" s="68">
        <f>X280*AC280*AK280/1000000000</f>
        <v>0</v>
      </c>
      <c r="BL280" s="68">
        <f>Y280*AC280*AL280/1000000000</f>
        <v>0</v>
      </c>
      <c r="BM280" s="68">
        <f>Z280*AC280*AM280/1000000000</f>
        <v>0</v>
      </c>
      <c r="BN280" s="68">
        <f>AA280*AC280*AN280/1000000000</f>
        <v>0</v>
      </c>
      <c r="BO280" s="68">
        <f>AB280*AC280*AO280/1000000000</f>
        <v>0</v>
      </c>
      <c r="BP280" s="60">
        <f>(BE280*BF280*BG280*BH280*BI280)^(1/5)</f>
        <v>0</v>
      </c>
      <c r="BQ280" s="60">
        <f>(BK280*BL280*BM280*BN280*BO280)</f>
        <v>0</v>
      </c>
      <c r="BR280" s="60" t="str">
        <f>(J280/E280)^(1/5)*100</f>
        <v>0</v>
      </c>
      <c r="BS280" s="60" t="str">
        <f>(P280/J280)/(1/5)*100</f>
        <v>0</v>
      </c>
      <c r="BT280" s="60"/>
      <c r="BU280" s="60"/>
      <c r="BV280" s="60"/>
      <c r="BW280" s="60"/>
      <c r="BX280" s="68"/>
      <c r="BY280" s="92"/>
    </row>
    <row r="281" spans="1:91" hidden="true" s="114" customFormat="1">
      <c r="A281" s="91"/>
      <c r="B281" s="92"/>
      <c r="C281" s="96" t="s">
        <v>166</v>
      </c>
      <c r="D281" s="91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7">
        <f>Q281*AC281/1000000000</f>
        <v>0</v>
      </c>
      <c r="AQ281" s="67">
        <f>R281*AC281/1000000000</f>
        <v>0</v>
      </c>
      <c r="AR281" s="67">
        <f>S281*AC281/1000000000</f>
        <v>0</v>
      </c>
      <c r="AS281" s="67">
        <f>T281*AC281/1000000000</f>
        <v>0</v>
      </c>
      <c r="AT281" s="67">
        <f>U281*AC281/1000000000</f>
        <v>0</v>
      </c>
      <c r="AU281" s="67">
        <f>V281*AC281/1000000000</f>
        <v>0</v>
      </c>
      <c r="AV281" s="67">
        <f>W281*AC281/1000000000</f>
        <v>0</v>
      </c>
      <c r="AW281" s="67">
        <f>X281*AC281/1000000000</f>
        <v>0</v>
      </c>
      <c r="AX281" s="67">
        <f>Y281*AC281/1000000000</f>
        <v>0</v>
      </c>
      <c r="AY281" s="67">
        <f>Z281*AC281/1000000000</f>
        <v>0</v>
      </c>
      <c r="AZ281" s="67">
        <f>AA281*AC281/1000000000</f>
        <v>0</v>
      </c>
      <c r="BA281" s="67">
        <f>AB281*AC281/1000000000</f>
        <v>0</v>
      </c>
      <c r="BB281" s="60">
        <f>(AQ280*AR280*AS280*AT280*AU280)^(1/5)</f>
        <v>0</v>
      </c>
      <c r="BC281" s="60">
        <f>(AW281*AX281*AY281*AZ281*BA281)^(1/5)</f>
        <v>0</v>
      </c>
      <c r="BD281" s="68">
        <f>Q281*AC281*AD281/1000000000</f>
        <v>0</v>
      </c>
      <c r="BE281" s="68">
        <f>R281*AC281*AE281/1000000000</f>
        <v>0</v>
      </c>
      <c r="BF281" s="68">
        <f>S281*AC281*AF281/1000000000</f>
        <v>0</v>
      </c>
      <c r="BG281" s="68">
        <f>T281*AC281*AG281/1000000000</f>
        <v>0</v>
      </c>
      <c r="BH281" s="68">
        <f>U281*AC281*AH281/1000000000</f>
        <v>0</v>
      </c>
      <c r="BI281" s="68">
        <f>V281*AC281*AI281/1000000000</f>
        <v>0</v>
      </c>
      <c r="BJ281" s="68">
        <f>W281*AC281*AJ281/1000000000</f>
        <v>0</v>
      </c>
      <c r="BK281" s="68">
        <f>X281*AC281*AK281/1000000000</f>
        <v>0</v>
      </c>
      <c r="BL281" s="68">
        <f>Y281*AC281*AL281/1000000000</f>
        <v>0</v>
      </c>
      <c r="BM281" s="68">
        <f>Z281*AC281*AM281/1000000000</f>
        <v>0</v>
      </c>
      <c r="BN281" s="68">
        <f>AA281*AC281*AN281/1000000000</f>
        <v>0</v>
      </c>
      <c r="BO281" s="68">
        <f>AB281*AC281*AO281/1000000000</f>
        <v>0</v>
      </c>
      <c r="BP281" s="60">
        <f>(BE281*BF281*BG281*BH281*BI281)^(1/5)</f>
        <v>0</v>
      </c>
      <c r="BQ281" s="60">
        <f>(BK281*BL281*BM281*BN281*BO281)</f>
        <v>0</v>
      </c>
      <c r="BR281" s="60" t="str">
        <f>(J281/E281)^(1/5)*100</f>
        <v>0</v>
      </c>
      <c r="BS281" s="60" t="str">
        <f>(P281/J281)/(1/5)*100</f>
        <v>0</v>
      </c>
      <c r="BT281" s="60"/>
      <c r="BU281" s="60"/>
      <c r="BV281" s="60"/>
      <c r="BW281" s="60"/>
      <c r="BX281" s="68"/>
      <c r="BY281" s="92"/>
    </row>
    <row r="282" spans="1:91" hidden="true" s="114" customFormat="1">
      <c r="A282" s="91"/>
      <c r="B282" s="92"/>
      <c r="C282" s="97" t="s">
        <v>138</v>
      </c>
      <c r="D282" s="91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7">
        <f>Q282*AC282/1000000000</f>
        <v>0</v>
      </c>
      <c r="AQ282" s="67">
        <f>R282*AC282/1000000000</f>
        <v>0</v>
      </c>
      <c r="AR282" s="67">
        <f>S282*AC282/1000000000</f>
        <v>0</v>
      </c>
      <c r="AS282" s="67">
        <f>T282*AC282/1000000000</f>
        <v>0</v>
      </c>
      <c r="AT282" s="67">
        <f>U282*AC282/1000000000</f>
        <v>0</v>
      </c>
      <c r="AU282" s="67">
        <f>V282*AC282/1000000000</f>
        <v>0</v>
      </c>
      <c r="AV282" s="67">
        <f>W282*AC282/1000000000</f>
        <v>0</v>
      </c>
      <c r="AW282" s="67">
        <f>X282*AC282/1000000000</f>
        <v>0</v>
      </c>
      <c r="AX282" s="67">
        <f>Y282*AC282/1000000000</f>
        <v>0</v>
      </c>
      <c r="AY282" s="67">
        <f>Z282*AC282/1000000000</f>
        <v>0</v>
      </c>
      <c r="AZ282" s="67">
        <f>AA282*AC282/1000000000</f>
        <v>0</v>
      </c>
      <c r="BA282" s="67">
        <f>AB282*AC282/1000000000</f>
        <v>0</v>
      </c>
      <c r="BB282" s="60">
        <f>(AQ281*AR281*AS281*AT281*AU281)^(1/5)</f>
        <v>0</v>
      </c>
      <c r="BC282" s="60">
        <f>(AW282*AX282*AY282*AZ282*BA282)^(1/5)</f>
        <v>0</v>
      </c>
      <c r="BD282" s="68">
        <f>Q282*AC282*AD282/1000000000</f>
        <v>0</v>
      </c>
      <c r="BE282" s="68">
        <f>R282*AC282*AE282/1000000000</f>
        <v>0</v>
      </c>
      <c r="BF282" s="68">
        <f>S282*AC282*AF282/1000000000</f>
        <v>0</v>
      </c>
      <c r="BG282" s="68">
        <f>T282*AC282*AG282/1000000000</f>
        <v>0</v>
      </c>
      <c r="BH282" s="68">
        <f>U282*AC282*AH282/1000000000</f>
        <v>0</v>
      </c>
      <c r="BI282" s="68">
        <f>V282*AC282*AI282/1000000000</f>
        <v>0</v>
      </c>
      <c r="BJ282" s="68">
        <f>W282*AC282*AJ282/1000000000</f>
        <v>0</v>
      </c>
      <c r="BK282" s="68">
        <f>X282*AC282*AK282/1000000000</f>
        <v>0</v>
      </c>
      <c r="BL282" s="68">
        <f>Y282*AC282*AL282/1000000000</f>
        <v>0</v>
      </c>
      <c r="BM282" s="68">
        <f>Z282*AC282*AM282/1000000000</f>
        <v>0</v>
      </c>
      <c r="BN282" s="68">
        <f>AA282*AC282*AN282/1000000000</f>
        <v>0</v>
      </c>
      <c r="BO282" s="68">
        <f>AB282*AC282*AO282/1000000000</f>
        <v>0</v>
      </c>
      <c r="BP282" s="60">
        <f>(BE282*BF282*BG282*BH282*BI282)^(1/5)</f>
        <v>0</v>
      </c>
      <c r="BQ282" s="60">
        <f>(BK282*BL282*BM282*BN282*BO282)</f>
        <v>0</v>
      </c>
      <c r="BR282" s="60" t="str">
        <f>(J282/E282)^(1/5)*100</f>
        <v>0</v>
      </c>
      <c r="BS282" s="60" t="str">
        <f>(P282/J282)/(1/5)*100</f>
        <v>0</v>
      </c>
      <c r="BT282" s="60"/>
      <c r="BU282" s="60"/>
      <c r="BV282" s="60"/>
      <c r="BW282" s="60"/>
      <c r="BX282" s="68"/>
      <c r="BY282" s="92"/>
    </row>
    <row r="283" spans="1:91" hidden="true" s="114" customFormat="1">
      <c r="A283" s="91"/>
      <c r="B283" s="92"/>
      <c r="C283" s="97" t="s">
        <v>180</v>
      </c>
      <c r="D283" s="91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7">
        <f>Q283*AC283/1000000000</f>
        <v>0</v>
      </c>
      <c r="AQ283" s="67">
        <f>R283*AC283/1000000000</f>
        <v>0</v>
      </c>
      <c r="AR283" s="67">
        <f>S283*AC283/1000000000</f>
        <v>0</v>
      </c>
      <c r="AS283" s="67">
        <f>T283*AC283/1000000000</f>
        <v>0</v>
      </c>
      <c r="AT283" s="67">
        <f>U283*AC283/1000000000</f>
        <v>0</v>
      </c>
      <c r="AU283" s="67">
        <f>V283*AC283/1000000000</f>
        <v>0</v>
      </c>
      <c r="AV283" s="67">
        <f>W283*AC283/1000000000</f>
        <v>0</v>
      </c>
      <c r="AW283" s="67">
        <f>X283*AC283/1000000000</f>
        <v>0</v>
      </c>
      <c r="AX283" s="67">
        <f>Y283*AC283/1000000000</f>
        <v>0</v>
      </c>
      <c r="AY283" s="67">
        <f>Z283*AC283/1000000000</f>
        <v>0</v>
      </c>
      <c r="AZ283" s="67">
        <f>AA283*AC283/1000000000</f>
        <v>0</v>
      </c>
      <c r="BA283" s="67">
        <f>AB283*AC283/1000000000</f>
        <v>0</v>
      </c>
      <c r="BB283" s="60">
        <f>(AQ282*AR282*AS282*AT282*AU282)^(1/5)</f>
        <v>0</v>
      </c>
      <c r="BC283" s="60">
        <f>(AW283*AX283*AY283*AZ283*BA283)^(1/5)</f>
        <v>0</v>
      </c>
      <c r="BD283" s="68">
        <f>Q283*AC283*AD283/1000000000</f>
        <v>0</v>
      </c>
      <c r="BE283" s="68">
        <f>R283*AC283*AE283/1000000000</f>
        <v>0</v>
      </c>
      <c r="BF283" s="68">
        <f>S283*AC283*AF283/1000000000</f>
        <v>0</v>
      </c>
      <c r="BG283" s="68">
        <f>T283*AC283*AG283/1000000000</f>
        <v>0</v>
      </c>
      <c r="BH283" s="68">
        <f>U283*AC283*AH283/1000000000</f>
        <v>0</v>
      </c>
      <c r="BI283" s="68">
        <f>V283*AC283*AI283/1000000000</f>
        <v>0</v>
      </c>
      <c r="BJ283" s="68">
        <f>W283*AC283*AJ283/1000000000</f>
        <v>0</v>
      </c>
      <c r="BK283" s="68">
        <f>X283*AC283*AK283/1000000000</f>
        <v>0</v>
      </c>
      <c r="BL283" s="68">
        <f>Y283*AC283*AL283/1000000000</f>
        <v>0</v>
      </c>
      <c r="BM283" s="68">
        <f>Z283*AC283*AM283/1000000000</f>
        <v>0</v>
      </c>
      <c r="BN283" s="68">
        <f>AA283*AC283*AN283/1000000000</f>
        <v>0</v>
      </c>
      <c r="BO283" s="68">
        <f>AB283*AC283*AO283/1000000000</f>
        <v>0</v>
      </c>
      <c r="BP283" s="60">
        <f>(BE283*BF283*BG283*BH283*BI283)^(1/5)</f>
        <v>0</v>
      </c>
      <c r="BQ283" s="60">
        <f>(BK283*BL283*BM283*BN283*BO283)</f>
        <v>0</v>
      </c>
      <c r="BR283" s="60" t="str">
        <f>(J283/E283)^(1/5)*100</f>
        <v>0</v>
      </c>
      <c r="BS283" s="60" t="str">
        <f>(P283/J283)/(1/5)*100</f>
        <v>0</v>
      </c>
      <c r="BT283" s="60"/>
      <c r="BU283" s="60"/>
      <c r="BV283" s="60"/>
      <c r="BW283" s="60"/>
      <c r="BX283" s="68"/>
      <c r="BY283" s="92"/>
    </row>
    <row r="284" spans="1:91" hidden="true" s="114" customFormat="1">
      <c r="A284" s="91"/>
      <c r="B284" s="92"/>
      <c r="C284" s="97" t="s">
        <v>140</v>
      </c>
      <c r="D284" s="91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7">
        <f>Q284*AC284/1000000000</f>
        <v>0</v>
      </c>
      <c r="AQ284" s="67">
        <f>R284*AC284/1000000000</f>
        <v>0</v>
      </c>
      <c r="AR284" s="67">
        <f>S284*AC284/1000000000</f>
        <v>0</v>
      </c>
      <c r="AS284" s="67">
        <f>T284*AC284/1000000000</f>
        <v>0</v>
      </c>
      <c r="AT284" s="67">
        <f>U284*AC284/1000000000</f>
        <v>0</v>
      </c>
      <c r="AU284" s="67">
        <f>V284*AC284/1000000000</f>
        <v>0</v>
      </c>
      <c r="AV284" s="67">
        <f>W284*AC284/1000000000</f>
        <v>0</v>
      </c>
      <c r="AW284" s="67">
        <f>X284*AC284/1000000000</f>
        <v>0</v>
      </c>
      <c r="AX284" s="67">
        <f>Y284*AC284/1000000000</f>
        <v>0</v>
      </c>
      <c r="AY284" s="67">
        <f>Z284*AC284/1000000000</f>
        <v>0</v>
      </c>
      <c r="AZ284" s="67">
        <f>AA284*AC284/1000000000</f>
        <v>0</v>
      </c>
      <c r="BA284" s="67">
        <f>AB284*AC284/1000000000</f>
        <v>0</v>
      </c>
      <c r="BB284" s="60">
        <f>(AQ283*AR283*AS283*AT283*AU283)^(1/5)</f>
        <v>0</v>
      </c>
      <c r="BC284" s="60">
        <f>(AW284*AX284*AY284*AZ284*BA284)^(1/5)</f>
        <v>0</v>
      </c>
      <c r="BD284" s="68">
        <f>Q284*AC284*AD284/1000000000</f>
        <v>0</v>
      </c>
      <c r="BE284" s="68">
        <f>R284*AC284*AE284/1000000000</f>
        <v>0</v>
      </c>
      <c r="BF284" s="68">
        <f>S284*AC284*AF284/1000000000</f>
        <v>0</v>
      </c>
      <c r="BG284" s="68">
        <f>T284*AC284*AG284/1000000000</f>
        <v>0</v>
      </c>
      <c r="BH284" s="68">
        <f>U284*AC284*AH284/1000000000</f>
        <v>0</v>
      </c>
      <c r="BI284" s="68">
        <f>V284*AC284*AI284/1000000000</f>
        <v>0</v>
      </c>
      <c r="BJ284" s="68">
        <f>W284*AC284*AJ284/1000000000</f>
        <v>0</v>
      </c>
      <c r="BK284" s="68">
        <f>X284*AC284*AK284/1000000000</f>
        <v>0</v>
      </c>
      <c r="BL284" s="68">
        <f>Y284*AC284*AL284/1000000000</f>
        <v>0</v>
      </c>
      <c r="BM284" s="68">
        <f>Z284*AC284*AM284/1000000000</f>
        <v>0</v>
      </c>
      <c r="BN284" s="68">
        <f>AA284*AC284*AN284/1000000000</f>
        <v>0</v>
      </c>
      <c r="BO284" s="68">
        <f>AB284*AC284*AO284/1000000000</f>
        <v>0</v>
      </c>
      <c r="BP284" s="60">
        <f>(BE284*BF284*BG284*BH284*BI284)^(1/5)</f>
        <v>0</v>
      </c>
      <c r="BQ284" s="60">
        <f>(BK284*BL284*BM284*BN284*BO284)</f>
        <v>0</v>
      </c>
      <c r="BR284" s="60" t="str">
        <f>(J284/E284)^(1/5)*100</f>
        <v>0</v>
      </c>
      <c r="BS284" s="60" t="str">
        <f>(P284/J284)/(1/5)*100</f>
        <v>0</v>
      </c>
      <c r="BT284" s="60"/>
      <c r="BU284" s="60"/>
      <c r="BV284" s="60"/>
      <c r="BW284" s="60"/>
      <c r="BX284" s="68"/>
      <c r="BY284" s="92"/>
    </row>
    <row r="285" spans="1:91" hidden="true" s="114" customFormat="1">
      <c r="A285" s="91"/>
      <c r="B285" s="92"/>
      <c r="C285" s="96" t="s">
        <v>190</v>
      </c>
      <c r="D285" s="91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7">
        <f>Q285*AC285/1000000000</f>
        <v>0</v>
      </c>
      <c r="AQ285" s="67">
        <f>R285*AC285/1000000000</f>
        <v>0</v>
      </c>
      <c r="AR285" s="67">
        <f>S285*AC285/1000000000</f>
        <v>0</v>
      </c>
      <c r="AS285" s="67">
        <f>T285*AC285/1000000000</f>
        <v>0</v>
      </c>
      <c r="AT285" s="67">
        <f>U285*AC285/1000000000</f>
        <v>0</v>
      </c>
      <c r="AU285" s="67">
        <f>V285*AC285/1000000000</f>
        <v>0</v>
      </c>
      <c r="AV285" s="67">
        <f>W285*AC285/1000000000</f>
        <v>0</v>
      </c>
      <c r="AW285" s="67">
        <f>X285*AC285/1000000000</f>
        <v>0</v>
      </c>
      <c r="AX285" s="67">
        <f>Y285*AC285/1000000000</f>
        <v>0</v>
      </c>
      <c r="AY285" s="67">
        <f>Z285*AC285/1000000000</f>
        <v>0</v>
      </c>
      <c r="AZ285" s="67">
        <f>AA285*AC285/1000000000</f>
        <v>0</v>
      </c>
      <c r="BA285" s="67">
        <f>AB285*AC285/1000000000</f>
        <v>0</v>
      </c>
      <c r="BB285" s="60">
        <f>(AQ284*AR284*AS284*AT284*AU284)^(1/5)</f>
        <v>0</v>
      </c>
      <c r="BC285" s="60">
        <f>(AW285*AX285*AY285*AZ285*BA285)^(1/5)</f>
        <v>0</v>
      </c>
      <c r="BD285" s="68">
        <f>Q285*AC285*AD285/1000000000</f>
        <v>0</v>
      </c>
      <c r="BE285" s="68">
        <f>R285*AC285*AE285/1000000000</f>
        <v>0</v>
      </c>
      <c r="BF285" s="68">
        <f>S285*AC285*AF285/1000000000</f>
        <v>0</v>
      </c>
      <c r="BG285" s="68">
        <f>T285*AC285*AG285/1000000000</f>
        <v>0</v>
      </c>
      <c r="BH285" s="68">
        <f>U285*AC285*AH285/1000000000</f>
        <v>0</v>
      </c>
      <c r="BI285" s="68">
        <f>V285*AC285*AI285/1000000000</f>
        <v>0</v>
      </c>
      <c r="BJ285" s="68">
        <f>W285*AC285*AJ285/1000000000</f>
        <v>0</v>
      </c>
      <c r="BK285" s="68">
        <f>X285*AC285*AK285/1000000000</f>
        <v>0</v>
      </c>
      <c r="BL285" s="68">
        <f>Y285*AC285*AL285/1000000000</f>
        <v>0</v>
      </c>
      <c r="BM285" s="68">
        <f>Z285*AC285*AM285/1000000000</f>
        <v>0</v>
      </c>
      <c r="BN285" s="68">
        <f>AA285*AC285*AN285/1000000000</f>
        <v>0</v>
      </c>
      <c r="BO285" s="68">
        <f>AB285*AC285*AO285/1000000000</f>
        <v>0</v>
      </c>
      <c r="BP285" s="60">
        <f>(BE285*BF285*BG285*BH285*BI285)^(1/5)</f>
        <v>0</v>
      </c>
      <c r="BQ285" s="60">
        <f>(BK285*BL285*BM285*BN285*BO285)</f>
        <v>0</v>
      </c>
      <c r="BR285" s="60" t="str">
        <f>(J285/E285)^(1/5)*100</f>
        <v>0</v>
      </c>
      <c r="BS285" s="60" t="str">
        <f>(P285/J285)/(1/5)*100</f>
        <v>0</v>
      </c>
      <c r="BT285" s="60"/>
      <c r="BU285" s="60"/>
      <c r="BV285" s="60"/>
      <c r="BW285" s="60"/>
      <c r="BX285" s="68"/>
      <c r="BY285" s="92"/>
    </row>
    <row r="286" spans="1:91" hidden="true" s="114" customFormat="1">
      <c r="A286" s="91"/>
      <c r="B286" s="92"/>
      <c r="C286" s="96" t="s">
        <v>163</v>
      </c>
      <c r="D286" s="91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7">
        <f>Q286*AC286/1000000000</f>
        <v>0</v>
      </c>
      <c r="AQ286" s="67">
        <f>R286*AC286/1000000000</f>
        <v>0</v>
      </c>
      <c r="AR286" s="67">
        <f>S286*AC286/1000000000</f>
        <v>0</v>
      </c>
      <c r="AS286" s="67">
        <f>T286*AC286/1000000000</f>
        <v>0</v>
      </c>
      <c r="AT286" s="67">
        <f>U286*AC286/1000000000</f>
        <v>0</v>
      </c>
      <c r="AU286" s="67">
        <f>V286*AC286/1000000000</f>
        <v>0</v>
      </c>
      <c r="AV286" s="67">
        <f>W286*AC286/1000000000</f>
        <v>0</v>
      </c>
      <c r="AW286" s="67">
        <f>X286*AC286/1000000000</f>
        <v>0</v>
      </c>
      <c r="AX286" s="67">
        <f>Y286*AC286/1000000000</f>
        <v>0</v>
      </c>
      <c r="AY286" s="67">
        <f>Z286*AC286/1000000000</f>
        <v>0</v>
      </c>
      <c r="AZ286" s="67">
        <f>AA286*AC286/1000000000</f>
        <v>0</v>
      </c>
      <c r="BA286" s="67">
        <f>AB286*AC286/1000000000</f>
        <v>0</v>
      </c>
      <c r="BB286" s="60">
        <f>(AQ285*AR285*AS285*AT285*AU285)^(1/5)</f>
        <v>0</v>
      </c>
      <c r="BC286" s="60">
        <f>(AW286*AX286*AY286*AZ286*BA286)^(1/5)</f>
        <v>0</v>
      </c>
      <c r="BD286" s="68">
        <f>Q286*AC286*AD286/1000000000</f>
        <v>0</v>
      </c>
      <c r="BE286" s="68">
        <f>R286*AC286*AE286/1000000000</f>
        <v>0</v>
      </c>
      <c r="BF286" s="68">
        <f>S286*AC286*AF286/1000000000</f>
        <v>0</v>
      </c>
      <c r="BG286" s="68">
        <f>T286*AC286*AG286/1000000000</f>
        <v>0</v>
      </c>
      <c r="BH286" s="68">
        <f>U286*AC286*AH286/1000000000</f>
        <v>0</v>
      </c>
      <c r="BI286" s="68">
        <f>V286*AC286*AI286/1000000000</f>
        <v>0</v>
      </c>
      <c r="BJ286" s="68">
        <f>W286*AC286*AJ286/1000000000</f>
        <v>0</v>
      </c>
      <c r="BK286" s="68">
        <f>X286*AC286*AK286/1000000000</f>
        <v>0</v>
      </c>
      <c r="BL286" s="68">
        <f>Y286*AC286*AL286/1000000000</f>
        <v>0</v>
      </c>
      <c r="BM286" s="68">
        <f>Z286*AC286*AM286/1000000000</f>
        <v>0</v>
      </c>
      <c r="BN286" s="68">
        <f>AA286*AC286*AN286/1000000000</f>
        <v>0</v>
      </c>
      <c r="BO286" s="68">
        <f>AB286*AC286*AO286/1000000000</f>
        <v>0</v>
      </c>
      <c r="BP286" s="60">
        <f>(BE286*BF286*BG286*BH286*BI286)^(1/5)</f>
        <v>0</v>
      </c>
      <c r="BQ286" s="60">
        <f>(BK286*BL286*BM286*BN286*BO286)</f>
        <v>0</v>
      </c>
      <c r="BR286" s="60" t="str">
        <f>(J286/E286)^(1/5)*100</f>
        <v>0</v>
      </c>
      <c r="BS286" s="60" t="str">
        <f>(P286/J286)/(1/5)*100</f>
        <v>0</v>
      </c>
      <c r="BT286" s="60"/>
      <c r="BU286" s="60"/>
      <c r="BV286" s="60"/>
      <c r="BW286" s="60"/>
      <c r="BX286" s="68"/>
      <c r="BY286" s="92"/>
    </row>
    <row r="287" spans="1:91" hidden="true" s="114" customFormat="1">
      <c r="A287" s="91"/>
      <c r="B287" s="92"/>
      <c r="C287" s="96" t="s">
        <v>184</v>
      </c>
      <c r="D287" s="91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7">
        <f>Q287*AC287/1000000000</f>
        <v>0</v>
      </c>
      <c r="AQ287" s="67">
        <f>R287*AC287/1000000000</f>
        <v>0</v>
      </c>
      <c r="AR287" s="67">
        <f>S287*AC287/1000000000</f>
        <v>0</v>
      </c>
      <c r="AS287" s="67">
        <f>T287*AC287/1000000000</f>
        <v>0</v>
      </c>
      <c r="AT287" s="67">
        <f>U287*AC287/1000000000</f>
        <v>0</v>
      </c>
      <c r="AU287" s="67">
        <f>V287*AC287/1000000000</f>
        <v>0</v>
      </c>
      <c r="AV287" s="67">
        <f>W287*AC287/1000000000</f>
        <v>0</v>
      </c>
      <c r="AW287" s="67">
        <f>X287*AC287/1000000000</f>
        <v>0</v>
      </c>
      <c r="AX287" s="67">
        <f>Y287*AC287/1000000000</f>
        <v>0</v>
      </c>
      <c r="AY287" s="67">
        <f>Z287*AC287/1000000000</f>
        <v>0</v>
      </c>
      <c r="AZ287" s="67">
        <f>AA287*AC287/1000000000</f>
        <v>0</v>
      </c>
      <c r="BA287" s="67">
        <f>AB287*AC287/1000000000</f>
        <v>0</v>
      </c>
      <c r="BB287" s="60">
        <f>(AQ286*AR286*AS286*AT286*AU286)^(1/5)</f>
        <v>0</v>
      </c>
      <c r="BC287" s="60">
        <f>(AW287*AX287*AY287*AZ287*BA287)^(1/5)</f>
        <v>0</v>
      </c>
      <c r="BD287" s="68">
        <f>Q287*AC287*AD287/1000000000</f>
        <v>0</v>
      </c>
      <c r="BE287" s="68">
        <f>R287*AC287*AE287/1000000000</f>
        <v>0</v>
      </c>
      <c r="BF287" s="68">
        <f>S287*AC287*AF287/1000000000</f>
        <v>0</v>
      </c>
      <c r="BG287" s="68">
        <f>T287*AC287*AG287/1000000000</f>
        <v>0</v>
      </c>
      <c r="BH287" s="68">
        <f>U287*AC287*AH287/1000000000</f>
        <v>0</v>
      </c>
      <c r="BI287" s="68">
        <f>V287*AC287*AI287/1000000000</f>
        <v>0</v>
      </c>
      <c r="BJ287" s="68">
        <f>W287*AC287*AJ287/1000000000</f>
        <v>0</v>
      </c>
      <c r="BK287" s="68">
        <f>X287*AC287*AK287/1000000000</f>
        <v>0</v>
      </c>
      <c r="BL287" s="68">
        <f>Y287*AC287*AL287/1000000000</f>
        <v>0</v>
      </c>
      <c r="BM287" s="68">
        <f>Z287*AC287*AM287/1000000000</f>
        <v>0</v>
      </c>
      <c r="BN287" s="68">
        <f>AA287*AC287*AN287/1000000000</f>
        <v>0</v>
      </c>
      <c r="BO287" s="68">
        <f>AB287*AC287*AO287/1000000000</f>
        <v>0</v>
      </c>
      <c r="BP287" s="60">
        <f>(BE287*BF287*BG287*BH287*BI287)^(1/5)</f>
        <v>0</v>
      </c>
      <c r="BQ287" s="60">
        <f>(BK287*BL287*BM287*BN287*BO287)</f>
        <v>0</v>
      </c>
      <c r="BR287" s="60" t="str">
        <f>(J287/E287)^(1/5)*100</f>
        <v>0</v>
      </c>
      <c r="BS287" s="60" t="str">
        <f>(P287/J287)/(1/5)*100</f>
        <v>0</v>
      </c>
      <c r="BT287" s="60"/>
      <c r="BU287" s="60"/>
      <c r="BV287" s="60"/>
      <c r="BW287" s="60"/>
      <c r="BX287" s="68"/>
      <c r="BY287" s="92"/>
    </row>
    <row r="288" spans="1:91" hidden="true" s="114" customFormat="1">
      <c r="A288" s="91"/>
      <c r="B288" s="92"/>
      <c r="C288" s="96" t="s">
        <v>166</v>
      </c>
      <c r="D288" s="91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7">
        <f>Q288*AC288/1000000000</f>
        <v>0</v>
      </c>
      <c r="AQ288" s="67">
        <f>R288*AC288/1000000000</f>
        <v>0</v>
      </c>
      <c r="AR288" s="67">
        <f>S288*AC288/1000000000</f>
        <v>0</v>
      </c>
      <c r="AS288" s="67">
        <f>T288*AC288/1000000000</f>
        <v>0</v>
      </c>
      <c r="AT288" s="67">
        <f>U288*AC288/1000000000</f>
        <v>0</v>
      </c>
      <c r="AU288" s="67">
        <f>V288*AC288/1000000000</f>
        <v>0</v>
      </c>
      <c r="AV288" s="67">
        <f>W288*AC288/1000000000</f>
        <v>0</v>
      </c>
      <c r="AW288" s="67">
        <f>X288*AC288/1000000000</f>
        <v>0</v>
      </c>
      <c r="AX288" s="67">
        <f>Y288*AC288/1000000000</f>
        <v>0</v>
      </c>
      <c r="AY288" s="67">
        <f>Z288*AC288/1000000000</f>
        <v>0</v>
      </c>
      <c r="AZ288" s="67">
        <f>AA288*AC288/1000000000</f>
        <v>0</v>
      </c>
      <c r="BA288" s="67">
        <f>AB288*AC288/1000000000</f>
        <v>0</v>
      </c>
      <c r="BB288" s="60">
        <f>(AQ287*AR287*AS287*AT287*AU287)^(1/5)</f>
        <v>0</v>
      </c>
      <c r="BC288" s="60">
        <f>(AW288*AX288*AY288*AZ288*BA288)^(1/5)</f>
        <v>0</v>
      </c>
      <c r="BD288" s="68">
        <f>Q288*AC288*AD288/1000000000</f>
        <v>0</v>
      </c>
      <c r="BE288" s="68">
        <f>R288*AC288*AE288/1000000000</f>
        <v>0</v>
      </c>
      <c r="BF288" s="68">
        <f>S288*AC288*AF288/1000000000</f>
        <v>0</v>
      </c>
      <c r="BG288" s="68">
        <f>T288*AC288*AG288/1000000000</f>
        <v>0</v>
      </c>
      <c r="BH288" s="68">
        <f>U288*AC288*AH288/1000000000</f>
        <v>0</v>
      </c>
      <c r="BI288" s="68">
        <f>V288*AC288*AI288/1000000000</f>
        <v>0</v>
      </c>
      <c r="BJ288" s="68">
        <f>W288*AC288*AJ288/1000000000</f>
        <v>0</v>
      </c>
      <c r="BK288" s="68">
        <f>X288*AC288*AK288/1000000000</f>
        <v>0</v>
      </c>
      <c r="BL288" s="68">
        <f>Y288*AC288*AL288/1000000000</f>
        <v>0</v>
      </c>
      <c r="BM288" s="68">
        <f>Z288*AC288*AM288/1000000000</f>
        <v>0</v>
      </c>
      <c r="BN288" s="68">
        <f>AA288*AC288*AN288/1000000000</f>
        <v>0</v>
      </c>
      <c r="BO288" s="68">
        <f>AB288*AC288*AO288/1000000000</f>
        <v>0</v>
      </c>
      <c r="BP288" s="60">
        <f>(BE288*BF288*BG288*BH288*BI288)^(1/5)</f>
        <v>0</v>
      </c>
      <c r="BQ288" s="60">
        <f>(BK288*BL288*BM288*BN288*BO288)</f>
        <v>0</v>
      </c>
      <c r="BR288" s="60" t="str">
        <f>(J288/E288)^(1/5)*100</f>
        <v>0</v>
      </c>
      <c r="BS288" s="60" t="str">
        <f>(P288/J288)/(1/5)*100</f>
        <v>0</v>
      </c>
      <c r="BT288" s="60"/>
      <c r="BU288" s="60"/>
      <c r="BV288" s="60"/>
      <c r="BW288" s="60"/>
      <c r="BX288" s="68"/>
      <c r="BY288" s="92"/>
    </row>
    <row r="289" spans="1:91" hidden="true" s="114" customFormat="1">
      <c r="A289" s="91"/>
      <c r="B289" s="92"/>
      <c r="C289" s="97" t="s">
        <v>138</v>
      </c>
      <c r="D289" s="91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7">
        <f>Q289*AC289/1000000000</f>
        <v>0</v>
      </c>
      <c r="AQ289" s="67">
        <f>R289*AC289/1000000000</f>
        <v>0</v>
      </c>
      <c r="AR289" s="67">
        <f>S289*AC289/1000000000</f>
        <v>0</v>
      </c>
      <c r="AS289" s="67">
        <f>T289*AC289/1000000000</f>
        <v>0</v>
      </c>
      <c r="AT289" s="67">
        <f>U289*AC289/1000000000</f>
        <v>0</v>
      </c>
      <c r="AU289" s="67">
        <f>V289*AC289/1000000000</f>
        <v>0</v>
      </c>
      <c r="AV289" s="67">
        <f>W289*AC289/1000000000</f>
        <v>0</v>
      </c>
      <c r="AW289" s="67">
        <f>X289*AC289/1000000000</f>
        <v>0</v>
      </c>
      <c r="AX289" s="67">
        <f>Y289*AC289/1000000000</f>
        <v>0</v>
      </c>
      <c r="AY289" s="67">
        <f>Z289*AC289/1000000000</f>
        <v>0</v>
      </c>
      <c r="AZ289" s="67">
        <f>AA289*AC289/1000000000</f>
        <v>0</v>
      </c>
      <c r="BA289" s="67">
        <f>AB289*AC289/1000000000</f>
        <v>0</v>
      </c>
      <c r="BB289" s="60">
        <f>(AQ288*AR288*AS288*AT288*AU288)^(1/5)</f>
        <v>0</v>
      </c>
      <c r="BC289" s="60">
        <f>(AW289*AX289*AY289*AZ289*BA289)^(1/5)</f>
        <v>0</v>
      </c>
      <c r="BD289" s="68">
        <f>Q289*AC289*AD289/1000000000</f>
        <v>0</v>
      </c>
      <c r="BE289" s="68">
        <f>R289*AC289*AE289/1000000000</f>
        <v>0</v>
      </c>
      <c r="BF289" s="68">
        <f>S289*AC289*AF289/1000000000</f>
        <v>0</v>
      </c>
      <c r="BG289" s="68">
        <f>T289*AC289*AG289/1000000000</f>
        <v>0</v>
      </c>
      <c r="BH289" s="68">
        <f>U289*AC289*AH289/1000000000</f>
        <v>0</v>
      </c>
      <c r="BI289" s="68">
        <f>V289*AC289*AI289/1000000000</f>
        <v>0</v>
      </c>
      <c r="BJ289" s="68">
        <f>W289*AC289*AJ289/1000000000</f>
        <v>0</v>
      </c>
      <c r="BK289" s="68">
        <f>X289*AC289*AK289/1000000000</f>
        <v>0</v>
      </c>
      <c r="BL289" s="68">
        <f>Y289*AC289*AL289/1000000000</f>
        <v>0</v>
      </c>
      <c r="BM289" s="68">
        <f>Z289*AC289*AM289/1000000000</f>
        <v>0</v>
      </c>
      <c r="BN289" s="68">
        <f>AA289*AC289*AN289/1000000000</f>
        <v>0</v>
      </c>
      <c r="BO289" s="68">
        <f>AB289*AC289*AO289/1000000000</f>
        <v>0</v>
      </c>
      <c r="BP289" s="60">
        <f>(BE289*BF289*BG289*BH289*BI289)^(1/5)</f>
        <v>0</v>
      </c>
      <c r="BQ289" s="60">
        <f>(BK289*BL289*BM289*BN289*BO289)</f>
        <v>0</v>
      </c>
      <c r="BR289" s="60" t="str">
        <f>(J289/E289)^(1/5)*100</f>
        <v>0</v>
      </c>
      <c r="BS289" s="60" t="str">
        <f>(P289/J289)/(1/5)*100</f>
        <v>0</v>
      </c>
      <c r="BT289" s="60"/>
      <c r="BU289" s="60"/>
      <c r="BV289" s="60"/>
      <c r="BW289" s="60"/>
      <c r="BX289" s="68"/>
      <c r="BY289" s="92"/>
    </row>
    <row r="290" spans="1:91" hidden="true" s="114" customFormat="1">
      <c r="A290" s="91"/>
      <c r="B290" s="92"/>
      <c r="C290" s="97" t="s">
        <v>180</v>
      </c>
      <c r="D290" s="91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7">
        <f>Q290*AC290/1000000000</f>
        <v>0</v>
      </c>
      <c r="AQ290" s="67">
        <f>R290*AC290/1000000000</f>
        <v>0</v>
      </c>
      <c r="AR290" s="67">
        <f>S290*AC290/1000000000</f>
        <v>0</v>
      </c>
      <c r="AS290" s="67">
        <f>T290*AC290/1000000000</f>
        <v>0</v>
      </c>
      <c r="AT290" s="67">
        <f>U290*AC290/1000000000</f>
        <v>0</v>
      </c>
      <c r="AU290" s="67">
        <f>V290*AC290/1000000000</f>
        <v>0</v>
      </c>
      <c r="AV290" s="67">
        <f>W290*AC290/1000000000</f>
        <v>0</v>
      </c>
      <c r="AW290" s="67">
        <f>X290*AC290/1000000000</f>
        <v>0</v>
      </c>
      <c r="AX290" s="67">
        <f>Y290*AC290/1000000000</f>
        <v>0</v>
      </c>
      <c r="AY290" s="67">
        <f>Z290*AC290/1000000000</f>
        <v>0</v>
      </c>
      <c r="AZ290" s="67">
        <f>AA290*AC290/1000000000</f>
        <v>0</v>
      </c>
      <c r="BA290" s="67">
        <f>AB290*AC290/1000000000</f>
        <v>0</v>
      </c>
      <c r="BB290" s="60">
        <f>(AQ289*AR289*AS289*AT289*AU289)^(1/5)</f>
        <v>0</v>
      </c>
      <c r="BC290" s="60">
        <f>(AW290*AX290*AY290*AZ290*BA290)^(1/5)</f>
        <v>0</v>
      </c>
      <c r="BD290" s="68">
        <f>Q290*AC290*AD290/1000000000</f>
        <v>0</v>
      </c>
      <c r="BE290" s="68">
        <f>R290*AC290*AE290/1000000000</f>
        <v>0</v>
      </c>
      <c r="BF290" s="68">
        <f>S290*AC290*AF290/1000000000</f>
        <v>0</v>
      </c>
      <c r="BG290" s="68">
        <f>T290*AC290*AG290/1000000000</f>
        <v>0</v>
      </c>
      <c r="BH290" s="68">
        <f>U290*AC290*AH290/1000000000</f>
        <v>0</v>
      </c>
      <c r="BI290" s="68">
        <f>V290*AC290*AI290/1000000000</f>
        <v>0</v>
      </c>
      <c r="BJ290" s="68">
        <f>W290*AC290*AJ290/1000000000</f>
        <v>0</v>
      </c>
      <c r="BK290" s="68">
        <f>X290*AC290*AK290/1000000000</f>
        <v>0</v>
      </c>
      <c r="BL290" s="68">
        <f>Y290*AC290*AL290/1000000000</f>
        <v>0</v>
      </c>
      <c r="BM290" s="68">
        <f>Z290*AC290*AM290/1000000000</f>
        <v>0</v>
      </c>
      <c r="BN290" s="68">
        <f>AA290*AC290*AN290/1000000000</f>
        <v>0</v>
      </c>
      <c r="BO290" s="68">
        <f>AB290*AC290*AO290/1000000000</f>
        <v>0</v>
      </c>
      <c r="BP290" s="60">
        <f>(BE290*BF290*BG290*BH290*BI290)^(1/5)</f>
        <v>0</v>
      </c>
      <c r="BQ290" s="60">
        <f>(BK290*BL290*BM290*BN290*BO290)</f>
        <v>0</v>
      </c>
      <c r="BR290" s="60" t="str">
        <f>(J290/E290)^(1/5)*100</f>
        <v>0</v>
      </c>
      <c r="BS290" s="60" t="str">
        <f>(P290/J290)/(1/5)*100</f>
        <v>0</v>
      </c>
      <c r="BT290" s="60"/>
      <c r="BU290" s="60"/>
      <c r="BV290" s="60"/>
      <c r="BW290" s="60"/>
      <c r="BX290" s="68"/>
      <c r="BY290" s="92"/>
    </row>
    <row r="291" spans="1:91" hidden="true" s="114" customFormat="1">
      <c r="A291" s="91"/>
      <c r="B291" s="92"/>
      <c r="C291" s="97" t="s">
        <v>140</v>
      </c>
      <c r="D291" s="91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7">
        <f>Q291*AC291/1000000000</f>
        <v>0</v>
      </c>
      <c r="AQ291" s="67">
        <f>R291*AC291/1000000000</f>
        <v>0</v>
      </c>
      <c r="AR291" s="67">
        <f>S291*AC291/1000000000</f>
        <v>0</v>
      </c>
      <c r="AS291" s="67">
        <f>T291*AC291/1000000000</f>
        <v>0</v>
      </c>
      <c r="AT291" s="67">
        <f>U291*AC291/1000000000</f>
        <v>0</v>
      </c>
      <c r="AU291" s="67">
        <f>V291*AC291/1000000000</f>
        <v>0</v>
      </c>
      <c r="AV291" s="67">
        <f>W291*AC291/1000000000</f>
        <v>0</v>
      </c>
      <c r="AW291" s="67">
        <f>X291*AC291/1000000000</f>
        <v>0</v>
      </c>
      <c r="AX291" s="67">
        <f>Y291*AC291/1000000000</f>
        <v>0</v>
      </c>
      <c r="AY291" s="67">
        <f>Z291*AC291/1000000000</f>
        <v>0</v>
      </c>
      <c r="AZ291" s="67">
        <f>AA291*AC291/1000000000</f>
        <v>0</v>
      </c>
      <c r="BA291" s="67">
        <f>AB291*AC291/1000000000</f>
        <v>0</v>
      </c>
      <c r="BB291" s="60">
        <f>(AQ290*AR290*AS290*AT290*AU290)^(1/5)</f>
        <v>0</v>
      </c>
      <c r="BC291" s="60">
        <f>(AW291*AX291*AY291*AZ291*BA291)^(1/5)</f>
        <v>0</v>
      </c>
      <c r="BD291" s="68">
        <f>Q291*AC291*AD291/1000000000</f>
        <v>0</v>
      </c>
      <c r="BE291" s="68">
        <f>R291*AC291*AE291/1000000000</f>
        <v>0</v>
      </c>
      <c r="BF291" s="68">
        <f>S291*AC291*AF291/1000000000</f>
        <v>0</v>
      </c>
      <c r="BG291" s="68">
        <f>T291*AC291*AG291/1000000000</f>
        <v>0</v>
      </c>
      <c r="BH291" s="68">
        <f>U291*AC291*AH291/1000000000</f>
        <v>0</v>
      </c>
      <c r="BI291" s="68">
        <f>V291*AC291*AI291/1000000000</f>
        <v>0</v>
      </c>
      <c r="BJ291" s="68">
        <f>W291*AC291*AJ291/1000000000</f>
        <v>0</v>
      </c>
      <c r="BK291" s="68">
        <f>X291*AC291*AK291/1000000000</f>
        <v>0</v>
      </c>
      <c r="BL291" s="68">
        <f>Y291*AC291*AL291/1000000000</f>
        <v>0</v>
      </c>
      <c r="BM291" s="68">
        <f>Z291*AC291*AM291/1000000000</f>
        <v>0</v>
      </c>
      <c r="BN291" s="68">
        <f>AA291*AC291*AN291/1000000000</f>
        <v>0</v>
      </c>
      <c r="BO291" s="68">
        <f>AB291*AC291*AO291/1000000000</f>
        <v>0</v>
      </c>
      <c r="BP291" s="60">
        <f>(BE291*BF291*BG291*BH291*BI291)^(1/5)</f>
        <v>0</v>
      </c>
      <c r="BQ291" s="60">
        <f>(BK291*BL291*BM291*BN291*BO291)</f>
        <v>0</v>
      </c>
      <c r="BR291" s="60" t="str">
        <f>(J291/E291)^(1/5)*100</f>
        <v>0</v>
      </c>
      <c r="BS291" s="60" t="str">
        <f>(P291/J291)/(1/5)*100</f>
        <v>0</v>
      </c>
      <c r="BT291" s="60"/>
      <c r="BU291" s="60"/>
      <c r="BV291" s="60"/>
      <c r="BW291" s="60"/>
      <c r="BX291" s="68"/>
      <c r="BY291" s="92"/>
    </row>
    <row r="292" spans="1:91" hidden="true" s="114" customFormat="1">
      <c r="A292" s="91"/>
      <c r="B292" s="92"/>
      <c r="C292" s="96" t="s">
        <v>191</v>
      </c>
      <c r="D292" s="91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7">
        <f>Q292*AC292/1000000000</f>
        <v>0</v>
      </c>
      <c r="AQ292" s="67">
        <f>R292*AC292/1000000000</f>
        <v>0</v>
      </c>
      <c r="AR292" s="67">
        <f>S292*AC292/1000000000</f>
        <v>0</v>
      </c>
      <c r="AS292" s="67">
        <f>T292*AC292/1000000000</f>
        <v>0</v>
      </c>
      <c r="AT292" s="67">
        <f>U292*AC292/1000000000</f>
        <v>0</v>
      </c>
      <c r="AU292" s="67">
        <f>V292*AC292/1000000000</f>
        <v>0</v>
      </c>
      <c r="AV292" s="67">
        <f>W292*AC292/1000000000</f>
        <v>0</v>
      </c>
      <c r="AW292" s="67">
        <f>X292*AC292/1000000000</f>
        <v>0</v>
      </c>
      <c r="AX292" s="67">
        <f>Y292*AC292/1000000000</f>
        <v>0</v>
      </c>
      <c r="AY292" s="67">
        <f>Z292*AC292/1000000000</f>
        <v>0</v>
      </c>
      <c r="AZ292" s="67">
        <f>AA292*AC292/1000000000</f>
        <v>0</v>
      </c>
      <c r="BA292" s="67">
        <f>AB292*AC292/1000000000</f>
        <v>0</v>
      </c>
      <c r="BB292" s="60">
        <f>(AQ291*AR291*AS291*AT291*AU291)^(1/5)</f>
        <v>0</v>
      </c>
      <c r="BC292" s="60">
        <f>(AW292*AX292*AY292*AZ292*BA292)^(1/5)</f>
        <v>0</v>
      </c>
      <c r="BD292" s="68">
        <f>Q292*AC292*AD292/1000000000</f>
        <v>0</v>
      </c>
      <c r="BE292" s="68">
        <f>R292*AC292*AE292/1000000000</f>
        <v>0</v>
      </c>
      <c r="BF292" s="68">
        <f>S292*AC292*AF292/1000000000</f>
        <v>0</v>
      </c>
      <c r="BG292" s="68">
        <f>T292*AC292*AG292/1000000000</f>
        <v>0</v>
      </c>
      <c r="BH292" s="68">
        <f>U292*AC292*AH292/1000000000</f>
        <v>0</v>
      </c>
      <c r="BI292" s="68">
        <f>V292*AC292*AI292/1000000000</f>
        <v>0</v>
      </c>
      <c r="BJ292" s="68">
        <f>W292*AC292*AJ292/1000000000</f>
        <v>0</v>
      </c>
      <c r="BK292" s="68">
        <f>X292*AC292*AK292/1000000000</f>
        <v>0</v>
      </c>
      <c r="BL292" s="68">
        <f>Y292*AC292*AL292/1000000000</f>
        <v>0</v>
      </c>
      <c r="BM292" s="68">
        <f>Z292*AC292*AM292/1000000000</f>
        <v>0</v>
      </c>
      <c r="BN292" s="68">
        <f>AA292*AC292*AN292/1000000000</f>
        <v>0</v>
      </c>
      <c r="BO292" s="68">
        <f>AB292*AC292*AO292/1000000000</f>
        <v>0</v>
      </c>
      <c r="BP292" s="60">
        <f>(BE292*BF292*BG292*BH292*BI292)^(1/5)</f>
        <v>0</v>
      </c>
      <c r="BQ292" s="60">
        <f>(BK292*BL292*BM292*BN292*BO292)</f>
        <v>0</v>
      </c>
      <c r="BR292" s="60" t="str">
        <f>(J292/E292)^(1/5)*100</f>
        <v>0</v>
      </c>
      <c r="BS292" s="60" t="str">
        <f>(P292/J292)/(1/5)*100</f>
        <v>0</v>
      </c>
      <c r="BT292" s="60"/>
      <c r="BU292" s="60"/>
      <c r="BV292" s="60"/>
      <c r="BW292" s="60"/>
      <c r="BX292" s="68"/>
      <c r="BY292" s="92"/>
    </row>
    <row r="293" spans="1:91" hidden="true" s="114" customFormat="1">
      <c r="A293" s="91"/>
      <c r="B293" s="92"/>
      <c r="C293" s="96" t="s">
        <v>163</v>
      </c>
      <c r="D293" s="91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7">
        <f>Q293*AC293/1000000000</f>
        <v>0</v>
      </c>
      <c r="AQ293" s="67">
        <f>R293*AC293/1000000000</f>
        <v>0</v>
      </c>
      <c r="AR293" s="67">
        <f>S293*AC293/1000000000</f>
        <v>0</v>
      </c>
      <c r="AS293" s="67">
        <f>T293*AC293/1000000000</f>
        <v>0</v>
      </c>
      <c r="AT293" s="67">
        <f>U293*AC293/1000000000</f>
        <v>0</v>
      </c>
      <c r="AU293" s="67">
        <f>V293*AC293/1000000000</f>
        <v>0</v>
      </c>
      <c r="AV293" s="67">
        <f>W293*AC293/1000000000</f>
        <v>0</v>
      </c>
      <c r="AW293" s="67">
        <f>X293*AC293/1000000000</f>
        <v>0</v>
      </c>
      <c r="AX293" s="67">
        <f>Y293*AC293/1000000000</f>
        <v>0</v>
      </c>
      <c r="AY293" s="67">
        <f>Z293*AC293/1000000000</f>
        <v>0</v>
      </c>
      <c r="AZ293" s="67">
        <f>AA293*AC293/1000000000</f>
        <v>0</v>
      </c>
      <c r="BA293" s="67">
        <f>AB293*AC293/1000000000</f>
        <v>0</v>
      </c>
      <c r="BB293" s="60">
        <f>(AQ292*AR292*AS292*AT292*AU292)^(1/5)</f>
        <v>0</v>
      </c>
      <c r="BC293" s="60">
        <f>(AW293*AX293*AY293*AZ293*BA293)^(1/5)</f>
        <v>0</v>
      </c>
      <c r="BD293" s="68">
        <f>Q293*AC293*AD293/1000000000</f>
        <v>0</v>
      </c>
      <c r="BE293" s="68">
        <f>R293*AC293*AE293/1000000000</f>
        <v>0</v>
      </c>
      <c r="BF293" s="68">
        <f>S293*AC293*AF293/1000000000</f>
        <v>0</v>
      </c>
      <c r="BG293" s="68">
        <f>T293*AC293*AG293/1000000000</f>
        <v>0</v>
      </c>
      <c r="BH293" s="68">
        <f>U293*AC293*AH293/1000000000</f>
        <v>0</v>
      </c>
      <c r="BI293" s="68">
        <f>V293*AC293*AI293/1000000000</f>
        <v>0</v>
      </c>
      <c r="BJ293" s="68">
        <f>W293*AC293*AJ293/1000000000</f>
        <v>0</v>
      </c>
      <c r="BK293" s="68">
        <f>X293*AC293*AK293/1000000000</f>
        <v>0</v>
      </c>
      <c r="BL293" s="68">
        <f>Y293*AC293*AL293/1000000000</f>
        <v>0</v>
      </c>
      <c r="BM293" s="68">
        <f>Z293*AC293*AM293/1000000000</f>
        <v>0</v>
      </c>
      <c r="BN293" s="68">
        <f>AA293*AC293*AN293/1000000000</f>
        <v>0</v>
      </c>
      <c r="BO293" s="68">
        <f>AB293*AC293*AO293/1000000000</f>
        <v>0</v>
      </c>
      <c r="BP293" s="60">
        <f>(BE293*BF293*BG293*BH293*BI293)^(1/5)</f>
        <v>0</v>
      </c>
      <c r="BQ293" s="60">
        <f>(BK293*BL293*BM293*BN293*BO293)</f>
        <v>0</v>
      </c>
      <c r="BR293" s="60" t="str">
        <f>(J293/E293)^(1/5)*100</f>
        <v>0</v>
      </c>
      <c r="BS293" s="60" t="str">
        <f>(P293/J293)/(1/5)*100</f>
        <v>0</v>
      </c>
      <c r="BT293" s="60"/>
      <c r="BU293" s="60"/>
      <c r="BV293" s="60"/>
      <c r="BW293" s="60"/>
      <c r="BX293" s="68"/>
      <c r="BY293" s="92"/>
    </row>
    <row r="294" spans="1:91" hidden="true" s="114" customFormat="1">
      <c r="A294" s="91"/>
      <c r="B294" s="92"/>
      <c r="C294" s="96" t="s">
        <v>184</v>
      </c>
      <c r="D294" s="91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7">
        <f>Q294*AC294/1000000000</f>
        <v>0</v>
      </c>
      <c r="AQ294" s="67">
        <f>R294*AC294/1000000000</f>
        <v>0</v>
      </c>
      <c r="AR294" s="67">
        <f>S294*AC294/1000000000</f>
        <v>0</v>
      </c>
      <c r="AS294" s="67">
        <f>T294*AC294/1000000000</f>
        <v>0</v>
      </c>
      <c r="AT294" s="67">
        <f>U294*AC294/1000000000</f>
        <v>0</v>
      </c>
      <c r="AU294" s="67">
        <f>V294*AC294/1000000000</f>
        <v>0</v>
      </c>
      <c r="AV294" s="67">
        <f>W294*AC294/1000000000</f>
        <v>0</v>
      </c>
      <c r="AW294" s="67">
        <f>X294*AC294/1000000000</f>
        <v>0</v>
      </c>
      <c r="AX294" s="67">
        <f>Y294*AC294/1000000000</f>
        <v>0</v>
      </c>
      <c r="AY294" s="67">
        <f>Z294*AC294/1000000000</f>
        <v>0</v>
      </c>
      <c r="AZ294" s="67">
        <f>AA294*AC294/1000000000</f>
        <v>0</v>
      </c>
      <c r="BA294" s="67">
        <f>AB294*AC294/1000000000</f>
        <v>0</v>
      </c>
      <c r="BB294" s="60">
        <f>(AQ293*AR293*AS293*AT293*AU293)^(1/5)</f>
        <v>0</v>
      </c>
      <c r="BC294" s="60">
        <f>(AW294*AX294*AY294*AZ294*BA294)^(1/5)</f>
        <v>0</v>
      </c>
      <c r="BD294" s="68">
        <f>Q294*AC294*AD294/1000000000</f>
        <v>0</v>
      </c>
      <c r="BE294" s="68">
        <f>R294*AC294*AE294/1000000000</f>
        <v>0</v>
      </c>
      <c r="BF294" s="68">
        <f>S294*AC294*AF294/1000000000</f>
        <v>0</v>
      </c>
      <c r="BG294" s="68">
        <f>T294*AC294*AG294/1000000000</f>
        <v>0</v>
      </c>
      <c r="BH294" s="68">
        <f>U294*AC294*AH294/1000000000</f>
        <v>0</v>
      </c>
      <c r="BI294" s="68">
        <f>V294*AC294*AI294/1000000000</f>
        <v>0</v>
      </c>
      <c r="BJ294" s="68">
        <f>W294*AC294*AJ294/1000000000</f>
        <v>0</v>
      </c>
      <c r="BK294" s="68">
        <f>X294*AC294*AK294/1000000000</f>
        <v>0</v>
      </c>
      <c r="BL294" s="68">
        <f>Y294*AC294*AL294/1000000000</f>
        <v>0</v>
      </c>
      <c r="BM294" s="68">
        <f>Z294*AC294*AM294/1000000000</f>
        <v>0</v>
      </c>
      <c r="BN294" s="68">
        <f>AA294*AC294*AN294/1000000000</f>
        <v>0</v>
      </c>
      <c r="BO294" s="68">
        <f>AB294*AC294*AO294/1000000000</f>
        <v>0</v>
      </c>
      <c r="BP294" s="60">
        <f>(BE294*BF294*BG294*BH294*BI294)^(1/5)</f>
        <v>0</v>
      </c>
      <c r="BQ294" s="60">
        <f>(BK294*BL294*BM294*BN294*BO294)</f>
        <v>0</v>
      </c>
      <c r="BR294" s="60" t="str">
        <f>(J294/E294)^(1/5)*100</f>
        <v>0</v>
      </c>
      <c r="BS294" s="60" t="str">
        <f>(P294/J294)/(1/5)*100</f>
        <v>0</v>
      </c>
      <c r="BT294" s="60"/>
      <c r="BU294" s="60"/>
      <c r="BV294" s="60"/>
      <c r="BW294" s="60"/>
      <c r="BX294" s="68"/>
      <c r="BY294" s="92"/>
    </row>
    <row r="295" spans="1:91" hidden="true" s="114" customFormat="1">
      <c r="A295" s="91"/>
      <c r="B295" s="92"/>
      <c r="C295" s="96" t="s">
        <v>166</v>
      </c>
      <c r="D295" s="91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7">
        <f>Q295*AC295/1000000000</f>
        <v>0</v>
      </c>
      <c r="AQ295" s="67">
        <f>R295*AC295/1000000000</f>
        <v>0</v>
      </c>
      <c r="AR295" s="67">
        <f>S295*AC295/1000000000</f>
        <v>0</v>
      </c>
      <c r="AS295" s="67">
        <f>T295*AC295/1000000000</f>
        <v>0</v>
      </c>
      <c r="AT295" s="67">
        <f>U295*AC295/1000000000</f>
        <v>0</v>
      </c>
      <c r="AU295" s="67">
        <f>V295*AC295/1000000000</f>
        <v>0</v>
      </c>
      <c r="AV295" s="67">
        <f>W295*AC295/1000000000</f>
        <v>0</v>
      </c>
      <c r="AW295" s="67">
        <f>X295*AC295/1000000000</f>
        <v>0</v>
      </c>
      <c r="AX295" s="67">
        <f>Y295*AC295/1000000000</f>
        <v>0</v>
      </c>
      <c r="AY295" s="67">
        <f>Z295*AC295/1000000000</f>
        <v>0</v>
      </c>
      <c r="AZ295" s="67">
        <f>AA295*AC295/1000000000</f>
        <v>0</v>
      </c>
      <c r="BA295" s="67">
        <f>AB295*AC295/1000000000</f>
        <v>0</v>
      </c>
      <c r="BB295" s="60">
        <f>(AQ294*AR294*AS294*AT294*AU294)^(1/5)</f>
        <v>0</v>
      </c>
      <c r="BC295" s="60">
        <f>(AW295*AX295*AY295*AZ295*BA295)^(1/5)</f>
        <v>0</v>
      </c>
      <c r="BD295" s="68">
        <f>Q295*AC295*AD295/1000000000</f>
        <v>0</v>
      </c>
      <c r="BE295" s="68">
        <f>R295*AC295*AE295/1000000000</f>
        <v>0</v>
      </c>
      <c r="BF295" s="68">
        <f>S295*AC295*AF295/1000000000</f>
        <v>0</v>
      </c>
      <c r="BG295" s="68">
        <f>T295*AC295*AG295/1000000000</f>
        <v>0</v>
      </c>
      <c r="BH295" s="68">
        <f>U295*AC295*AH295/1000000000</f>
        <v>0</v>
      </c>
      <c r="BI295" s="68">
        <f>V295*AC295*AI295/1000000000</f>
        <v>0</v>
      </c>
      <c r="BJ295" s="68">
        <f>W295*AC295*AJ295/1000000000</f>
        <v>0</v>
      </c>
      <c r="BK295" s="68">
        <f>X295*AC295*AK295/1000000000</f>
        <v>0</v>
      </c>
      <c r="BL295" s="68">
        <f>Y295*AC295*AL295/1000000000</f>
        <v>0</v>
      </c>
      <c r="BM295" s="68">
        <f>Z295*AC295*AM295/1000000000</f>
        <v>0</v>
      </c>
      <c r="BN295" s="68">
        <f>AA295*AC295*AN295/1000000000</f>
        <v>0</v>
      </c>
      <c r="BO295" s="68">
        <f>AB295*AC295*AO295/1000000000</f>
        <v>0</v>
      </c>
      <c r="BP295" s="60">
        <f>(BE295*BF295*BG295*BH295*BI295)^(1/5)</f>
        <v>0</v>
      </c>
      <c r="BQ295" s="60">
        <f>(BK295*BL295*BM295*BN295*BO295)</f>
        <v>0</v>
      </c>
      <c r="BR295" s="60" t="str">
        <f>(J295/E295)^(1/5)*100</f>
        <v>0</v>
      </c>
      <c r="BS295" s="60" t="str">
        <f>(P295/J295)/(1/5)*100</f>
        <v>0</v>
      </c>
      <c r="BT295" s="60"/>
      <c r="BU295" s="60"/>
      <c r="BV295" s="60"/>
      <c r="BW295" s="60"/>
      <c r="BX295" s="68"/>
      <c r="BY295" s="92"/>
    </row>
    <row r="296" spans="1:91" hidden="true" s="114" customFormat="1">
      <c r="A296" s="91"/>
      <c r="B296" s="92"/>
      <c r="C296" s="97" t="s">
        <v>138</v>
      </c>
      <c r="D296" s="91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7">
        <f>Q296*AC296/1000000000</f>
        <v>0</v>
      </c>
      <c r="AQ296" s="67">
        <f>R296*AC296/1000000000</f>
        <v>0</v>
      </c>
      <c r="AR296" s="67">
        <f>S296*AC296/1000000000</f>
        <v>0</v>
      </c>
      <c r="AS296" s="67">
        <f>T296*AC296/1000000000</f>
        <v>0</v>
      </c>
      <c r="AT296" s="67">
        <f>U296*AC296/1000000000</f>
        <v>0</v>
      </c>
      <c r="AU296" s="67">
        <f>V296*AC296/1000000000</f>
        <v>0</v>
      </c>
      <c r="AV296" s="67">
        <f>W296*AC296/1000000000</f>
        <v>0</v>
      </c>
      <c r="AW296" s="67">
        <f>X296*AC296/1000000000</f>
        <v>0</v>
      </c>
      <c r="AX296" s="67">
        <f>Y296*AC296/1000000000</f>
        <v>0</v>
      </c>
      <c r="AY296" s="67">
        <f>Z296*AC296/1000000000</f>
        <v>0</v>
      </c>
      <c r="AZ296" s="67">
        <f>AA296*AC296/1000000000</f>
        <v>0</v>
      </c>
      <c r="BA296" s="67">
        <f>AB296*AC296/1000000000</f>
        <v>0</v>
      </c>
      <c r="BB296" s="60">
        <f>(AQ295*AR295*AS295*AT295*AU295)^(1/5)</f>
        <v>0</v>
      </c>
      <c r="BC296" s="60">
        <f>(AW296*AX296*AY296*AZ296*BA296)^(1/5)</f>
        <v>0</v>
      </c>
      <c r="BD296" s="68">
        <f>Q296*AC296*AD296/1000000000</f>
        <v>0</v>
      </c>
      <c r="BE296" s="68">
        <f>R296*AC296*AE296/1000000000</f>
        <v>0</v>
      </c>
      <c r="BF296" s="68">
        <f>S296*AC296*AF296/1000000000</f>
        <v>0</v>
      </c>
      <c r="BG296" s="68">
        <f>T296*AC296*AG296/1000000000</f>
        <v>0</v>
      </c>
      <c r="BH296" s="68">
        <f>U296*AC296*AH296/1000000000</f>
        <v>0</v>
      </c>
      <c r="BI296" s="68">
        <f>V296*AC296*AI296/1000000000</f>
        <v>0</v>
      </c>
      <c r="BJ296" s="68">
        <f>W296*AC296*AJ296/1000000000</f>
        <v>0</v>
      </c>
      <c r="BK296" s="68">
        <f>X296*AC296*AK296/1000000000</f>
        <v>0</v>
      </c>
      <c r="BL296" s="68">
        <f>Y296*AC296*AL296/1000000000</f>
        <v>0</v>
      </c>
      <c r="BM296" s="68">
        <f>Z296*AC296*AM296/1000000000</f>
        <v>0</v>
      </c>
      <c r="BN296" s="68">
        <f>AA296*AC296*AN296/1000000000</f>
        <v>0</v>
      </c>
      <c r="BO296" s="68">
        <f>AB296*AC296*AO296/1000000000</f>
        <v>0</v>
      </c>
      <c r="BP296" s="60">
        <f>(BE296*BF296*BG296*BH296*BI296)^(1/5)</f>
        <v>0</v>
      </c>
      <c r="BQ296" s="60">
        <f>(BK296*BL296*BM296*BN296*BO296)</f>
        <v>0</v>
      </c>
      <c r="BR296" s="60" t="str">
        <f>(J296/E296)^(1/5)*100</f>
        <v>0</v>
      </c>
      <c r="BS296" s="60" t="str">
        <f>(P296/J296)/(1/5)*100</f>
        <v>0</v>
      </c>
      <c r="BT296" s="60"/>
      <c r="BU296" s="60"/>
      <c r="BV296" s="60"/>
      <c r="BW296" s="60"/>
      <c r="BX296" s="68"/>
      <c r="BY296" s="92"/>
    </row>
    <row r="297" spans="1:91" hidden="true" s="114" customFormat="1">
      <c r="A297" s="91"/>
      <c r="B297" s="92"/>
      <c r="C297" s="97" t="s">
        <v>180</v>
      </c>
      <c r="D297" s="91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7">
        <f>Q297*AC297/1000000000</f>
        <v>0</v>
      </c>
      <c r="AQ297" s="67">
        <f>R297*AC297/1000000000</f>
        <v>0</v>
      </c>
      <c r="AR297" s="67">
        <f>S297*AC297/1000000000</f>
        <v>0</v>
      </c>
      <c r="AS297" s="67">
        <f>T297*AC297/1000000000</f>
        <v>0</v>
      </c>
      <c r="AT297" s="67">
        <f>U297*AC297/1000000000</f>
        <v>0</v>
      </c>
      <c r="AU297" s="67">
        <f>V297*AC297/1000000000</f>
        <v>0</v>
      </c>
      <c r="AV297" s="67">
        <f>W297*AC297/1000000000</f>
        <v>0</v>
      </c>
      <c r="AW297" s="67">
        <f>X297*AC297/1000000000</f>
        <v>0</v>
      </c>
      <c r="AX297" s="67">
        <f>Y297*AC297/1000000000</f>
        <v>0</v>
      </c>
      <c r="AY297" s="67">
        <f>Z297*AC297/1000000000</f>
        <v>0</v>
      </c>
      <c r="AZ297" s="67">
        <f>AA297*AC297/1000000000</f>
        <v>0</v>
      </c>
      <c r="BA297" s="67">
        <f>AB297*AC297/1000000000</f>
        <v>0</v>
      </c>
      <c r="BB297" s="60">
        <f>(AQ296*AR296*AS296*AT296*AU296)^(1/5)</f>
        <v>0</v>
      </c>
      <c r="BC297" s="60">
        <f>(AW297*AX297*AY297*AZ297*BA297)^(1/5)</f>
        <v>0</v>
      </c>
      <c r="BD297" s="68">
        <f>Q297*AC297*AD297/1000000000</f>
        <v>0</v>
      </c>
      <c r="BE297" s="68">
        <f>R297*AC297*AE297/1000000000</f>
        <v>0</v>
      </c>
      <c r="BF297" s="68">
        <f>S297*AC297*AF297/1000000000</f>
        <v>0</v>
      </c>
      <c r="BG297" s="68">
        <f>T297*AC297*AG297/1000000000</f>
        <v>0</v>
      </c>
      <c r="BH297" s="68">
        <f>U297*AC297*AH297/1000000000</f>
        <v>0</v>
      </c>
      <c r="BI297" s="68">
        <f>V297*AC297*AI297/1000000000</f>
        <v>0</v>
      </c>
      <c r="BJ297" s="68">
        <f>W297*AC297*AJ297/1000000000</f>
        <v>0</v>
      </c>
      <c r="BK297" s="68">
        <f>X297*AC297*AK297/1000000000</f>
        <v>0</v>
      </c>
      <c r="BL297" s="68">
        <f>Y297*AC297*AL297/1000000000</f>
        <v>0</v>
      </c>
      <c r="BM297" s="68">
        <f>Z297*AC297*AM297/1000000000</f>
        <v>0</v>
      </c>
      <c r="BN297" s="68">
        <f>AA297*AC297*AN297/1000000000</f>
        <v>0</v>
      </c>
      <c r="BO297" s="68">
        <f>AB297*AC297*AO297/1000000000</f>
        <v>0</v>
      </c>
      <c r="BP297" s="60">
        <f>(BE297*BF297*BG297*BH297*BI297)^(1/5)</f>
        <v>0</v>
      </c>
      <c r="BQ297" s="60">
        <f>(BK297*BL297*BM297*BN297*BO297)</f>
        <v>0</v>
      </c>
      <c r="BR297" s="60" t="str">
        <f>(J297/E297)^(1/5)*100</f>
        <v>0</v>
      </c>
      <c r="BS297" s="60" t="str">
        <f>(P297/J297)/(1/5)*100</f>
        <v>0</v>
      </c>
      <c r="BT297" s="60"/>
      <c r="BU297" s="60"/>
      <c r="BV297" s="60"/>
      <c r="BW297" s="60"/>
      <c r="BX297" s="68"/>
      <c r="BY297" s="92"/>
    </row>
    <row r="298" spans="1:91" hidden="true" s="114" customFormat="1">
      <c r="A298" s="91"/>
      <c r="B298" s="92"/>
      <c r="C298" s="97" t="s">
        <v>140</v>
      </c>
      <c r="D298" s="91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7">
        <f>Q298*AC298/1000000000</f>
        <v>0</v>
      </c>
      <c r="AQ298" s="67">
        <f>R298*AC298/1000000000</f>
        <v>0</v>
      </c>
      <c r="AR298" s="67">
        <f>S298*AC298/1000000000</f>
        <v>0</v>
      </c>
      <c r="AS298" s="67">
        <f>T298*AC298/1000000000</f>
        <v>0</v>
      </c>
      <c r="AT298" s="67">
        <f>U298*AC298/1000000000</f>
        <v>0</v>
      </c>
      <c r="AU298" s="67">
        <f>V298*AC298/1000000000</f>
        <v>0</v>
      </c>
      <c r="AV298" s="67">
        <f>W298*AC298/1000000000</f>
        <v>0</v>
      </c>
      <c r="AW298" s="67">
        <f>X298*AC298/1000000000</f>
        <v>0</v>
      </c>
      <c r="AX298" s="67">
        <f>Y298*AC298/1000000000</f>
        <v>0</v>
      </c>
      <c r="AY298" s="67">
        <f>Z298*AC298/1000000000</f>
        <v>0</v>
      </c>
      <c r="AZ298" s="67">
        <f>AA298*AC298/1000000000</f>
        <v>0</v>
      </c>
      <c r="BA298" s="67">
        <f>AB298*AC298/1000000000</f>
        <v>0</v>
      </c>
      <c r="BB298" s="60">
        <f>(AQ297*AR297*AS297*AT297*AU297)^(1/5)</f>
        <v>0</v>
      </c>
      <c r="BC298" s="60">
        <f>(AW298*AX298*AY298*AZ298*BA298)^(1/5)</f>
        <v>0</v>
      </c>
      <c r="BD298" s="68">
        <f>Q298*AC298*AD298/1000000000</f>
        <v>0</v>
      </c>
      <c r="BE298" s="68">
        <f>R298*AC298*AE298/1000000000</f>
        <v>0</v>
      </c>
      <c r="BF298" s="68">
        <f>S298*AC298*AF298/1000000000</f>
        <v>0</v>
      </c>
      <c r="BG298" s="68">
        <f>T298*AC298*AG298/1000000000</f>
        <v>0</v>
      </c>
      <c r="BH298" s="68">
        <f>U298*AC298*AH298/1000000000</f>
        <v>0</v>
      </c>
      <c r="BI298" s="68">
        <f>V298*AC298*AI298/1000000000</f>
        <v>0</v>
      </c>
      <c r="BJ298" s="68">
        <f>W298*AC298*AJ298/1000000000</f>
        <v>0</v>
      </c>
      <c r="BK298" s="68">
        <f>X298*AC298*AK298/1000000000</f>
        <v>0</v>
      </c>
      <c r="BL298" s="68">
        <f>Y298*AC298*AL298/1000000000</f>
        <v>0</v>
      </c>
      <c r="BM298" s="68">
        <f>Z298*AC298*AM298/1000000000</f>
        <v>0</v>
      </c>
      <c r="BN298" s="68">
        <f>AA298*AC298*AN298/1000000000</f>
        <v>0</v>
      </c>
      <c r="BO298" s="68">
        <f>AB298*AC298*AO298/1000000000</f>
        <v>0</v>
      </c>
      <c r="BP298" s="60">
        <f>(BE298*BF298*BG298*BH298*BI298)^(1/5)</f>
        <v>0</v>
      </c>
      <c r="BQ298" s="60">
        <f>(BK298*BL298*BM298*BN298*BO298)</f>
        <v>0</v>
      </c>
      <c r="BR298" s="60" t="str">
        <f>(J298/E298)^(1/5)*100</f>
        <v>0</v>
      </c>
      <c r="BS298" s="60" t="str">
        <f>(P298/J298)/(1/5)*100</f>
        <v>0</v>
      </c>
      <c r="BT298" s="60"/>
      <c r="BU298" s="60"/>
      <c r="BV298" s="60"/>
      <c r="BW298" s="60"/>
      <c r="BX298" s="68"/>
      <c r="BY298" s="92"/>
    </row>
    <row r="299" spans="1:91" hidden="true" s="114" customFormat="1">
      <c r="A299" s="91"/>
      <c r="B299" s="92"/>
      <c r="C299" s="96" t="s">
        <v>192</v>
      </c>
      <c r="D299" s="91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7">
        <f>Q299*AC299/1000000000</f>
        <v>0</v>
      </c>
      <c r="AQ299" s="67">
        <f>R299*AC299/1000000000</f>
        <v>0</v>
      </c>
      <c r="AR299" s="67">
        <f>S299*AC299/1000000000</f>
        <v>0</v>
      </c>
      <c r="AS299" s="67">
        <f>T299*AC299/1000000000</f>
        <v>0</v>
      </c>
      <c r="AT299" s="67">
        <f>U299*AC299/1000000000</f>
        <v>0</v>
      </c>
      <c r="AU299" s="67">
        <f>V299*AC299/1000000000</f>
        <v>0</v>
      </c>
      <c r="AV299" s="67">
        <f>W299*AC299/1000000000</f>
        <v>0</v>
      </c>
      <c r="AW299" s="67">
        <f>X299*AC299/1000000000</f>
        <v>0</v>
      </c>
      <c r="AX299" s="67">
        <f>Y299*AC299/1000000000</f>
        <v>0</v>
      </c>
      <c r="AY299" s="67">
        <f>Z299*AC299/1000000000</f>
        <v>0</v>
      </c>
      <c r="AZ299" s="67">
        <f>AA299*AC299/1000000000</f>
        <v>0</v>
      </c>
      <c r="BA299" s="67">
        <f>AB299*AC299/1000000000</f>
        <v>0</v>
      </c>
      <c r="BB299" s="60">
        <f>(AQ298*AR298*AS298*AT298*AU298)^(1/5)</f>
        <v>0</v>
      </c>
      <c r="BC299" s="60">
        <f>(AW299*AX299*AY299*AZ299*BA299)^(1/5)</f>
        <v>0</v>
      </c>
      <c r="BD299" s="68">
        <f>Q299*AC299*AD299/1000000000</f>
        <v>0</v>
      </c>
      <c r="BE299" s="68">
        <f>R299*AC299*AE299/1000000000</f>
        <v>0</v>
      </c>
      <c r="BF299" s="68">
        <f>S299*AC299*AF299/1000000000</f>
        <v>0</v>
      </c>
      <c r="BG299" s="68">
        <f>T299*AC299*AG299/1000000000</f>
        <v>0</v>
      </c>
      <c r="BH299" s="68">
        <f>U299*AC299*AH299/1000000000</f>
        <v>0</v>
      </c>
      <c r="BI299" s="68">
        <f>V299*AC299*AI299/1000000000</f>
        <v>0</v>
      </c>
      <c r="BJ299" s="68">
        <f>W299*AC299*AJ299/1000000000</f>
        <v>0</v>
      </c>
      <c r="BK299" s="68">
        <f>X299*AC299*AK299/1000000000</f>
        <v>0</v>
      </c>
      <c r="BL299" s="68">
        <f>Y299*AC299*AL299/1000000000</f>
        <v>0</v>
      </c>
      <c r="BM299" s="68">
        <f>Z299*AC299*AM299/1000000000</f>
        <v>0</v>
      </c>
      <c r="BN299" s="68">
        <f>AA299*AC299*AN299/1000000000</f>
        <v>0</v>
      </c>
      <c r="BO299" s="68">
        <f>AB299*AC299*AO299/1000000000</f>
        <v>0</v>
      </c>
      <c r="BP299" s="60">
        <f>(BE299*BF299*BG299*BH299*BI299)^(1/5)</f>
        <v>0</v>
      </c>
      <c r="BQ299" s="60">
        <f>(BK299*BL299*BM299*BN299*BO299)</f>
        <v>0</v>
      </c>
      <c r="BR299" s="60" t="str">
        <f>(J299/E299)^(1/5)*100</f>
        <v>0</v>
      </c>
      <c r="BS299" s="60" t="str">
        <f>(P299/J299)/(1/5)*100</f>
        <v>0</v>
      </c>
      <c r="BT299" s="60"/>
      <c r="BU299" s="60"/>
      <c r="BV299" s="60"/>
      <c r="BW299" s="60"/>
      <c r="BX299" s="68"/>
      <c r="BY299" s="92"/>
    </row>
    <row r="300" spans="1:91" hidden="true" s="114" customFormat="1">
      <c r="A300" s="91"/>
      <c r="B300" s="92"/>
      <c r="C300" s="96" t="s">
        <v>163</v>
      </c>
      <c r="D300" s="91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7">
        <f>Q300*AC300/1000000000</f>
        <v>0</v>
      </c>
      <c r="AQ300" s="67">
        <f>R300*AC300/1000000000</f>
        <v>0</v>
      </c>
      <c r="AR300" s="67">
        <f>S300*AC300/1000000000</f>
        <v>0</v>
      </c>
      <c r="AS300" s="67">
        <f>T300*AC300/1000000000</f>
        <v>0</v>
      </c>
      <c r="AT300" s="67">
        <f>U300*AC300/1000000000</f>
        <v>0</v>
      </c>
      <c r="AU300" s="67">
        <f>V300*AC300/1000000000</f>
        <v>0</v>
      </c>
      <c r="AV300" s="67">
        <f>W300*AC300/1000000000</f>
        <v>0</v>
      </c>
      <c r="AW300" s="67">
        <f>X300*AC300/1000000000</f>
        <v>0</v>
      </c>
      <c r="AX300" s="67">
        <f>Y300*AC300/1000000000</f>
        <v>0</v>
      </c>
      <c r="AY300" s="67">
        <f>Z300*AC300/1000000000</f>
        <v>0</v>
      </c>
      <c r="AZ300" s="67">
        <f>AA300*AC300/1000000000</f>
        <v>0</v>
      </c>
      <c r="BA300" s="67">
        <f>AB300*AC300/1000000000</f>
        <v>0</v>
      </c>
      <c r="BB300" s="60">
        <f>(AQ299*AR299*AS299*AT299*AU299)^(1/5)</f>
        <v>0</v>
      </c>
      <c r="BC300" s="60">
        <f>(AW300*AX300*AY300*AZ300*BA300)^(1/5)</f>
        <v>0</v>
      </c>
      <c r="BD300" s="68">
        <f>Q300*AC300*AD300/1000000000</f>
        <v>0</v>
      </c>
      <c r="BE300" s="68">
        <f>R300*AC300*AE300/1000000000</f>
        <v>0</v>
      </c>
      <c r="BF300" s="68">
        <f>S300*AC300*AF300/1000000000</f>
        <v>0</v>
      </c>
      <c r="BG300" s="68">
        <f>T300*AC300*AG300/1000000000</f>
        <v>0</v>
      </c>
      <c r="BH300" s="68">
        <f>U300*AC300*AH300/1000000000</f>
        <v>0</v>
      </c>
      <c r="BI300" s="68">
        <f>V300*AC300*AI300/1000000000</f>
        <v>0</v>
      </c>
      <c r="BJ300" s="68">
        <f>W300*AC300*AJ300/1000000000</f>
        <v>0</v>
      </c>
      <c r="BK300" s="68">
        <f>X300*AC300*AK300/1000000000</f>
        <v>0</v>
      </c>
      <c r="BL300" s="68">
        <f>Y300*AC300*AL300/1000000000</f>
        <v>0</v>
      </c>
      <c r="BM300" s="68">
        <f>Z300*AC300*AM300/1000000000</f>
        <v>0</v>
      </c>
      <c r="BN300" s="68">
        <f>AA300*AC300*AN300/1000000000</f>
        <v>0</v>
      </c>
      <c r="BO300" s="68">
        <f>AB300*AC300*AO300/1000000000</f>
        <v>0</v>
      </c>
      <c r="BP300" s="60">
        <f>(BE300*BF300*BG300*BH300*BI300)^(1/5)</f>
        <v>0</v>
      </c>
      <c r="BQ300" s="60">
        <f>(BK300*BL300*BM300*BN300*BO300)</f>
        <v>0</v>
      </c>
      <c r="BR300" s="60" t="str">
        <f>(J300/E300)^(1/5)*100</f>
        <v>0</v>
      </c>
      <c r="BS300" s="60" t="str">
        <f>(P300/J300)/(1/5)*100</f>
        <v>0</v>
      </c>
      <c r="BT300" s="60"/>
      <c r="BU300" s="60"/>
      <c r="BV300" s="60"/>
      <c r="BW300" s="60"/>
      <c r="BX300" s="68"/>
      <c r="BY300" s="92"/>
    </row>
    <row r="301" spans="1:91" hidden="true" s="114" customFormat="1">
      <c r="A301" s="91"/>
      <c r="B301" s="92"/>
      <c r="C301" s="96" t="s">
        <v>184</v>
      </c>
      <c r="D301" s="91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7">
        <f>Q301*AC301/1000000000</f>
        <v>0</v>
      </c>
      <c r="AQ301" s="67">
        <f>R301*AC301/1000000000</f>
        <v>0</v>
      </c>
      <c r="AR301" s="67">
        <f>S301*AC301/1000000000</f>
        <v>0</v>
      </c>
      <c r="AS301" s="67">
        <f>T301*AC301/1000000000</f>
        <v>0</v>
      </c>
      <c r="AT301" s="67">
        <f>U301*AC301/1000000000</f>
        <v>0</v>
      </c>
      <c r="AU301" s="67">
        <f>V301*AC301/1000000000</f>
        <v>0</v>
      </c>
      <c r="AV301" s="67">
        <f>W301*AC301/1000000000</f>
        <v>0</v>
      </c>
      <c r="AW301" s="67">
        <f>X301*AC301/1000000000</f>
        <v>0</v>
      </c>
      <c r="AX301" s="67">
        <f>Y301*AC301/1000000000</f>
        <v>0</v>
      </c>
      <c r="AY301" s="67">
        <f>Z301*AC301/1000000000</f>
        <v>0</v>
      </c>
      <c r="AZ301" s="67">
        <f>AA301*AC301/1000000000</f>
        <v>0</v>
      </c>
      <c r="BA301" s="67">
        <f>AB301*AC301/1000000000</f>
        <v>0</v>
      </c>
      <c r="BB301" s="60">
        <f>(AQ300*AR300*AS300*AT300*AU300)^(1/5)</f>
        <v>0</v>
      </c>
      <c r="BC301" s="60">
        <f>(AW301*AX301*AY301*AZ301*BA301)^(1/5)</f>
        <v>0</v>
      </c>
      <c r="BD301" s="68">
        <f>Q301*AC301*AD301/1000000000</f>
        <v>0</v>
      </c>
      <c r="BE301" s="68">
        <f>R301*AC301*AE301/1000000000</f>
        <v>0</v>
      </c>
      <c r="BF301" s="68">
        <f>S301*AC301*AF301/1000000000</f>
        <v>0</v>
      </c>
      <c r="BG301" s="68">
        <f>T301*AC301*AG301/1000000000</f>
        <v>0</v>
      </c>
      <c r="BH301" s="68">
        <f>U301*AC301*AH301/1000000000</f>
        <v>0</v>
      </c>
      <c r="BI301" s="68">
        <f>V301*AC301*AI301/1000000000</f>
        <v>0</v>
      </c>
      <c r="BJ301" s="68">
        <f>W301*AC301*AJ301/1000000000</f>
        <v>0</v>
      </c>
      <c r="BK301" s="68">
        <f>X301*AC301*AK301/1000000000</f>
        <v>0</v>
      </c>
      <c r="BL301" s="68">
        <f>Y301*AC301*AL301/1000000000</f>
        <v>0</v>
      </c>
      <c r="BM301" s="68">
        <f>Z301*AC301*AM301/1000000000</f>
        <v>0</v>
      </c>
      <c r="BN301" s="68">
        <f>AA301*AC301*AN301/1000000000</f>
        <v>0</v>
      </c>
      <c r="BO301" s="68">
        <f>AB301*AC301*AO301/1000000000</f>
        <v>0</v>
      </c>
      <c r="BP301" s="60">
        <f>(BE301*BF301*BG301*BH301*BI301)^(1/5)</f>
        <v>0</v>
      </c>
      <c r="BQ301" s="60">
        <f>(BK301*BL301*BM301*BN301*BO301)</f>
        <v>0</v>
      </c>
      <c r="BR301" s="60" t="str">
        <f>(J301/E301)^(1/5)*100</f>
        <v>0</v>
      </c>
      <c r="BS301" s="60" t="str">
        <f>(P301/J301)/(1/5)*100</f>
        <v>0</v>
      </c>
      <c r="BT301" s="60"/>
      <c r="BU301" s="60"/>
      <c r="BV301" s="60"/>
      <c r="BW301" s="60"/>
      <c r="BX301" s="68"/>
      <c r="BY301" s="92"/>
    </row>
    <row r="302" spans="1:91" hidden="true" s="114" customFormat="1">
      <c r="A302" s="91"/>
      <c r="B302" s="92"/>
      <c r="C302" s="96" t="s">
        <v>166</v>
      </c>
      <c r="D302" s="91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7">
        <f>Q302*AC302/1000000000</f>
        <v>0</v>
      </c>
      <c r="AQ302" s="67">
        <f>R302*AC302/1000000000</f>
        <v>0</v>
      </c>
      <c r="AR302" s="67">
        <f>S302*AC302/1000000000</f>
        <v>0</v>
      </c>
      <c r="AS302" s="67">
        <f>T302*AC302/1000000000</f>
        <v>0</v>
      </c>
      <c r="AT302" s="67">
        <f>U302*AC302/1000000000</f>
        <v>0</v>
      </c>
      <c r="AU302" s="67">
        <f>V302*AC302/1000000000</f>
        <v>0</v>
      </c>
      <c r="AV302" s="67">
        <f>W302*AC302/1000000000</f>
        <v>0</v>
      </c>
      <c r="AW302" s="67">
        <f>X302*AC302/1000000000</f>
        <v>0</v>
      </c>
      <c r="AX302" s="67">
        <f>Y302*AC302/1000000000</f>
        <v>0</v>
      </c>
      <c r="AY302" s="67">
        <f>Z302*AC302/1000000000</f>
        <v>0</v>
      </c>
      <c r="AZ302" s="67">
        <f>AA302*AC302/1000000000</f>
        <v>0</v>
      </c>
      <c r="BA302" s="67">
        <f>AB302*AC302/1000000000</f>
        <v>0</v>
      </c>
      <c r="BB302" s="60">
        <f>(AQ301*AR301*AS301*AT301*AU301)^(1/5)</f>
        <v>0</v>
      </c>
      <c r="BC302" s="60">
        <f>(AW302*AX302*AY302*AZ302*BA302)^(1/5)</f>
        <v>0</v>
      </c>
      <c r="BD302" s="68">
        <f>Q302*AC302*AD302/1000000000</f>
        <v>0</v>
      </c>
      <c r="BE302" s="68">
        <f>R302*AC302*AE302/1000000000</f>
        <v>0</v>
      </c>
      <c r="BF302" s="68">
        <f>S302*AC302*AF302/1000000000</f>
        <v>0</v>
      </c>
      <c r="BG302" s="68">
        <f>T302*AC302*AG302/1000000000</f>
        <v>0</v>
      </c>
      <c r="BH302" s="68">
        <f>U302*AC302*AH302/1000000000</f>
        <v>0</v>
      </c>
      <c r="BI302" s="68">
        <f>V302*AC302*AI302/1000000000</f>
        <v>0</v>
      </c>
      <c r="BJ302" s="68">
        <f>W302*AC302*AJ302/1000000000</f>
        <v>0</v>
      </c>
      <c r="BK302" s="68">
        <f>X302*AC302*AK302/1000000000</f>
        <v>0</v>
      </c>
      <c r="BL302" s="68">
        <f>Y302*AC302*AL302/1000000000</f>
        <v>0</v>
      </c>
      <c r="BM302" s="68">
        <f>Z302*AC302*AM302/1000000000</f>
        <v>0</v>
      </c>
      <c r="BN302" s="68">
        <f>AA302*AC302*AN302/1000000000</f>
        <v>0</v>
      </c>
      <c r="BO302" s="68">
        <f>AB302*AC302*AO302/1000000000</f>
        <v>0</v>
      </c>
      <c r="BP302" s="60">
        <f>(BE302*BF302*BG302*BH302*BI302)^(1/5)</f>
        <v>0</v>
      </c>
      <c r="BQ302" s="60">
        <f>(BK302*BL302*BM302*BN302*BO302)</f>
        <v>0</v>
      </c>
      <c r="BR302" s="60" t="str">
        <f>(J302/E302)^(1/5)*100</f>
        <v>0</v>
      </c>
      <c r="BS302" s="60" t="str">
        <f>(P302/J302)/(1/5)*100</f>
        <v>0</v>
      </c>
      <c r="BT302" s="60"/>
      <c r="BU302" s="60"/>
      <c r="BV302" s="60"/>
      <c r="BW302" s="60"/>
      <c r="BX302" s="68"/>
      <c r="BY302" s="92"/>
    </row>
    <row r="303" spans="1:91" hidden="true" s="114" customFormat="1">
      <c r="A303" s="91"/>
      <c r="B303" s="92"/>
      <c r="C303" s="97" t="s">
        <v>138</v>
      </c>
      <c r="D303" s="91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7">
        <f>Q303*AC303/1000000000</f>
        <v>0</v>
      </c>
      <c r="AQ303" s="67">
        <f>R303*AC303/1000000000</f>
        <v>0</v>
      </c>
      <c r="AR303" s="67">
        <f>S303*AC303/1000000000</f>
        <v>0</v>
      </c>
      <c r="AS303" s="67">
        <f>T303*AC303/1000000000</f>
        <v>0</v>
      </c>
      <c r="AT303" s="67">
        <f>U303*AC303/1000000000</f>
        <v>0</v>
      </c>
      <c r="AU303" s="67">
        <f>V303*AC303/1000000000</f>
        <v>0</v>
      </c>
      <c r="AV303" s="67">
        <f>W303*AC303/1000000000</f>
        <v>0</v>
      </c>
      <c r="AW303" s="67">
        <f>X303*AC303/1000000000</f>
        <v>0</v>
      </c>
      <c r="AX303" s="67">
        <f>Y303*AC303/1000000000</f>
        <v>0</v>
      </c>
      <c r="AY303" s="67">
        <f>Z303*AC303/1000000000</f>
        <v>0</v>
      </c>
      <c r="AZ303" s="67">
        <f>AA303*AC303/1000000000</f>
        <v>0</v>
      </c>
      <c r="BA303" s="67">
        <f>AB303*AC303/1000000000</f>
        <v>0</v>
      </c>
      <c r="BB303" s="60">
        <f>(AQ302*AR302*AS302*AT302*AU302)^(1/5)</f>
        <v>0</v>
      </c>
      <c r="BC303" s="60">
        <f>(AW303*AX303*AY303*AZ303*BA303)^(1/5)</f>
        <v>0</v>
      </c>
      <c r="BD303" s="68">
        <f>Q303*AC303*AD303/1000000000</f>
        <v>0</v>
      </c>
      <c r="BE303" s="68">
        <f>R303*AC303*AE303/1000000000</f>
        <v>0</v>
      </c>
      <c r="BF303" s="68">
        <f>S303*AC303*AF303/1000000000</f>
        <v>0</v>
      </c>
      <c r="BG303" s="68">
        <f>T303*AC303*AG303/1000000000</f>
        <v>0</v>
      </c>
      <c r="BH303" s="68">
        <f>U303*AC303*AH303/1000000000</f>
        <v>0</v>
      </c>
      <c r="BI303" s="68">
        <f>V303*AC303*AI303/1000000000</f>
        <v>0</v>
      </c>
      <c r="BJ303" s="68">
        <f>W303*AC303*AJ303/1000000000</f>
        <v>0</v>
      </c>
      <c r="BK303" s="68">
        <f>X303*AC303*AK303/1000000000</f>
        <v>0</v>
      </c>
      <c r="BL303" s="68">
        <f>Y303*AC303*AL303/1000000000</f>
        <v>0</v>
      </c>
      <c r="BM303" s="68">
        <f>Z303*AC303*AM303/1000000000</f>
        <v>0</v>
      </c>
      <c r="BN303" s="68">
        <f>AA303*AC303*AN303/1000000000</f>
        <v>0</v>
      </c>
      <c r="BO303" s="68">
        <f>AB303*AC303*AO303/1000000000</f>
        <v>0</v>
      </c>
      <c r="BP303" s="60">
        <f>(BE303*BF303*BG303*BH303*BI303)^(1/5)</f>
        <v>0</v>
      </c>
      <c r="BQ303" s="60">
        <f>(BK303*BL303*BM303*BN303*BO303)</f>
        <v>0</v>
      </c>
      <c r="BR303" s="60" t="str">
        <f>(J303/E303)^(1/5)*100</f>
        <v>0</v>
      </c>
      <c r="BS303" s="60" t="str">
        <f>(P303/J303)/(1/5)*100</f>
        <v>0</v>
      </c>
      <c r="BT303" s="60"/>
      <c r="BU303" s="60"/>
      <c r="BV303" s="60"/>
      <c r="BW303" s="60"/>
      <c r="BX303" s="68"/>
      <c r="BY303" s="92"/>
    </row>
    <row r="304" spans="1:91" hidden="true" s="114" customFormat="1">
      <c r="A304" s="91"/>
      <c r="B304" s="92"/>
      <c r="C304" s="97" t="s">
        <v>180</v>
      </c>
      <c r="D304" s="91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7">
        <f>Q304*AC304/1000000000</f>
        <v>0</v>
      </c>
      <c r="AQ304" s="67">
        <f>R304*AC304/1000000000</f>
        <v>0</v>
      </c>
      <c r="AR304" s="67">
        <f>S304*AC304/1000000000</f>
        <v>0</v>
      </c>
      <c r="AS304" s="67">
        <f>T304*AC304/1000000000</f>
        <v>0</v>
      </c>
      <c r="AT304" s="67">
        <f>U304*AC304/1000000000</f>
        <v>0</v>
      </c>
      <c r="AU304" s="67">
        <f>V304*AC304/1000000000</f>
        <v>0</v>
      </c>
      <c r="AV304" s="67">
        <f>W304*AC304/1000000000</f>
        <v>0</v>
      </c>
      <c r="AW304" s="67">
        <f>X304*AC304/1000000000</f>
        <v>0</v>
      </c>
      <c r="AX304" s="67">
        <f>Y304*AC304/1000000000</f>
        <v>0</v>
      </c>
      <c r="AY304" s="67">
        <f>Z304*AC304/1000000000</f>
        <v>0</v>
      </c>
      <c r="AZ304" s="67">
        <f>AA304*AC304/1000000000</f>
        <v>0</v>
      </c>
      <c r="BA304" s="67">
        <f>AB304*AC304/1000000000</f>
        <v>0</v>
      </c>
      <c r="BB304" s="60">
        <f>(AQ303*AR303*AS303*AT303*AU303)^(1/5)</f>
        <v>0</v>
      </c>
      <c r="BC304" s="60">
        <f>(AW304*AX304*AY304*AZ304*BA304)^(1/5)</f>
        <v>0</v>
      </c>
      <c r="BD304" s="68">
        <f>Q304*AC304*AD304/1000000000</f>
        <v>0</v>
      </c>
      <c r="BE304" s="68">
        <f>R304*AC304*AE304/1000000000</f>
        <v>0</v>
      </c>
      <c r="BF304" s="68">
        <f>S304*AC304*AF304/1000000000</f>
        <v>0</v>
      </c>
      <c r="BG304" s="68">
        <f>T304*AC304*AG304/1000000000</f>
        <v>0</v>
      </c>
      <c r="BH304" s="68">
        <f>U304*AC304*AH304/1000000000</f>
        <v>0</v>
      </c>
      <c r="BI304" s="68">
        <f>V304*AC304*AI304/1000000000</f>
        <v>0</v>
      </c>
      <c r="BJ304" s="68">
        <f>W304*AC304*AJ304/1000000000</f>
        <v>0</v>
      </c>
      <c r="BK304" s="68">
        <f>X304*AC304*AK304/1000000000</f>
        <v>0</v>
      </c>
      <c r="BL304" s="68">
        <f>Y304*AC304*AL304/1000000000</f>
        <v>0</v>
      </c>
      <c r="BM304" s="68">
        <f>Z304*AC304*AM304/1000000000</f>
        <v>0</v>
      </c>
      <c r="BN304" s="68">
        <f>AA304*AC304*AN304/1000000000</f>
        <v>0</v>
      </c>
      <c r="BO304" s="68">
        <f>AB304*AC304*AO304/1000000000</f>
        <v>0</v>
      </c>
      <c r="BP304" s="60">
        <f>(BE304*BF304*BG304*BH304*BI304)^(1/5)</f>
        <v>0</v>
      </c>
      <c r="BQ304" s="60">
        <f>(BK304*BL304*BM304*BN304*BO304)</f>
        <v>0</v>
      </c>
      <c r="BR304" s="60" t="str">
        <f>(J304/E304)^(1/5)*100</f>
        <v>0</v>
      </c>
      <c r="BS304" s="60" t="str">
        <f>(P304/J304)/(1/5)*100</f>
        <v>0</v>
      </c>
      <c r="BT304" s="60"/>
      <c r="BU304" s="60"/>
      <c r="BV304" s="60"/>
      <c r="BW304" s="60"/>
      <c r="BX304" s="68"/>
      <c r="BY304" s="92"/>
    </row>
    <row r="305" spans="1:91" hidden="true" s="114" customFormat="1">
      <c r="A305" s="91"/>
      <c r="B305" s="92"/>
      <c r="C305" s="97" t="s">
        <v>140</v>
      </c>
      <c r="D305" s="91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7">
        <f>Q305*AC305/1000000000</f>
        <v>0</v>
      </c>
      <c r="AQ305" s="67">
        <f>R305*AC305/1000000000</f>
        <v>0</v>
      </c>
      <c r="AR305" s="67">
        <f>S305*AC305/1000000000</f>
        <v>0</v>
      </c>
      <c r="AS305" s="67">
        <f>T305*AC305/1000000000</f>
        <v>0</v>
      </c>
      <c r="AT305" s="67">
        <f>U305*AC305/1000000000</f>
        <v>0</v>
      </c>
      <c r="AU305" s="67">
        <f>V305*AC305/1000000000</f>
        <v>0</v>
      </c>
      <c r="AV305" s="67">
        <f>W305*AC305/1000000000</f>
        <v>0</v>
      </c>
      <c r="AW305" s="67">
        <f>X305*AC305/1000000000</f>
        <v>0</v>
      </c>
      <c r="AX305" s="67">
        <f>Y305*AC305/1000000000</f>
        <v>0</v>
      </c>
      <c r="AY305" s="67">
        <f>Z305*AC305/1000000000</f>
        <v>0</v>
      </c>
      <c r="AZ305" s="67">
        <f>AA305*AC305/1000000000</f>
        <v>0</v>
      </c>
      <c r="BA305" s="67">
        <f>AB305*AC305/1000000000</f>
        <v>0</v>
      </c>
      <c r="BB305" s="60">
        <f>(AQ304*AR304*AS304*AT304*AU304)^(1/5)</f>
        <v>0</v>
      </c>
      <c r="BC305" s="60">
        <f>(AW305*AX305*AY305*AZ305*BA305)^(1/5)</f>
        <v>0</v>
      </c>
      <c r="BD305" s="68">
        <f>Q305*AC305*AD305/1000000000</f>
        <v>0</v>
      </c>
      <c r="BE305" s="68">
        <f>R305*AC305*AE305/1000000000</f>
        <v>0</v>
      </c>
      <c r="BF305" s="68">
        <f>S305*AC305*AF305/1000000000</f>
        <v>0</v>
      </c>
      <c r="BG305" s="68">
        <f>T305*AC305*AG305/1000000000</f>
        <v>0</v>
      </c>
      <c r="BH305" s="68">
        <f>U305*AC305*AH305/1000000000</f>
        <v>0</v>
      </c>
      <c r="BI305" s="68">
        <f>V305*AC305*AI305/1000000000</f>
        <v>0</v>
      </c>
      <c r="BJ305" s="68">
        <f>W305*AC305*AJ305/1000000000</f>
        <v>0</v>
      </c>
      <c r="BK305" s="68">
        <f>X305*AC305*AK305/1000000000</f>
        <v>0</v>
      </c>
      <c r="BL305" s="68">
        <f>Y305*AC305*AL305/1000000000</f>
        <v>0</v>
      </c>
      <c r="BM305" s="68">
        <f>Z305*AC305*AM305/1000000000</f>
        <v>0</v>
      </c>
      <c r="BN305" s="68">
        <f>AA305*AC305*AN305/1000000000</f>
        <v>0</v>
      </c>
      <c r="BO305" s="68">
        <f>AB305*AC305*AO305/1000000000</f>
        <v>0</v>
      </c>
      <c r="BP305" s="60">
        <f>(BE305*BF305*BG305*BH305*BI305)^(1/5)</f>
        <v>0</v>
      </c>
      <c r="BQ305" s="60">
        <f>(BK305*BL305*BM305*BN305*BO305)</f>
        <v>0</v>
      </c>
      <c r="BR305" s="60" t="str">
        <f>(J305/E305)^(1/5)*100</f>
        <v>0</v>
      </c>
      <c r="BS305" s="60" t="str">
        <f>(P305/J305)/(1/5)*100</f>
        <v>0</v>
      </c>
      <c r="BT305" s="60"/>
      <c r="BU305" s="60"/>
      <c r="BV305" s="60"/>
      <c r="BW305" s="60"/>
      <c r="BX305" s="68"/>
      <c r="BY305" s="92"/>
    </row>
    <row r="306" spans="1:91" hidden="true" s="114" customFormat="1">
      <c r="A306" s="91"/>
      <c r="B306" s="92"/>
      <c r="C306" s="96" t="s">
        <v>193</v>
      </c>
      <c r="D306" s="91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7">
        <f>Q306*AC306/1000000000</f>
        <v>0</v>
      </c>
      <c r="AQ306" s="67">
        <f>R306*AC306/1000000000</f>
        <v>0</v>
      </c>
      <c r="AR306" s="67">
        <f>S306*AC306/1000000000</f>
        <v>0</v>
      </c>
      <c r="AS306" s="67">
        <f>T306*AC306/1000000000</f>
        <v>0</v>
      </c>
      <c r="AT306" s="67">
        <f>U306*AC306/1000000000</f>
        <v>0</v>
      </c>
      <c r="AU306" s="67">
        <f>V306*AC306/1000000000</f>
        <v>0</v>
      </c>
      <c r="AV306" s="67">
        <f>W306*AC306/1000000000</f>
        <v>0</v>
      </c>
      <c r="AW306" s="67">
        <f>X306*AC306/1000000000</f>
        <v>0</v>
      </c>
      <c r="AX306" s="67">
        <f>Y306*AC306/1000000000</f>
        <v>0</v>
      </c>
      <c r="AY306" s="67">
        <f>Z306*AC306/1000000000</f>
        <v>0</v>
      </c>
      <c r="AZ306" s="67">
        <f>AA306*AC306/1000000000</f>
        <v>0</v>
      </c>
      <c r="BA306" s="67">
        <f>AB306*AC306/1000000000</f>
        <v>0</v>
      </c>
      <c r="BB306" s="60">
        <f>(AQ305*AR305*AS305*AT305*AU305)^(1/5)</f>
        <v>0</v>
      </c>
      <c r="BC306" s="60">
        <f>(AW306*AX306*AY306*AZ306*BA306)^(1/5)</f>
        <v>0</v>
      </c>
      <c r="BD306" s="68">
        <f>Q306*AC306*AD306/1000000000</f>
        <v>0</v>
      </c>
      <c r="BE306" s="68">
        <f>R306*AC306*AE306/1000000000</f>
        <v>0</v>
      </c>
      <c r="BF306" s="68">
        <f>S306*AC306*AF306/1000000000</f>
        <v>0</v>
      </c>
      <c r="BG306" s="68">
        <f>T306*AC306*AG306/1000000000</f>
        <v>0</v>
      </c>
      <c r="BH306" s="68">
        <f>U306*AC306*AH306/1000000000</f>
        <v>0</v>
      </c>
      <c r="BI306" s="68">
        <f>V306*AC306*AI306/1000000000</f>
        <v>0</v>
      </c>
      <c r="BJ306" s="68">
        <f>W306*AC306*AJ306/1000000000</f>
        <v>0</v>
      </c>
      <c r="BK306" s="68">
        <f>X306*AC306*AK306/1000000000</f>
        <v>0</v>
      </c>
      <c r="BL306" s="68">
        <f>Y306*AC306*AL306/1000000000</f>
        <v>0</v>
      </c>
      <c r="BM306" s="68">
        <f>Z306*AC306*AM306/1000000000</f>
        <v>0</v>
      </c>
      <c r="BN306" s="68">
        <f>AA306*AC306*AN306/1000000000</f>
        <v>0</v>
      </c>
      <c r="BO306" s="68">
        <f>AB306*AC306*AO306/1000000000</f>
        <v>0</v>
      </c>
      <c r="BP306" s="60">
        <f>(BE306*BF306*BG306*BH306*BI306)^(1/5)</f>
        <v>0</v>
      </c>
      <c r="BQ306" s="60">
        <f>(BK306*BL306*BM306*BN306*BO306)</f>
        <v>0</v>
      </c>
      <c r="BR306" s="60" t="str">
        <f>(J306/E306)^(1/5)*100</f>
        <v>0</v>
      </c>
      <c r="BS306" s="60" t="str">
        <f>(P306/J306)/(1/5)*100</f>
        <v>0</v>
      </c>
      <c r="BT306" s="60"/>
      <c r="BU306" s="60"/>
      <c r="BV306" s="60"/>
      <c r="BW306" s="60"/>
      <c r="BX306" s="68"/>
      <c r="BY306" s="92"/>
    </row>
    <row r="307" spans="1:91" hidden="true" s="114" customFormat="1">
      <c r="A307" s="91"/>
      <c r="B307" s="92"/>
      <c r="C307" s="96" t="s">
        <v>163</v>
      </c>
      <c r="D307" s="91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7">
        <f>Q307*AC307/1000000000</f>
        <v>0</v>
      </c>
      <c r="AQ307" s="67">
        <f>R307*AC307/1000000000</f>
        <v>0</v>
      </c>
      <c r="AR307" s="67">
        <f>S307*AC307/1000000000</f>
        <v>0</v>
      </c>
      <c r="AS307" s="67">
        <f>T307*AC307/1000000000</f>
        <v>0</v>
      </c>
      <c r="AT307" s="67">
        <f>U307*AC307/1000000000</f>
        <v>0</v>
      </c>
      <c r="AU307" s="67">
        <f>V307*AC307/1000000000</f>
        <v>0</v>
      </c>
      <c r="AV307" s="67">
        <f>W307*AC307/1000000000</f>
        <v>0</v>
      </c>
      <c r="AW307" s="67">
        <f>X307*AC307/1000000000</f>
        <v>0</v>
      </c>
      <c r="AX307" s="67">
        <f>Y307*AC307/1000000000</f>
        <v>0</v>
      </c>
      <c r="AY307" s="67">
        <f>Z307*AC307/1000000000</f>
        <v>0</v>
      </c>
      <c r="AZ307" s="67">
        <f>AA307*AC307/1000000000</f>
        <v>0</v>
      </c>
      <c r="BA307" s="67">
        <f>AB307*AC307/1000000000</f>
        <v>0</v>
      </c>
      <c r="BB307" s="60">
        <f>(AQ306*AR306*AS306*AT306*AU306)^(1/5)</f>
        <v>0</v>
      </c>
      <c r="BC307" s="60">
        <f>(AW307*AX307*AY307*AZ307*BA307)^(1/5)</f>
        <v>0</v>
      </c>
      <c r="BD307" s="68">
        <f>Q307*AC307*AD307/1000000000</f>
        <v>0</v>
      </c>
      <c r="BE307" s="68">
        <f>R307*AC307*AE307/1000000000</f>
        <v>0</v>
      </c>
      <c r="BF307" s="68">
        <f>S307*AC307*AF307/1000000000</f>
        <v>0</v>
      </c>
      <c r="BG307" s="68">
        <f>T307*AC307*AG307/1000000000</f>
        <v>0</v>
      </c>
      <c r="BH307" s="68">
        <f>U307*AC307*AH307/1000000000</f>
        <v>0</v>
      </c>
      <c r="BI307" s="68">
        <f>V307*AC307*AI307/1000000000</f>
        <v>0</v>
      </c>
      <c r="BJ307" s="68">
        <f>W307*AC307*AJ307/1000000000</f>
        <v>0</v>
      </c>
      <c r="BK307" s="68">
        <f>X307*AC307*AK307/1000000000</f>
        <v>0</v>
      </c>
      <c r="BL307" s="68">
        <f>Y307*AC307*AL307/1000000000</f>
        <v>0</v>
      </c>
      <c r="BM307" s="68">
        <f>Z307*AC307*AM307/1000000000</f>
        <v>0</v>
      </c>
      <c r="BN307" s="68">
        <f>AA307*AC307*AN307/1000000000</f>
        <v>0</v>
      </c>
      <c r="BO307" s="68">
        <f>AB307*AC307*AO307/1000000000</f>
        <v>0</v>
      </c>
      <c r="BP307" s="60">
        <f>(BE307*BF307*BG307*BH307*BI307)^(1/5)</f>
        <v>0</v>
      </c>
      <c r="BQ307" s="60">
        <f>(BK307*BL307*BM307*BN307*BO307)</f>
        <v>0</v>
      </c>
      <c r="BR307" s="60" t="str">
        <f>(J307/E307)^(1/5)*100</f>
        <v>0</v>
      </c>
      <c r="BS307" s="60" t="str">
        <f>(P307/J307)/(1/5)*100</f>
        <v>0</v>
      </c>
      <c r="BT307" s="60"/>
      <c r="BU307" s="60"/>
      <c r="BV307" s="60"/>
      <c r="BW307" s="60"/>
      <c r="BX307" s="68"/>
      <c r="BY307" s="92"/>
    </row>
    <row r="308" spans="1:91" hidden="true" s="114" customFormat="1">
      <c r="A308" s="91"/>
      <c r="B308" s="92"/>
      <c r="C308" s="96" t="s">
        <v>184</v>
      </c>
      <c r="D308" s="91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7">
        <f>Q308*AC308/1000000000</f>
        <v>0</v>
      </c>
      <c r="AQ308" s="67">
        <f>R308*AC308/1000000000</f>
        <v>0</v>
      </c>
      <c r="AR308" s="67">
        <f>S308*AC308/1000000000</f>
        <v>0</v>
      </c>
      <c r="AS308" s="67">
        <f>T308*AC308/1000000000</f>
        <v>0</v>
      </c>
      <c r="AT308" s="67">
        <f>U308*AC308/1000000000</f>
        <v>0</v>
      </c>
      <c r="AU308" s="67">
        <f>V308*AC308/1000000000</f>
        <v>0</v>
      </c>
      <c r="AV308" s="67">
        <f>W308*AC308/1000000000</f>
        <v>0</v>
      </c>
      <c r="AW308" s="67">
        <f>X308*AC308/1000000000</f>
        <v>0</v>
      </c>
      <c r="AX308" s="67">
        <f>Y308*AC308/1000000000</f>
        <v>0</v>
      </c>
      <c r="AY308" s="67">
        <f>Z308*AC308/1000000000</f>
        <v>0</v>
      </c>
      <c r="AZ308" s="67">
        <f>AA308*AC308/1000000000</f>
        <v>0</v>
      </c>
      <c r="BA308" s="67">
        <f>AB308*AC308/1000000000</f>
        <v>0</v>
      </c>
      <c r="BB308" s="60">
        <f>(AQ307*AR307*AS307*AT307*AU307)^(1/5)</f>
        <v>0</v>
      </c>
      <c r="BC308" s="60">
        <f>(AW308*AX308*AY308*AZ308*BA308)^(1/5)</f>
        <v>0</v>
      </c>
      <c r="BD308" s="68">
        <f>Q308*AC308*AD308/1000000000</f>
        <v>0</v>
      </c>
      <c r="BE308" s="68">
        <f>R308*AC308*AE308/1000000000</f>
        <v>0</v>
      </c>
      <c r="BF308" s="68">
        <f>S308*AC308*AF308/1000000000</f>
        <v>0</v>
      </c>
      <c r="BG308" s="68">
        <f>T308*AC308*AG308/1000000000</f>
        <v>0</v>
      </c>
      <c r="BH308" s="68">
        <f>U308*AC308*AH308/1000000000</f>
        <v>0</v>
      </c>
      <c r="BI308" s="68">
        <f>V308*AC308*AI308/1000000000</f>
        <v>0</v>
      </c>
      <c r="BJ308" s="68">
        <f>W308*AC308*AJ308/1000000000</f>
        <v>0</v>
      </c>
      <c r="BK308" s="68">
        <f>X308*AC308*AK308/1000000000</f>
        <v>0</v>
      </c>
      <c r="BL308" s="68">
        <f>Y308*AC308*AL308/1000000000</f>
        <v>0</v>
      </c>
      <c r="BM308" s="68">
        <f>Z308*AC308*AM308/1000000000</f>
        <v>0</v>
      </c>
      <c r="BN308" s="68">
        <f>AA308*AC308*AN308/1000000000</f>
        <v>0</v>
      </c>
      <c r="BO308" s="68">
        <f>AB308*AC308*AO308/1000000000</f>
        <v>0</v>
      </c>
      <c r="BP308" s="60">
        <f>(BE308*BF308*BG308*BH308*BI308)^(1/5)</f>
        <v>0</v>
      </c>
      <c r="BQ308" s="60">
        <f>(BK308*BL308*BM308*BN308*BO308)</f>
        <v>0</v>
      </c>
      <c r="BR308" s="60" t="str">
        <f>(J308/E308)^(1/5)*100</f>
        <v>0</v>
      </c>
      <c r="BS308" s="60" t="str">
        <f>(P308/J308)/(1/5)*100</f>
        <v>0</v>
      </c>
      <c r="BT308" s="60"/>
      <c r="BU308" s="60"/>
      <c r="BV308" s="60"/>
      <c r="BW308" s="60"/>
      <c r="BX308" s="68"/>
      <c r="BY308" s="92"/>
    </row>
    <row r="309" spans="1:91" hidden="true" s="114" customFormat="1">
      <c r="A309" s="91"/>
      <c r="B309" s="92"/>
      <c r="C309" s="96" t="s">
        <v>166</v>
      </c>
      <c r="D309" s="91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7">
        <f>Q309*AC309/1000000000</f>
        <v>0</v>
      </c>
      <c r="AQ309" s="67">
        <f>R309*AC309/1000000000</f>
        <v>0</v>
      </c>
      <c r="AR309" s="67">
        <f>S309*AC309/1000000000</f>
        <v>0</v>
      </c>
      <c r="AS309" s="67">
        <f>T309*AC309/1000000000</f>
        <v>0</v>
      </c>
      <c r="AT309" s="67">
        <f>U309*AC309/1000000000</f>
        <v>0</v>
      </c>
      <c r="AU309" s="67">
        <f>V309*AC309/1000000000</f>
        <v>0</v>
      </c>
      <c r="AV309" s="67">
        <f>W309*AC309/1000000000</f>
        <v>0</v>
      </c>
      <c r="AW309" s="67">
        <f>X309*AC309/1000000000</f>
        <v>0</v>
      </c>
      <c r="AX309" s="67">
        <f>Y309*AC309/1000000000</f>
        <v>0</v>
      </c>
      <c r="AY309" s="67">
        <f>Z309*AC309/1000000000</f>
        <v>0</v>
      </c>
      <c r="AZ309" s="67">
        <f>AA309*AC309/1000000000</f>
        <v>0</v>
      </c>
      <c r="BA309" s="67">
        <f>AB309*AC309/1000000000</f>
        <v>0</v>
      </c>
      <c r="BB309" s="60">
        <f>(AQ308*AR308*AS308*AT308*AU308)^(1/5)</f>
        <v>0</v>
      </c>
      <c r="BC309" s="60">
        <f>(AW309*AX309*AY309*AZ309*BA309)^(1/5)</f>
        <v>0</v>
      </c>
      <c r="BD309" s="68">
        <f>Q309*AC309*AD309/1000000000</f>
        <v>0</v>
      </c>
      <c r="BE309" s="68">
        <f>R309*AC309*AE309/1000000000</f>
        <v>0</v>
      </c>
      <c r="BF309" s="68">
        <f>S309*AC309*AF309/1000000000</f>
        <v>0</v>
      </c>
      <c r="BG309" s="68">
        <f>T309*AC309*AG309/1000000000</f>
        <v>0</v>
      </c>
      <c r="BH309" s="68">
        <f>U309*AC309*AH309/1000000000</f>
        <v>0</v>
      </c>
      <c r="BI309" s="68">
        <f>V309*AC309*AI309/1000000000</f>
        <v>0</v>
      </c>
      <c r="BJ309" s="68">
        <f>W309*AC309*AJ309/1000000000</f>
        <v>0</v>
      </c>
      <c r="BK309" s="68">
        <f>X309*AC309*AK309/1000000000</f>
        <v>0</v>
      </c>
      <c r="BL309" s="68">
        <f>Y309*AC309*AL309/1000000000</f>
        <v>0</v>
      </c>
      <c r="BM309" s="68">
        <f>Z309*AC309*AM309/1000000000</f>
        <v>0</v>
      </c>
      <c r="BN309" s="68">
        <f>AA309*AC309*AN309/1000000000</f>
        <v>0</v>
      </c>
      <c r="BO309" s="68">
        <f>AB309*AC309*AO309/1000000000</f>
        <v>0</v>
      </c>
      <c r="BP309" s="60">
        <f>(BE309*BF309*BG309*BH309*BI309)^(1/5)</f>
        <v>0</v>
      </c>
      <c r="BQ309" s="60">
        <f>(BK309*BL309*BM309*BN309*BO309)</f>
        <v>0</v>
      </c>
      <c r="BR309" s="60" t="str">
        <f>(J309/E309)^(1/5)*100</f>
        <v>0</v>
      </c>
      <c r="BS309" s="60" t="str">
        <f>(P309/J309)/(1/5)*100</f>
        <v>0</v>
      </c>
      <c r="BT309" s="60"/>
      <c r="BU309" s="60"/>
      <c r="BV309" s="60"/>
      <c r="BW309" s="60"/>
      <c r="BX309" s="68"/>
      <c r="BY309" s="92"/>
    </row>
    <row r="310" spans="1:91" hidden="true" s="114" customFormat="1">
      <c r="A310" s="91"/>
      <c r="B310" s="92"/>
      <c r="C310" s="97" t="s">
        <v>138</v>
      </c>
      <c r="D310" s="91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7">
        <f>Q310*AC310/1000000000</f>
        <v>0</v>
      </c>
      <c r="AQ310" s="67">
        <f>R310*AC310/1000000000</f>
        <v>0</v>
      </c>
      <c r="AR310" s="67">
        <f>S310*AC310/1000000000</f>
        <v>0</v>
      </c>
      <c r="AS310" s="67">
        <f>T310*AC310/1000000000</f>
        <v>0</v>
      </c>
      <c r="AT310" s="67">
        <f>U310*AC310/1000000000</f>
        <v>0</v>
      </c>
      <c r="AU310" s="67">
        <f>V310*AC310/1000000000</f>
        <v>0</v>
      </c>
      <c r="AV310" s="67">
        <f>W310*AC310/1000000000</f>
        <v>0</v>
      </c>
      <c r="AW310" s="67">
        <f>X310*AC310/1000000000</f>
        <v>0</v>
      </c>
      <c r="AX310" s="67">
        <f>Y310*AC310/1000000000</f>
        <v>0</v>
      </c>
      <c r="AY310" s="67">
        <f>Z310*AC310/1000000000</f>
        <v>0</v>
      </c>
      <c r="AZ310" s="67">
        <f>AA310*AC310/1000000000</f>
        <v>0</v>
      </c>
      <c r="BA310" s="67">
        <f>AB310*AC310/1000000000</f>
        <v>0</v>
      </c>
      <c r="BB310" s="60">
        <f>(AQ309*AR309*AS309*AT309*AU309)^(1/5)</f>
        <v>0</v>
      </c>
      <c r="BC310" s="60">
        <f>(AW310*AX310*AY310*AZ310*BA310)^(1/5)</f>
        <v>0</v>
      </c>
      <c r="BD310" s="68">
        <f>Q310*AC310*AD310/1000000000</f>
        <v>0</v>
      </c>
      <c r="BE310" s="68">
        <f>R310*AC310*AE310/1000000000</f>
        <v>0</v>
      </c>
      <c r="BF310" s="68">
        <f>S310*AC310*AF310/1000000000</f>
        <v>0</v>
      </c>
      <c r="BG310" s="68">
        <f>T310*AC310*AG310/1000000000</f>
        <v>0</v>
      </c>
      <c r="BH310" s="68">
        <f>U310*AC310*AH310/1000000000</f>
        <v>0</v>
      </c>
      <c r="BI310" s="68">
        <f>V310*AC310*AI310/1000000000</f>
        <v>0</v>
      </c>
      <c r="BJ310" s="68">
        <f>W310*AC310*AJ310/1000000000</f>
        <v>0</v>
      </c>
      <c r="BK310" s="68">
        <f>X310*AC310*AK310/1000000000</f>
        <v>0</v>
      </c>
      <c r="BL310" s="68">
        <f>Y310*AC310*AL310/1000000000</f>
        <v>0</v>
      </c>
      <c r="BM310" s="68">
        <f>Z310*AC310*AM310/1000000000</f>
        <v>0</v>
      </c>
      <c r="BN310" s="68">
        <f>AA310*AC310*AN310/1000000000</f>
        <v>0</v>
      </c>
      <c r="BO310" s="68">
        <f>AB310*AC310*AO310/1000000000</f>
        <v>0</v>
      </c>
      <c r="BP310" s="60">
        <f>(BE310*BF310*BG310*BH310*BI310)^(1/5)</f>
        <v>0</v>
      </c>
      <c r="BQ310" s="60">
        <f>(BK310*BL310*BM310*BN310*BO310)</f>
        <v>0</v>
      </c>
      <c r="BR310" s="60" t="str">
        <f>(J310/E310)^(1/5)*100</f>
        <v>0</v>
      </c>
      <c r="BS310" s="60" t="str">
        <f>(P310/J310)/(1/5)*100</f>
        <v>0</v>
      </c>
      <c r="BT310" s="60"/>
      <c r="BU310" s="60"/>
      <c r="BV310" s="60"/>
      <c r="BW310" s="60"/>
      <c r="BX310" s="68"/>
      <c r="BY310" s="92"/>
    </row>
    <row r="311" spans="1:91" hidden="true" s="114" customFormat="1">
      <c r="A311" s="91"/>
      <c r="B311" s="92"/>
      <c r="C311" s="97" t="s">
        <v>180</v>
      </c>
      <c r="D311" s="91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7">
        <f>Q311*AC311/1000000000</f>
        <v>0</v>
      </c>
      <c r="AQ311" s="67">
        <f>R311*AC311/1000000000</f>
        <v>0</v>
      </c>
      <c r="AR311" s="67">
        <f>S311*AC311/1000000000</f>
        <v>0</v>
      </c>
      <c r="AS311" s="67">
        <f>T311*AC311/1000000000</f>
        <v>0</v>
      </c>
      <c r="AT311" s="67">
        <f>U311*AC311/1000000000</f>
        <v>0</v>
      </c>
      <c r="AU311" s="67">
        <f>V311*AC311/1000000000</f>
        <v>0</v>
      </c>
      <c r="AV311" s="67">
        <f>W311*AC311/1000000000</f>
        <v>0</v>
      </c>
      <c r="AW311" s="67">
        <f>X311*AC311/1000000000</f>
        <v>0</v>
      </c>
      <c r="AX311" s="67">
        <f>Y311*AC311/1000000000</f>
        <v>0</v>
      </c>
      <c r="AY311" s="67">
        <f>Z311*AC311/1000000000</f>
        <v>0</v>
      </c>
      <c r="AZ311" s="67">
        <f>AA311*AC311/1000000000</f>
        <v>0</v>
      </c>
      <c r="BA311" s="67">
        <f>AB311*AC311/1000000000</f>
        <v>0</v>
      </c>
      <c r="BB311" s="60">
        <f>(AQ310*AR310*AS310*AT310*AU310)^(1/5)</f>
        <v>0</v>
      </c>
      <c r="BC311" s="60">
        <f>(AW311*AX311*AY311*AZ311*BA311)^(1/5)</f>
        <v>0</v>
      </c>
      <c r="BD311" s="68">
        <f>Q311*AC311*AD311/1000000000</f>
        <v>0</v>
      </c>
      <c r="BE311" s="68">
        <f>R311*AC311*AE311/1000000000</f>
        <v>0</v>
      </c>
      <c r="BF311" s="68">
        <f>S311*AC311*AF311/1000000000</f>
        <v>0</v>
      </c>
      <c r="BG311" s="68">
        <f>T311*AC311*AG311/1000000000</f>
        <v>0</v>
      </c>
      <c r="BH311" s="68">
        <f>U311*AC311*AH311/1000000000</f>
        <v>0</v>
      </c>
      <c r="BI311" s="68">
        <f>V311*AC311*AI311/1000000000</f>
        <v>0</v>
      </c>
      <c r="BJ311" s="68">
        <f>W311*AC311*AJ311/1000000000</f>
        <v>0</v>
      </c>
      <c r="BK311" s="68">
        <f>X311*AC311*AK311/1000000000</f>
        <v>0</v>
      </c>
      <c r="BL311" s="68">
        <f>Y311*AC311*AL311/1000000000</f>
        <v>0</v>
      </c>
      <c r="BM311" s="68">
        <f>Z311*AC311*AM311/1000000000</f>
        <v>0</v>
      </c>
      <c r="BN311" s="68">
        <f>AA311*AC311*AN311/1000000000</f>
        <v>0</v>
      </c>
      <c r="BO311" s="68">
        <f>AB311*AC311*AO311/1000000000</f>
        <v>0</v>
      </c>
      <c r="BP311" s="60">
        <f>(BE311*BF311*BG311*BH311*BI311)^(1/5)</f>
        <v>0</v>
      </c>
      <c r="BQ311" s="60">
        <f>(BK311*BL311*BM311*BN311*BO311)</f>
        <v>0</v>
      </c>
      <c r="BR311" s="60" t="str">
        <f>(J311/E311)^(1/5)*100</f>
        <v>0</v>
      </c>
      <c r="BS311" s="60" t="str">
        <f>(P311/J311)/(1/5)*100</f>
        <v>0</v>
      </c>
      <c r="BT311" s="60"/>
      <c r="BU311" s="60"/>
      <c r="BV311" s="60"/>
      <c r="BW311" s="60"/>
      <c r="BX311" s="68"/>
      <c r="BY311" s="92"/>
    </row>
    <row r="312" spans="1:91" hidden="true" s="114" customFormat="1">
      <c r="A312" s="91"/>
      <c r="B312" s="92"/>
      <c r="C312" s="97" t="s">
        <v>140</v>
      </c>
      <c r="D312" s="91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7">
        <f>Q312*AC312/1000000000</f>
        <v>0</v>
      </c>
      <c r="AQ312" s="67">
        <f>R312*AC312/1000000000</f>
        <v>0</v>
      </c>
      <c r="AR312" s="67">
        <f>S312*AC312/1000000000</f>
        <v>0</v>
      </c>
      <c r="AS312" s="67">
        <f>T312*AC312/1000000000</f>
        <v>0</v>
      </c>
      <c r="AT312" s="67">
        <f>U312*AC312/1000000000</f>
        <v>0</v>
      </c>
      <c r="AU312" s="67">
        <f>V312*AC312/1000000000</f>
        <v>0</v>
      </c>
      <c r="AV312" s="67">
        <f>W312*AC312/1000000000</f>
        <v>0</v>
      </c>
      <c r="AW312" s="67">
        <f>X312*AC312/1000000000</f>
        <v>0</v>
      </c>
      <c r="AX312" s="67">
        <f>Y312*AC312/1000000000</f>
        <v>0</v>
      </c>
      <c r="AY312" s="67">
        <f>Z312*AC312/1000000000</f>
        <v>0</v>
      </c>
      <c r="AZ312" s="67">
        <f>AA312*AC312/1000000000</f>
        <v>0</v>
      </c>
      <c r="BA312" s="67">
        <f>AB312*AC312/1000000000</f>
        <v>0</v>
      </c>
      <c r="BB312" s="60">
        <f>(AQ311*AR311*AS311*AT311*AU311)^(1/5)</f>
        <v>0</v>
      </c>
      <c r="BC312" s="60">
        <f>(AW312*AX312*AY312*AZ312*BA312)^(1/5)</f>
        <v>0</v>
      </c>
      <c r="BD312" s="68">
        <f>Q312*AC312*AD312/1000000000</f>
        <v>0</v>
      </c>
      <c r="BE312" s="68">
        <f>R312*AC312*AE312/1000000000</f>
        <v>0</v>
      </c>
      <c r="BF312" s="68">
        <f>S312*AC312*AF312/1000000000</f>
        <v>0</v>
      </c>
      <c r="BG312" s="68">
        <f>T312*AC312*AG312/1000000000</f>
        <v>0</v>
      </c>
      <c r="BH312" s="68">
        <f>U312*AC312*AH312/1000000000</f>
        <v>0</v>
      </c>
      <c r="BI312" s="68">
        <f>V312*AC312*AI312/1000000000</f>
        <v>0</v>
      </c>
      <c r="BJ312" s="68">
        <f>W312*AC312*AJ312/1000000000</f>
        <v>0</v>
      </c>
      <c r="BK312" s="68">
        <f>X312*AC312*AK312/1000000000</f>
        <v>0</v>
      </c>
      <c r="BL312" s="68">
        <f>Y312*AC312*AL312/1000000000</f>
        <v>0</v>
      </c>
      <c r="BM312" s="68">
        <f>Z312*AC312*AM312/1000000000</f>
        <v>0</v>
      </c>
      <c r="BN312" s="68">
        <f>AA312*AC312*AN312/1000000000</f>
        <v>0</v>
      </c>
      <c r="BO312" s="68">
        <f>AB312*AC312*AO312/1000000000</f>
        <v>0</v>
      </c>
      <c r="BP312" s="60">
        <f>(BE312*BF312*BG312*BH312*BI312)^(1/5)</f>
        <v>0</v>
      </c>
      <c r="BQ312" s="60">
        <f>(BK312*BL312*BM312*BN312*BO312)</f>
        <v>0</v>
      </c>
      <c r="BR312" s="60" t="str">
        <f>(J312/E312)^(1/5)*100</f>
        <v>0</v>
      </c>
      <c r="BS312" s="60" t="str">
        <f>(P312/J312)/(1/5)*100</f>
        <v>0</v>
      </c>
      <c r="BT312" s="60"/>
      <c r="BU312" s="60"/>
      <c r="BV312" s="60"/>
      <c r="BW312" s="60"/>
      <c r="BX312" s="68"/>
      <c r="BY312" s="92"/>
    </row>
    <row r="313" spans="1:91" hidden="true" s="114" customFormat="1">
      <c r="A313" s="91"/>
      <c r="B313" s="92"/>
      <c r="C313" s="96" t="s">
        <v>194</v>
      </c>
      <c r="D313" s="91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7">
        <f>Q313*AC313/1000000000</f>
        <v>0</v>
      </c>
      <c r="AQ313" s="67">
        <f>R313*AC313/1000000000</f>
        <v>0</v>
      </c>
      <c r="AR313" s="67">
        <f>S313*AC313/1000000000</f>
        <v>0</v>
      </c>
      <c r="AS313" s="67">
        <f>T313*AC313/1000000000</f>
        <v>0</v>
      </c>
      <c r="AT313" s="67">
        <f>U313*AC313/1000000000</f>
        <v>0</v>
      </c>
      <c r="AU313" s="67">
        <f>V313*AC313/1000000000</f>
        <v>0</v>
      </c>
      <c r="AV313" s="67">
        <f>W313*AC313/1000000000</f>
        <v>0</v>
      </c>
      <c r="AW313" s="67">
        <f>X313*AC313/1000000000</f>
        <v>0</v>
      </c>
      <c r="AX313" s="67">
        <f>Y313*AC313/1000000000</f>
        <v>0</v>
      </c>
      <c r="AY313" s="67">
        <f>Z313*AC313/1000000000</f>
        <v>0</v>
      </c>
      <c r="AZ313" s="67">
        <f>AA313*AC313/1000000000</f>
        <v>0</v>
      </c>
      <c r="BA313" s="67">
        <f>AB313*AC313/1000000000</f>
        <v>0</v>
      </c>
      <c r="BB313" s="60">
        <f>(AQ312*AR312*AS312*AT312*AU312)^(1/5)</f>
        <v>0</v>
      </c>
      <c r="BC313" s="60">
        <f>(AW313*AX313*AY313*AZ313*BA313)^(1/5)</f>
        <v>0</v>
      </c>
      <c r="BD313" s="68">
        <f>Q313*AC313*AD313/1000000000</f>
        <v>0</v>
      </c>
      <c r="BE313" s="68">
        <f>R313*AC313*AE313/1000000000</f>
        <v>0</v>
      </c>
      <c r="BF313" s="68">
        <f>S313*AC313*AF313/1000000000</f>
        <v>0</v>
      </c>
      <c r="BG313" s="68">
        <f>T313*AC313*AG313/1000000000</f>
        <v>0</v>
      </c>
      <c r="BH313" s="68">
        <f>U313*AC313*AH313/1000000000</f>
        <v>0</v>
      </c>
      <c r="BI313" s="68">
        <f>V313*AC313*AI313/1000000000</f>
        <v>0</v>
      </c>
      <c r="BJ313" s="68">
        <f>W313*AC313*AJ313/1000000000</f>
        <v>0</v>
      </c>
      <c r="BK313" s="68">
        <f>X313*AC313*AK313/1000000000</f>
        <v>0</v>
      </c>
      <c r="BL313" s="68">
        <f>Y313*AC313*AL313/1000000000</f>
        <v>0</v>
      </c>
      <c r="BM313" s="68">
        <f>Z313*AC313*AM313/1000000000</f>
        <v>0</v>
      </c>
      <c r="BN313" s="68">
        <f>AA313*AC313*AN313/1000000000</f>
        <v>0</v>
      </c>
      <c r="BO313" s="68">
        <f>AB313*AC313*AO313/1000000000</f>
        <v>0</v>
      </c>
      <c r="BP313" s="60">
        <f>(BE313*BF313*BG313*BH313*BI313)^(1/5)</f>
        <v>0</v>
      </c>
      <c r="BQ313" s="60">
        <f>(BK313*BL313*BM313*BN313*BO313)</f>
        <v>0</v>
      </c>
      <c r="BR313" s="60" t="str">
        <f>(J313/E313)^(1/5)*100</f>
        <v>0</v>
      </c>
      <c r="BS313" s="60" t="str">
        <f>(P313/J313)/(1/5)*100</f>
        <v>0</v>
      </c>
      <c r="BT313" s="60"/>
      <c r="BU313" s="60"/>
      <c r="BV313" s="60"/>
      <c r="BW313" s="60"/>
      <c r="BX313" s="68"/>
      <c r="BY313" s="92"/>
    </row>
    <row r="314" spans="1:91" hidden="true" s="114" customFormat="1">
      <c r="A314" s="91"/>
      <c r="B314" s="92"/>
      <c r="C314" s="96" t="s">
        <v>163</v>
      </c>
      <c r="D314" s="91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7">
        <f>Q314*AC314/1000000000</f>
        <v>0</v>
      </c>
      <c r="AQ314" s="67">
        <f>R314*AC314/1000000000</f>
        <v>0</v>
      </c>
      <c r="AR314" s="67">
        <f>S314*AC314/1000000000</f>
        <v>0</v>
      </c>
      <c r="AS314" s="67">
        <f>T314*AC314/1000000000</f>
        <v>0</v>
      </c>
      <c r="AT314" s="67">
        <f>U314*AC314/1000000000</f>
        <v>0</v>
      </c>
      <c r="AU314" s="67">
        <f>V314*AC314/1000000000</f>
        <v>0</v>
      </c>
      <c r="AV314" s="67">
        <f>W314*AC314/1000000000</f>
        <v>0</v>
      </c>
      <c r="AW314" s="67">
        <f>X314*AC314/1000000000</f>
        <v>0</v>
      </c>
      <c r="AX314" s="67">
        <f>Y314*AC314/1000000000</f>
        <v>0</v>
      </c>
      <c r="AY314" s="67">
        <f>Z314*AC314/1000000000</f>
        <v>0</v>
      </c>
      <c r="AZ314" s="67">
        <f>AA314*AC314/1000000000</f>
        <v>0</v>
      </c>
      <c r="BA314" s="67">
        <f>AB314*AC314/1000000000</f>
        <v>0</v>
      </c>
      <c r="BB314" s="60">
        <f>(AQ313*AR313*AS313*AT313*AU313)^(1/5)</f>
        <v>0</v>
      </c>
      <c r="BC314" s="60">
        <f>(AW314*AX314*AY314*AZ314*BA314)^(1/5)</f>
        <v>0</v>
      </c>
      <c r="BD314" s="68">
        <f>Q314*AC314*AD314/1000000000</f>
        <v>0</v>
      </c>
      <c r="BE314" s="68">
        <f>R314*AC314*AE314/1000000000</f>
        <v>0</v>
      </c>
      <c r="BF314" s="68">
        <f>S314*AC314*AF314/1000000000</f>
        <v>0</v>
      </c>
      <c r="BG314" s="68">
        <f>T314*AC314*AG314/1000000000</f>
        <v>0</v>
      </c>
      <c r="BH314" s="68">
        <f>U314*AC314*AH314/1000000000</f>
        <v>0</v>
      </c>
      <c r="BI314" s="68">
        <f>V314*AC314*AI314/1000000000</f>
        <v>0</v>
      </c>
      <c r="BJ314" s="68">
        <f>W314*AC314*AJ314/1000000000</f>
        <v>0</v>
      </c>
      <c r="BK314" s="68">
        <f>X314*AC314*AK314/1000000000</f>
        <v>0</v>
      </c>
      <c r="BL314" s="68">
        <f>Y314*AC314*AL314/1000000000</f>
        <v>0</v>
      </c>
      <c r="BM314" s="68">
        <f>Z314*AC314*AM314/1000000000</f>
        <v>0</v>
      </c>
      <c r="BN314" s="68">
        <f>AA314*AC314*AN314/1000000000</f>
        <v>0</v>
      </c>
      <c r="BO314" s="68">
        <f>AB314*AC314*AO314/1000000000</f>
        <v>0</v>
      </c>
      <c r="BP314" s="60">
        <f>(BE314*BF314*BG314*BH314*BI314)^(1/5)</f>
        <v>0</v>
      </c>
      <c r="BQ314" s="60">
        <f>(BK314*BL314*BM314*BN314*BO314)</f>
        <v>0</v>
      </c>
      <c r="BR314" s="60" t="str">
        <f>(J314/E314)^(1/5)*100</f>
        <v>0</v>
      </c>
      <c r="BS314" s="60" t="str">
        <f>(P314/J314)/(1/5)*100</f>
        <v>0</v>
      </c>
      <c r="BT314" s="60"/>
      <c r="BU314" s="60"/>
      <c r="BV314" s="60"/>
      <c r="BW314" s="60"/>
      <c r="BX314" s="68"/>
      <c r="BY314" s="92"/>
    </row>
    <row r="315" spans="1:91" hidden="true" s="114" customFormat="1">
      <c r="A315" s="91"/>
      <c r="B315" s="92"/>
      <c r="C315" s="96" t="s">
        <v>184</v>
      </c>
      <c r="D315" s="91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7">
        <f>Q315*AC315/1000000000</f>
        <v>0</v>
      </c>
      <c r="AQ315" s="67">
        <f>R315*AC315/1000000000</f>
        <v>0</v>
      </c>
      <c r="AR315" s="67">
        <f>S315*AC315/1000000000</f>
        <v>0</v>
      </c>
      <c r="AS315" s="67">
        <f>T315*AC315/1000000000</f>
        <v>0</v>
      </c>
      <c r="AT315" s="67">
        <f>U315*AC315/1000000000</f>
        <v>0</v>
      </c>
      <c r="AU315" s="67">
        <f>V315*AC315/1000000000</f>
        <v>0</v>
      </c>
      <c r="AV315" s="67">
        <f>W315*AC315/1000000000</f>
        <v>0</v>
      </c>
      <c r="AW315" s="67">
        <f>X315*AC315/1000000000</f>
        <v>0</v>
      </c>
      <c r="AX315" s="67">
        <f>Y315*AC315/1000000000</f>
        <v>0</v>
      </c>
      <c r="AY315" s="67">
        <f>Z315*AC315/1000000000</f>
        <v>0</v>
      </c>
      <c r="AZ315" s="67">
        <f>AA315*AC315/1000000000</f>
        <v>0</v>
      </c>
      <c r="BA315" s="67">
        <f>AB315*AC315/1000000000</f>
        <v>0</v>
      </c>
      <c r="BB315" s="60">
        <f>(AQ314*AR314*AS314*AT314*AU314)^(1/5)</f>
        <v>0</v>
      </c>
      <c r="BC315" s="60">
        <f>(AW315*AX315*AY315*AZ315*BA315)^(1/5)</f>
        <v>0</v>
      </c>
      <c r="BD315" s="68">
        <f>Q315*AC315*AD315/1000000000</f>
        <v>0</v>
      </c>
      <c r="BE315" s="68">
        <f>R315*AC315*AE315/1000000000</f>
        <v>0</v>
      </c>
      <c r="BF315" s="68">
        <f>S315*AC315*AF315/1000000000</f>
        <v>0</v>
      </c>
      <c r="BG315" s="68">
        <f>T315*AC315*AG315/1000000000</f>
        <v>0</v>
      </c>
      <c r="BH315" s="68">
        <f>U315*AC315*AH315/1000000000</f>
        <v>0</v>
      </c>
      <c r="BI315" s="68">
        <f>V315*AC315*AI315/1000000000</f>
        <v>0</v>
      </c>
      <c r="BJ315" s="68">
        <f>W315*AC315*AJ315/1000000000</f>
        <v>0</v>
      </c>
      <c r="BK315" s="68">
        <f>X315*AC315*AK315/1000000000</f>
        <v>0</v>
      </c>
      <c r="BL315" s="68">
        <f>Y315*AC315*AL315/1000000000</f>
        <v>0</v>
      </c>
      <c r="BM315" s="68">
        <f>Z315*AC315*AM315/1000000000</f>
        <v>0</v>
      </c>
      <c r="BN315" s="68">
        <f>AA315*AC315*AN315/1000000000</f>
        <v>0</v>
      </c>
      <c r="BO315" s="68">
        <f>AB315*AC315*AO315/1000000000</f>
        <v>0</v>
      </c>
      <c r="BP315" s="60">
        <f>(BE315*BF315*BG315*BH315*BI315)^(1/5)</f>
        <v>0</v>
      </c>
      <c r="BQ315" s="60">
        <f>(BK315*BL315*BM315*BN315*BO315)</f>
        <v>0</v>
      </c>
      <c r="BR315" s="60" t="str">
        <f>(J315/E315)^(1/5)*100</f>
        <v>0</v>
      </c>
      <c r="BS315" s="60" t="str">
        <f>(P315/J315)/(1/5)*100</f>
        <v>0</v>
      </c>
      <c r="BT315" s="60"/>
      <c r="BU315" s="60"/>
      <c r="BV315" s="60"/>
      <c r="BW315" s="60"/>
      <c r="BX315" s="68"/>
      <c r="BY315" s="92"/>
    </row>
    <row r="316" spans="1:91" hidden="true" s="114" customFormat="1">
      <c r="A316" s="91"/>
      <c r="B316" s="92"/>
      <c r="C316" s="96" t="s">
        <v>166</v>
      </c>
      <c r="D316" s="91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7">
        <f>Q316*AC316/1000000000</f>
        <v>0</v>
      </c>
      <c r="AQ316" s="67">
        <f>R316*AC316/1000000000</f>
        <v>0</v>
      </c>
      <c r="AR316" s="67">
        <f>S316*AC316/1000000000</f>
        <v>0</v>
      </c>
      <c r="AS316" s="67">
        <f>T316*AC316/1000000000</f>
        <v>0</v>
      </c>
      <c r="AT316" s="67">
        <f>U316*AC316/1000000000</f>
        <v>0</v>
      </c>
      <c r="AU316" s="67">
        <f>V316*AC316/1000000000</f>
        <v>0</v>
      </c>
      <c r="AV316" s="67">
        <f>W316*AC316/1000000000</f>
        <v>0</v>
      </c>
      <c r="AW316" s="67">
        <f>X316*AC316/1000000000</f>
        <v>0</v>
      </c>
      <c r="AX316" s="67">
        <f>Y316*AC316/1000000000</f>
        <v>0</v>
      </c>
      <c r="AY316" s="67">
        <f>Z316*AC316/1000000000</f>
        <v>0</v>
      </c>
      <c r="AZ316" s="67">
        <f>AA316*AC316/1000000000</f>
        <v>0</v>
      </c>
      <c r="BA316" s="67">
        <f>AB316*AC316/1000000000</f>
        <v>0</v>
      </c>
      <c r="BB316" s="60">
        <f>(AQ315*AR315*AS315*AT315*AU315)^(1/5)</f>
        <v>0</v>
      </c>
      <c r="BC316" s="60">
        <f>(AW316*AX316*AY316*AZ316*BA316)^(1/5)</f>
        <v>0</v>
      </c>
      <c r="BD316" s="68">
        <f>Q316*AC316*AD316/1000000000</f>
        <v>0</v>
      </c>
      <c r="BE316" s="68">
        <f>R316*AC316*AE316/1000000000</f>
        <v>0</v>
      </c>
      <c r="BF316" s="68">
        <f>S316*AC316*AF316/1000000000</f>
        <v>0</v>
      </c>
      <c r="BG316" s="68">
        <f>T316*AC316*AG316/1000000000</f>
        <v>0</v>
      </c>
      <c r="BH316" s="68">
        <f>U316*AC316*AH316/1000000000</f>
        <v>0</v>
      </c>
      <c r="BI316" s="68">
        <f>V316*AC316*AI316/1000000000</f>
        <v>0</v>
      </c>
      <c r="BJ316" s="68">
        <f>W316*AC316*AJ316/1000000000</f>
        <v>0</v>
      </c>
      <c r="BK316" s="68">
        <f>X316*AC316*AK316/1000000000</f>
        <v>0</v>
      </c>
      <c r="BL316" s="68">
        <f>Y316*AC316*AL316/1000000000</f>
        <v>0</v>
      </c>
      <c r="BM316" s="68">
        <f>Z316*AC316*AM316/1000000000</f>
        <v>0</v>
      </c>
      <c r="BN316" s="68">
        <f>AA316*AC316*AN316/1000000000</f>
        <v>0</v>
      </c>
      <c r="BO316" s="68">
        <f>AB316*AC316*AO316/1000000000</f>
        <v>0</v>
      </c>
      <c r="BP316" s="60">
        <f>(BE316*BF316*BG316*BH316*BI316)^(1/5)</f>
        <v>0</v>
      </c>
      <c r="BQ316" s="60">
        <f>(BK316*BL316*BM316*BN316*BO316)</f>
        <v>0</v>
      </c>
      <c r="BR316" s="60" t="str">
        <f>(J316/E316)^(1/5)*100</f>
        <v>0</v>
      </c>
      <c r="BS316" s="60" t="str">
        <f>(P316/J316)/(1/5)*100</f>
        <v>0</v>
      </c>
      <c r="BT316" s="60"/>
      <c r="BU316" s="60"/>
      <c r="BV316" s="60"/>
      <c r="BW316" s="60"/>
      <c r="BX316" s="68"/>
      <c r="BY316" s="92"/>
    </row>
    <row r="317" spans="1:91" hidden="true" s="114" customFormat="1">
      <c r="A317" s="91"/>
      <c r="B317" s="92"/>
      <c r="C317" s="97" t="s">
        <v>138</v>
      </c>
      <c r="D317" s="91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7">
        <f>Q317*AC317/1000000000</f>
        <v>0</v>
      </c>
      <c r="AQ317" s="67">
        <f>R317*AC317/1000000000</f>
        <v>0</v>
      </c>
      <c r="AR317" s="67">
        <f>S317*AC317/1000000000</f>
        <v>0</v>
      </c>
      <c r="AS317" s="67">
        <f>T317*AC317/1000000000</f>
        <v>0</v>
      </c>
      <c r="AT317" s="67">
        <f>U317*AC317/1000000000</f>
        <v>0</v>
      </c>
      <c r="AU317" s="67">
        <f>V317*AC317/1000000000</f>
        <v>0</v>
      </c>
      <c r="AV317" s="67">
        <f>W317*AC317/1000000000</f>
        <v>0</v>
      </c>
      <c r="AW317" s="67">
        <f>X317*AC317/1000000000</f>
        <v>0</v>
      </c>
      <c r="AX317" s="67">
        <f>Y317*AC317/1000000000</f>
        <v>0</v>
      </c>
      <c r="AY317" s="67">
        <f>Z317*AC317/1000000000</f>
        <v>0</v>
      </c>
      <c r="AZ317" s="67">
        <f>AA317*AC317/1000000000</f>
        <v>0</v>
      </c>
      <c r="BA317" s="67">
        <f>AB317*AC317/1000000000</f>
        <v>0</v>
      </c>
      <c r="BB317" s="60">
        <f>(AQ316*AR316*AS316*AT316*AU316)^(1/5)</f>
        <v>0</v>
      </c>
      <c r="BC317" s="60">
        <f>(AW317*AX317*AY317*AZ317*BA317)^(1/5)</f>
        <v>0</v>
      </c>
      <c r="BD317" s="68">
        <f>Q317*AC317*AD317/1000000000</f>
        <v>0</v>
      </c>
      <c r="BE317" s="68">
        <f>R317*AC317*AE317/1000000000</f>
        <v>0</v>
      </c>
      <c r="BF317" s="68">
        <f>S317*AC317*AF317/1000000000</f>
        <v>0</v>
      </c>
      <c r="BG317" s="68">
        <f>T317*AC317*AG317/1000000000</f>
        <v>0</v>
      </c>
      <c r="BH317" s="68">
        <f>U317*AC317*AH317/1000000000</f>
        <v>0</v>
      </c>
      <c r="BI317" s="68">
        <f>V317*AC317*AI317/1000000000</f>
        <v>0</v>
      </c>
      <c r="BJ317" s="68">
        <f>W317*AC317*AJ317/1000000000</f>
        <v>0</v>
      </c>
      <c r="BK317" s="68">
        <f>X317*AC317*AK317/1000000000</f>
        <v>0</v>
      </c>
      <c r="BL317" s="68">
        <f>Y317*AC317*AL317/1000000000</f>
        <v>0</v>
      </c>
      <c r="BM317" s="68">
        <f>Z317*AC317*AM317/1000000000</f>
        <v>0</v>
      </c>
      <c r="BN317" s="68">
        <f>AA317*AC317*AN317/1000000000</f>
        <v>0</v>
      </c>
      <c r="BO317" s="68">
        <f>AB317*AC317*AO317/1000000000</f>
        <v>0</v>
      </c>
      <c r="BP317" s="60">
        <f>(BE317*BF317*BG317*BH317*BI317)^(1/5)</f>
        <v>0</v>
      </c>
      <c r="BQ317" s="60">
        <f>(BK317*BL317*BM317*BN317*BO317)</f>
        <v>0</v>
      </c>
      <c r="BR317" s="60" t="str">
        <f>(J317/E317)^(1/5)*100</f>
        <v>0</v>
      </c>
      <c r="BS317" s="60" t="str">
        <f>(P317/J317)/(1/5)*100</f>
        <v>0</v>
      </c>
      <c r="BT317" s="60"/>
      <c r="BU317" s="60"/>
      <c r="BV317" s="60"/>
      <c r="BW317" s="60"/>
      <c r="BX317" s="68"/>
      <c r="BY317" s="92"/>
    </row>
    <row r="318" spans="1:91" hidden="true" s="114" customFormat="1">
      <c r="A318" s="91"/>
      <c r="B318" s="92"/>
      <c r="C318" s="97" t="s">
        <v>180</v>
      </c>
      <c r="D318" s="91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7">
        <f>Q318*AC318/1000000000</f>
        <v>0</v>
      </c>
      <c r="AQ318" s="67">
        <f>R318*AC318/1000000000</f>
        <v>0</v>
      </c>
      <c r="AR318" s="67">
        <f>S318*AC318/1000000000</f>
        <v>0</v>
      </c>
      <c r="AS318" s="67">
        <f>T318*AC318/1000000000</f>
        <v>0</v>
      </c>
      <c r="AT318" s="67">
        <f>U318*AC318/1000000000</f>
        <v>0</v>
      </c>
      <c r="AU318" s="67">
        <f>V318*AC318/1000000000</f>
        <v>0</v>
      </c>
      <c r="AV318" s="67">
        <f>W318*AC318/1000000000</f>
        <v>0</v>
      </c>
      <c r="AW318" s="67">
        <f>X318*AC318/1000000000</f>
        <v>0</v>
      </c>
      <c r="AX318" s="67">
        <f>Y318*AC318/1000000000</f>
        <v>0</v>
      </c>
      <c r="AY318" s="67">
        <f>Z318*AC318/1000000000</f>
        <v>0</v>
      </c>
      <c r="AZ318" s="67">
        <f>AA318*AC318/1000000000</f>
        <v>0</v>
      </c>
      <c r="BA318" s="67">
        <f>AB318*AC318/1000000000</f>
        <v>0</v>
      </c>
      <c r="BB318" s="60">
        <f>(AQ317*AR317*AS317*AT317*AU317)^(1/5)</f>
        <v>0</v>
      </c>
      <c r="BC318" s="60">
        <f>(AW318*AX318*AY318*AZ318*BA318)^(1/5)</f>
        <v>0</v>
      </c>
      <c r="BD318" s="68">
        <f>Q318*AC318*AD318/1000000000</f>
        <v>0</v>
      </c>
      <c r="BE318" s="68">
        <f>R318*AC318*AE318/1000000000</f>
        <v>0</v>
      </c>
      <c r="BF318" s="68">
        <f>S318*AC318*AF318/1000000000</f>
        <v>0</v>
      </c>
      <c r="BG318" s="68">
        <f>T318*AC318*AG318/1000000000</f>
        <v>0</v>
      </c>
      <c r="BH318" s="68">
        <f>U318*AC318*AH318/1000000000</f>
        <v>0</v>
      </c>
      <c r="BI318" s="68">
        <f>V318*AC318*AI318/1000000000</f>
        <v>0</v>
      </c>
      <c r="BJ318" s="68">
        <f>W318*AC318*AJ318/1000000000</f>
        <v>0</v>
      </c>
      <c r="BK318" s="68">
        <f>X318*AC318*AK318/1000000000</f>
        <v>0</v>
      </c>
      <c r="BL318" s="68">
        <f>Y318*AC318*AL318/1000000000</f>
        <v>0</v>
      </c>
      <c r="BM318" s="68">
        <f>Z318*AC318*AM318/1000000000</f>
        <v>0</v>
      </c>
      <c r="BN318" s="68">
        <f>AA318*AC318*AN318/1000000000</f>
        <v>0</v>
      </c>
      <c r="BO318" s="68">
        <f>AB318*AC318*AO318/1000000000</f>
        <v>0</v>
      </c>
      <c r="BP318" s="60">
        <f>(BE318*BF318*BG318*BH318*BI318)^(1/5)</f>
        <v>0</v>
      </c>
      <c r="BQ318" s="60">
        <f>(BK318*BL318*BM318*BN318*BO318)</f>
        <v>0</v>
      </c>
      <c r="BR318" s="60" t="str">
        <f>(J318/E318)^(1/5)*100</f>
        <v>0</v>
      </c>
      <c r="BS318" s="60" t="str">
        <f>(P318/J318)/(1/5)*100</f>
        <v>0</v>
      </c>
      <c r="BT318" s="60"/>
      <c r="BU318" s="60"/>
      <c r="BV318" s="60"/>
      <c r="BW318" s="60"/>
      <c r="BX318" s="68"/>
      <c r="BY318" s="92"/>
    </row>
    <row r="319" spans="1:91" hidden="true" s="114" customFormat="1">
      <c r="A319" s="91"/>
      <c r="B319" s="92"/>
      <c r="C319" s="97" t="s">
        <v>140</v>
      </c>
      <c r="D319" s="91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7">
        <f>Q319*AC319/1000000000</f>
        <v>0</v>
      </c>
      <c r="AQ319" s="67">
        <f>R319*AC319/1000000000</f>
        <v>0</v>
      </c>
      <c r="AR319" s="67">
        <f>S319*AC319/1000000000</f>
        <v>0</v>
      </c>
      <c r="AS319" s="67">
        <f>T319*AC319/1000000000</f>
        <v>0</v>
      </c>
      <c r="AT319" s="67">
        <f>U319*AC319/1000000000</f>
        <v>0</v>
      </c>
      <c r="AU319" s="67">
        <f>V319*AC319/1000000000</f>
        <v>0</v>
      </c>
      <c r="AV319" s="67">
        <f>W319*AC319/1000000000</f>
        <v>0</v>
      </c>
      <c r="AW319" s="67">
        <f>X319*AC319/1000000000</f>
        <v>0</v>
      </c>
      <c r="AX319" s="67">
        <f>Y319*AC319/1000000000</f>
        <v>0</v>
      </c>
      <c r="AY319" s="67">
        <f>Z319*AC319/1000000000</f>
        <v>0</v>
      </c>
      <c r="AZ319" s="67">
        <f>AA319*AC319/1000000000</f>
        <v>0</v>
      </c>
      <c r="BA319" s="67">
        <f>AB319*AC319/1000000000</f>
        <v>0</v>
      </c>
      <c r="BB319" s="60">
        <f>(AQ318*AR318*AS318*AT318*AU318)^(1/5)</f>
        <v>0</v>
      </c>
      <c r="BC319" s="60">
        <f>(AW319*AX319*AY319*AZ319*BA319)^(1/5)</f>
        <v>0</v>
      </c>
      <c r="BD319" s="68">
        <f>Q319*AC319*AD319/1000000000</f>
        <v>0</v>
      </c>
      <c r="BE319" s="68">
        <f>R319*AC319*AE319/1000000000</f>
        <v>0</v>
      </c>
      <c r="BF319" s="68">
        <f>S319*AC319*AF319/1000000000</f>
        <v>0</v>
      </c>
      <c r="BG319" s="68">
        <f>T319*AC319*AG319/1000000000</f>
        <v>0</v>
      </c>
      <c r="BH319" s="68">
        <f>U319*AC319*AH319/1000000000</f>
        <v>0</v>
      </c>
      <c r="BI319" s="68">
        <f>V319*AC319*AI319/1000000000</f>
        <v>0</v>
      </c>
      <c r="BJ319" s="68">
        <f>W319*AC319*AJ319/1000000000</f>
        <v>0</v>
      </c>
      <c r="BK319" s="68">
        <f>X319*AC319*AK319/1000000000</f>
        <v>0</v>
      </c>
      <c r="BL319" s="68">
        <f>Y319*AC319*AL319/1000000000</f>
        <v>0</v>
      </c>
      <c r="BM319" s="68">
        <f>Z319*AC319*AM319/1000000000</f>
        <v>0</v>
      </c>
      <c r="BN319" s="68">
        <f>AA319*AC319*AN319/1000000000</f>
        <v>0</v>
      </c>
      <c r="BO319" s="68">
        <f>AB319*AC319*AO319/1000000000</f>
        <v>0</v>
      </c>
      <c r="BP319" s="60">
        <f>(BE319*BF319*BG319*BH319*BI319)^(1/5)</f>
        <v>0</v>
      </c>
      <c r="BQ319" s="60">
        <f>(BK319*BL319*BM319*BN319*BO319)</f>
        <v>0</v>
      </c>
      <c r="BR319" s="60" t="str">
        <f>(J319/E319)^(1/5)*100</f>
        <v>0</v>
      </c>
      <c r="BS319" s="60" t="str">
        <f>(P319/J319)/(1/5)*100</f>
        <v>0</v>
      </c>
      <c r="BT319" s="60"/>
      <c r="BU319" s="60"/>
      <c r="BV319" s="60"/>
      <c r="BW319" s="60"/>
      <c r="BX319" s="68"/>
      <c r="BY319" s="92"/>
    </row>
    <row r="320" spans="1:91" hidden="true" s="114" customFormat="1">
      <c r="A320" s="91"/>
      <c r="B320" s="92"/>
      <c r="C320" s="96" t="s">
        <v>195</v>
      </c>
      <c r="D320" s="91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7">
        <f>Q320*AC320/1000000000</f>
        <v>0</v>
      </c>
      <c r="AQ320" s="67">
        <f>R320*AC320/1000000000</f>
        <v>0</v>
      </c>
      <c r="AR320" s="67">
        <f>S320*AC320/1000000000</f>
        <v>0</v>
      </c>
      <c r="AS320" s="67">
        <f>T320*AC320/1000000000</f>
        <v>0</v>
      </c>
      <c r="AT320" s="67">
        <f>U320*AC320/1000000000</f>
        <v>0</v>
      </c>
      <c r="AU320" s="67">
        <f>V320*AC320/1000000000</f>
        <v>0</v>
      </c>
      <c r="AV320" s="67">
        <f>W320*AC320/1000000000</f>
        <v>0</v>
      </c>
      <c r="AW320" s="67">
        <f>X320*AC320/1000000000</f>
        <v>0</v>
      </c>
      <c r="AX320" s="67">
        <f>Y320*AC320/1000000000</f>
        <v>0</v>
      </c>
      <c r="AY320" s="67">
        <f>Z320*AC320/1000000000</f>
        <v>0</v>
      </c>
      <c r="AZ320" s="67">
        <f>AA320*AC320/1000000000</f>
        <v>0</v>
      </c>
      <c r="BA320" s="67">
        <f>AB320*AC320/1000000000</f>
        <v>0</v>
      </c>
      <c r="BB320" s="60">
        <f>(AQ319*AR319*AS319*AT319*AU319)^(1/5)</f>
        <v>0</v>
      </c>
      <c r="BC320" s="60">
        <f>(AW320*AX320*AY320*AZ320*BA320)^(1/5)</f>
        <v>0</v>
      </c>
      <c r="BD320" s="68">
        <f>Q320*AC320*AD320/1000000000</f>
        <v>0</v>
      </c>
      <c r="BE320" s="68">
        <f>R320*AC320*AE320/1000000000</f>
        <v>0</v>
      </c>
      <c r="BF320" s="68">
        <f>S320*AC320*AF320/1000000000</f>
        <v>0</v>
      </c>
      <c r="BG320" s="68">
        <f>T320*AC320*AG320/1000000000</f>
        <v>0</v>
      </c>
      <c r="BH320" s="68">
        <f>U320*AC320*AH320/1000000000</f>
        <v>0</v>
      </c>
      <c r="BI320" s="68">
        <f>V320*AC320*AI320/1000000000</f>
        <v>0</v>
      </c>
      <c r="BJ320" s="68">
        <f>W320*AC320*AJ320/1000000000</f>
        <v>0</v>
      </c>
      <c r="BK320" s="68">
        <f>X320*AC320*AK320/1000000000</f>
        <v>0</v>
      </c>
      <c r="BL320" s="68">
        <f>Y320*AC320*AL320/1000000000</f>
        <v>0</v>
      </c>
      <c r="BM320" s="68">
        <f>Z320*AC320*AM320/1000000000</f>
        <v>0</v>
      </c>
      <c r="BN320" s="68">
        <f>AA320*AC320*AN320/1000000000</f>
        <v>0</v>
      </c>
      <c r="BO320" s="68">
        <f>AB320*AC320*AO320/1000000000</f>
        <v>0</v>
      </c>
      <c r="BP320" s="60">
        <f>(BE320*BF320*BG320*BH320*BI320)^(1/5)</f>
        <v>0</v>
      </c>
      <c r="BQ320" s="60">
        <f>(BK320*BL320*BM320*BN320*BO320)</f>
        <v>0</v>
      </c>
      <c r="BR320" s="60" t="str">
        <f>(J320/E320)^(1/5)*100</f>
        <v>0</v>
      </c>
      <c r="BS320" s="60" t="str">
        <f>(P320/J320)/(1/5)*100</f>
        <v>0</v>
      </c>
      <c r="BT320" s="60"/>
      <c r="BU320" s="60"/>
      <c r="BV320" s="60"/>
      <c r="BW320" s="60"/>
      <c r="BX320" s="68"/>
      <c r="BY320" s="92"/>
    </row>
    <row r="321" spans="1:91" hidden="true" s="114" customFormat="1">
      <c r="A321" s="91"/>
      <c r="B321" s="92"/>
      <c r="C321" s="96" t="s">
        <v>163</v>
      </c>
      <c r="D321" s="91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7">
        <f>Q321*AC321/1000000000</f>
        <v>0</v>
      </c>
      <c r="AQ321" s="67">
        <f>R321*AC321/1000000000</f>
        <v>0</v>
      </c>
      <c r="AR321" s="67">
        <f>S321*AC321/1000000000</f>
        <v>0</v>
      </c>
      <c r="AS321" s="67">
        <f>T321*AC321/1000000000</f>
        <v>0</v>
      </c>
      <c r="AT321" s="67">
        <f>U321*AC321/1000000000</f>
        <v>0</v>
      </c>
      <c r="AU321" s="67">
        <f>V321*AC321/1000000000</f>
        <v>0</v>
      </c>
      <c r="AV321" s="67">
        <f>W321*AC321/1000000000</f>
        <v>0</v>
      </c>
      <c r="AW321" s="67">
        <f>X321*AC321/1000000000</f>
        <v>0</v>
      </c>
      <c r="AX321" s="67">
        <f>Y321*AC321/1000000000</f>
        <v>0</v>
      </c>
      <c r="AY321" s="67">
        <f>Z321*AC321/1000000000</f>
        <v>0</v>
      </c>
      <c r="AZ321" s="67">
        <f>AA321*AC321/1000000000</f>
        <v>0</v>
      </c>
      <c r="BA321" s="67">
        <f>AB321*AC321/1000000000</f>
        <v>0</v>
      </c>
      <c r="BB321" s="60">
        <f>(AQ320*AR320*AS320*AT320*AU320)^(1/5)</f>
        <v>0</v>
      </c>
      <c r="BC321" s="60">
        <f>(AW321*AX321*AY321*AZ321*BA321)^(1/5)</f>
        <v>0</v>
      </c>
      <c r="BD321" s="68">
        <f>Q321*AC321*AD321/1000000000</f>
        <v>0</v>
      </c>
      <c r="BE321" s="68">
        <f>R321*AC321*AE321/1000000000</f>
        <v>0</v>
      </c>
      <c r="BF321" s="68">
        <f>S321*AC321*AF321/1000000000</f>
        <v>0</v>
      </c>
      <c r="BG321" s="68">
        <f>T321*AC321*AG321/1000000000</f>
        <v>0</v>
      </c>
      <c r="BH321" s="68">
        <f>U321*AC321*AH321/1000000000</f>
        <v>0</v>
      </c>
      <c r="BI321" s="68">
        <f>V321*AC321*AI321/1000000000</f>
        <v>0</v>
      </c>
      <c r="BJ321" s="68">
        <f>W321*AC321*AJ321/1000000000</f>
        <v>0</v>
      </c>
      <c r="BK321" s="68">
        <f>X321*AC321*AK321/1000000000</f>
        <v>0</v>
      </c>
      <c r="BL321" s="68">
        <f>Y321*AC321*AL321/1000000000</f>
        <v>0</v>
      </c>
      <c r="BM321" s="68">
        <f>Z321*AC321*AM321/1000000000</f>
        <v>0</v>
      </c>
      <c r="BN321" s="68">
        <f>AA321*AC321*AN321/1000000000</f>
        <v>0</v>
      </c>
      <c r="BO321" s="68">
        <f>AB321*AC321*AO321/1000000000</f>
        <v>0</v>
      </c>
      <c r="BP321" s="60">
        <f>(BE321*BF321*BG321*BH321*BI321)^(1/5)</f>
        <v>0</v>
      </c>
      <c r="BQ321" s="60">
        <f>(BK321*BL321*BM321*BN321*BO321)</f>
        <v>0</v>
      </c>
      <c r="BR321" s="60" t="str">
        <f>(J321/E321)^(1/5)*100</f>
        <v>0</v>
      </c>
      <c r="BS321" s="60" t="str">
        <f>(P321/J321)/(1/5)*100</f>
        <v>0</v>
      </c>
      <c r="BT321" s="60"/>
      <c r="BU321" s="60"/>
      <c r="BV321" s="60"/>
      <c r="BW321" s="60"/>
      <c r="BX321" s="68"/>
      <c r="BY321" s="92"/>
    </row>
    <row r="322" spans="1:91" hidden="true" s="114" customFormat="1">
      <c r="A322" s="91"/>
      <c r="B322" s="92"/>
      <c r="C322" s="96" t="s">
        <v>184</v>
      </c>
      <c r="D322" s="91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7">
        <f>Q322*AC322/1000000000</f>
        <v>0</v>
      </c>
      <c r="AQ322" s="67">
        <f>R322*AC322/1000000000</f>
        <v>0</v>
      </c>
      <c r="AR322" s="67">
        <f>S322*AC322/1000000000</f>
        <v>0</v>
      </c>
      <c r="AS322" s="67">
        <f>T322*AC322/1000000000</f>
        <v>0</v>
      </c>
      <c r="AT322" s="67">
        <f>U322*AC322/1000000000</f>
        <v>0</v>
      </c>
      <c r="AU322" s="67">
        <f>V322*AC322/1000000000</f>
        <v>0</v>
      </c>
      <c r="AV322" s="67">
        <f>W322*AC322/1000000000</f>
        <v>0</v>
      </c>
      <c r="AW322" s="67">
        <f>X322*AC322/1000000000</f>
        <v>0</v>
      </c>
      <c r="AX322" s="67">
        <f>Y322*AC322/1000000000</f>
        <v>0</v>
      </c>
      <c r="AY322" s="67">
        <f>Z322*AC322/1000000000</f>
        <v>0</v>
      </c>
      <c r="AZ322" s="67">
        <f>AA322*AC322/1000000000</f>
        <v>0</v>
      </c>
      <c r="BA322" s="67">
        <f>AB322*AC322/1000000000</f>
        <v>0</v>
      </c>
      <c r="BB322" s="60">
        <f>(AQ321*AR321*AS321*AT321*AU321)^(1/5)</f>
        <v>0</v>
      </c>
      <c r="BC322" s="60">
        <f>(AW322*AX322*AY322*AZ322*BA322)^(1/5)</f>
        <v>0</v>
      </c>
      <c r="BD322" s="68">
        <f>Q322*AC322*AD322/1000000000</f>
        <v>0</v>
      </c>
      <c r="BE322" s="68">
        <f>R322*AC322*AE322/1000000000</f>
        <v>0</v>
      </c>
      <c r="BF322" s="68">
        <f>S322*AC322*AF322/1000000000</f>
        <v>0</v>
      </c>
      <c r="BG322" s="68">
        <f>T322*AC322*AG322/1000000000</f>
        <v>0</v>
      </c>
      <c r="BH322" s="68">
        <f>U322*AC322*AH322/1000000000</f>
        <v>0</v>
      </c>
      <c r="BI322" s="68">
        <f>V322*AC322*AI322/1000000000</f>
        <v>0</v>
      </c>
      <c r="BJ322" s="68">
        <f>W322*AC322*AJ322/1000000000</f>
        <v>0</v>
      </c>
      <c r="BK322" s="68">
        <f>X322*AC322*AK322/1000000000</f>
        <v>0</v>
      </c>
      <c r="BL322" s="68">
        <f>Y322*AC322*AL322/1000000000</f>
        <v>0</v>
      </c>
      <c r="BM322" s="68">
        <f>Z322*AC322*AM322/1000000000</f>
        <v>0</v>
      </c>
      <c r="BN322" s="68">
        <f>AA322*AC322*AN322/1000000000</f>
        <v>0</v>
      </c>
      <c r="BO322" s="68">
        <f>AB322*AC322*AO322/1000000000</f>
        <v>0</v>
      </c>
      <c r="BP322" s="60">
        <f>(BE322*BF322*BG322*BH322*BI322)^(1/5)</f>
        <v>0</v>
      </c>
      <c r="BQ322" s="60">
        <f>(BK322*BL322*BM322*BN322*BO322)</f>
        <v>0</v>
      </c>
      <c r="BR322" s="60" t="str">
        <f>(J322/E322)^(1/5)*100</f>
        <v>0</v>
      </c>
      <c r="BS322" s="60" t="str">
        <f>(P322/J322)/(1/5)*100</f>
        <v>0</v>
      </c>
      <c r="BT322" s="60"/>
      <c r="BU322" s="60"/>
      <c r="BV322" s="60"/>
      <c r="BW322" s="60"/>
      <c r="BX322" s="68"/>
      <c r="BY322" s="92"/>
    </row>
    <row r="323" spans="1:91" hidden="true" s="114" customFormat="1">
      <c r="A323" s="91"/>
      <c r="B323" s="92"/>
      <c r="C323" s="96" t="s">
        <v>166</v>
      </c>
      <c r="D323" s="91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7">
        <f>Q323*AC323/1000000000</f>
        <v>0</v>
      </c>
      <c r="AQ323" s="67">
        <f>R323*AC323/1000000000</f>
        <v>0</v>
      </c>
      <c r="AR323" s="67">
        <f>S323*AC323/1000000000</f>
        <v>0</v>
      </c>
      <c r="AS323" s="67">
        <f>T323*AC323/1000000000</f>
        <v>0</v>
      </c>
      <c r="AT323" s="67">
        <f>U323*AC323/1000000000</f>
        <v>0</v>
      </c>
      <c r="AU323" s="67">
        <f>V323*AC323/1000000000</f>
        <v>0</v>
      </c>
      <c r="AV323" s="67">
        <f>W323*AC323/1000000000</f>
        <v>0</v>
      </c>
      <c r="AW323" s="67">
        <f>X323*AC323/1000000000</f>
        <v>0</v>
      </c>
      <c r="AX323" s="67">
        <f>Y323*AC323/1000000000</f>
        <v>0</v>
      </c>
      <c r="AY323" s="67">
        <f>Z323*AC323/1000000000</f>
        <v>0</v>
      </c>
      <c r="AZ323" s="67">
        <f>AA323*AC323/1000000000</f>
        <v>0</v>
      </c>
      <c r="BA323" s="67">
        <f>AB323*AC323/1000000000</f>
        <v>0</v>
      </c>
      <c r="BB323" s="60">
        <f>(AQ322*AR322*AS322*AT322*AU322)^(1/5)</f>
        <v>0</v>
      </c>
      <c r="BC323" s="60">
        <f>(AW323*AX323*AY323*AZ323*BA323)^(1/5)</f>
        <v>0</v>
      </c>
      <c r="BD323" s="68">
        <f>Q323*AC323*AD323/1000000000</f>
        <v>0</v>
      </c>
      <c r="BE323" s="68">
        <f>R323*AC323*AE323/1000000000</f>
        <v>0</v>
      </c>
      <c r="BF323" s="68">
        <f>S323*AC323*AF323/1000000000</f>
        <v>0</v>
      </c>
      <c r="BG323" s="68">
        <f>T323*AC323*AG323/1000000000</f>
        <v>0</v>
      </c>
      <c r="BH323" s="68">
        <f>U323*AC323*AH323/1000000000</f>
        <v>0</v>
      </c>
      <c r="BI323" s="68">
        <f>V323*AC323*AI323/1000000000</f>
        <v>0</v>
      </c>
      <c r="BJ323" s="68">
        <f>W323*AC323*AJ323/1000000000</f>
        <v>0</v>
      </c>
      <c r="BK323" s="68">
        <f>X323*AC323*AK323/1000000000</f>
        <v>0</v>
      </c>
      <c r="BL323" s="68">
        <f>Y323*AC323*AL323/1000000000</f>
        <v>0</v>
      </c>
      <c r="BM323" s="68">
        <f>Z323*AC323*AM323/1000000000</f>
        <v>0</v>
      </c>
      <c r="BN323" s="68">
        <f>AA323*AC323*AN323/1000000000</f>
        <v>0</v>
      </c>
      <c r="BO323" s="68">
        <f>AB323*AC323*AO323/1000000000</f>
        <v>0</v>
      </c>
      <c r="BP323" s="60">
        <f>(BE323*BF323*BG323*BH323*BI323)^(1/5)</f>
        <v>0</v>
      </c>
      <c r="BQ323" s="60">
        <f>(BK323*BL323*BM323*BN323*BO323)</f>
        <v>0</v>
      </c>
      <c r="BR323" s="60" t="str">
        <f>(J323/E323)^(1/5)*100</f>
        <v>0</v>
      </c>
      <c r="BS323" s="60" t="str">
        <f>(P323/J323)/(1/5)*100</f>
        <v>0</v>
      </c>
      <c r="BT323" s="60"/>
      <c r="BU323" s="60"/>
      <c r="BV323" s="60"/>
      <c r="BW323" s="60"/>
      <c r="BX323" s="68"/>
      <c r="BY323" s="92"/>
    </row>
    <row r="324" spans="1:91" hidden="true" s="114" customFormat="1">
      <c r="A324" s="91"/>
      <c r="B324" s="92"/>
      <c r="C324" s="97" t="s">
        <v>138</v>
      </c>
      <c r="D324" s="91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7">
        <f>Q324*AC324/1000000000</f>
        <v>0</v>
      </c>
      <c r="AQ324" s="67">
        <f>R324*AC324/1000000000</f>
        <v>0</v>
      </c>
      <c r="AR324" s="67">
        <f>S324*AC324/1000000000</f>
        <v>0</v>
      </c>
      <c r="AS324" s="67">
        <f>T324*AC324/1000000000</f>
        <v>0</v>
      </c>
      <c r="AT324" s="67">
        <f>U324*AC324/1000000000</f>
        <v>0</v>
      </c>
      <c r="AU324" s="67">
        <f>V324*AC324/1000000000</f>
        <v>0</v>
      </c>
      <c r="AV324" s="67">
        <f>W324*AC324/1000000000</f>
        <v>0</v>
      </c>
      <c r="AW324" s="67">
        <f>X324*AC324/1000000000</f>
        <v>0</v>
      </c>
      <c r="AX324" s="67">
        <f>Y324*AC324/1000000000</f>
        <v>0</v>
      </c>
      <c r="AY324" s="67">
        <f>Z324*AC324/1000000000</f>
        <v>0</v>
      </c>
      <c r="AZ324" s="67">
        <f>AA324*AC324/1000000000</f>
        <v>0</v>
      </c>
      <c r="BA324" s="67">
        <f>AB324*AC324/1000000000</f>
        <v>0</v>
      </c>
      <c r="BB324" s="60">
        <f>(AQ323*AR323*AS323*AT323*AU323)^(1/5)</f>
        <v>0</v>
      </c>
      <c r="BC324" s="60">
        <f>(AW324*AX324*AY324*AZ324*BA324)^(1/5)</f>
        <v>0</v>
      </c>
      <c r="BD324" s="68">
        <f>Q324*AC324*AD324/1000000000</f>
        <v>0</v>
      </c>
      <c r="BE324" s="68">
        <f>R324*AC324*AE324/1000000000</f>
        <v>0</v>
      </c>
      <c r="BF324" s="68">
        <f>S324*AC324*AF324/1000000000</f>
        <v>0</v>
      </c>
      <c r="BG324" s="68">
        <f>T324*AC324*AG324/1000000000</f>
        <v>0</v>
      </c>
      <c r="BH324" s="68">
        <f>U324*AC324*AH324/1000000000</f>
        <v>0</v>
      </c>
      <c r="BI324" s="68">
        <f>V324*AC324*AI324/1000000000</f>
        <v>0</v>
      </c>
      <c r="BJ324" s="68">
        <f>W324*AC324*AJ324/1000000000</f>
        <v>0</v>
      </c>
      <c r="BK324" s="68">
        <f>X324*AC324*AK324/1000000000</f>
        <v>0</v>
      </c>
      <c r="BL324" s="68">
        <f>Y324*AC324*AL324/1000000000</f>
        <v>0</v>
      </c>
      <c r="BM324" s="68">
        <f>Z324*AC324*AM324/1000000000</f>
        <v>0</v>
      </c>
      <c r="BN324" s="68">
        <f>AA324*AC324*AN324/1000000000</f>
        <v>0</v>
      </c>
      <c r="BO324" s="68">
        <f>AB324*AC324*AO324/1000000000</f>
        <v>0</v>
      </c>
      <c r="BP324" s="60">
        <f>(BE324*BF324*BG324*BH324*BI324)^(1/5)</f>
        <v>0</v>
      </c>
      <c r="BQ324" s="60">
        <f>(BK324*BL324*BM324*BN324*BO324)</f>
        <v>0</v>
      </c>
      <c r="BR324" s="60" t="str">
        <f>(J324/E324)^(1/5)*100</f>
        <v>0</v>
      </c>
      <c r="BS324" s="60" t="str">
        <f>(P324/J324)/(1/5)*100</f>
        <v>0</v>
      </c>
      <c r="BT324" s="60"/>
      <c r="BU324" s="60"/>
      <c r="BV324" s="60"/>
      <c r="BW324" s="60"/>
      <c r="BX324" s="68"/>
      <c r="BY324" s="92"/>
    </row>
    <row r="325" spans="1:91" hidden="true" s="114" customFormat="1">
      <c r="A325" s="91"/>
      <c r="B325" s="92"/>
      <c r="C325" s="97" t="s">
        <v>180</v>
      </c>
      <c r="D325" s="91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7">
        <f>Q325*AC325/1000000000</f>
        <v>0</v>
      </c>
      <c r="AQ325" s="67">
        <f>R325*AC325/1000000000</f>
        <v>0</v>
      </c>
      <c r="AR325" s="67">
        <f>S325*AC325/1000000000</f>
        <v>0</v>
      </c>
      <c r="AS325" s="67">
        <f>T325*AC325/1000000000</f>
        <v>0</v>
      </c>
      <c r="AT325" s="67">
        <f>U325*AC325/1000000000</f>
        <v>0</v>
      </c>
      <c r="AU325" s="67">
        <f>V325*AC325/1000000000</f>
        <v>0</v>
      </c>
      <c r="AV325" s="67">
        <f>W325*AC325/1000000000</f>
        <v>0</v>
      </c>
      <c r="AW325" s="67">
        <f>X325*AC325/1000000000</f>
        <v>0</v>
      </c>
      <c r="AX325" s="67">
        <f>Y325*AC325/1000000000</f>
        <v>0</v>
      </c>
      <c r="AY325" s="67">
        <f>Z325*AC325/1000000000</f>
        <v>0</v>
      </c>
      <c r="AZ325" s="67">
        <f>AA325*AC325/1000000000</f>
        <v>0</v>
      </c>
      <c r="BA325" s="67">
        <f>AB325*AC325/1000000000</f>
        <v>0</v>
      </c>
      <c r="BB325" s="60">
        <f>(AQ324*AR324*AS324*AT324*AU324)^(1/5)</f>
        <v>0</v>
      </c>
      <c r="BC325" s="60">
        <f>(AW325*AX325*AY325*AZ325*BA325)^(1/5)</f>
        <v>0</v>
      </c>
      <c r="BD325" s="68">
        <f>Q325*AC325*AD325/1000000000</f>
        <v>0</v>
      </c>
      <c r="BE325" s="68">
        <f>R325*AC325*AE325/1000000000</f>
        <v>0</v>
      </c>
      <c r="BF325" s="68">
        <f>S325*AC325*AF325/1000000000</f>
        <v>0</v>
      </c>
      <c r="BG325" s="68">
        <f>T325*AC325*AG325/1000000000</f>
        <v>0</v>
      </c>
      <c r="BH325" s="68">
        <f>U325*AC325*AH325/1000000000</f>
        <v>0</v>
      </c>
      <c r="BI325" s="68">
        <f>V325*AC325*AI325/1000000000</f>
        <v>0</v>
      </c>
      <c r="BJ325" s="68">
        <f>W325*AC325*AJ325/1000000000</f>
        <v>0</v>
      </c>
      <c r="BK325" s="68">
        <f>X325*AC325*AK325/1000000000</f>
        <v>0</v>
      </c>
      <c r="BL325" s="68">
        <f>Y325*AC325*AL325/1000000000</f>
        <v>0</v>
      </c>
      <c r="BM325" s="68">
        <f>Z325*AC325*AM325/1000000000</f>
        <v>0</v>
      </c>
      <c r="BN325" s="68">
        <f>AA325*AC325*AN325/1000000000</f>
        <v>0</v>
      </c>
      <c r="BO325" s="68">
        <f>AB325*AC325*AO325/1000000000</f>
        <v>0</v>
      </c>
      <c r="BP325" s="60">
        <f>(BE325*BF325*BG325*BH325*BI325)^(1/5)</f>
        <v>0</v>
      </c>
      <c r="BQ325" s="60">
        <f>(BK325*BL325*BM325*BN325*BO325)</f>
        <v>0</v>
      </c>
      <c r="BR325" s="60" t="str">
        <f>(J325/E325)^(1/5)*100</f>
        <v>0</v>
      </c>
      <c r="BS325" s="60" t="str">
        <f>(P325/J325)/(1/5)*100</f>
        <v>0</v>
      </c>
      <c r="BT325" s="60"/>
      <c r="BU325" s="60"/>
      <c r="BV325" s="60"/>
      <c r="BW325" s="60"/>
      <c r="BX325" s="68"/>
      <c r="BY325" s="92"/>
    </row>
    <row r="326" spans="1:91" hidden="true" s="114" customFormat="1">
      <c r="A326" s="91"/>
      <c r="B326" s="92"/>
      <c r="C326" s="97" t="s">
        <v>140</v>
      </c>
      <c r="D326" s="91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7">
        <f>Q326*AC326/1000000000</f>
        <v>0</v>
      </c>
      <c r="AQ326" s="67">
        <f>R326*AC326/1000000000</f>
        <v>0</v>
      </c>
      <c r="AR326" s="67">
        <f>S326*AC326/1000000000</f>
        <v>0</v>
      </c>
      <c r="AS326" s="67">
        <f>T326*AC326/1000000000</f>
        <v>0</v>
      </c>
      <c r="AT326" s="67">
        <f>U326*AC326/1000000000</f>
        <v>0</v>
      </c>
      <c r="AU326" s="67">
        <f>V326*AC326/1000000000</f>
        <v>0</v>
      </c>
      <c r="AV326" s="67">
        <f>W326*AC326/1000000000</f>
        <v>0</v>
      </c>
      <c r="AW326" s="67">
        <f>X326*AC326/1000000000</f>
        <v>0</v>
      </c>
      <c r="AX326" s="67">
        <f>Y326*AC326/1000000000</f>
        <v>0</v>
      </c>
      <c r="AY326" s="67">
        <f>Z326*AC326/1000000000</f>
        <v>0</v>
      </c>
      <c r="AZ326" s="67">
        <f>AA326*AC326/1000000000</f>
        <v>0</v>
      </c>
      <c r="BA326" s="67">
        <f>AB326*AC326/1000000000</f>
        <v>0</v>
      </c>
      <c r="BB326" s="60">
        <f>(AQ325*AR325*AS325*AT325*AU325)^(1/5)</f>
        <v>0</v>
      </c>
      <c r="BC326" s="60">
        <f>(AW326*AX326*AY326*AZ326*BA326)^(1/5)</f>
        <v>0</v>
      </c>
      <c r="BD326" s="68">
        <f>Q326*AC326*AD326/1000000000</f>
        <v>0</v>
      </c>
      <c r="BE326" s="68">
        <f>R326*AC326*AE326/1000000000</f>
        <v>0</v>
      </c>
      <c r="BF326" s="68">
        <f>S326*AC326*AF326/1000000000</f>
        <v>0</v>
      </c>
      <c r="BG326" s="68">
        <f>T326*AC326*AG326/1000000000</f>
        <v>0</v>
      </c>
      <c r="BH326" s="68">
        <f>U326*AC326*AH326/1000000000</f>
        <v>0</v>
      </c>
      <c r="BI326" s="68">
        <f>V326*AC326*AI326/1000000000</f>
        <v>0</v>
      </c>
      <c r="BJ326" s="68">
        <f>W326*AC326*AJ326/1000000000</f>
        <v>0</v>
      </c>
      <c r="BK326" s="68">
        <f>X326*AC326*AK326/1000000000</f>
        <v>0</v>
      </c>
      <c r="BL326" s="68">
        <f>Y326*AC326*AL326/1000000000</f>
        <v>0</v>
      </c>
      <c r="BM326" s="68">
        <f>Z326*AC326*AM326/1000000000</f>
        <v>0</v>
      </c>
      <c r="BN326" s="68">
        <f>AA326*AC326*AN326/1000000000</f>
        <v>0</v>
      </c>
      <c r="BO326" s="68">
        <f>AB326*AC326*AO326/1000000000</f>
        <v>0</v>
      </c>
      <c r="BP326" s="60">
        <f>(BE326*BF326*BG326*BH326*BI326)^(1/5)</f>
        <v>0</v>
      </c>
      <c r="BQ326" s="60">
        <f>(BK326*BL326*BM326*BN326*BO326)</f>
        <v>0</v>
      </c>
      <c r="BR326" s="60" t="str">
        <f>(J326/E326)^(1/5)*100</f>
        <v>0</v>
      </c>
      <c r="BS326" s="60" t="str">
        <f>(P326/J326)/(1/5)*100</f>
        <v>0</v>
      </c>
      <c r="BT326" s="60"/>
      <c r="BU326" s="60"/>
      <c r="BV326" s="60"/>
      <c r="BW326" s="60"/>
      <c r="BX326" s="68"/>
      <c r="BY326" s="92"/>
    </row>
    <row r="327" spans="1:91" hidden="true" s="114" customFormat="1">
      <c r="A327" s="91"/>
      <c r="B327" s="92"/>
      <c r="C327" s="96" t="s">
        <v>196</v>
      </c>
      <c r="D327" s="91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7">
        <f>Q327*AC327/1000000000</f>
        <v>0</v>
      </c>
      <c r="AQ327" s="67">
        <f>R327*AC327/1000000000</f>
        <v>0</v>
      </c>
      <c r="AR327" s="67">
        <f>S327*AC327/1000000000</f>
        <v>0</v>
      </c>
      <c r="AS327" s="67">
        <f>T327*AC327/1000000000</f>
        <v>0</v>
      </c>
      <c r="AT327" s="67">
        <f>U327*AC327/1000000000</f>
        <v>0</v>
      </c>
      <c r="AU327" s="67">
        <f>V327*AC327/1000000000</f>
        <v>0</v>
      </c>
      <c r="AV327" s="67">
        <f>W327*AC327/1000000000</f>
        <v>0</v>
      </c>
      <c r="AW327" s="67">
        <f>X327*AC327/1000000000</f>
        <v>0</v>
      </c>
      <c r="AX327" s="67">
        <f>Y327*AC327/1000000000</f>
        <v>0</v>
      </c>
      <c r="AY327" s="67">
        <f>Z327*AC327/1000000000</f>
        <v>0</v>
      </c>
      <c r="AZ327" s="67">
        <f>AA327*AC327/1000000000</f>
        <v>0</v>
      </c>
      <c r="BA327" s="67">
        <f>AB327*AC327/1000000000</f>
        <v>0</v>
      </c>
      <c r="BB327" s="60">
        <f>(AQ326*AR326*AS326*AT326*AU326)^(1/5)</f>
        <v>0</v>
      </c>
      <c r="BC327" s="60">
        <f>(AW327*AX327*AY327*AZ327*BA327)^(1/5)</f>
        <v>0</v>
      </c>
      <c r="BD327" s="68">
        <f>Q327*AC327*AD327/1000000000</f>
        <v>0</v>
      </c>
      <c r="BE327" s="68">
        <f>R327*AC327*AE327/1000000000</f>
        <v>0</v>
      </c>
      <c r="BF327" s="68">
        <f>S327*AC327*AF327/1000000000</f>
        <v>0</v>
      </c>
      <c r="BG327" s="68">
        <f>T327*AC327*AG327/1000000000</f>
        <v>0</v>
      </c>
      <c r="BH327" s="68">
        <f>U327*AC327*AH327/1000000000</f>
        <v>0</v>
      </c>
      <c r="BI327" s="68">
        <f>V327*AC327*AI327/1000000000</f>
        <v>0</v>
      </c>
      <c r="BJ327" s="68">
        <f>W327*AC327*AJ327/1000000000</f>
        <v>0</v>
      </c>
      <c r="BK327" s="68">
        <f>X327*AC327*AK327/1000000000</f>
        <v>0</v>
      </c>
      <c r="BL327" s="68">
        <f>Y327*AC327*AL327/1000000000</f>
        <v>0</v>
      </c>
      <c r="BM327" s="68">
        <f>Z327*AC327*AM327/1000000000</f>
        <v>0</v>
      </c>
      <c r="BN327" s="68">
        <f>AA327*AC327*AN327/1000000000</f>
        <v>0</v>
      </c>
      <c r="BO327" s="68">
        <f>AB327*AC327*AO327/1000000000</f>
        <v>0</v>
      </c>
      <c r="BP327" s="60">
        <f>(BE327*BF327*BG327*BH327*BI327)^(1/5)</f>
        <v>0</v>
      </c>
      <c r="BQ327" s="60">
        <f>(BK327*BL327*BM327*BN327*BO327)</f>
        <v>0</v>
      </c>
      <c r="BR327" s="60" t="str">
        <f>(J327/E327)^(1/5)*100</f>
        <v>0</v>
      </c>
      <c r="BS327" s="60" t="str">
        <f>(P327/J327)/(1/5)*100</f>
        <v>0</v>
      </c>
      <c r="BT327" s="60"/>
      <c r="BU327" s="60"/>
      <c r="BV327" s="60"/>
      <c r="BW327" s="60"/>
      <c r="BX327" s="68"/>
      <c r="BY327" s="92"/>
    </row>
    <row r="328" spans="1:91" hidden="true" s="114" customFormat="1">
      <c r="A328" s="91"/>
      <c r="B328" s="92"/>
      <c r="C328" s="96" t="s">
        <v>163</v>
      </c>
      <c r="D328" s="91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7">
        <f>Q328*AC328/1000000000</f>
        <v>0</v>
      </c>
      <c r="AQ328" s="67">
        <f>R328*AC328/1000000000</f>
        <v>0</v>
      </c>
      <c r="AR328" s="67">
        <f>S328*AC328/1000000000</f>
        <v>0</v>
      </c>
      <c r="AS328" s="67">
        <f>T328*AC328/1000000000</f>
        <v>0</v>
      </c>
      <c r="AT328" s="67">
        <f>U328*AC328/1000000000</f>
        <v>0</v>
      </c>
      <c r="AU328" s="67">
        <f>V328*AC328/1000000000</f>
        <v>0</v>
      </c>
      <c r="AV328" s="67">
        <f>W328*AC328/1000000000</f>
        <v>0</v>
      </c>
      <c r="AW328" s="67">
        <f>X328*AC328/1000000000</f>
        <v>0</v>
      </c>
      <c r="AX328" s="67">
        <f>Y328*AC328/1000000000</f>
        <v>0</v>
      </c>
      <c r="AY328" s="67">
        <f>Z328*AC328/1000000000</f>
        <v>0</v>
      </c>
      <c r="AZ328" s="67">
        <f>AA328*AC328/1000000000</f>
        <v>0</v>
      </c>
      <c r="BA328" s="67">
        <f>AB328*AC328/1000000000</f>
        <v>0</v>
      </c>
      <c r="BB328" s="60">
        <f>(AQ327*AR327*AS327*AT327*AU327)^(1/5)</f>
        <v>0</v>
      </c>
      <c r="BC328" s="60">
        <f>(AW328*AX328*AY328*AZ328*BA328)^(1/5)</f>
        <v>0</v>
      </c>
      <c r="BD328" s="68">
        <f>Q328*AC328*AD328/1000000000</f>
        <v>0</v>
      </c>
      <c r="BE328" s="68">
        <f>R328*AC328*AE328/1000000000</f>
        <v>0</v>
      </c>
      <c r="BF328" s="68">
        <f>S328*AC328*AF328/1000000000</f>
        <v>0</v>
      </c>
      <c r="BG328" s="68">
        <f>T328*AC328*AG328/1000000000</f>
        <v>0</v>
      </c>
      <c r="BH328" s="68">
        <f>U328*AC328*AH328/1000000000</f>
        <v>0</v>
      </c>
      <c r="BI328" s="68">
        <f>V328*AC328*AI328/1000000000</f>
        <v>0</v>
      </c>
      <c r="BJ328" s="68">
        <f>W328*AC328*AJ328/1000000000</f>
        <v>0</v>
      </c>
      <c r="BK328" s="68">
        <f>X328*AC328*AK328/1000000000</f>
        <v>0</v>
      </c>
      <c r="BL328" s="68">
        <f>Y328*AC328*AL328/1000000000</f>
        <v>0</v>
      </c>
      <c r="BM328" s="68">
        <f>Z328*AC328*AM328/1000000000</f>
        <v>0</v>
      </c>
      <c r="BN328" s="68">
        <f>AA328*AC328*AN328/1000000000</f>
        <v>0</v>
      </c>
      <c r="BO328" s="68">
        <f>AB328*AC328*AO328/1000000000</f>
        <v>0</v>
      </c>
      <c r="BP328" s="60">
        <f>(BE328*BF328*BG328*BH328*BI328)^(1/5)</f>
        <v>0</v>
      </c>
      <c r="BQ328" s="60">
        <f>(BK328*BL328*BM328*BN328*BO328)</f>
        <v>0</v>
      </c>
      <c r="BR328" s="60" t="str">
        <f>(J328/E328)^(1/5)*100</f>
        <v>0</v>
      </c>
      <c r="BS328" s="60" t="str">
        <f>(P328/J328)/(1/5)*100</f>
        <v>0</v>
      </c>
      <c r="BT328" s="60"/>
      <c r="BU328" s="60"/>
      <c r="BV328" s="60"/>
      <c r="BW328" s="60"/>
      <c r="BX328" s="68"/>
      <c r="BY328" s="92"/>
    </row>
    <row r="329" spans="1:91" hidden="true" s="114" customFormat="1">
      <c r="A329" s="91"/>
      <c r="B329" s="92"/>
      <c r="C329" s="96" t="s">
        <v>184</v>
      </c>
      <c r="D329" s="91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7">
        <f>Q329*AC329/1000000000</f>
        <v>0</v>
      </c>
      <c r="AQ329" s="67">
        <f>R329*AC329/1000000000</f>
        <v>0</v>
      </c>
      <c r="AR329" s="67">
        <f>S329*AC329/1000000000</f>
        <v>0</v>
      </c>
      <c r="AS329" s="67">
        <f>T329*AC329/1000000000</f>
        <v>0</v>
      </c>
      <c r="AT329" s="67">
        <f>U329*AC329/1000000000</f>
        <v>0</v>
      </c>
      <c r="AU329" s="67">
        <f>V329*AC329/1000000000</f>
        <v>0</v>
      </c>
      <c r="AV329" s="67">
        <f>W329*AC329/1000000000</f>
        <v>0</v>
      </c>
      <c r="AW329" s="67">
        <f>X329*AC329/1000000000</f>
        <v>0</v>
      </c>
      <c r="AX329" s="67">
        <f>Y329*AC329/1000000000</f>
        <v>0</v>
      </c>
      <c r="AY329" s="67">
        <f>Z329*AC329/1000000000</f>
        <v>0</v>
      </c>
      <c r="AZ329" s="67">
        <f>AA329*AC329/1000000000</f>
        <v>0</v>
      </c>
      <c r="BA329" s="67">
        <f>AB329*AC329/1000000000</f>
        <v>0</v>
      </c>
      <c r="BB329" s="60">
        <f>(AQ328*AR328*AS328*AT328*AU328)^(1/5)</f>
        <v>0</v>
      </c>
      <c r="BC329" s="60">
        <f>(AW329*AX329*AY329*AZ329*BA329)^(1/5)</f>
        <v>0</v>
      </c>
      <c r="BD329" s="68">
        <f>Q329*AC329*AD329/1000000000</f>
        <v>0</v>
      </c>
      <c r="BE329" s="68">
        <f>R329*AC329*AE329/1000000000</f>
        <v>0</v>
      </c>
      <c r="BF329" s="68">
        <f>S329*AC329*AF329/1000000000</f>
        <v>0</v>
      </c>
      <c r="BG329" s="68">
        <f>T329*AC329*AG329/1000000000</f>
        <v>0</v>
      </c>
      <c r="BH329" s="68">
        <f>U329*AC329*AH329/1000000000</f>
        <v>0</v>
      </c>
      <c r="BI329" s="68">
        <f>V329*AC329*AI329/1000000000</f>
        <v>0</v>
      </c>
      <c r="BJ329" s="68">
        <f>W329*AC329*AJ329/1000000000</f>
        <v>0</v>
      </c>
      <c r="BK329" s="68">
        <f>X329*AC329*AK329/1000000000</f>
        <v>0</v>
      </c>
      <c r="BL329" s="68">
        <f>Y329*AC329*AL329/1000000000</f>
        <v>0</v>
      </c>
      <c r="BM329" s="68">
        <f>Z329*AC329*AM329/1000000000</f>
        <v>0</v>
      </c>
      <c r="BN329" s="68">
        <f>AA329*AC329*AN329/1000000000</f>
        <v>0</v>
      </c>
      <c r="BO329" s="68">
        <f>AB329*AC329*AO329/1000000000</f>
        <v>0</v>
      </c>
      <c r="BP329" s="60">
        <f>(BE329*BF329*BG329*BH329*BI329)^(1/5)</f>
        <v>0</v>
      </c>
      <c r="BQ329" s="60">
        <f>(BK329*BL329*BM329*BN329*BO329)</f>
        <v>0</v>
      </c>
      <c r="BR329" s="60" t="str">
        <f>(J329/E329)^(1/5)*100</f>
        <v>0</v>
      </c>
      <c r="BS329" s="60" t="str">
        <f>(P329/J329)/(1/5)*100</f>
        <v>0</v>
      </c>
      <c r="BT329" s="60"/>
      <c r="BU329" s="60"/>
      <c r="BV329" s="60"/>
      <c r="BW329" s="60"/>
      <c r="BX329" s="68"/>
      <c r="BY329" s="92"/>
    </row>
    <row r="330" spans="1:91" hidden="true" s="114" customFormat="1">
      <c r="A330" s="91"/>
      <c r="B330" s="92"/>
      <c r="C330" s="96" t="s">
        <v>166</v>
      </c>
      <c r="D330" s="91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7">
        <f>Q330*AC330/1000000000</f>
        <v>0</v>
      </c>
      <c r="AQ330" s="67">
        <f>R330*AC330/1000000000</f>
        <v>0</v>
      </c>
      <c r="AR330" s="67">
        <f>S330*AC330/1000000000</f>
        <v>0</v>
      </c>
      <c r="AS330" s="67">
        <f>T330*AC330/1000000000</f>
        <v>0</v>
      </c>
      <c r="AT330" s="67">
        <f>U330*AC330/1000000000</f>
        <v>0</v>
      </c>
      <c r="AU330" s="67">
        <f>V330*AC330/1000000000</f>
        <v>0</v>
      </c>
      <c r="AV330" s="67">
        <f>W330*AC330/1000000000</f>
        <v>0</v>
      </c>
      <c r="AW330" s="67">
        <f>X330*AC330/1000000000</f>
        <v>0</v>
      </c>
      <c r="AX330" s="67">
        <f>Y330*AC330/1000000000</f>
        <v>0</v>
      </c>
      <c r="AY330" s="67">
        <f>Z330*AC330/1000000000</f>
        <v>0</v>
      </c>
      <c r="AZ330" s="67">
        <f>AA330*AC330/1000000000</f>
        <v>0</v>
      </c>
      <c r="BA330" s="67">
        <f>AB330*AC330/1000000000</f>
        <v>0</v>
      </c>
      <c r="BB330" s="60">
        <f>(AQ329*AR329*AS329*AT329*AU329)^(1/5)</f>
        <v>0</v>
      </c>
      <c r="BC330" s="60">
        <f>(AW330*AX330*AY330*AZ330*BA330)^(1/5)</f>
        <v>0</v>
      </c>
      <c r="BD330" s="68">
        <f>Q330*AC330*AD330/1000000000</f>
        <v>0</v>
      </c>
      <c r="BE330" s="68">
        <f>R330*AC330*AE330/1000000000</f>
        <v>0</v>
      </c>
      <c r="BF330" s="68">
        <f>S330*AC330*AF330/1000000000</f>
        <v>0</v>
      </c>
      <c r="BG330" s="68">
        <f>T330*AC330*AG330/1000000000</f>
        <v>0</v>
      </c>
      <c r="BH330" s="68">
        <f>U330*AC330*AH330/1000000000</f>
        <v>0</v>
      </c>
      <c r="BI330" s="68">
        <f>V330*AC330*AI330/1000000000</f>
        <v>0</v>
      </c>
      <c r="BJ330" s="68">
        <f>W330*AC330*AJ330/1000000000</f>
        <v>0</v>
      </c>
      <c r="BK330" s="68">
        <f>X330*AC330*AK330/1000000000</f>
        <v>0</v>
      </c>
      <c r="BL330" s="68">
        <f>Y330*AC330*AL330/1000000000</f>
        <v>0</v>
      </c>
      <c r="BM330" s="68">
        <f>Z330*AC330*AM330/1000000000</f>
        <v>0</v>
      </c>
      <c r="BN330" s="68">
        <f>AA330*AC330*AN330/1000000000</f>
        <v>0</v>
      </c>
      <c r="BO330" s="68">
        <f>AB330*AC330*AO330/1000000000</f>
        <v>0</v>
      </c>
      <c r="BP330" s="60">
        <f>(BE330*BF330*BG330*BH330*BI330)^(1/5)</f>
        <v>0</v>
      </c>
      <c r="BQ330" s="60">
        <f>(BK330*BL330*BM330*BN330*BO330)</f>
        <v>0</v>
      </c>
      <c r="BR330" s="60" t="str">
        <f>(J330/E330)^(1/5)*100</f>
        <v>0</v>
      </c>
      <c r="BS330" s="60" t="str">
        <f>(P330/J330)/(1/5)*100</f>
        <v>0</v>
      </c>
      <c r="BT330" s="60"/>
      <c r="BU330" s="60"/>
      <c r="BV330" s="60"/>
      <c r="BW330" s="60"/>
      <c r="BX330" s="68"/>
      <c r="BY330" s="92"/>
    </row>
    <row r="331" spans="1:91" hidden="true" s="114" customFormat="1">
      <c r="A331" s="91"/>
      <c r="B331" s="92"/>
      <c r="C331" s="97" t="s">
        <v>138</v>
      </c>
      <c r="D331" s="91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7">
        <f>Q331*AC331/1000000000</f>
        <v>0</v>
      </c>
      <c r="AQ331" s="67">
        <f>R331*AC331/1000000000</f>
        <v>0</v>
      </c>
      <c r="AR331" s="67">
        <f>S331*AC331/1000000000</f>
        <v>0</v>
      </c>
      <c r="AS331" s="67">
        <f>T331*AC331/1000000000</f>
        <v>0</v>
      </c>
      <c r="AT331" s="67">
        <f>U331*AC331/1000000000</f>
        <v>0</v>
      </c>
      <c r="AU331" s="67">
        <f>V331*AC331/1000000000</f>
        <v>0</v>
      </c>
      <c r="AV331" s="67">
        <f>W331*AC331/1000000000</f>
        <v>0</v>
      </c>
      <c r="AW331" s="67">
        <f>X331*AC331/1000000000</f>
        <v>0</v>
      </c>
      <c r="AX331" s="67">
        <f>Y331*AC331/1000000000</f>
        <v>0</v>
      </c>
      <c r="AY331" s="67">
        <f>Z331*AC331/1000000000</f>
        <v>0</v>
      </c>
      <c r="AZ331" s="67">
        <f>AA331*AC331/1000000000</f>
        <v>0</v>
      </c>
      <c r="BA331" s="67">
        <f>AB331*AC331/1000000000</f>
        <v>0</v>
      </c>
      <c r="BB331" s="60">
        <f>(AQ330*AR330*AS330*AT330*AU330)^(1/5)</f>
        <v>0</v>
      </c>
      <c r="BC331" s="60">
        <f>(AW331*AX331*AY331*AZ331*BA331)^(1/5)</f>
        <v>0</v>
      </c>
      <c r="BD331" s="68">
        <f>Q331*AC331*AD331/1000000000</f>
        <v>0</v>
      </c>
      <c r="BE331" s="68">
        <f>R331*AC331*AE331/1000000000</f>
        <v>0</v>
      </c>
      <c r="BF331" s="68">
        <f>S331*AC331*AF331/1000000000</f>
        <v>0</v>
      </c>
      <c r="BG331" s="68">
        <f>T331*AC331*AG331/1000000000</f>
        <v>0</v>
      </c>
      <c r="BH331" s="68">
        <f>U331*AC331*AH331/1000000000</f>
        <v>0</v>
      </c>
      <c r="BI331" s="68">
        <f>V331*AC331*AI331/1000000000</f>
        <v>0</v>
      </c>
      <c r="BJ331" s="68">
        <f>W331*AC331*AJ331/1000000000</f>
        <v>0</v>
      </c>
      <c r="BK331" s="68">
        <f>X331*AC331*AK331/1000000000</f>
        <v>0</v>
      </c>
      <c r="BL331" s="68">
        <f>Y331*AC331*AL331/1000000000</f>
        <v>0</v>
      </c>
      <c r="BM331" s="68">
        <f>Z331*AC331*AM331/1000000000</f>
        <v>0</v>
      </c>
      <c r="BN331" s="68">
        <f>AA331*AC331*AN331/1000000000</f>
        <v>0</v>
      </c>
      <c r="BO331" s="68">
        <f>AB331*AC331*AO331/1000000000</f>
        <v>0</v>
      </c>
      <c r="BP331" s="60">
        <f>(BE331*BF331*BG331*BH331*BI331)^(1/5)</f>
        <v>0</v>
      </c>
      <c r="BQ331" s="60">
        <f>(BK331*BL331*BM331*BN331*BO331)</f>
        <v>0</v>
      </c>
      <c r="BR331" s="60" t="str">
        <f>(J331/E331)^(1/5)*100</f>
        <v>0</v>
      </c>
      <c r="BS331" s="60" t="str">
        <f>(P331/J331)/(1/5)*100</f>
        <v>0</v>
      </c>
      <c r="BT331" s="60"/>
      <c r="BU331" s="60"/>
      <c r="BV331" s="60"/>
      <c r="BW331" s="60"/>
      <c r="BX331" s="68"/>
      <c r="BY331" s="92"/>
    </row>
    <row r="332" spans="1:91" hidden="true" s="114" customFormat="1">
      <c r="A332" s="91"/>
      <c r="B332" s="92"/>
      <c r="C332" s="97" t="s">
        <v>180</v>
      </c>
      <c r="D332" s="91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7">
        <f>Q332*AC332/1000000000</f>
        <v>0</v>
      </c>
      <c r="AQ332" s="67">
        <f>R332*AC332/1000000000</f>
        <v>0</v>
      </c>
      <c r="AR332" s="67">
        <f>S332*AC332/1000000000</f>
        <v>0</v>
      </c>
      <c r="AS332" s="67">
        <f>T332*AC332/1000000000</f>
        <v>0</v>
      </c>
      <c r="AT332" s="67">
        <f>U332*AC332/1000000000</f>
        <v>0</v>
      </c>
      <c r="AU332" s="67">
        <f>V332*AC332/1000000000</f>
        <v>0</v>
      </c>
      <c r="AV332" s="67">
        <f>W332*AC332/1000000000</f>
        <v>0</v>
      </c>
      <c r="AW332" s="67">
        <f>X332*AC332/1000000000</f>
        <v>0</v>
      </c>
      <c r="AX332" s="67">
        <f>Y332*AC332/1000000000</f>
        <v>0</v>
      </c>
      <c r="AY332" s="67">
        <f>Z332*AC332/1000000000</f>
        <v>0</v>
      </c>
      <c r="AZ332" s="67">
        <f>AA332*AC332/1000000000</f>
        <v>0</v>
      </c>
      <c r="BA332" s="67">
        <f>AB332*AC332/1000000000</f>
        <v>0</v>
      </c>
      <c r="BB332" s="60">
        <f>(AQ331*AR331*AS331*AT331*AU331)^(1/5)</f>
        <v>0</v>
      </c>
      <c r="BC332" s="60">
        <f>(AW332*AX332*AY332*AZ332*BA332)^(1/5)</f>
        <v>0</v>
      </c>
      <c r="BD332" s="68">
        <f>Q332*AC332*AD332/1000000000</f>
        <v>0</v>
      </c>
      <c r="BE332" s="68">
        <f>R332*AC332*AE332/1000000000</f>
        <v>0</v>
      </c>
      <c r="BF332" s="68">
        <f>S332*AC332*AF332/1000000000</f>
        <v>0</v>
      </c>
      <c r="BG332" s="68">
        <f>T332*AC332*AG332/1000000000</f>
        <v>0</v>
      </c>
      <c r="BH332" s="68">
        <f>U332*AC332*AH332/1000000000</f>
        <v>0</v>
      </c>
      <c r="BI332" s="68">
        <f>V332*AC332*AI332/1000000000</f>
        <v>0</v>
      </c>
      <c r="BJ332" s="68">
        <f>W332*AC332*AJ332/1000000000</f>
        <v>0</v>
      </c>
      <c r="BK332" s="68">
        <f>X332*AC332*AK332/1000000000</f>
        <v>0</v>
      </c>
      <c r="BL332" s="68">
        <f>Y332*AC332*AL332/1000000000</f>
        <v>0</v>
      </c>
      <c r="BM332" s="68">
        <f>Z332*AC332*AM332/1000000000</f>
        <v>0</v>
      </c>
      <c r="BN332" s="68">
        <f>AA332*AC332*AN332/1000000000</f>
        <v>0</v>
      </c>
      <c r="BO332" s="68">
        <f>AB332*AC332*AO332/1000000000</f>
        <v>0</v>
      </c>
      <c r="BP332" s="60">
        <f>(BE332*BF332*BG332*BH332*BI332)^(1/5)</f>
        <v>0</v>
      </c>
      <c r="BQ332" s="60">
        <f>(BK332*BL332*BM332*BN332*BO332)</f>
        <v>0</v>
      </c>
      <c r="BR332" s="60" t="str">
        <f>(J332/E332)^(1/5)*100</f>
        <v>0</v>
      </c>
      <c r="BS332" s="60" t="str">
        <f>(P332/J332)/(1/5)*100</f>
        <v>0</v>
      </c>
      <c r="BT332" s="60"/>
      <c r="BU332" s="60"/>
      <c r="BV332" s="60"/>
      <c r="BW332" s="60"/>
      <c r="BX332" s="68"/>
      <c r="BY332" s="92"/>
    </row>
    <row r="333" spans="1:91" hidden="true" s="114" customFormat="1">
      <c r="A333" s="91"/>
      <c r="B333" s="92"/>
      <c r="C333" s="97" t="s">
        <v>140</v>
      </c>
      <c r="D333" s="91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7">
        <f>Q333*AC333/1000000000</f>
        <v>0</v>
      </c>
      <c r="AQ333" s="67">
        <f>R333*AC333/1000000000</f>
        <v>0</v>
      </c>
      <c r="AR333" s="67">
        <f>S333*AC333/1000000000</f>
        <v>0</v>
      </c>
      <c r="AS333" s="67">
        <f>T333*AC333/1000000000</f>
        <v>0</v>
      </c>
      <c r="AT333" s="67">
        <f>U333*AC333/1000000000</f>
        <v>0</v>
      </c>
      <c r="AU333" s="67">
        <f>V333*AC333/1000000000</f>
        <v>0</v>
      </c>
      <c r="AV333" s="67">
        <f>W333*AC333/1000000000</f>
        <v>0</v>
      </c>
      <c r="AW333" s="67">
        <f>X333*AC333/1000000000</f>
        <v>0</v>
      </c>
      <c r="AX333" s="67">
        <f>Y333*AC333/1000000000</f>
        <v>0</v>
      </c>
      <c r="AY333" s="67">
        <f>Z333*AC333/1000000000</f>
        <v>0</v>
      </c>
      <c r="AZ333" s="67">
        <f>AA333*AC333/1000000000</f>
        <v>0</v>
      </c>
      <c r="BA333" s="67">
        <f>AB333*AC333/1000000000</f>
        <v>0</v>
      </c>
      <c r="BB333" s="60">
        <f>(AQ332*AR332*AS332*AT332*AU332)^(1/5)</f>
        <v>0</v>
      </c>
      <c r="BC333" s="60">
        <f>(AW333*AX333*AY333*AZ333*BA333)^(1/5)</f>
        <v>0</v>
      </c>
      <c r="BD333" s="68">
        <f>Q333*AC333*AD333/1000000000</f>
        <v>0</v>
      </c>
      <c r="BE333" s="68">
        <f>R333*AC333*AE333/1000000000</f>
        <v>0</v>
      </c>
      <c r="BF333" s="68">
        <f>S333*AC333*AF333/1000000000</f>
        <v>0</v>
      </c>
      <c r="BG333" s="68">
        <f>T333*AC333*AG333/1000000000</f>
        <v>0</v>
      </c>
      <c r="BH333" s="68">
        <f>U333*AC333*AH333/1000000000</f>
        <v>0</v>
      </c>
      <c r="BI333" s="68">
        <f>V333*AC333*AI333/1000000000</f>
        <v>0</v>
      </c>
      <c r="BJ333" s="68">
        <f>W333*AC333*AJ333/1000000000</f>
        <v>0</v>
      </c>
      <c r="BK333" s="68">
        <f>X333*AC333*AK333/1000000000</f>
        <v>0</v>
      </c>
      <c r="BL333" s="68">
        <f>Y333*AC333*AL333/1000000000</f>
        <v>0</v>
      </c>
      <c r="BM333" s="68">
        <f>Z333*AC333*AM333/1000000000</f>
        <v>0</v>
      </c>
      <c r="BN333" s="68">
        <f>AA333*AC333*AN333/1000000000</f>
        <v>0</v>
      </c>
      <c r="BO333" s="68">
        <f>AB333*AC333*AO333/1000000000</f>
        <v>0</v>
      </c>
      <c r="BP333" s="60">
        <f>(BE333*BF333*BG333*BH333*BI333)^(1/5)</f>
        <v>0</v>
      </c>
      <c r="BQ333" s="60">
        <f>(BK333*BL333*BM333*BN333*BO333)</f>
        <v>0</v>
      </c>
      <c r="BR333" s="60" t="str">
        <f>(J333/E333)^(1/5)*100</f>
        <v>0</v>
      </c>
      <c r="BS333" s="60" t="str">
        <f>(P333/J333)/(1/5)*100</f>
        <v>0</v>
      </c>
      <c r="BT333" s="60"/>
      <c r="BU333" s="60"/>
      <c r="BV333" s="60"/>
      <c r="BW333" s="60"/>
      <c r="BX333" s="68"/>
      <c r="BY333" s="92"/>
    </row>
    <row r="334" spans="1:91" hidden="true" s="114" customFormat="1">
      <c r="A334" s="91"/>
      <c r="B334" s="92"/>
      <c r="C334" s="96" t="s">
        <v>197</v>
      </c>
      <c r="D334" s="91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7">
        <f>Q334*AC334/1000000000</f>
        <v>0</v>
      </c>
      <c r="AQ334" s="67">
        <f>R334*AC334/1000000000</f>
        <v>0</v>
      </c>
      <c r="AR334" s="67">
        <f>S334*AC334/1000000000</f>
        <v>0</v>
      </c>
      <c r="AS334" s="67">
        <f>T334*AC334/1000000000</f>
        <v>0</v>
      </c>
      <c r="AT334" s="67">
        <f>U334*AC334/1000000000</f>
        <v>0</v>
      </c>
      <c r="AU334" s="67">
        <f>V334*AC334/1000000000</f>
        <v>0</v>
      </c>
      <c r="AV334" s="67">
        <f>W334*AC334/1000000000</f>
        <v>0</v>
      </c>
      <c r="AW334" s="67">
        <f>X334*AC334/1000000000</f>
        <v>0</v>
      </c>
      <c r="AX334" s="67">
        <f>Y334*AC334/1000000000</f>
        <v>0</v>
      </c>
      <c r="AY334" s="67">
        <f>Z334*AC334/1000000000</f>
        <v>0</v>
      </c>
      <c r="AZ334" s="67">
        <f>AA334*AC334/1000000000</f>
        <v>0</v>
      </c>
      <c r="BA334" s="67">
        <f>AB334*AC334/1000000000</f>
        <v>0</v>
      </c>
      <c r="BB334" s="60">
        <f>(AQ333*AR333*AS333*AT333*AU333)^(1/5)</f>
        <v>0</v>
      </c>
      <c r="BC334" s="60">
        <f>(AW334*AX334*AY334*AZ334*BA334)^(1/5)</f>
        <v>0</v>
      </c>
      <c r="BD334" s="68">
        <f>Q334*AC334*AD334/1000000000</f>
        <v>0</v>
      </c>
      <c r="BE334" s="68">
        <f>R334*AC334*AE334/1000000000</f>
        <v>0</v>
      </c>
      <c r="BF334" s="68">
        <f>S334*AC334*AF334/1000000000</f>
        <v>0</v>
      </c>
      <c r="BG334" s="68">
        <f>T334*AC334*AG334/1000000000</f>
        <v>0</v>
      </c>
      <c r="BH334" s="68">
        <f>U334*AC334*AH334/1000000000</f>
        <v>0</v>
      </c>
      <c r="BI334" s="68">
        <f>V334*AC334*AI334/1000000000</f>
        <v>0</v>
      </c>
      <c r="BJ334" s="68">
        <f>W334*AC334*AJ334/1000000000</f>
        <v>0</v>
      </c>
      <c r="BK334" s="68">
        <f>X334*AC334*AK334/1000000000</f>
        <v>0</v>
      </c>
      <c r="BL334" s="68">
        <f>Y334*AC334*AL334/1000000000</f>
        <v>0</v>
      </c>
      <c r="BM334" s="68">
        <f>Z334*AC334*AM334/1000000000</f>
        <v>0</v>
      </c>
      <c r="BN334" s="68">
        <f>AA334*AC334*AN334/1000000000</f>
        <v>0</v>
      </c>
      <c r="BO334" s="68">
        <f>AB334*AC334*AO334/1000000000</f>
        <v>0</v>
      </c>
      <c r="BP334" s="60">
        <f>(BE334*BF334*BG334*BH334*BI334)^(1/5)</f>
        <v>0</v>
      </c>
      <c r="BQ334" s="60">
        <f>(BK334*BL334*BM334*BN334*BO334)</f>
        <v>0</v>
      </c>
      <c r="BR334" s="60" t="str">
        <f>(J334/E334)^(1/5)*100</f>
        <v>0</v>
      </c>
      <c r="BS334" s="60" t="str">
        <f>(P334/J334)/(1/5)*100</f>
        <v>0</v>
      </c>
      <c r="BT334" s="60"/>
      <c r="BU334" s="60"/>
      <c r="BV334" s="60"/>
      <c r="BW334" s="60"/>
      <c r="BX334" s="68"/>
      <c r="BY334" s="92"/>
    </row>
    <row r="335" spans="1:91" hidden="true" s="114" customFormat="1">
      <c r="A335" s="91"/>
      <c r="B335" s="92"/>
      <c r="C335" s="96" t="s">
        <v>163</v>
      </c>
      <c r="D335" s="91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7">
        <f>Q335*AC335/1000000000</f>
        <v>0</v>
      </c>
      <c r="AQ335" s="67">
        <f>R335*AC335/1000000000</f>
        <v>0</v>
      </c>
      <c r="AR335" s="67">
        <f>S335*AC335/1000000000</f>
        <v>0</v>
      </c>
      <c r="AS335" s="67">
        <f>T335*AC335/1000000000</f>
        <v>0</v>
      </c>
      <c r="AT335" s="67">
        <f>U335*AC335/1000000000</f>
        <v>0</v>
      </c>
      <c r="AU335" s="67">
        <f>V335*AC335/1000000000</f>
        <v>0</v>
      </c>
      <c r="AV335" s="67">
        <f>W335*AC335/1000000000</f>
        <v>0</v>
      </c>
      <c r="AW335" s="67">
        <f>X335*AC335/1000000000</f>
        <v>0</v>
      </c>
      <c r="AX335" s="67">
        <f>Y335*AC335/1000000000</f>
        <v>0</v>
      </c>
      <c r="AY335" s="67">
        <f>Z335*AC335/1000000000</f>
        <v>0</v>
      </c>
      <c r="AZ335" s="67">
        <f>AA335*AC335/1000000000</f>
        <v>0</v>
      </c>
      <c r="BA335" s="67">
        <f>AB335*AC335/1000000000</f>
        <v>0</v>
      </c>
      <c r="BB335" s="60">
        <f>(AQ334*AR334*AS334*AT334*AU334)^(1/5)</f>
        <v>0</v>
      </c>
      <c r="BC335" s="60">
        <f>(AW335*AX335*AY335*AZ335*BA335)^(1/5)</f>
        <v>0</v>
      </c>
      <c r="BD335" s="68">
        <f>Q335*AC335*AD335/1000000000</f>
        <v>0</v>
      </c>
      <c r="BE335" s="68">
        <f>R335*AC335*AE335/1000000000</f>
        <v>0</v>
      </c>
      <c r="BF335" s="68">
        <f>S335*AC335*AF335/1000000000</f>
        <v>0</v>
      </c>
      <c r="BG335" s="68">
        <f>T335*AC335*AG335/1000000000</f>
        <v>0</v>
      </c>
      <c r="BH335" s="68">
        <f>U335*AC335*AH335/1000000000</f>
        <v>0</v>
      </c>
      <c r="BI335" s="68">
        <f>V335*AC335*AI335/1000000000</f>
        <v>0</v>
      </c>
      <c r="BJ335" s="68">
        <f>W335*AC335*AJ335/1000000000</f>
        <v>0</v>
      </c>
      <c r="BK335" s="68">
        <f>X335*AC335*AK335/1000000000</f>
        <v>0</v>
      </c>
      <c r="BL335" s="68">
        <f>Y335*AC335*AL335/1000000000</f>
        <v>0</v>
      </c>
      <c r="BM335" s="68">
        <f>Z335*AC335*AM335/1000000000</f>
        <v>0</v>
      </c>
      <c r="BN335" s="68">
        <f>AA335*AC335*AN335/1000000000</f>
        <v>0</v>
      </c>
      <c r="BO335" s="68">
        <f>AB335*AC335*AO335/1000000000</f>
        <v>0</v>
      </c>
      <c r="BP335" s="60">
        <f>(BE335*BF335*BG335*BH335*BI335)^(1/5)</f>
        <v>0</v>
      </c>
      <c r="BQ335" s="60">
        <f>(BK335*BL335*BM335*BN335*BO335)</f>
        <v>0</v>
      </c>
      <c r="BR335" s="60" t="str">
        <f>(J335/E335)^(1/5)*100</f>
        <v>0</v>
      </c>
      <c r="BS335" s="60" t="str">
        <f>(P335/J335)/(1/5)*100</f>
        <v>0</v>
      </c>
      <c r="BT335" s="60"/>
      <c r="BU335" s="60"/>
      <c r="BV335" s="60"/>
      <c r="BW335" s="60"/>
      <c r="BX335" s="68"/>
      <c r="BY335" s="92"/>
    </row>
    <row r="336" spans="1:91" hidden="true" s="114" customFormat="1">
      <c r="A336" s="91"/>
      <c r="B336" s="92"/>
      <c r="C336" s="96" t="s">
        <v>184</v>
      </c>
      <c r="D336" s="91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7">
        <f>Q336*AC336/1000000000</f>
        <v>0</v>
      </c>
      <c r="AQ336" s="67">
        <f>R336*AC336/1000000000</f>
        <v>0</v>
      </c>
      <c r="AR336" s="67">
        <f>S336*AC336/1000000000</f>
        <v>0</v>
      </c>
      <c r="AS336" s="67">
        <f>T336*AC336/1000000000</f>
        <v>0</v>
      </c>
      <c r="AT336" s="67">
        <f>U336*AC336/1000000000</f>
        <v>0</v>
      </c>
      <c r="AU336" s="67">
        <f>V336*AC336/1000000000</f>
        <v>0</v>
      </c>
      <c r="AV336" s="67">
        <f>W336*AC336/1000000000</f>
        <v>0</v>
      </c>
      <c r="AW336" s="67">
        <f>X336*AC336/1000000000</f>
        <v>0</v>
      </c>
      <c r="AX336" s="67">
        <f>Y336*AC336/1000000000</f>
        <v>0</v>
      </c>
      <c r="AY336" s="67">
        <f>Z336*AC336/1000000000</f>
        <v>0</v>
      </c>
      <c r="AZ336" s="67">
        <f>AA336*AC336/1000000000</f>
        <v>0</v>
      </c>
      <c r="BA336" s="67">
        <f>AB336*AC336/1000000000</f>
        <v>0</v>
      </c>
      <c r="BB336" s="60">
        <f>(AQ335*AR335*AS335*AT335*AU335)^(1/5)</f>
        <v>0</v>
      </c>
      <c r="BC336" s="60">
        <f>(AW336*AX336*AY336*AZ336*BA336)^(1/5)</f>
        <v>0</v>
      </c>
      <c r="BD336" s="68">
        <f>Q336*AC336*AD336/1000000000</f>
        <v>0</v>
      </c>
      <c r="BE336" s="68">
        <f>R336*AC336*AE336/1000000000</f>
        <v>0</v>
      </c>
      <c r="BF336" s="68">
        <f>S336*AC336*AF336/1000000000</f>
        <v>0</v>
      </c>
      <c r="BG336" s="68">
        <f>T336*AC336*AG336/1000000000</f>
        <v>0</v>
      </c>
      <c r="BH336" s="68">
        <f>U336*AC336*AH336/1000000000</f>
        <v>0</v>
      </c>
      <c r="BI336" s="68">
        <f>V336*AC336*AI336/1000000000</f>
        <v>0</v>
      </c>
      <c r="BJ336" s="68">
        <f>W336*AC336*AJ336/1000000000</f>
        <v>0</v>
      </c>
      <c r="BK336" s="68">
        <f>X336*AC336*AK336/1000000000</f>
        <v>0</v>
      </c>
      <c r="BL336" s="68">
        <f>Y336*AC336*AL336/1000000000</f>
        <v>0</v>
      </c>
      <c r="BM336" s="68">
        <f>Z336*AC336*AM336/1000000000</f>
        <v>0</v>
      </c>
      <c r="BN336" s="68">
        <f>AA336*AC336*AN336/1000000000</f>
        <v>0</v>
      </c>
      <c r="BO336" s="68">
        <f>AB336*AC336*AO336/1000000000</f>
        <v>0</v>
      </c>
      <c r="BP336" s="60">
        <f>(BE336*BF336*BG336*BH336*BI336)^(1/5)</f>
        <v>0</v>
      </c>
      <c r="BQ336" s="60">
        <f>(BK336*BL336*BM336*BN336*BO336)</f>
        <v>0</v>
      </c>
      <c r="BR336" s="60" t="str">
        <f>(J336/E336)^(1/5)*100</f>
        <v>0</v>
      </c>
      <c r="BS336" s="60" t="str">
        <f>(P336/J336)/(1/5)*100</f>
        <v>0</v>
      </c>
      <c r="BT336" s="60"/>
      <c r="BU336" s="60"/>
      <c r="BV336" s="60"/>
      <c r="BW336" s="60"/>
      <c r="BX336" s="68"/>
      <c r="BY336" s="92"/>
    </row>
    <row r="337" spans="1:91" hidden="true" s="114" customFormat="1">
      <c r="A337" s="91"/>
      <c r="B337" s="92"/>
      <c r="C337" s="96" t="s">
        <v>166</v>
      </c>
      <c r="D337" s="91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7">
        <f>Q337*AC337/1000000000</f>
        <v>0</v>
      </c>
      <c r="AQ337" s="67">
        <f>R337*AC337/1000000000</f>
        <v>0</v>
      </c>
      <c r="AR337" s="67">
        <f>S337*AC337/1000000000</f>
        <v>0</v>
      </c>
      <c r="AS337" s="67">
        <f>T337*AC337/1000000000</f>
        <v>0</v>
      </c>
      <c r="AT337" s="67">
        <f>U337*AC337/1000000000</f>
        <v>0</v>
      </c>
      <c r="AU337" s="67">
        <f>V337*AC337/1000000000</f>
        <v>0</v>
      </c>
      <c r="AV337" s="67">
        <f>W337*AC337/1000000000</f>
        <v>0</v>
      </c>
      <c r="AW337" s="67">
        <f>X337*AC337/1000000000</f>
        <v>0</v>
      </c>
      <c r="AX337" s="67">
        <f>Y337*AC337/1000000000</f>
        <v>0</v>
      </c>
      <c r="AY337" s="67">
        <f>Z337*AC337/1000000000</f>
        <v>0</v>
      </c>
      <c r="AZ337" s="67">
        <f>AA337*AC337/1000000000</f>
        <v>0</v>
      </c>
      <c r="BA337" s="67">
        <f>AB337*AC337/1000000000</f>
        <v>0</v>
      </c>
      <c r="BB337" s="60">
        <f>(AQ336*AR336*AS336*AT336*AU336)^(1/5)</f>
        <v>0</v>
      </c>
      <c r="BC337" s="60">
        <f>(AW337*AX337*AY337*AZ337*BA337)^(1/5)</f>
        <v>0</v>
      </c>
      <c r="BD337" s="68">
        <f>Q337*AC337*AD337/1000000000</f>
        <v>0</v>
      </c>
      <c r="BE337" s="68">
        <f>R337*AC337*AE337/1000000000</f>
        <v>0</v>
      </c>
      <c r="BF337" s="68">
        <f>S337*AC337*AF337/1000000000</f>
        <v>0</v>
      </c>
      <c r="BG337" s="68">
        <f>T337*AC337*AG337/1000000000</f>
        <v>0</v>
      </c>
      <c r="BH337" s="68">
        <f>U337*AC337*AH337/1000000000</f>
        <v>0</v>
      </c>
      <c r="BI337" s="68">
        <f>V337*AC337*AI337/1000000000</f>
        <v>0</v>
      </c>
      <c r="BJ337" s="68">
        <f>W337*AC337*AJ337/1000000000</f>
        <v>0</v>
      </c>
      <c r="BK337" s="68">
        <f>X337*AC337*AK337/1000000000</f>
        <v>0</v>
      </c>
      <c r="BL337" s="68">
        <f>Y337*AC337*AL337/1000000000</f>
        <v>0</v>
      </c>
      <c r="BM337" s="68">
        <f>Z337*AC337*AM337/1000000000</f>
        <v>0</v>
      </c>
      <c r="BN337" s="68">
        <f>AA337*AC337*AN337/1000000000</f>
        <v>0</v>
      </c>
      <c r="BO337" s="68">
        <f>AB337*AC337*AO337/1000000000</f>
        <v>0</v>
      </c>
      <c r="BP337" s="60">
        <f>(BE337*BF337*BG337*BH337*BI337)^(1/5)</f>
        <v>0</v>
      </c>
      <c r="BQ337" s="60">
        <f>(BK337*BL337*BM337*BN337*BO337)</f>
        <v>0</v>
      </c>
      <c r="BR337" s="60" t="str">
        <f>(J337/E337)^(1/5)*100</f>
        <v>0</v>
      </c>
      <c r="BS337" s="60" t="str">
        <f>(P337/J337)/(1/5)*100</f>
        <v>0</v>
      </c>
      <c r="BT337" s="60"/>
      <c r="BU337" s="60"/>
      <c r="BV337" s="60"/>
      <c r="BW337" s="60"/>
      <c r="BX337" s="68"/>
      <c r="BY337" s="92"/>
    </row>
    <row r="338" spans="1:91" hidden="true" s="114" customFormat="1">
      <c r="A338" s="91"/>
      <c r="B338" s="92"/>
      <c r="C338" s="97" t="s">
        <v>138</v>
      </c>
      <c r="D338" s="91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7">
        <f>Q338*AC338/1000000000</f>
        <v>0</v>
      </c>
      <c r="AQ338" s="67">
        <f>R338*AC338/1000000000</f>
        <v>0</v>
      </c>
      <c r="AR338" s="67">
        <f>S338*AC338/1000000000</f>
        <v>0</v>
      </c>
      <c r="AS338" s="67">
        <f>T338*AC338/1000000000</f>
        <v>0</v>
      </c>
      <c r="AT338" s="67">
        <f>U338*AC338/1000000000</f>
        <v>0</v>
      </c>
      <c r="AU338" s="67">
        <f>V338*AC338/1000000000</f>
        <v>0</v>
      </c>
      <c r="AV338" s="67">
        <f>W338*AC338/1000000000</f>
        <v>0</v>
      </c>
      <c r="AW338" s="67">
        <f>X338*AC338/1000000000</f>
        <v>0</v>
      </c>
      <c r="AX338" s="67">
        <f>Y338*AC338/1000000000</f>
        <v>0</v>
      </c>
      <c r="AY338" s="67">
        <f>Z338*AC338/1000000000</f>
        <v>0</v>
      </c>
      <c r="AZ338" s="67">
        <f>AA338*AC338/1000000000</f>
        <v>0</v>
      </c>
      <c r="BA338" s="67">
        <f>AB338*AC338/1000000000</f>
        <v>0</v>
      </c>
      <c r="BB338" s="60">
        <f>(AQ337*AR337*AS337*AT337*AU337)^(1/5)</f>
        <v>0</v>
      </c>
      <c r="BC338" s="60">
        <f>(AW338*AX338*AY338*AZ338*BA338)^(1/5)</f>
        <v>0</v>
      </c>
      <c r="BD338" s="68">
        <f>Q338*AC338*AD338/1000000000</f>
        <v>0</v>
      </c>
      <c r="BE338" s="68">
        <f>R338*AC338*AE338/1000000000</f>
        <v>0</v>
      </c>
      <c r="BF338" s="68">
        <f>S338*AC338*AF338/1000000000</f>
        <v>0</v>
      </c>
      <c r="BG338" s="68">
        <f>T338*AC338*AG338/1000000000</f>
        <v>0</v>
      </c>
      <c r="BH338" s="68">
        <f>U338*AC338*AH338/1000000000</f>
        <v>0</v>
      </c>
      <c r="BI338" s="68">
        <f>V338*AC338*AI338/1000000000</f>
        <v>0</v>
      </c>
      <c r="BJ338" s="68">
        <f>W338*AC338*AJ338/1000000000</f>
        <v>0</v>
      </c>
      <c r="BK338" s="68">
        <f>X338*AC338*AK338/1000000000</f>
        <v>0</v>
      </c>
      <c r="BL338" s="68">
        <f>Y338*AC338*AL338/1000000000</f>
        <v>0</v>
      </c>
      <c r="BM338" s="68">
        <f>Z338*AC338*AM338/1000000000</f>
        <v>0</v>
      </c>
      <c r="BN338" s="68">
        <f>AA338*AC338*AN338/1000000000</f>
        <v>0</v>
      </c>
      <c r="BO338" s="68">
        <f>AB338*AC338*AO338/1000000000</f>
        <v>0</v>
      </c>
      <c r="BP338" s="60">
        <f>(BE338*BF338*BG338*BH338*BI338)^(1/5)</f>
        <v>0</v>
      </c>
      <c r="BQ338" s="60">
        <f>(BK338*BL338*BM338*BN338*BO338)</f>
        <v>0</v>
      </c>
      <c r="BR338" s="60" t="str">
        <f>(J338/E338)^(1/5)*100</f>
        <v>0</v>
      </c>
      <c r="BS338" s="60" t="str">
        <f>(P338/J338)/(1/5)*100</f>
        <v>0</v>
      </c>
      <c r="BT338" s="60"/>
      <c r="BU338" s="60"/>
      <c r="BV338" s="60"/>
      <c r="BW338" s="60"/>
      <c r="BX338" s="68"/>
      <c r="BY338" s="92"/>
    </row>
    <row r="339" spans="1:91" hidden="true" s="114" customFormat="1">
      <c r="A339" s="91"/>
      <c r="B339" s="92"/>
      <c r="C339" s="97" t="s">
        <v>180</v>
      </c>
      <c r="D339" s="91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7">
        <f>Q339*AC339/1000000000</f>
        <v>0</v>
      </c>
      <c r="AQ339" s="67">
        <f>R339*AC339/1000000000</f>
        <v>0</v>
      </c>
      <c r="AR339" s="67">
        <f>S339*AC339/1000000000</f>
        <v>0</v>
      </c>
      <c r="AS339" s="67">
        <f>T339*AC339/1000000000</f>
        <v>0</v>
      </c>
      <c r="AT339" s="67">
        <f>U339*AC339/1000000000</f>
        <v>0</v>
      </c>
      <c r="AU339" s="67">
        <f>V339*AC339/1000000000</f>
        <v>0</v>
      </c>
      <c r="AV339" s="67">
        <f>W339*AC339/1000000000</f>
        <v>0</v>
      </c>
      <c r="AW339" s="67">
        <f>X339*AC339/1000000000</f>
        <v>0</v>
      </c>
      <c r="AX339" s="67">
        <f>Y339*AC339/1000000000</f>
        <v>0</v>
      </c>
      <c r="AY339" s="67">
        <f>Z339*AC339/1000000000</f>
        <v>0</v>
      </c>
      <c r="AZ339" s="67">
        <f>AA339*AC339/1000000000</f>
        <v>0</v>
      </c>
      <c r="BA339" s="67">
        <f>AB339*AC339/1000000000</f>
        <v>0</v>
      </c>
      <c r="BB339" s="60">
        <f>(AQ338*AR338*AS338*AT338*AU338)^(1/5)</f>
        <v>0</v>
      </c>
      <c r="BC339" s="60">
        <f>(AW339*AX339*AY339*AZ339*BA339)^(1/5)</f>
        <v>0</v>
      </c>
      <c r="BD339" s="68">
        <f>Q339*AC339*AD339/1000000000</f>
        <v>0</v>
      </c>
      <c r="BE339" s="68">
        <f>R339*AC339*AE339/1000000000</f>
        <v>0</v>
      </c>
      <c r="BF339" s="68">
        <f>S339*AC339*AF339/1000000000</f>
        <v>0</v>
      </c>
      <c r="BG339" s="68">
        <f>T339*AC339*AG339/1000000000</f>
        <v>0</v>
      </c>
      <c r="BH339" s="68">
        <f>U339*AC339*AH339/1000000000</f>
        <v>0</v>
      </c>
      <c r="BI339" s="68">
        <f>V339*AC339*AI339/1000000000</f>
        <v>0</v>
      </c>
      <c r="BJ339" s="68">
        <f>W339*AC339*AJ339/1000000000</f>
        <v>0</v>
      </c>
      <c r="BK339" s="68">
        <f>X339*AC339*AK339/1000000000</f>
        <v>0</v>
      </c>
      <c r="BL339" s="68">
        <f>Y339*AC339*AL339/1000000000</f>
        <v>0</v>
      </c>
      <c r="BM339" s="68">
        <f>Z339*AC339*AM339/1000000000</f>
        <v>0</v>
      </c>
      <c r="BN339" s="68">
        <f>AA339*AC339*AN339/1000000000</f>
        <v>0</v>
      </c>
      <c r="BO339" s="68">
        <f>AB339*AC339*AO339/1000000000</f>
        <v>0</v>
      </c>
      <c r="BP339" s="60">
        <f>(BE339*BF339*BG339*BH339*BI339)^(1/5)</f>
        <v>0</v>
      </c>
      <c r="BQ339" s="60">
        <f>(BK339*BL339*BM339*BN339*BO339)</f>
        <v>0</v>
      </c>
      <c r="BR339" s="60" t="str">
        <f>(J339/E339)^(1/5)*100</f>
        <v>0</v>
      </c>
      <c r="BS339" s="60" t="str">
        <f>(P339/J339)/(1/5)*100</f>
        <v>0</v>
      </c>
      <c r="BT339" s="60"/>
      <c r="BU339" s="60"/>
      <c r="BV339" s="60"/>
      <c r="BW339" s="60"/>
      <c r="BX339" s="68"/>
      <c r="BY339" s="92"/>
    </row>
    <row r="340" spans="1:91" hidden="true" s="114" customFormat="1">
      <c r="A340" s="91"/>
      <c r="B340" s="92"/>
      <c r="C340" s="97" t="s">
        <v>140</v>
      </c>
      <c r="D340" s="91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7">
        <f>Q340*AC340/1000000000</f>
        <v>0</v>
      </c>
      <c r="AQ340" s="67">
        <f>R340*AC340/1000000000</f>
        <v>0</v>
      </c>
      <c r="AR340" s="67">
        <f>S340*AC340/1000000000</f>
        <v>0</v>
      </c>
      <c r="AS340" s="67">
        <f>T340*AC340/1000000000</f>
        <v>0</v>
      </c>
      <c r="AT340" s="67">
        <f>U340*AC340/1000000000</f>
        <v>0</v>
      </c>
      <c r="AU340" s="67">
        <f>V340*AC340/1000000000</f>
        <v>0</v>
      </c>
      <c r="AV340" s="67">
        <f>W340*AC340/1000000000</f>
        <v>0</v>
      </c>
      <c r="AW340" s="67">
        <f>X340*AC340/1000000000</f>
        <v>0</v>
      </c>
      <c r="AX340" s="67">
        <f>Y340*AC340/1000000000</f>
        <v>0</v>
      </c>
      <c r="AY340" s="67">
        <f>Z340*AC340/1000000000</f>
        <v>0</v>
      </c>
      <c r="AZ340" s="67">
        <f>AA340*AC340/1000000000</f>
        <v>0</v>
      </c>
      <c r="BA340" s="67">
        <f>AB340*AC340/1000000000</f>
        <v>0</v>
      </c>
      <c r="BB340" s="60">
        <f>(AQ339*AR339*AS339*AT339*AU339)^(1/5)</f>
        <v>0</v>
      </c>
      <c r="BC340" s="60">
        <f>(AW340*AX340*AY340*AZ340*BA340)^(1/5)</f>
        <v>0</v>
      </c>
      <c r="BD340" s="68">
        <f>Q340*AC340*AD340/1000000000</f>
        <v>0</v>
      </c>
      <c r="BE340" s="68">
        <f>R340*AC340*AE340/1000000000</f>
        <v>0</v>
      </c>
      <c r="BF340" s="68">
        <f>S340*AC340*AF340/1000000000</f>
        <v>0</v>
      </c>
      <c r="BG340" s="68">
        <f>T340*AC340*AG340/1000000000</f>
        <v>0</v>
      </c>
      <c r="BH340" s="68">
        <f>U340*AC340*AH340/1000000000</f>
        <v>0</v>
      </c>
      <c r="BI340" s="68">
        <f>V340*AC340*AI340/1000000000</f>
        <v>0</v>
      </c>
      <c r="BJ340" s="68">
        <f>W340*AC340*AJ340/1000000000</f>
        <v>0</v>
      </c>
      <c r="BK340" s="68">
        <f>X340*AC340*AK340/1000000000</f>
        <v>0</v>
      </c>
      <c r="BL340" s="68">
        <f>Y340*AC340*AL340/1000000000</f>
        <v>0</v>
      </c>
      <c r="BM340" s="68">
        <f>Z340*AC340*AM340/1000000000</f>
        <v>0</v>
      </c>
      <c r="BN340" s="68">
        <f>AA340*AC340*AN340/1000000000</f>
        <v>0</v>
      </c>
      <c r="BO340" s="68">
        <f>AB340*AC340*AO340/1000000000</f>
        <v>0</v>
      </c>
      <c r="BP340" s="60">
        <f>(BE340*BF340*BG340*BH340*BI340)^(1/5)</f>
        <v>0</v>
      </c>
      <c r="BQ340" s="60">
        <f>(BK340*BL340*BM340*BN340*BO340)</f>
        <v>0</v>
      </c>
      <c r="BR340" s="60" t="str">
        <f>(J340/E340)^(1/5)*100</f>
        <v>0</v>
      </c>
      <c r="BS340" s="60" t="str">
        <f>(P340/J340)/(1/5)*100</f>
        <v>0</v>
      </c>
      <c r="BT340" s="60"/>
      <c r="BU340" s="60"/>
      <c r="BV340" s="60"/>
      <c r="BW340" s="60"/>
      <c r="BX340" s="68"/>
      <c r="BY340" s="92"/>
    </row>
    <row r="341" spans="1:91" hidden="true" s="114" customFormat="1">
      <c r="A341" s="91"/>
      <c r="B341" s="92"/>
      <c r="C341" s="96" t="s">
        <v>198</v>
      </c>
      <c r="D341" s="91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7">
        <f>Q341*AC341/1000000000</f>
        <v>0</v>
      </c>
      <c r="AQ341" s="67">
        <f>R341*AC341/1000000000</f>
        <v>0</v>
      </c>
      <c r="AR341" s="67">
        <f>S341*AC341/1000000000</f>
        <v>0</v>
      </c>
      <c r="AS341" s="67">
        <f>T341*AC341/1000000000</f>
        <v>0</v>
      </c>
      <c r="AT341" s="67">
        <f>U341*AC341/1000000000</f>
        <v>0</v>
      </c>
      <c r="AU341" s="67">
        <f>V341*AC341/1000000000</f>
        <v>0</v>
      </c>
      <c r="AV341" s="67">
        <f>W341*AC341/1000000000</f>
        <v>0</v>
      </c>
      <c r="AW341" s="67">
        <f>X341*AC341/1000000000</f>
        <v>0</v>
      </c>
      <c r="AX341" s="67">
        <f>Y341*AC341/1000000000</f>
        <v>0</v>
      </c>
      <c r="AY341" s="67">
        <f>Z341*AC341/1000000000</f>
        <v>0</v>
      </c>
      <c r="AZ341" s="67">
        <f>AA341*AC341/1000000000</f>
        <v>0</v>
      </c>
      <c r="BA341" s="67">
        <f>AB341*AC341/1000000000</f>
        <v>0</v>
      </c>
      <c r="BB341" s="60">
        <f>(AQ340*AR340*AS340*AT340*AU340)^(1/5)</f>
        <v>0</v>
      </c>
      <c r="BC341" s="60">
        <f>(AW341*AX341*AY341*AZ341*BA341)^(1/5)</f>
        <v>0</v>
      </c>
      <c r="BD341" s="68">
        <f>Q341*AC341*AD341/1000000000</f>
        <v>0</v>
      </c>
      <c r="BE341" s="68">
        <f>R341*AC341*AE341/1000000000</f>
        <v>0</v>
      </c>
      <c r="BF341" s="68">
        <f>S341*AC341*AF341/1000000000</f>
        <v>0</v>
      </c>
      <c r="BG341" s="68">
        <f>T341*AC341*AG341/1000000000</f>
        <v>0</v>
      </c>
      <c r="BH341" s="68">
        <f>U341*AC341*AH341/1000000000</f>
        <v>0</v>
      </c>
      <c r="BI341" s="68">
        <f>V341*AC341*AI341/1000000000</f>
        <v>0</v>
      </c>
      <c r="BJ341" s="68">
        <f>W341*AC341*AJ341/1000000000</f>
        <v>0</v>
      </c>
      <c r="BK341" s="68">
        <f>X341*AC341*AK341/1000000000</f>
        <v>0</v>
      </c>
      <c r="BL341" s="68">
        <f>Y341*AC341*AL341/1000000000</f>
        <v>0</v>
      </c>
      <c r="BM341" s="68">
        <f>Z341*AC341*AM341/1000000000</f>
        <v>0</v>
      </c>
      <c r="BN341" s="68">
        <f>AA341*AC341*AN341/1000000000</f>
        <v>0</v>
      </c>
      <c r="BO341" s="68">
        <f>AB341*AC341*AO341/1000000000</f>
        <v>0</v>
      </c>
      <c r="BP341" s="60">
        <f>(BE341*BF341*BG341*BH341*BI341)^(1/5)</f>
        <v>0</v>
      </c>
      <c r="BQ341" s="60">
        <f>(BK341*BL341*BM341*BN341*BO341)</f>
        <v>0</v>
      </c>
      <c r="BR341" s="60" t="str">
        <f>(J341/E341)^(1/5)*100</f>
        <v>0</v>
      </c>
      <c r="BS341" s="60" t="str">
        <f>(P341/J341)/(1/5)*100</f>
        <v>0</v>
      </c>
      <c r="BT341" s="60"/>
      <c r="BU341" s="60"/>
      <c r="BV341" s="60"/>
      <c r="BW341" s="60"/>
      <c r="BX341" s="68"/>
      <c r="BY341" s="92"/>
    </row>
    <row r="342" spans="1:91" hidden="true" s="114" customFormat="1">
      <c r="A342" s="91"/>
      <c r="B342" s="92"/>
      <c r="C342" s="96" t="s">
        <v>163</v>
      </c>
      <c r="D342" s="91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7">
        <f>Q342*AC342/1000000000</f>
        <v>0</v>
      </c>
      <c r="AQ342" s="67">
        <f>R342*AC342/1000000000</f>
        <v>0</v>
      </c>
      <c r="AR342" s="67">
        <f>S342*AC342/1000000000</f>
        <v>0</v>
      </c>
      <c r="AS342" s="67">
        <f>T342*AC342/1000000000</f>
        <v>0</v>
      </c>
      <c r="AT342" s="67">
        <f>U342*AC342/1000000000</f>
        <v>0</v>
      </c>
      <c r="AU342" s="67">
        <f>V342*AC342/1000000000</f>
        <v>0</v>
      </c>
      <c r="AV342" s="67">
        <f>W342*AC342/1000000000</f>
        <v>0</v>
      </c>
      <c r="AW342" s="67">
        <f>X342*AC342/1000000000</f>
        <v>0</v>
      </c>
      <c r="AX342" s="67">
        <f>Y342*AC342/1000000000</f>
        <v>0</v>
      </c>
      <c r="AY342" s="67">
        <f>Z342*AC342/1000000000</f>
        <v>0</v>
      </c>
      <c r="AZ342" s="67">
        <f>AA342*AC342/1000000000</f>
        <v>0</v>
      </c>
      <c r="BA342" s="67">
        <f>AB342*AC342/1000000000</f>
        <v>0</v>
      </c>
      <c r="BB342" s="60">
        <f>(AQ341*AR341*AS341*AT341*AU341)^(1/5)</f>
        <v>0</v>
      </c>
      <c r="BC342" s="60">
        <f>(AW342*AX342*AY342*AZ342*BA342)^(1/5)</f>
        <v>0</v>
      </c>
      <c r="BD342" s="68">
        <f>Q342*AC342*AD342/1000000000</f>
        <v>0</v>
      </c>
      <c r="BE342" s="68">
        <f>R342*AC342*AE342/1000000000</f>
        <v>0</v>
      </c>
      <c r="BF342" s="68">
        <f>S342*AC342*AF342/1000000000</f>
        <v>0</v>
      </c>
      <c r="BG342" s="68">
        <f>T342*AC342*AG342/1000000000</f>
        <v>0</v>
      </c>
      <c r="BH342" s="68">
        <f>U342*AC342*AH342/1000000000</f>
        <v>0</v>
      </c>
      <c r="BI342" s="68">
        <f>V342*AC342*AI342/1000000000</f>
        <v>0</v>
      </c>
      <c r="BJ342" s="68">
        <f>W342*AC342*AJ342/1000000000</f>
        <v>0</v>
      </c>
      <c r="BK342" s="68">
        <f>X342*AC342*AK342/1000000000</f>
        <v>0</v>
      </c>
      <c r="BL342" s="68">
        <f>Y342*AC342*AL342/1000000000</f>
        <v>0</v>
      </c>
      <c r="BM342" s="68">
        <f>Z342*AC342*AM342/1000000000</f>
        <v>0</v>
      </c>
      <c r="BN342" s="68">
        <f>AA342*AC342*AN342/1000000000</f>
        <v>0</v>
      </c>
      <c r="BO342" s="68">
        <f>AB342*AC342*AO342/1000000000</f>
        <v>0</v>
      </c>
      <c r="BP342" s="60">
        <f>(BE342*BF342*BG342*BH342*BI342)^(1/5)</f>
        <v>0</v>
      </c>
      <c r="BQ342" s="60">
        <f>(BK342*BL342*BM342*BN342*BO342)</f>
        <v>0</v>
      </c>
      <c r="BR342" s="60" t="str">
        <f>(J342/E342)^(1/5)*100</f>
        <v>0</v>
      </c>
      <c r="BS342" s="60" t="str">
        <f>(P342/J342)/(1/5)*100</f>
        <v>0</v>
      </c>
      <c r="BT342" s="60"/>
      <c r="BU342" s="60"/>
      <c r="BV342" s="60"/>
      <c r="BW342" s="60"/>
      <c r="BX342" s="68"/>
      <c r="BY342" s="92"/>
    </row>
    <row r="343" spans="1:91" hidden="true" s="114" customFormat="1">
      <c r="A343" s="91"/>
      <c r="B343" s="92"/>
      <c r="C343" s="96" t="s">
        <v>184</v>
      </c>
      <c r="D343" s="91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7">
        <f>Q343*AC343/1000000000</f>
        <v>0</v>
      </c>
      <c r="AQ343" s="67">
        <f>R343*AC343/1000000000</f>
        <v>0</v>
      </c>
      <c r="AR343" s="67">
        <f>S343*AC343/1000000000</f>
        <v>0</v>
      </c>
      <c r="AS343" s="67">
        <f>T343*AC343/1000000000</f>
        <v>0</v>
      </c>
      <c r="AT343" s="67">
        <f>U343*AC343/1000000000</f>
        <v>0</v>
      </c>
      <c r="AU343" s="67">
        <f>V343*AC343/1000000000</f>
        <v>0</v>
      </c>
      <c r="AV343" s="67">
        <f>W343*AC343/1000000000</f>
        <v>0</v>
      </c>
      <c r="AW343" s="67">
        <f>X343*AC343/1000000000</f>
        <v>0</v>
      </c>
      <c r="AX343" s="67">
        <f>Y343*AC343/1000000000</f>
        <v>0</v>
      </c>
      <c r="AY343" s="67">
        <f>Z343*AC343/1000000000</f>
        <v>0</v>
      </c>
      <c r="AZ343" s="67">
        <f>AA343*AC343/1000000000</f>
        <v>0</v>
      </c>
      <c r="BA343" s="67">
        <f>AB343*AC343/1000000000</f>
        <v>0</v>
      </c>
      <c r="BB343" s="60">
        <f>(AQ342*AR342*AS342*AT342*AU342)^(1/5)</f>
        <v>0</v>
      </c>
      <c r="BC343" s="60">
        <f>(AW343*AX343*AY343*AZ343*BA343)^(1/5)</f>
        <v>0</v>
      </c>
      <c r="BD343" s="68">
        <f>Q343*AC343*AD343/1000000000</f>
        <v>0</v>
      </c>
      <c r="BE343" s="68">
        <f>R343*AC343*AE343/1000000000</f>
        <v>0</v>
      </c>
      <c r="BF343" s="68">
        <f>S343*AC343*AF343/1000000000</f>
        <v>0</v>
      </c>
      <c r="BG343" s="68">
        <f>T343*AC343*AG343/1000000000</f>
        <v>0</v>
      </c>
      <c r="BH343" s="68">
        <f>U343*AC343*AH343/1000000000</f>
        <v>0</v>
      </c>
      <c r="BI343" s="68">
        <f>V343*AC343*AI343/1000000000</f>
        <v>0</v>
      </c>
      <c r="BJ343" s="68">
        <f>W343*AC343*AJ343/1000000000</f>
        <v>0</v>
      </c>
      <c r="BK343" s="68">
        <f>X343*AC343*AK343/1000000000</f>
        <v>0</v>
      </c>
      <c r="BL343" s="68">
        <f>Y343*AC343*AL343/1000000000</f>
        <v>0</v>
      </c>
      <c r="BM343" s="68">
        <f>Z343*AC343*AM343/1000000000</f>
        <v>0</v>
      </c>
      <c r="BN343" s="68">
        <f>AA343*AC343*AN343/1000000000</f>
        <v>0</v>
      </c>
      <c r="BO343" s="68">
        <f>AB343*AC343*AO343/1000000000</f>
        <v>0</v>
      </c>
      <c r="BP343" s="60">
        <f>(BE343*BF343*BG343*BH343*BI343)^(1/5)</f>
        <v>0</v>
      </c>
      <c r="BQ343" s="60">
        <f>(BK343*BL343*BM343*BN343*BO343)</f>
        <v>0</v>
      </c>
      <c r="BR343" s="60" t="str">
        <f>(J343/E343)^(1/5)*100</f>
        <v>0</v>
      </c>
      <c r="BS343" s="60" t="str">
        <f>(P343/J343)/(1/5)*100</f>
        <v>0</v>
      </c>
      <c r="BT343" s="60"/>
      <c r="BU343" s="60"/>
      <c r="BV343" s="60"/>
      <c r="BW343" s="60"/>
      <c r="BX343" s="68"/>
      <c r="BY343" s="92"/>
    </row>
    <row r="344" spans="1:91" hidden="true" s="114" customFormat="1">
      <c r="A344" s="91"/>
      <c r="B344" s="92"/>
      <c r="C344" s="96" t="s">
        <v>166</v>
      </c>
      <c r="D344" s="91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7">
        <f>Q344*AC344/1000000000</f>
        <v>0</v>
      </c>
      <c r="AQ344" s="67">
        <f>R344*AC344/1000000000</f>
        <v>0</v>
      </c>
      <c r="AR344" s="67">
        <f>S344*AC344/1000000000</f>
        <v>0</v>
      </c>
      <c r="AS344" s="67">
        <f>T344*AC344/1000000000</f>
        <v>0</v>
      </c>
      <c r="AT344" s="67">
        <f>U344*AC344/1000000000</f>
        <v>0</v>
      </c>
      <c r="AU344" s="67">
        <f>V344*AC344/1000000000</f>
        <v>0</v>
      </c>
      <c r="AV344" s="67">
        <f>W344*AC344/1000000000</f>
        <v>0</v>
      </c>
      <c r="AW344" s="67">
        <f>X344*AC344/1000000000</f>
        <v>0</v>
      </c>
      <c r="AX344" s="67">
        <f>Y344*AC344/1000000000</f>
        <v>0</v>
      </c>
      <c r="AY344" s="67">
        <f>Z344*AC344/1000000000</f>
        <v>0</v>
      </c>
      <c r="AZ344" s="67">
        <f>AA344*AC344/1000000000</f>
        <v>0</v>
      </c>
      <c r="BA344" s="67">
        <f>AB344*AC344/1000000000</f>
        <v>0</v>
      </c>
      <c r="BB344" s="60">
        <f>(AQ343*AR343*AS343*AT343*AU343)^(1/5)</f>
        <v>0</v>
      </c>
      <c r="BC344" s="60">
        <f>(AW344*AX344*AY344*AZ344*BA344)^(1/5)</f>
        <v>0</v>
      </c>
      <c r="BD344" s="68">
        <f>Q344*AC344*AD344/1000000000</f>
        <v>0</v>
      </c>
      <c r="BE344" s="68">
        <f>R344*AC344*AE344/1000000000</f>
        <v>0</v>
      </c>
      <c r="BF344" s="68">
        <f>S344*AC344*AF344/1000000000</f>
        <v>0</v>
      </c>
      <c r="BG344" s="68">
        <f>T344*AC344*AG344/1000000000</f>
        <v>0</v>
      </c>
      <c r="BH344" s="68">
        <f>U344*AC344*AH344/1000000000</f>
        <v>0</v>
      </c>
      <c r="BI344" s="68">
        <f>V344*AC344*AI344/1000000000</f>
        <v>0</v>
      </c>
      <c r="BJ344" s="68">
        <f>W344*AC344*AJ344/1000000000</f>
        <v>0</v>
      </c>
      <c r="BK344" s="68">
        <f>X344*AC344*AK344/1000000000</f>
        <v>0</v>
      </c>
      <c r="BL344" s="68">
        <f>Y344*AC344*AL344/1000000000</f>
        <v>0</v>
      </c>
      <c r="BM344" s="68">
        <f>Z344*AC344*AM344/1000000000</f>
        <v>0</v>
      </c>
      <c r="BN344" s="68">
        <f>AA344*AC344*AN344/1000000000</f>
        <v>0</v>
      </c>
      <c r="BO344" s="68">
        <f>AB344*AC344*AO344/1000000000</f>
        <v>0</v>
      </c>
      <c r="BP344" s="60">
        <f>(BE344*BF344*BG344*BH344*BI344)^(1/5)</f>
        <v>0</v>
      </c>
      <c r="BQ344" s="60">
        <f>(BK344*BL344*BM344*BN344*BO344)</f>
        <v>0</v>
      </c>
      <c r="BR344" s="60" t="str">
        <f>(J344/E344)^(1/5)*100</f>
        <v>0</v>
      </c>
      <c r="BS344" s="60" t="str">
        <f>(P344/J344)/(1/5)*100</f>
        <v>0</v>
      </c>
      <c r="BT344" s="60"/>
      <c r="BU344" s="60"/>
      <c r="BV344" s="60"/>
      <c r="BW344" s="60"/>
      <c r="BX344" s="68"/>
      <c r="BY344" s="92"/>
    </row>
    <row r="345" spans="1:91" hidden="true" s="114" customFormat="1">
      <c r="A345" s="91"/>
      <c r="B345" s="92"/>
      <c r="C345" s="97" t="s">
        <v>138</v>
      </c>
      <c r="D345" s="91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7">
        <f>Q345*AC345/1000000000</f>
        <v>0</v>
      </c>
      <c r="AQ345" s="67">
        <f>R345*AC345/1000000000</f>
        <v>0</v>
      </c>
      <c r="AR345" s="67">
        <f>S345*AC345/1000000000</f>
        <v>0</v>
      </c>
      <c r="AS345" s="67">
        <f>T345*AC345/1000000000</f>
        <v>0</v>
      </c>
      <c r="AT345" s="67">
        <f>U345*AC345/1000000000</f>
        <v>0</v>
      </c>
      <c r="AU345" s="67">
        <f>V345*AC345/1000000000</f>
        <v>0</v>
      </c>
      <c r="AV345" s="67">
        <f>W345*AC345/1000000000</f>
        <v>0</v>
      </c>
      <c r="AW345" s="67">
        <f>X345*AC345/1000000000</f>
        <v>0</v>
      </c>
      <c r="AX345" s="67">
        <f>Y345*AC345/1000000000</f>
        <v>0</v>
      </c>
      <c r="AY345" s="67">
        <f>Z345*AC345/1000000000</f>
        <v>0</v>
      </c>
      <c r="AZ345" s="67">
        <f>AA345*AC345/1000000000</f>
        <v>0</v>
      </c>
      <c r="BA345" s="67">
        <f>AB345*AC345/1000000000</f>
        <v>0</v>
      </c>
      <c r="BB345" s="60">
        <f>(AQ344*AR344*AS344*AT344*AU344)^(1/5)</f>
        <v>0</v>
      </c>
      <c r="BC345" s="60">
        <f>(AW345*AX345*AY345*AZ345*BA345)^(1/5)</f>
        <v>0</v>
      </c>
      <c r="BD345" s="68">
        <f>Q345*AC345*AD345/1000000000</f>
        <v>0</v>
      </c>
      <c r="BE345" s="68">
        <f>R345*AC345*AE345/1000000000</f>
        <v>0</v>
      </c>
      <c r="BF345" s="68">
        <f>S345*AC345*AF345/1000000000</f>
        <v>0</v>
      </c>
      <c r="BG345" s="68">
        <f>T345*AC345*AG345/1000000000</f>
        <v>0</v>
      </c>
      <c r="BH345" s="68">
        <f>U345*AC345*AH345/1000000000</f>
        <v>0</v>
      </c>
      <c r="BI345" s="68">
        <f>V345*AC345*AI345/1000000000</f>
        <v>0</v>
      </c>
      <c r="BJ345" s="68">
        <f>W345*AC345*AJ345/1000000000</f>
        <v>0</v>
      </c>
      <c r="BK345" s="68">
        <f>X345*AC345*AK345/1000000000</f>
        <v>0</v>
      </c>
      <c r="BL345" s="68">
        <f>Y345*AC345*AL345/1000000000</f>
        <v>0</v>
      </c>
      <c r="BM345" s="68">
        <f>Z345*AC345*AM345/1000000000</f>
        <v>0</v>
      </c>
      <c r="BN345" s="68">
        <f>AA345*AC345*AN345/1000000000</f>
        <v>0</v>
      </c>
      <c r="BO345" s="68">
        <f>AB345*AC345*AO345/1000000000</f>
        <v>0</v>
      </c>
      <c r="BP345" s="60">
        <f>(BE345*BF345*BG345*BH345*BI345)^(1/5)</f>
        <v>0</v>
      </c>
      <c r="BQ345" s="60">
        <f>(BK345*BL345*BM345*BN345*BO345)</f>
        <v>0</v>
      </c>
      <c r="BR345" s="60" t="str">
        <f>(J345/E345)^(1/5)*100</f>
        <v>0</v>
      </c>
      <c r="BS345" s="60" t="str">
        <f>(P345/J345)/(1/5)*100</f>
        <v>0</v>
      </c>
      <c r="BT345" s="60"/>
      <c r="BU345" s="60"/>
      <c r="BV345" s="60"/>
      <c r="BW345" s="60"/>
      <c r="BX345" s="68"/>
      <c r="BY345" s="92"/>
    </row>
    <row r="346" spans="1:91" hidden="true" s="114" customFormat="1">
      <c r="A346" s="91"/>
      <c r="B346" s="92"/>
      <c r="C346" s="97" t="s">
        <v>180</v>
      </c>
      <c r="D346" s="91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7">
        <f>Q346*AC346/1000000000</f>
        <v>0</v>
      </c>
      <c r="AQ346" s="67">
        <f>R346*AC346/1000000000</f>
        <v>0</v>
      </c>
      <c r="AR346" s="67">
        <f>S346*AC346/1000000000</f>
        <v>0</v>
      </c>
      <c r="AS346" s="67">
        <f>T346*AC346/1000000000</f>
        <v>0</v>
      </c>
      <c r="AT346" s="67">
        <f>U346*AC346/1000000000</f>
        <v>0</v>
      </c>
      <c r="AU346" s="67">
        <f>V346*AC346/1000000000</f>
        <v>0</v>
      </c>
      <c r="AV346" s="67">
        <f>W346*AC346/1000000000</f>
        <v>0</v>
      </c>
      <c r="AW346" s="67">
        <f>X346*AC346/1000000000</f>
        <v>0</v>
      </c>
      <c r="AX346" s="67">
        <f>Y346*AC346/1000000000</f>
        <v>0</v>
      </c>
      <c r="AY346" s="67">
        <f>Z346*AC346/1000000000</f>
        <v>0</v>
      </c>
      <c r="AZ346" s="67">
        <f>AA346*AC346/1000000000</f>
        <v>0</v>
      </c>
      <c r="BA346" s="67">
        <f>AB346*AC346/1000000000</f>
        <v>0</v>
      </c>
      <c r="BB346" s="60">
        <f>(AQ345*AR345*AS345*AT345*AU345)^(1/5)</f>
        <v>0</v>
      </c>
      <c r="BC346" s="60">
        <f>(AW346*AX346*AY346*AZ346*BA346)^(1/5)</f>
        <v>0</v>
      </c>
      <c r="BD346" s="68">
        <f>Q346*AC346*AD346/1000000000</f>
        <v>0</v>
      </c>
      <c r="BE346" s="68">
        <f>R346*AC346*AE346/1000000000</f>
        <v>0</v>
      </c>
      <c r="BF346" s="68">
        <f>S346*AC346*AF346/1000000000</f>
        <v>0</v>
      </c>
      <c r="BG346" s="68">
        <f>T346*AC346*AG346/1000000000</f>
        <v>0</v>
      </c>
      <c r="BH346" s="68">
        <f>U346*AC346*AH346/1000000000</f>
        <v>0</v>
      </c>
      <c r="BI346" s="68">
        <f>V346*AC346*AI346/1000000000</f>
        <v>0</v>
      </c>
      <c r="BJ346" s="68">
        <f>W346*AC346*AJ346/1000000000</f>
        <v>0</v>
      </c>
      <c r="BK346" s="68">
        <f>X346*AC346*AK346/1000000000</f>
        <v>0</v>
      </c>
      <c r="BL346" s="68">
        <f>Y346*AC346*AL346/1000000000</f>
        <v>0</v>
      </c>
      <c r="BM346" s="68">
        <f>Z346*AC346*AM346/1000000000</f>
        <v>0</v>
      </c>
      <c r="BN346" s="68">
        <f>AA346*AC346*AN346/1000000000</f>
        <v>0</v>
      </c>
      <c r="BO346" s="68">
        <f>AB346*AC346*AO346/1000000000</f>
        <v>0</v>
      </c>
      <c r="BP346" s="60">
        <f>(BE346*BF346*BG346*BH346*BI346)^(1/5)</f>
        <v>0</v>
      </c>
      <c r="BQ346" s="60">
        <f>(BK346*BL346*BM346*BN346*BO346)</f>
        <v>0</v>
      </c>
      <c r="BR346" s="60" t="str">
        <f>(J346/E346)^(1/5)*100</f>
        <v>0</v>
      </c>
      <c r="BS346" s="60" t="str">
        <f>(P346/J346)/(1/5)*100</f>
        <v>0</v>
      </c>
      <c r="BT346" s="60"/>
      <c r="BU346" s="60"/>
      <c r="BV346" s="60"/>
      <c r="BW346" s="60"/>
      <c r="BX346" s="68"/>
      <c r="BY346" s="92"/>
    </row>
    <row r="347" spans="1:91" hidden="true" s="114" customFormat="1">
      <c r="A347" s="91"/>
      <c r="B347" s="92"/>
      <c r="C347" s="97" t="s">
        <v>140</v>
      </c>
      <c r="D347" s="91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7">
        <f>Q347*AC347/1000000000</f>
        <v>0</v>
      </c>
      <c r="AQ347" s="67">
        <f>R347*AC347/1000000000</f>
        <v>0</v>
      </c>
      <c r="AR347" s="67">
        <f>S347*AC347/1000000000</f>
        <v>0</v>
      </c>
      <c r="AS347" s="67">
        <f>T347*AC347/1000000000</f>
        <v>0</v>
      </c>
      <c r="AT347" s="67">
        <f>U347*AC347/1000000000</f>
        <v>0</v>
      </c>
      <c r="AU347" s="67">
        <f>V347*AC347/1000000000</f>
        <v>0</v>
      </c>
      <c r="AV347" s="67">
        <f>W347*AC347/1000000000</f>
        <v>0</v>
      </c>
      <c r="AW347" s="67">
        <f>X347*AC347/1000000000</f>
        <v>0</v>
      </c>
      <c r="AX347" s="67">
        <f>Y347*AC347/1000000000</f>
        <v>0</v>
      </c>
      <c r="AY347" s="67">
        <f>Z347*AC347/1000000000</f>
        <v>0</v>
      </c>
      <c r="AZ347" s="67">
        <f>AA347*AC347/1000000000</f>
        <v>0</v>
      </c>
      <c r="BA347" s="67">
        <f>AB347*AC347/1000000000</f>
        <v>0</v>
      </c>
      <c r="BB347" s="60">
        <f>(AQ346*AR346*AS346*AT346*AU346)^(1/5)</f>
        <v>0</v>
      </c>
      <c r="BC347" s="60">
        <f>(AW347*AX347*AY347*AZ347*BA347)^(1/5)</f>
        <v>0</v>
      </c>
      <c r="BD347" s="68">
        <f>Q347*AC347*AD347/1000000000</f>
        <v>0</v>
      </c>
      <c r="BE347" s="68">
        <f>R347*AC347*AE347/1000000000</f>
        <v>0</v>
      </c>
      <c r="BF347" s="68">
        <f>S347*AC347*AF347/1000000000</f>
        <v>0</v>
      </c>
      <c r="BG347" s="68">
        <f>T347*AC347*AG347/1000000000</f>
        <v>0</v>
      </c>
      <c r="BH347" s="68">
        <f>U347*AC347*AH347/1000000000</f>
        <v>0</v>
      </c>
      <c r="BI347" s="68">
        <f>V347*AC347*AI347/1000000000</f>
        <v>0</v>
      </c>
      <c r="BJ347" s="68">
        <f>W347*AC347*AJ347/1000000000</f>
        <v>0</v>
      </c>
      <c r="BK347" s="68">
        <f>X347*AC347*AK347/1000000000</f>
        <v>0</v>
      </c>
      <c r="BL347" s="68">
        <f>Y347*AC347*AL347/1000000000</f>
        <v>0</v>
      </c>
      <c r="BM347" s="68">
        <f>Z347*AC347*AM347/1000000000</f>
        <v>0</v>
      </c>
      <c r="BN347" s="68">
        <f>AA347*AC347*AN347/1000000000</f>
        <v>0</v>
      </c>
      <c r="BO347" s="68">
        <f>AB347*AC347*AO347/1000000000</f>
        <v>0</v>
      </c>
      <c r="BP347" s="60">
        <f>(BE347*BF347*BG347*BH347*BI347)^(1/5)</f>
        <v>0</v>
      </c>
      <c r="BQ347" s="60">
        <f>(BK347*BL347*BM347*BN347*BO347)</f>
        <v>0</v>
      </c>
      <c r="BR347" s="60" t="str">
        <f>(J347/E347)^(1/5)*100</f>
        <v>0</v>
      </c>
      <c r="BS347" s="60" t="str">
        <f>(P347/J347)/(1/5)*100</f>
        <v>0</v>
      </c>
      <c r="BT347" s="60"/>
      <c r="BU347" s="60"/>
      <c r="BV347" s="60"/>
      <c r="BW347" s="60"/>
      <c r="BX347" s="68"/>
      <c r="BY347" s="92"/>
    </row>
    <row r="348" spans="1:91" hidden="true" s="114" customFormat="1">
      <c r="A348" s="91"/>
      <c r="B348" s="92"/>
      <c r="C348" s="96" t="s">
        <v>199</v>
      </c>
      <c r="D348" s="91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7">
        <f>Q348*AC348/1000000000</f>
        <v>0</v>
      </c>
      <c r="AQ348" s="67">
        <f>R348*AC348/1000000000</f>
        <v>0</v>
      </c>
      <c r="AR348" s="67">
        <f>S348*AC348/1000000000</f>
        <v>0</v>
      </c>
      <c r="AS348" s="67">
        <f>T348*AC348/1000000000</f>
        <v>0</v>
      </c>
      <c r="AT348" s="67">
        <f>U348*AC348/1000000000</f>
        <v>0</v>
      </c>
      <c r="AU348" s="67">
        <f>V348*AC348/1000000000</f>
        <v>0</v>
      </c>
      <c r="AV348" s="67">
        <f>W348*AC348/1000000000</f>
        <v>0</v>
      </c>
      <c r="AW348" s="67">
        <f>X348*AC348/1000000000</f>
        <v>0</v>
      </c>
      <c r="AX348" s="67">
        <f>Y348*AC348/1000000000</f>
        <v>0</v>
      </c>
      <c r="AY348" s="67">
        <f>Z348*AC348/1000000000</f>
        <v>0</v>
      </c>
      <c r="AZ348" s="67">
        <f>AA348*AC348/1000000000</f>
        <v>0</v>
      </c>
      <c r="BA348" s="67">
        <f>AB348*AC348/1000000000</f>
        <v>0</v>
      </c>
      <c r="BB348" s="60">
        <f>(AQ347*AR347*AS347*AT347*AU347)^(1/5)</f>
        <v>0</v>
      </c>
      <c r="BC348" s="60">
        <f>(AW348*AX348*AY348*AZ348*BA348)^(1/5)</f>
        <v>0</v>
      </c>
      <c r="BD348" s="68">
        <f>Q348*AC348*AD348/1000000000</f>
        <v>0</v>
      </c>
      <c r="BE348" s="68">
        <f>R348*AC348*AE348/1000000000</f>
        <v>0</v>
      </c>
      <c r="BF348" s="68">
        <f>S348*AC348*AF348/1000000000</f>
        <v>0</v>
      </c>
      <c r="BG348" s="68">
        <f>T348*AC348*AG348/1000000000</f>
        <v>0</v>
      </c>
      <c r="BH348" s="68">
        <f>U348*AC348*AH348/1000000000</f>
        <v>0</v>
      </c>
      <c r="BI348" s="68">
        <f>V348*AC348*AI348/1000000000</f>
        <v>0</v>
      </c>
      <c r="BJ348" s="68">
        <f>W348*AC348*AJ348/1000000000</f>
        <v>0</v>
      </c>
      <c r="BK348" s="68">
        <f>X348*AC348*AK348/1000000000</f>
        <v>0</v>
      </c>
      <c r="BL348" s="68">
        <f>Y348*AC348*AL348/1000000000</f>
        <v>0</v>
      </c>
      <c r="BM348" s="68">
        <f>Z348*AC348*AM348/1000000000</f>
        <v>0</v>
      </c>
      <c r="BN348" s="68">
        <f>AA348*AC348*AN348/1000000000</f>
        <v>0</v>
      </c>
      <c r="BO348" s="68">
        <f>AB348*AC348*AO348/1000000000</f>
        <v>0</v>
      </c>
      <c r="BP348" s="60">
        <f>(BE348*BF348*BG348*BH348*BI348)^(1/5)</f>
        <v>0</v>
      </c>
      <c r="BQ348" s="60">
        <f>(BK348*BL348*BM348*BN348*BO348)</f>
        <v>0</v>
      </c>
      <c r="BR348" s="60" t="str">
        <f>(J348/E348)^(1/5)*100</f>
        <v>0</v>
      </c>
      <c r="BS348" s="60" t="str">
        <f>(P348/J348)/(1/5)*100</f>
        <v>0</v>
      </c>
      <c r="BT348" s="60"/>
      <c r="BU348" s="60"/>
      <c r="BV348" s="60"/>
      <c r="BW348" s="60"/>
      <c r="BX348" s="68"/>
      <c r="BY348" s="92"/>
    </row>
    <row r="349" spans="1:91" hidden="true" s="114" customFormat="1">
      <c r="A349" s="91"/>
      <c r="B349" s="92"/>
      <c r="C349" s="96" t="s">
        <v>163</v>
      </c>
      <c r="D349" s="91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7">
        <f>Q349*AC349/1000000000</f>
        <v>0</v>
      </c>
      <c r="AQ349" s="67">
        <f>R349*AC349/1000000000</f>
        <v>0</v>
      </c>
      <c r="AR349" s="67">
        <f>S349*AC349/1000000000</f>
        <v>0</v>
      </c>
      <c r="AS349" s="67">
        <f>T349*AC349/1000000000</f>
        <v>0</v>
      </c>
      <c r="AT349" s="67">
        <f>U349*AC349/1000000000</f>
        <v>0</v>
      </c>
      <c r="AU349" s="67">
        <f>V349*AC349/1000000000</f>
        <v>0</v>
      </c>
      <c r="AV349" s="67">
        <f>W349*AC349/1000000000</f>
        <v>0</v>
      </c>
      <c r="AW349" s="67">
        <f>X349*AC349/1000000000</f>
        <v>0</v>
      </c>
      <c r="AX349" s="67">
        <f>Y349*AC349/1000000000</f>
        <v>0</v>
      </c>
      <c r="AY349" s="67">
        <f>Z349*AC349/1000000000</f>
        <v>0</v>
      </c>
      <c r="AZ349" s="67">
        <f>AA349*AC349/1000000000</f>
        <v>0</v>
      </c>
      <c r="BA349" s="67">
        <f>AB349*AC349/1000000000</f>
        <v>0</v>
      </c>
      <c r="BB349" s="60">
        <f>(AQ348*AR348*AS348*AT348*AU348)^(1/5)</f>
        <v>0</v>
      </c>
      <c r="BC349" s="60">
        <f>(AW349*AX349*AY349*AZ349*BA349)^(1/5)</f>
        <v>0</v>
      </c>
      <c r="BD349" s="68">
        <f>Q349*AC349*AD349/1000000000</f>
        <v>0</v>
      </c>
      <c r="BE349" s="68">
        <f>R349*AC349*AE349/1000000000</f>
        <v>0</v>
      </c>
      <c r="BF349" s="68">
        <f>S349*AC349*AF349/1000000000</f>
        <v>0</v>
      </c>
      <c r="BG349" s="68">
        <f>T349*AC349*AG349/1000000000</f>
        <v>0</v>
      </c>
      <c r="BH349" s="68">
        <f>U349*AC349*AH349/1000000000</f>
        <v>0</v>
      </c>
      <c r="BI349" s="68">
        <f>V349*AC349*AI349/1000000000</f>
        <v>0</v>
      </c>
      <c r="BJ349" s="68">
        <f>W349*AC349*AJ349/1000000000</f>
        <v>0</v>
      </c>
      <c r="BK349" s="68">
        <f>X349*AC349*AK349/1000000000</f>
        <v>0</v>
      </c>
      <c r="BL349" s="68">
        <f>Y349*AC349*AL349/1000000000</f>
        <v>0</v>
      </c>
      <c r="BM349" s="68">
        <f>Z349*AC349*AM349/1000000000</f>
        <v>0</v>
      </c>
      <c r="BN349" s="68">
        <f>AA349*AC349*AN349/1000000000</f>
        <v>0</v>
      </c>
      <c r="BO349" s="68">
        <f>AB349*AC349*AO349/1000000000</f>
        <v>0</v>
      </c>
      <c r="BP349" s="60">
        <f>(BE349*BF349*BG349*BH349*BI349)^(1/5)</f>
        <v>0</v>
      </c>
      <c r="BQ349" s="60">
        <f>(BK349*BL349*BM349*BN349*BO349)</f>
        <v>0</v>
      </c>
      <c r="BR349" s="60" t="str">
        <f>(J349/E349)^(1/5)*100</f>
        <v>0</v>
      </c>
      <c r="BS349" s="60" t="str">
        <f>(P349/J349)/(1/5)*100</f>
        <v>0</v>
      </c>
      <c r="BT349" s="60"/>
      <c r="BU349" s="60"/>
      <c r="BV349" s="60"/>
      <c r="BW349" s="60"/>
      <c r="BX349" s="68"/>
      <c r="BY349" s="92"/>
    </row>
    <row r="350" spans="1:91" hidden="true" s="114" customFormat="1">
      <c r="A350" s="91"/>
      <c r="B350" s="92"/>
      <c r="C350" s="96" t="s">
        <v>200</v>
      </c>
      <c r="D350" s="91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7">
        <f>Q350*AC350/1000000000</f>
        <v>0</v>
      </c>
      <c r="AQ350" s="67">
        <f>R350*AC350/1000000000</f>
        <v>0</v>
      </c>
      <c r="AR350" s="67">
        <f>S350*AC350/1000000000</f>
        <v>0</v>
      </c>
      <c r="AS350" s="67">
        <f>T350*AC350/1000000000</f>
        <v>0</v>
      </c>
      <c r="AT350" s="67">
        <f>U350*AC350/1000000000</f>
        <v>0</v>
      </c>
      <c r="AU350" s="67">
        <f>V350*AC350/1000000000</f>
        <v>0</v>
      </c>
      <c r="AV350" s="67">
        <f>W350*AC350/1000000000</f>
        <v>0</v>
      </c>
      <c r="AW350" s="67">
        <f>X350*AC350/1000000000</f>
        <v>0</v>
      </c>
      <c r="AX350" s="67">
        <f>Y350*AC350/1000000000</f>
        <v>0</v>
      </c>
      <c r="AY350" s="67">
        <f>Z350*AC350/1000000000</f>
        <v>0</v>
      </c>
      <c r="AZ350" s="67">
        <f>AA350*AC350/1000000000</f>
        <v>0</v>
      </c>
      <c r="BA350" s="67">
        <f>AB350*AC350/1000000000</f>
        <v>0</v>
      </c>
      <c r="BB350" s="60">
        <f>(AQ349*AR349*AS349*AT349*AU349)^(1/5)</f>
        <v>0</v>
      </c>
      <c r="BC350" s="60">
        <f>(AW350*AX350*AY350*AZ350*BA350)^(1/5)</f>
        <v>0</v>
      </c>
      <c r="BD350" s="68">
        <f>Q350*AC350*AD350/1000000000</f>
        <v>0</v>
      </c>
      <c r="BE350" s="68">
        <f>R350*AC350*AE350/1000000000</f>
        <v>0</v>
      </c>
      <c r="BF350" s="68">
        <f>S350*AC350*AF350/1000000000</f>
        <v>0</v>
      </c>
      <c r="BG350" s="68">
        <f>T350*AC350*AG350/1000000000</f>
        <v>0</v>
      </c>
      <c r="BH350" s="68">
        <f>U350*AC350*AH350/1000000000</f>
        <v>0</v>
      </c>
      <c r="BI350" s="68">
        <f>V350*AC350*AI350/1000000000</f>
        <v>0</v>
      </c>
      <c r="BJ350" s="68">
        <f>W350*AC350*AJ350/1000000000</f>
        <v>0</v>
      </c>
      <c r="BK350" s="68">
        <f>X350*AC350*AK350/1000000000</f>
        <v>0</v>
      </c>
      <c r="BL350" s="68">
        <f>Y350*AC350*AL350/1000000000</f>
        <v>0</v>
      </c>
      <c r="BM350" s="68">
        <f>Z350*AC350*AM350/1000000000</f>
        <v>0</v>
      </c>
      <c r="BN350" s="68">
        <f>AA350*AC350*AN350/1000000000</f>
        <v>0</v>
      </c>
      <c r="BO350" s="68">
        <f>AB350*AC350*AO350/1000000000</f>
        <v>0</v>
      </c>
      <c r="BP350" s="60">
        <f>(BE350*BF350*BG350*BH350*BI350)^(1/5)</f>
        <v>0</v>
      </c>
      <c r="BQ350" s="60">
        <f>(BK350*BL350*BM350*BN350*BO350)</f>
        <v>0</v>
      </c>
      <c r="BR350" s="60" t="str">
        <f>(J350/E350)^(1/5)*100</f>
        <v>0</v>
      </c>
      <c r="BS350" s="60" t="str">
        <f>(P350/J350)/(1/5)*100</f>
        <v>0</v>
      </c>
      <c r="BT350" s="60"/>
      <c r="BU350" s="60"/>
      <c r="BV350" s="60"/>
      <c r="BW350" s="60"/>
      <c r="BX350" s="68"/>
      <c r="BY350" s="92"/>
    </row>
    <row r="351" spans="1:91" hidden="true" s="114" customFormat="1">
      <c r="A351" s="91"/>
      <c r="B351" s="92"/>
      <c r="C351" s="97" t="s">
        <v>138</v>
      </c>
      <c r="D351" s="91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7">
        <f>Q351*AC351/1000000000</f>
        <v>0</v>
      </c>
      <c r="AQ351" s="67">
        <f>R351*AC351/1000000000</f>
        <v>0</v>
      </c>
      <c r="AR351" s="67">
        <f>S351*AC351/1000000000</f>
        <v>0</v>
      </c>
      <c r="AS351" s="67">
        <f>T351*AC351/1000000000</f>
        <v>0</v>
      </c>
      <c r="AT351" s="67">
        <f>U351*AC351/1000000000</f>
        <v>0</v>
      </c>
      <c r="AU351" s="67">
        <f>V351*AC351/1000000000</f>
        <v>0</v>
      </c>
      <c r="AV351" s="67">
        <f>W351*AC351/1000000000</f>
        <v>0</v>
      </c>
      <c r="AW351" s="67">
        <f>X351*AC351/1000000000</f>
        <v>0</v>
      </c>
      <c r="AX351" s="67">
        <f>Y351*AC351/1000000000</f>
        <v>0</v>
      </c>
      <c r="AY351" s="67">
        <f>Z351*AC351/1000000000</f>
        <v>0</v>
      </c>
      <c r="AZ351" s="67">
        <f>AA351*AC351/1000000000</f>
        <v>0</v>
      </c>
      <c r="BA351" s="67">
        <f>AB351*AC351/1000000000</f>
        <v>0</v>
      </c>
      <c r="BB351" s="60">
        <f>(AQ350*AR350*AS350*AT350*AU350)^(1/5)</f>
        <v>0</v>
      </c>
      <c r="BC351" s="60">
        <f>(AW351*AX351*AY351*AZ351*BA351)^(1/5)</f>
        <v>0</v>
      </c>
      <c r="BD351" s="68">
        <f>Q351*AC351*AD351/1000000000</f>
        <v>0</v>
      </c>
      <c r="BE351" s="68">
        <f>R351*AC351*AE351/1000000000</f>
        <v>0</v>
      </c>
      <c r="BF351" s="68">
        <f>S351*AC351*AF351/1000000000</f>
        <v>0</v>
      </c>
      <c r="BG351" s="68">
        <f>T351*AC351*AG351/1000000000</f>
        <v>0</v>
      </c>
      <c r="BH351" s="68">
        <f>U351*AC351*AH351/1000000000</f>
        <v>0</v>
      </c>
      <c r="BI351" s="68">
        <f>V351*AC351*AI351/1000000000</f>
        <v>0</v>
      </c>
      <c r="BJ351" s="68">
        <f>W351*AC351*AJ351/1000000000</f>
        <v>0</v>
      </c>
      <c r="BK351" s="68">
        <f>X351*AC351*AK351/1000000000</f>
        <v>0</v>
      </c>
      <c r="BL351" s="68">
        <f>Y351*AC351*AL351/1000000000</f>
        <v>0</v>
      </c>
      <c r="BM351" s="68">
        <f>Z351*AC351*AM351/1000000000</f>
        <v>0</v>
      </c>
      <c r="BN351" s="68">
        <f>AA351*AC351*AN351/1000000000</f>
        <v>0</v>
      </c>
      <c r="BO351" s="68">
        <f>AB351*AC351*AO351/1000000000</f>
        <v>0</v>
      </c>
      <c r="BP351" s="60">
        <f>(BE351*BF351*BG351*BH351*BI351)^(1/5)</f>
        <v>0</v>
      </c>
      <c r="BQ351" s="60">
        <f>(BK351*BL351*BM351*BN351*BO351)</f>
        <v>0</v>
      </c>
      <c r="BR351" s="60" t="str">
        <f>(J351/E351)^(1/5)*100</f>
        <v>0</v>
      </c>
      <c r="BS351" s="60" t="str">
        <f>(P351/J351)/(1/5)*100</f>
        <v>0</v>
      </c>
      <c r="BT351" s="60"/>
      <c r="BU351" s="60"/>
      <c r="BV351" s="60"/>
      <c r="BW351" s="60"/>
      <c r="BX351" s="68"/>
      <c r="BY351" s="92"/>
    </row>
    <row r="352" spans="1:91" hidden="true" s="114" customFormat="1">
      <c r="A352" s="91"/>
      <c r="B352" s="92"/>
      <c r="C352" s="97" t="s">
        <v>180</v>
      </c>
      <c r="D352" s="91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7">
        <f>Q352*AC352/1000000000</f>
        <v>0</v>
      </c>
      <c r="AQ352" s="67">
        <f>R352*AC352/1000000000</f>
        <v>0</v>
      </c>
      <c r="AR352" s="67">
        <f>S352*AC352/1000000000</f>
        <v>0</v>
      </c>
      <c r="AS352" s="67">
        <f>T352*AC352/1000000000</f>
        <v>0</v>
      </c>
      <c r="AT352" s="67">
        <f>U352*AC352/1000000000</f>
        <v>0</v>
      </c>
      <c r="AU352" s="67">
        <f>V352*AC352/1000000000</f>
        <v>0</v>
      </c>
      <c r="AV352" s="67">
        <f>W352*AC352/1000000000</f>
        <v>0</v>
      </c>
      <c r="AW352" s="67">
        <f>X352*AC352/1000000000</f>
        <v>0</v>
      </c>
      <c r="AX352" s="67">
        <f>Y352*AC352/1000000000</f>
        <v>0</v>
      </c>
      <c r="AY352" s="67">
        <f>Z352*AC352/1000000000</f>
        <v>0</v>
      </c>
      <c r="AZ352" s="67">
        <f>AA352*AC352/1000000000</f>
        <v>0</v>
      </c>
      <c r="BA352" s="67">
        <f>AB352*AC352/1000000000</f>
        <v>0</v>
      </c>
      <c r="BB352" s="60">
        <f>(AQ351*AR351*AS351*AT351*AU351)^(1/5)</f>
        <v>0</v>
      </c>
      <c r="BC352" s="60">
        <f>(AW352*AX352*AY352*AZ352*BA352)^(1/5)</f>
        <v>0</v>
      </c>
      <c r="BD352" s="68">
        <f>Q352*AC352*AD352/1000000000</f>
        <v>0</v>
      </c>
      <c r="BE352" s="68">
        <f>R352*AC352*AE352/1000000000</f>
        <v>0</v>
      </c>
      <c r="BF352" s="68">
        <f>S352*AC352*AF352/1000000000</f>
        <v>0</v>
      </c>
      <c r="BG352" s="68">
        <f>T352*AC352*AG352/1000000000</f>
        <v>0</v>
      </c>
      <c r="BH352" s="68">
        <f>U352*AC352*AH352/1000000000</f>
        <v>0</v>
      </c>
      <c r="BI352" s="68">
        <f>V352*AC352*AI352/1000000000</f>
        <v>0</v>
      </c>
      <c r="BJ352" s="68">
        <f>W352*AC352*AJ352/1000000000</f>
        <v>0</v>
      </c>
      <c r="BK352" s="68">
        <f>X352*AC352*AK352/1000000000</f>
        <v>0</v>
      </c>
      <c r="BL352" s="68">
        <f>Y352*AC352*AL352/1000000000</f>
        <v>0</v>
      </c>
      <c r="BM352" s="68">
        <f>Z352*AC352*AM352/1000000000</f>
        <v>0</v>
      </c>
      <c r="BN352" s="68">
        <f>AA352*AC352*AN352/1000000000</f>
        <v>0</v>
      </c>
      <c r="BO352" s="68">
        <f>AB352*AC352*AO352/1000000000</f>
        <v>0</v>
      </c>
      <c r="BP352" s="60">
        <f>(BE352*BF352*BG352*BH352*BI352)^(1/5)</f>
        <v>0</v>
      </c>
      <c r="BQ352" s="60">
        <f>(BK352*BL352*BM352*BN352*BO352)</f>
        <v>0</v>
      </c>
      <c r="BR352" s="60" t="str">
        <f>(J352/E352)^(1/5)*100</f>
        <v>0</v>
      </c>
      <c r="BS352" s="60" t="str">
        <f>(P352/J352)/(1/5)*100</f>
        <v>0</v>
      </c>
      <c r="BT352" s="60"/>
      <c r="BU352" s="60"/>
      <c r="BV352" s="60"/>
      <c r="BW352" s="60"/>
      <c r="BX352" s="68"/>
      <c r="BY352" s="92"/>
    </row>
    <row r="353" spans="1:91" hidden="true" s="114" customFormat="1">
      <c r="A353" s="91"/>
      <c r="B353" s="92"/>
      <c r="C353" s="97" t="s">
        <v>140</v>
      </c>
      <c r="D353" s="91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7">
        <f>Q353*AC353/1000000000</f>
        <v>0</v>
      </c>
      <c r="AQ353" s="67">
        <f>R353*AC353/1000000000</f>
        <v>0</v>
      </c>
      <c r="AR353" s="67">
        <f>S353*AC353/1000000000</f>
        <v>0</v>
      </c>
      <c r="AS353" s="67">
        <f>T353*AC353/1000000000</f>
        <v>0</v>
      </c>
      <c r="AT353" s="67">
        <f>U353*AC353/1000000000</f>
        <v>0</v>
      </c>
      <c r="AU353" s="67">
        <f>V353*AC353/1000000000</f>
        <v>0</v>
      </c>
      <c r="AV353" s="67">
        <f>W353*AC353/1000000000</f>
        <v>0</v>
      </c>
      <c r="AW353" s="67">
        <f>X353*AC353/1000000000</f>
        <v>0</v>
      </c>
      <c r="AX353" s="67">
        <f>Y353*AC353/1000000000</f>
        <v>0</v>
      </c>
      <c r="AY353" s="67">
        <f>Z353*AC353/1000000000</f>
        <v>0</v>
      </c>
      <c r="AZ353" s="67">
        <f>AA353*AC353/1000000000</f>
        <v>0</v>
      </c>
      <c r="BA353" s="67">
        <f>AB353*AC353/1000000000</f>
        <v>0</v>
      </c>
      <c r="BB353" s="60">
        <f>(AQ352*AR352*AS352*AT352*AU352)^(1/5)</f>
        <v>0</v>
      </c>
      <c r="BC353" s="60">
        <f>(AW353*AX353*AY353*AZ353*BA353)^(1/5)</f>
        <v>0</v>
      </c>
      <c r="BD353" s="68">
        <f>Q353*AC353*AD353/1000000000</f>
        <v>0</v>
      </c>
      <c r="BE353" s="68">
        <f>R353*AC353*AE353/1000000000</f>
        <v>0</v>
      </c>
      <c r="BF353" s="68">
        <f>S353*AC353*AF353/1000000000</f>
        <v>0</v>
      </c>
      <c r="BG353" s="68">
        <f>T353*AC353*AG353/1000000000</f>
        <v>0</v>
      </c>
      <c r="BH353" s="68">
        <f>U353*AC353*AH353/1000000000</f>
        <v>0</v>
      </c>
      <c r="BI353" s="68">
        <f>V353*AC353*AI353/1000000000</f>
        <v>0</v>
      </c>
      <c r="BJ353" s="68">
        <f>W353*AC353*AJ353/1000000000</f>
        <v>0</v>
      </c>
      <c r="BK353" s="68">
        <f>X353*AC353*AK353/1000000000</f>
        <v>0</v>
      </c>
      <c r="BL353" s="68">
        <f>Y353*AC353*AL353/1000000000</f>
        <v>0</v>
      </c>
      <c r="BM353" s="68">
        <f>Z353*AC353*AM353/1000000000</f>
        <v>0</v>
      </c>
      <c r="BN353" s="68">
        <f>AA353*AC353*AN353/1000000000</f>
        <v>0</v>
      </c>
      <c r="BO353" s="68">
        <f>AB353*AC353*AO353/1000000000</f>
        <v>0</v>
      </c>
      <c r="BP353" s="60">
        <f>(BE353*BF353*BG353*BH353*BI353)^(1/5)</f>
        <v>0</v>
      </c>
      <c r="BQ353" s="60">
        <f>(BK353*BL353*BM353*BN353*BO353)</f>
        <v>0</v>
      </c>
      <c r="BR353" s="60" t="str">
        <f>(J353/E353)^(1/5)*100</f>
        <v>0</v>
      </c>
      <c r="BS353" s="60" t="str">
        <f>(P353/J353)/(1/5)*100</f>
        <v>0</v>
      </c>
      <c r="BT353" s="60"/>
      <c r="BU353" s="60"/>
      <c r="BV353" s="60"/>
      <c r="BW353" s="60"/>
      <c r="BX353" s="68"/>
      <c r="BY353" s="92"/>
    </row>
    <row r="354" spans="1:91" hidden="true" s="114" customFormat="1">
      <c r="A354" s="91"/>
      <c r="B354" s="92"/>
      <c r="C354" s="96" t="s">
        <v>201</v>
      </c>
      <c r="D354" s="91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7">
        <f>Q354*AC354/1000000000</f>
        <v>0</v>
      </c>
      <c r="AQ354" s="67">
        <f>R354*AC354/1000000000</f>
        <v>0</v>
      </c>
      <c r="AR354" s="67">
        <f>S354*AC354/1000000000</f>
        <v>0</v>
      </c>
      <c r="AS354" s="67">
        <f>T354*AC354/1000000000</f>
        <v>0</v>
      </c>
      <c r="AT354" s="67">
        <f>U354*AC354/1000000000</f>
        <v>0</v>
      </c>
      <c r="AU354" s="67">
        <f>V354*AC354/1000000000</f>
        <v>0</v>
      </c>
      <c r="AV354" s="67">
        <f>W354*AC354/1000000000</f>
        <v>0</v>
      </c>
      <c r="AW354" s="67">
        <f>X354*AC354/1000000000</f>
        <v>0</v>
      </c>
      <c r="AX354" s="67">
        <f>Y354*AC354/1000000000</f>
        <v>0</v>
      </c>
      <c r="AY354" s="67">
        <f>Z354*AC354/1000000000</f>
        <v>0</v>
      </c>
      <c r="AZ354" s="67">
        <f>AA354*AC354/1000000000</f>
        <v>0</v>
      </c>
      <c r="BA354" s="67">
        <f>AB354*AC354/1000000000</f>
        <v>0</v>
      </c>
      <c r="BB354" s="60">
        <f>(AQ353*AR353*AS353*AT353*AU353)^(1/5)</f>
        <v>0</v>
      </c>
      <c r="BC354" s="60">
        <f>(AW354*AX354*AY354*AZ354*BA354)^(1/5)</f>
        <v>0</v>
      </c>
      <c r="BD354" s="68">
        <f>Q354*AC354*AD354/1000000000</f>
        <v>0</v>
      </c>
      <c r="BE354" s="68">
        <f>R354*AC354*AE354/1000000000</f>
        <v>0</v>
      </c>
      <c r="BF354" s="68">
        <f>S354*AC354*AF354/1000000000</f>
        <v>0</v>
      </c>
      <c r="BG354" s="68">
        <f>T354*AC354*AG354/1000000000</f>
        <v>0</v>
      </c>
      <c r="BH354" s="68">
        <f>U354*AC354*AH354/1000000000</f>
        <v>0</v>
      </c>
      <c r="BI354" s="68">
        <f>V354*AC354*AI354/1000000000</f>
        <v>0</v>
      </c>
      <c r="BJ354" s="68">
        <f>W354*AC354*AJ354/1000000000</f>
        <v>0</v>
      </c>
      <c r="BK354" s="68">
        <f>X354*AC354*AK354/1000000000</f>
        <v>0</v>
      </c>
      <c r="BL354" s="68">
        <f>Y354*AC354*AL354/1000000000</f>
        <v>0</v>
      </c>
      <c r="BM354" s="68">
        <f>Z354*AC354*AM354/1000000000</f>
        <v>0</v>
      </c>
      <c r="BN354" s="68">
        <f>AA354*AC354*AN354/1000000000</f>
        <v>0</v>
      </c>
      <c r="BO354" s="68">
        <f>AB354*AC354*AO354/1000000000</f>
        <v>0</v>
      </c>
      <c r="BP354" s="60">
        <f>(BE354*BF354*BG354*BH354*BI354)^(1/5)</f>
        <v>0</v>
      </c>
      <c r="BQ354" s="60">
        <f>(BK354*BL354*BM354*BN354*BO354)</f>
        <v>0</v>
      </c>
      <c r="BR354" s="60" t="str">
        <f>(J354/E354)^(1/5)*100</f>
        <v>0</v>
      </c>
      <c r="BS354" s="60" t="str">
        <f>(P354/J354)/(1/5)*100</f>
        <v>0</v>
      </c>
      <c r="BT354" s="60"/>
      <c r="BU354" s="60"/>
      <c r="BV354" s="60"/>
      <c r="BW354" s="60"/>
      <c r="BX354" s="68"/>
      <c r="BY354" s="92"/>
    </row>
    <row r="355" spans="1:91" hidden="true" s="114" customFormat="1">
      <c r="A355" s="91"/>
      <c r="B355" s="92"/>
      <c r="C355" s="96" t="s">
        <v>163</v>
      </c>
      <c r="D355" s="91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7">
        <f>Q355*AC355/1000000000</f>
        <v>0</v>
      </c>
      <c r="AQ355" s="67">
        <f>R355*AC355/1000000000</f>
        <v>0</v>
      </c>
      <c r="AR355" s="67">
        <f>S355*AC355/1000000000</f>
        <v>0</v>
      </c>
      <c r="AS355" s="67">
        <f>T355*AC355/1000000000</f>
        <v>0</v>
      </c>
      <c r="AT355" s="67">
        <f>U355*AC355/1000000000</f>
        <v>0</v>
      </c>
      <c r="AU355" s="67">
        <f>V355*AC355/1000000000</f>
        <v>0</v>
      </c>
      <c r="AV355" s="67">
        <f>W355*AC355/1000000000</f>
        <v>0</v>
      </c>
      <c r="AW355" s="67">
        <f>X355*AC355/1000000000</f>
        <v>0</v>
      </c>
      <c r="AX355" s="67">
        <f>Y355*AC355/1000000000</f>
        <v>0</v>
      </c>
      <c r="AY355" s="67">
        <f>Z355*AC355/1000000000</f>
        <v>0</v>
      </c>
      <c r="AZ355" s="67">
        <f>AA355*AC355/1000000000</f>
        <v>0</v>
      </c>
      <c r="BA355" s="67">
        <f>AB355*AC355/1000000000</f>
        <v>0</v>
      </c>
      <c r="BB355" s="60">
        <f>(AQ354*AR354*AS354*AT354*AU354)^(1/5)</f>
        <v>0</v>
      </c>
      <c r="BC355" s="60">
        <f>(AW355*AX355*AY355*AZ355*BA355)^(1/5)</f>
        <v>0</v>
      </c>
      <c r="BD355" s="68">
        <f>Q355*AC355*AD355/1000000000</f>
        <v>0</v>
      </c>
      <c r="BE355" s="68">
        <f>R355*AC355*AE355/1000000000</f>
        <v>0</v>
      </c>
      <c r="BF355" s="68">
        <f>S355*AC355*AF355/1000000000</f>
        <v>0</v>
      </c>
      <c r="BG355" s="68">
        <f>T355*AC355*AG355/1000000000</f>
        <v>0</v>
      </c>
      <c r="BH355" s="68">
        <f>U355*AC355*AH355/1000000000</f>
        <v>0</v>
      </c>
      <c r="BI355" s="68">
        <f>V355*AC355*AI355/1000000000</f>
        <v>0</v>
      </c>
      <c r="BJ355" s="68">
        <f>W355*AC355*AJ355/1000000000</f>
        <v>0</v>
      </c>
      <c r="BK355" s="68">
        <f>X355*AC355*AK355/1000000000</f>
        <v>0</v>
      </c>
      <c r="BL355" s="68">
        <f>Y355*AC355*AL355/1000000000</f>
        <v>0</v>
      </c>
      <c r="BM355" s="68">
        <f>Z355*AC355*AM355/1000000000</f>
        <v>0</v>
      </c>
      <c r="BN355" s="68">
        <f>AA355*AC355*AN355/1000000000</f>
        <v>0</v>
      </c>
      <c r="BO355" s="68">
        <f>AB355*AC355*AO355/1000000000</f>
        <v>0</v>
      </c>
      <c r="BP355" s="60">
        <f>(BE355*BF355*BG355*BH355*BI355)^(1/5)</f>
        <v>0</v>
      </c>
      <c r="BQ355" s="60">
        <f>(BK355*BL355*BM355*BN355*BO355)</f>
        <v>0</v>
      </c>
      <c r="BR355" s="60" t="str">
        <f>(J355/E355)^(1/5)*100</f>
        <v>0</v>
      </c>
      <c r="BS355" s="60" t="str">
        <f>(P355/J355)/(1/5)*100</f>
        <v>0</v>
      </c>
      <c r="BT355" s="60"/>
      <c r="BU355" s="60"/>
      <c r="BV355" s="60"/>
      <c r="BW355" s="60"/>
      <c r="BX355" s="68"/>
      <c r="BY355" s="92"/>
    </row>
    <row r="356" spans="1:91" hidden="true" s="114" customFormat="1">
      <c r="A356" s="91"/>
      <c r="B356" s="92"/>
      <c r="C356" s="96" t="s">
        <v>184</v>
      </c>
      <c r="D356" s="91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7">
        <f>Q356*AC356/1000000000</f>
        <v>0</v>
      </c>
      <c r="AQ356" s="67">
        <f>R356*AC356/1000000000</f>
        <v>0</v>
      </c>
      <c r="AR356" s="67">
        <f>S356*AC356/1000000000</f>
        <v>0</v>
      </c>
      <c r="AS356" s="67">
        <f>T356*AC356/1000000000</f>
        <v>0</v>
      </c>
      <c r="AT356" s="67">
        <f>U356*AC356/1000000000</f>
        <v>0</v>
      </c>
      <c r="AU356" s="67">
        <f>V356*AC356/1000000000</f>
        <v>0</v>
      </c>
      <c r="AV356" s="67">
        <f>W356*AC356/1000000000</f>
        <v>0</v>
      </c>
      <c r="AW356" s="67">
        <f>X356*AC356/1000000000</f>
        <v>0</v>
      </c>
      <c r="AX356" s="67">
        <f>Y356*AC356/1000000000</f>
        <v>0</v>
      </c>
      <c r="AY356" s="67">
        <f>Z356*AC356/1000000000</f>
        <v>0</v>
      </c>
      <c r="AZ356" s="67">
        <f>AA356*AC356/1000000000</f>
        <v>0</v>
      </c>
      <c r="BA356" s="67">
        <f>AB356*AC356/1000000000</f>
        <v>0</v>
      </c>
      <c r="BB356" s="60">
        <f>(AQ355*AR355*AS355*AT355*AU355)^(1/5)</f>
        <v>0</v>
      </c>
      <c r="BC356" s="60">
        <f>(AW356*AX356*AY356*AZ356*BA356)^(1/5)</f>
        <v>0</v>
      </c>
      <c r="BD356" s="68">
        <f>Q356*AC356*AD356/1000000000</f>
        <v>0</v>
      </c>
      <c r="BE356" s="68">
        <f>R356*AC356*AE356/1000000000</f>
        <v>0</v>
      </c>
      <c r="BF356" s="68">
        <f>S356*AC356*AF356/1000000000</f>
        <v>0</v>
      </c>
      <c r="BG356" s="68">
        <f>T356*AC356*AG356/1000000000</f>
        <v>0</v>
      </c>
      <c r="BH356" s="68">
        <f>U356*AC356*AH356/1000000000</f>
        <v>0</v>
      </c>
      <c r="BI356" s="68">
        <f>V356*AC356*AI356/1000000000</f>
        <v>0</v>
      </c>
      <c r="BJ356" s="68">
        <f>W356*AC356*AJ356/1000000000</f>
        <v>0</v>
      </c>
      <c r="BK356" s="68">
        <f>X356*AC356*AK356/1000000000</f>
        <v>0</v>
      </c>
      <c r="BL356" s="68">
        <f>Y356*AC356*AL356/1000000000</f>
        <v>0</v>
      </c>
      <c r="BM356" s="68">
        <f>Z356*AC356*AM356/1000000000</f>
        <v>0</v>
      </c>
      <c r="BN356" s="68">
        <f>AA356*AC356*AN356/1000000000</f>
        <v>0</v>
      </c>
      <c r="BO356" s="68">
        <f>AB356*AC356*AO356/1000000000</f>
        <v>0</v>
      </c>
      <c r="BP356" s="60">
        <f>(BE356*BF356*BG356*BH356*BI356)^(1/5)</f>
        <v>0</v>
      </c>
      <c r="BQ356" s="60">
        <f>(BK356*BL356*BM356*BN356*BO356)</f>
        <v>0</v>
      </c>
      <c r="BR356" s="60" t="str">
        <f>(J356/E356)^(1/5)*100</f>
        <v>0</v>
      </c>
      <c r="BS356" s="60" t="str">
        <f>(P356/J356)/(1/5)*100</f>
        <v>0</v>
      </c>
      <c r="BT356" s="60"/>
      <c r="BU356" s="60"/>
      <c r="BV356" s="60"/>
      <c r="BW356" s="60"/>
      <c r="BX356" s="68"/>
      <c r="BY356" s="92"/>
    </row>
    <row r="357" spans="1:91" hidden="true" s="114" customFormat="1">
      <c r="A357" s="91"/>
      <c r="B357" s="92"/>
      <c r="C357" s="96" t="s">
        <v>166</v>
      </c>
      <c r="D357" s="91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7">
        <f>Q357*AC357/1000000000</f>
        <v>0</v>
      </c>
      <c r="AQ357" s="67">
        <f>R357*AC357/1000000000</f>
        <v>0</v>
      </c>
      <c r="AR357" s="67">
        <f>S357*AC357/1000000000</f>
        <v>0</v>
      </c>
      <c r="AS357" s="67">
        <f>T357*AC357/1000000000</f>
        <v>0</v>
      </c>
      <c r="AT357" s="67">
        <f>U357*AC357/1000000000</f>
        <v>0</v>
      </c>
      <c r="AU357" s="67">
        <f>V357*AC357/1000000000</f>
        <v>0</v>
      </c>
      <c r="AV357" s="67">
        <f>W357*AC357/1000000000</f>
        <v>0</v>
      </c>
      <c r="AW357" s="67">
        <f>X357*AC357/1000000000</f>
        <v>0</v>
      </c>
      <c r="AX357" s="67">
        <f>Y357*AC357/1000000000</f>
        <v>0</v>
      </c>
      <c r="AY357" s="67">
        <f>Z357*AC357/1000000000</f>
        <v>0</v>
      </c>
      <c r="AZ357" s="67">
        <f>AA357*AC357/1000000000</f>
        <v>0</v>
      </c>
      <c r="BA357" s="67">
        <f>AB357*AC357/1000000000</f>
        <v>0</v>
      </c>
      <c r="BB357" s="60">
        <f>(AQ356*AR356*AS356*AT356*AU356)^(1/5)</f>
        <v>0</v>
      </c>
      <c r="BC357" s="60">
        <f>(AW357*AX357*AY357*AZ357*BA357)^(1/5)</f>
        <v>0</v>
      </c>
      <c r="BD357" s="68">
        <f>Q357*AC357*AD357/1000000000</f>
        <v>0</v>
      </c>
      <c r="BE357" s="68">
        <f>R357*AC357*AE357/1000000000</f>
        <v>0</v>
      </c>
      <c r="BF357" s="68">
        <f>S357*AC357*AF357/1000000000</f>
        <v>0</v>
      </c>
      <c r="BG357" s="68">
        <f>T357*AC357*AG357/1000000000</f>
        <v>0</v>
      </c>
      <c r="BH357" s="68">
        <f>U357*AC357*AH357/1000000000</f>
        <v>0</v>
      </c>
      <c r="BI357" s="68">
        <f>V357*AC357*AI357/1000000000</f>
        <v>0</v>
      </c>
      <c r="BJ357" s="68">
        <f>W357*AC357*AJ357/1000000000</f>
        <v>0</v>
      </c>
      <c r="BK357" s="68">
        <f>X357*AC357*AK357/1000000000</f>
        <v>0</v>
      </c>
      <c r="BL357" s="68">
        <f>Y357*AC357*AL357/1000000000</f>
        <v>0</v>
      </c>
      <c r="BM357" s="68">
        <f>Z357*AC357*AM357/1000000000</f>
        <v>0</v>
      </c>
      <c r="BN357" s="68">
        <f>AA357*AC357*AN357/1000000000</f>
        <v>0</v>
      </c>
      <c r="BO357" s="68">
        <f>AB357*AC357*AO357/1000000000</f>
        <v>0</v>
      </c>
      <c r="BP357" s="60">
        <f>(BE357*BF357*BG357*BH357*BI357)^(1/5)</f>
        <v>0</v>
      </c>
      <c r="BQ357" s="60">
        <f>(BK357*BL357*BM357*BN357*BO357)</f>
        <v>0</v>
      </c>
      <c r="BR357" s="60" t="str">
        <f>(J357/E357)^(1/5)*100</f>
        <v>0</v>
      </c>
      <c r="BS357" s="60" t="str">
        <f>(P357/J357)/(1/5)*100</f>
        <v>0</v>
      </c>
      <c r="BT357" s="60"/>
      <c r="BU357" s="60"/>
      <c r="BV357" s="60"/>
      <c r="BW357" s="60"/>
      <c r="BX357" s="68"/>
      <c r="BY357" s="92"/>
    </row>
    <row r="358" spans="1:91" hidden="true" s="114" customFormat="1">
      <c r="A358" s="91"/>
      <c r="B358" s="92"/>
      <c r="C358" s="97" t="s">
        <v>138</v>
      </c>
      <c r="D358" s="91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7">
        <f>Q358*AC358/1000000000</f>
        <v>0</v>
      </c>
      <c r="AQ358" s="67">
        <f>R358*AC358/1000000000</f>
        <v>0</v>
      </c>
      <c r="AR358" s="67">
        <f>S358*AC358/1000000000</f>
        <v>0</v>
      </c>
      <c r="AS358" s="67">
        <f>T358*AC358/1000000000</f>
        <v>0</v>
      </c>
      <c r="AT358" s="67">
        <f>U358*AC358/1000000000</f>
        <v>0</v>
      </c>
      <c r="AU358" s="67">
        <f>V358*AC358/1000000000</f>
        <v>0</v>
      </c>
      <c r="AV358" s="67">
        <f>W358*AC358/1000000000</f>
        <v>0</v>
      </c>
      <c r="AW358" s="67">
        <f>X358*AC358/1000000000</f>
        <v>0</v>
      </c>
      <c r="AX358" s="67">
        <f>Y358*AC358/1000000000</f>
        <v>0</v>
      </c>
      <c r="AY358" s="67">
        <f>Z358*AC358/1000000000</f>
        <v>0</v>
      </c>
      <c r="AZ358" s="67">
        <f>AA358*AC358/1000000000</f>
        <v>0</v>
      </c>
      <c r="BA358" s="67">
        <f>AB358*AC358/1000000000</f>
        <v>0</v>
      </c>
      <c r="BB358" s="60">
        <f>(AQ357*AR357*AS357*AT357*AU357)^(1/5)</f>
        <v>0</v>
      </c>
      <c r="BC358" s="60">
        <f>(AW358*AX358*AY358*AZ358*BA358)^(1/5)</f>
        <v>0</v>
      </c>
      <c r="BD358" s="68">
        <f>Q358*AC358*AD358/1000000000</f>
        <v>0</v>
      </c>
      <c r="BE358" s="68">
        <f>R358*AC358*AE358/1000000000</f>
        <v>0</v>
      </c>
      <c r="BF358" s="68">
        <f>S358*AC358*AF358/1000000000</f>
        <v>0</v>
      </c>
      <c r="BG358" s="68">
        <f>T358*AC358*AG358/1000000000</f>
        <v>0</v>
      </c>
      <c r="BH358" s="68">
        <f>U358*AC358*AH358/1000000000</f>
        <v>0</v>
      </c>
      <c r="BI358" s="68">
        <f>V358*AC358*AI358/1000000000</f>
        <v>0</v>
      </c>
      <c r="BJ358" s="68">
        <f>W358*AC358*AJ358/1000000000</f>
        <v>0</v>
      </c>
      <c r="BK358" s="68">
        <f>X358*AC358*AK358/1000000000</f>
        <v>0</v>
      </c>
      <c r="BL358" s="68">
        <f>Y358*AC358*AL358/1000000000</f>
        <v>0</v>
      </c>
      <c r="BM358" s="68">
        <f>Z358*AC358*AM358/1000000000</f>
        <v>0</v>
      </c>
      <c r="BN358" s="68">
        <f>AA358*AC358*AN358/1000000000</f>
        <v>0</v>
      </c>
      <c r="BO358" s="68">
        <f>AB358*AC358*AO358/1000000000</f>
        <v>0</v>
      </c>
      <c r="BP358" s="60">
        <f>(BE358*BF358*BG358*BH358*BI358)^(1/5)</f>
        <v>0</v>
      </c>
      <c r="BQ358" s="60">
        <f>(BK358*BL358*BM358*BN358*BO358)</f>
        <v>0</v>
      </c>
      <c r="BR358" s="60" t="str">
        <f>(J358/E358)^(1/5)*100</f>
        <v>0</v>
      </c>
      <c r="BS358" s="60" t="str">
        <f>(P358/J358)/(1/5)*100</f>
        <v>0</v>
      </c>
      <c r="BT358" s="60"/>
      <c r="BU358" s="60"/>
      <c r="BV358" s="60"/>
      <c r="BW358" s="60"/>
      <c r="BX358" s="68"/>
      <c r="BY358" s="92"/>
    </row>
    <row r="359" spans="1:91" hidden="true" s="114" customFormat="1">
      <c r="A359" s="91"/>
      <c r="B359" s="92"/>
      <c r="C359" s="97" t="s">
        <v>180</v>
      </c>
      <c r="D359" s="91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7">
        <f>Q359*AC359/1000000000</f>
        <v>0</v>
      </c>
      <c r="AQ359" s="67">
        <f>R359*AC359/1000000000</f>
        <v>0</v>
      </c>
      <c r="AR359" s="67">
        <f>S359*AC359/1000000000</f>
        <v>0</v>
      </c>
      <c r="AS359" s="67">
        <f>T359*AC359/1000000000</f>
        <v>0</v>
      </c>
      <c r="AT359" s="67">
        <f>U359*AC359/1000000000</f>
        <v>0</v>
      </c>
      <c r="AU359" s="67">
        <f>V359*AC359/1000000000</f>
        <v>0</v>
      </c>
      <c r="AV359" s="67">
        <f>W359*AC359/1000000000</f>
        <v>0</v>
      </c>
      <c r="AW359" s="67">
        <f>X359*AC359/1000000000</f>
        <v>0</v>
      </c>
      <c r="AX359" s="67">
        <f>Y359*AC359/1000000000</f>
        <v>0</v>
      </c>
      <c r="AY359" s="67">
        <f>Z359*AC359/1000000000</f>
        <v>0</v>
      </c>
      <c r="AZ359" s="67">
        <f>AA359*AC359/1000000000</f>
        <v>0</v>
      </c>
      <c r="BA359" s="67">
        <f>AB359*AC359/1000000000</f>
        <v>0</v>
      </c>
      <c r="BB359" s="60">
        <f>(AQ358*AR358*AS358*AT358*AU358)^(1/5)</f>
        <v>0</v>
      </c>
      <c r="BC359" s="60">
        <f>(AW359*AX359*AY359*AZ359*BA359)^(1/5)</f>
        <v>0</v>
      </c>
      <c r="BD359" s="68">
        <f>Q359*AC359*AD359/1000000000</f>
        <v>0</v>
      </c>
      <c r="BE359" s="68">
        <f>R359*AC359*AE359/1000000000</f>
        <v>0</v>
      </c>
      <c r="BF359" s="68">
        <f>S359*AC359*AF359/1000000000</f>
        <v>0</v>
      </c>
      <c r="BG359" s="68">
        <f>T359*AC359*AG359/1000000000</f>
        <v>0</v>
      </c>
      <c r="BH359" s="68">
        <f>U359*AC359*AH359/1000000000</f>
        <v>0</v>
      </c>
      <c r="BI359" s="68">
        <f>V359*AC359*AI359/1000000000</f>
        <v>0</v>
      </c>
      <c r="BJ359" s="68">
        <f>W359*AC359*AJ359/1000000000</f>
        <v>0</v>
      </c>
      <c r="BK359" s="68">
        <f>X359*AC359*AK359/1000000000</f>
        <v>0</v>
      </c>
      <c r="BL359" s="68">
        <f>Y359*AC359*AL359/1000000000</f>
        <v>0</v>
      </c>
      <c r="BM359" s="68">
        <f>Z359*AC359*AM359/1000000000</f>
        <v>0</v>
      </c>
      <c r="BN359" s="68">
        <f>AA359*AC359*AN359/1000000000</f>
        <v>0</v>
      </c>
      <c r="BO359" s="68">
        <f>AB359*AC359*AO359/1000000000</f>
        <v>0</v>
      </c>
      <c r="BP359" s="60">
        <f>(BE359*BF359*BG359*BH359*BI359)^(1/5)</f>
        <v>0</v>
      </c>
      <c r="BQ359" s="60">
        <f>(BK359*BL359*BM359*BN359*BO359)</f>
        <v>0</v>
      </c>
      <c r="BR359" s="60" t="str">
        <f>(J359/E359)^(1/5)*100</f>
        <v>0</v>
      </c>
      <c r="BS359" s="60" t="str">
        <f>(P359/J359)/(1/5)*100</f>
        <v>0</v>
      </c>
      <c r="BT359" s="60"/>
      <c r="BU359" s="60"/>
      <c r="BV359" s="60"/>
      <c r="BW359" s="60"/>
      <c r="BX359" s="68"/>
      <c r="BY359" s="92"/>
    </row>
    <row r="360" spans="1:91" hidden="true" s="114" customFormat="1">
      <c r="A360" s="91"/>
      <c r="B360" s="92"/>
      <c r="C360" s="97" t="s">
        <v>140</v>
      </c>
      <c r="D360" s="91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7">
        <f>Q360*AC360/1000000000</f>
        <v>0</v>
      </c>
      <c r="AQ360" s="67">
        <f>R360*AC360/1000000000</f>
        <v>0</v>
      </c>
      <c r="AR360" s="67">
        <f>S360*AC360/1000000000</f>
        <v>0</v>
      </c>
      <c r="AS360" s="67">
        <f>T360*AC360/1000000000</f>
        <v>0</v>
      </c>
      <c r="AT360" s="67">
        <f>U360*AC360/1000000000</f>
        <v>0</v>
      </c>
      <c r="AU360" s="67">
        <f>V360*AC360/1000000000</f>
        <v>0</v>
      </c>
      <c r="AV360" s="67">
        <f>W360*AC360/1000000000</f>
        <v>0</v>
      </c>
      <c r="AW360" s="67">
        <f>X360*AC360/1000000000</f>
        <v>0</v>
      </c>
      <c r="AX360" s="67">
        <f>Y360*AC360/1000000000</f>
        <v>0</v>
      </c>
      <c r="AY360" s="67">
        <f>Z360*AC360/1000000000</f>
        <v>0</v>
      </c>
      <c r="AZ360" s="67">
        <f>AA360*AC360/1000000000</f>
        <v>0</v>
      </c>
      <c r="BA360" s="67">
        <f>AB360*AC360/1000000000</f>
        <v>0</v>
      </c>
      <c r="BB360" s="60">
        <f>(AQ359*AR359*AS359*AT359*AU359)^(1/5)</f>
        <v>0</v>
      </c>
      <c r="BC360" s="60">
        <f>(AW360*AX360*AY360*AZ360*BA360)^(1/5)</f>
        <v>0</v>
      </c>
      <c r="BD360" s="68">
        <f>Q360*AC360*AD360/1000000000</f>
        <v>0</v>
      </c>
      <c r="BE360" s="68">
        <f>R360*AC360*AE360/1000000000</f>
        <v>0</v>
      </c>
      <c r="BF360" s="68">
        <f>S360*AC360*AF360/1000000000</f>
        <v>0</v>
      </c>
      <c r="BG360" s="68">
        <f>T360*AC360*AG360/1000000000</f>
        <v>0</v>
      </c>
      <c r="BH360" s="68">
        <f>U360*AC360*AH360/1000000000</f>
        <v>0</v>
      </c>
      <c r="BI360" s="68">
        <f>V360*AC360*AI360/1000000000</f>
        <v>0</v>
      </c>
      <c r="BJ360" s="68">
        <f>W360*AC360*AJ360/1000000000</f>
        <v>0</v>
      </c>
      <c r="BK360" s="68">
        <f>X360*AC360*AK360/1000000000</f>
        <v>0</v>
      </c>
      <c r="BL360" s="68">
        <f>Y360*AC360*AL360/1000000000</f>
        <v>0</v>
      </c>
      <c r="BM360" s="68">
        <f>Z360*AC360*AM360/1000000000</f>
        <v>0</v>
      </c>
      <c r="BN360" s="68">
        <f>AA360*AC360*AN360/1000000000</f>
        <v>0</v>
      </c>
      <c r="BO360" s="68">
        <f>AB360*AC360*AO360/1000000000</f>
        <v>0</v>
      </c>
      <c r="BP360" s="60">
        <f>(BE360*BF360*BG360*BH360*BI360)^(1/5)</f>
        <v>0</v>
      </c>
      <c r="BQ360" s="60">
        <f>(BK360*BL360*BM360*BN360*BO360)</f>
        <v>0</v>
      </c>
      <c r="BR360" s="60" t="str">
        <f>(J360/E360)^(1/5)*100</f>
        <v>0</v>
      </c>
      <c r="BS360" s="60" t="str">
        <f>(P360/J360)/(1/5)*100</f>
        <v>0</v>
      </c>
      <c r="BT360" s="60"/>
      <c r="BU360" s="60"/>
      <c r="BV360" s="60"/>
      <c r="BW360" s="60"/>
      <c r="BX360" s="68"/>
      <c r="BY360" s="92"/>
    </row>
    <row r="361" spans="1:91" hidden="true" s="114" customFormat="1">
      <c r="A361" s="91"/>
      <c r="B361" s="92"/>
      <c r="C361" s="95" t="s">
        <v>202</v>
      </c>
      <c r="D361" s="91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7">
        <f>Q361*AC361/1000000000</f>
        <v>0</v>
      </c>
      <c r="AQ361" s="67">
        <f>R361*AC361/1000000000</f>
        <v>0</v>
      </c>
      <c r="AR361" s="67">
        <f>S361*AC361/1000000000</f>
        <v>0</v>
      </c>
      <c r="AS361" s="67">
        <f>T361*AC361/1000000000</f>
        <v>0</v>
      </c>
      <c r="AT361" s="67">
        <f>U361*AC361/1000000000</f>
        <v>0</v>
      </c>
      <c r="AU361" s="67">
        <f>V361*AC361/1000000000</f>
        <v>0</v>
      </c>
      <c r="AV361" s="67">
        <f>W361*AC361/1000000000</f>
        <v>0</v>
      </c>
      <c r="AW361" s="67">
        <f>X361*AC361/1000000000</f>
        <v>0</v>
      </c>
      <c r="AX361" s="67">
        <f>Y361*AC361/1000000000</f>
        <v>0</v>
      </c>
      <c r="AY361" s="67">
        <f>Z361*AC361/1000000000</f>
        <v>0</v>
      </c>
      <c r="AZ361" s="67">
        <f>AA361*AC361/1000000000</f>
        <v>0</v>
      </c>
      <c r="BA361" s="67">
        <f>AB361*AC361/1000000000</f>
        <v>0</v>
      </c>
      <c r="BB361" s="60">
        <f>(AQ360*AR360*AS360*AT360*AU360)^(1/5)</f>
        <v>0</v>
      </c>
      <c r="BC361" s="60">
        <f>(AW361*AX361*AY361*AZ361*BA361)^(1/5)</f>
        <v>0</v>
      </c>
      <c r="BD361" s="68">
        <f>Q361*AC361*AD361/1000000000</f>
        <v>0</v>
      </c>
      <c r="BE361" s="68">
        <f>R361*AC361*AE361/1000000000</f>
        <v>0</v>
      </c>
      <c r="BF361" s="68">
        <f>S361*AC361*AF361/1000000000</f>
        <v>0</v>
      </c>
      <c r="BG361" s="68">
        <f>T361*AC361*AG361/1000000000</f>
        <v>0</v>
      </c>
      <c r="BH361" s="68">
        <f>U361*AC361*AH361/1000000000</f>
        <v>0</v>
      </c>
      <c r="BI361" s="68">
        <f>V361*AC361*AI361/1000000000</f>
        <v>0</v>
      </c>
      <c r="BJ361" s="68">
        <f>W361*AC361*AJ361/1000000000</f>
        <v>0</v>
      </c>
      <c r="BK361" s="68">
        <f>X361*AC361*AK361/1000000000</f>
        <v>0</v>
      </c>
      <c r="BL361" s="68">
        <f>Y361*AC361*AL361/1000000000</f>
        <v>0</v>
      </c>
      <c r="BM361" s="68">
        <f>Z361*AC361*AM361/1000000000</f>
        <v>0</v>
      </c>
      <c r="BN361" s="68">
        <f>AA361*AC361*AN361/1000000000</f>
        <v>0</v>
      </c>
      <c r="BO361" s="68">
        <f>AB361*AC361*AO361/1000000000</f>
        <v>0</v>
      </c>
      <c r="BP361" s="60">
        <f>(BE361*BF361*BG361*BH361*BI361)^(1/5)</f>
        <v>0</v>
      </c>
      <c r="BQ361" s="60">
        <f>(BK361*BL361*BM361*BN361*BO361)</f>
        <v>0</v>
      </c>
      <c r="BR361" s="60" t="str">
        <f>(J361/E361)^(1/5)*100</f>
        <v>0</v>
      </c>
      <c r="BS361" s="60" t="str">
        <f>(P361/J361)/(1/5)*100</f>
        <v>0</v>
      </c>
      <c r="BT361" s="60"/>
      <c r="BU361" s="60"/>
      <c r="BV361" s="60"/>
      <c r="BW361" s="60"/>
      <c r="BX361" s="68"/>
      <c r="BY361" s="92"/>
    </row>
    <row r="362" spans="1:91" hidden="true" s="114" customFormat="1">
      <c r="A362" s="91"/>
      <c r="B362" s="92"/>
      <c r="C362" s="95" t="s">
        <v>203</v>
      </c>
      <c r="D362" s="91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7">
        <f>Q362*AC362/1000000000</f>
        <v>0</v>
      </c>
      <c r="AQ362" s="67">
        <f>R362*AC362/1000000000</f>
        <v>0</v>
      </c>
      <c r="AR362" s="67">
        <f>S362*AC362/1000000000</f>
        <v>0</v>
      </c>
      <c r="AS362" s="67">
        <f>T362*AC362/1000000000</f>
        <v>0</v>
      </c>
      <c r="AT362" s="67">
        <f>U362*AC362/1000000000</f>
        <v>0</v>
      </c>
      <c r="AU362" s="67">
        <f>V362*AC362/1000000000</f>
        <v>0</v>
      </c>
      <c r="AV362" s="67">
        <f>W362*AC362/1000000000</f>
        <v>0</v>
      </c>
      <c r="AW362" s="67">
        <f>X362*AC362/1000000000</f>
        <v>0</v>
      </c>
      <c r="AX362" s="67">
        <f>Y362*AC362/1000000000</f>
        <v>0</v>
      </c>
      <c r="AY362" s="67">
        <f>Z362*AC362/1000000000</f>
        <v>0</v>
      </c>
      <c r="AZ362" s="67">
        <f>AA362*AC362/1000000000</f>
        <v>0</v>
      </c>
      <c r="BA362" s="67">
        <f>AB362*AC362/1000000000</f>
        <v>0</v>
      </c>
      <c r="BB362" s="60">
        <f>(AQ361*AR361*AS361*AT361*AU361)^(1/5)</f>
        <v>0</v>
      </c>
      <c r="BC362" s="60">
        <f>(AW362*AX362*AY362*AZ362*BA362)^(1/5)</f>
        <v>0</v>
      </c>
      <c r="BD362" s="68">
        <f>Q362*AC362*AD362/1000000000</f>
        <v>0</v>
      </c>
      <c r="BE362" s="68">
        <f>R362*AC362*AE362/1000000000</f>
        <v>0</v>
      </c>
      <c r="BF362" s="68">
        <f>S362*AC362*AF362/1000000000</f>
        <v>0</v>
      </c>
      <c r="BG362" s="68">
        <f>T362*AC362*AG362/1000000000</f>
        <v>0</v>
      </c>
      <c r="BH362" s="68">
        <f>U362*AC362*AH362/1000000000</f>
        <v>0</v>
      </c>
      <c r="BI362" s="68">
        <f>V362*AC362*AI362/1000000000</f>
        <v>0</v>
      </c>
      <c r="BJ362" s="68">
        <f>W362*AC362*AJ362/1000000000</f>
        <v>0</v>
      </c>
      <c r="BK362" s="68">
        <f>X362*AC362*AK362/1000000000</f>
        <v>0</v>
      </c>
      <c r="BL362" s="68">
        <f>Y362*AC362*AL362/1000000000</f>
        <v>0</v>
      </c>
      <c r="BM362" s="68">
        <f>Z362*AC362*AM362/1000000000</f>
        <v>0</v>
      </c>
      <c r="BN362" s="68">
        <f>AA362*AC362*AN362/1000000000</f>
        <v>0</v>
      </c>
      <c r="BO362" s="68">
        <f>AB362*AC362*AO362/1000000000</f>
        <v>0</v>
      </c>
      <c r="BP362" s="60">
        <f>(BE362*BF362*BG362*BH362*BI362)^(1/5)</f>
        <v>0</v>
      </c>
      <c r="BQ362" s="60">
        <f>(BK362*BL362*BM362*BN362*BO362)</f>
        <v>0</v>
      </c>
      <c r="BR362" s="60" t="str">
        <f>(J362/E362)^(1/5)*100</f>
        <v>0</v>
      </c>
      <c r="BS362" s="60" t="str">
        <f>(P362/J362)/(1/5)*100</f>
        <v>0</v>
      </c>
      <c r="BT362" s="60"/>
      <c r="BU362" s="60"/>
      <c r="BV362" s="60"/>
      <c r="BW362" s="60"/>
      <c r="BX362" s="68"/>
      <c r="BY362" s="92"/>
    </row>
    <row r="363" spans="1:91" hidden="true" s="114" customFormat="1">
      <c r="A363" s="91"/>
      <c r="B363" s="92"/>
      <c r="C363" s="96" t="s">
        <v>204</v>
      </c>
      <c r="D363" s="91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7">
        <f>Q363*AC363/1000000000</f>
        <v>0</v>
      </c>
      <c r="AQ363" s="67">
        <f>R363*AC363/1000000000</f>
        <v>0</v>
      </c>
      <c r="AR363" s="67">
        <f>S363*AC363/1000000000</f>
        <v>0</v>
      </c>
      <c r="AS363" s="67">
        <f>T363*AC363/1000000000</f>
        <v>0</v>
      </c>
      <c r="AT363" s="67">
        <f>U363*AC363/1000000000</f>
        <v>0</v>
      </c>
      <c r="AU363" s="67">
        <f>V363*AC363/1000000000</f>
        <v>0</v>
      </c>
      <c r="AV363" s="67">
        <f>W363*AC363/1000000000</f>
        <v>0</v>
      </c>
      <c r="AW363" s="67">
        <f>X363*AC363/1000000000</f>
        <v>0</v>
      </c>
      <c r="AX363" s="67">
        <f>Y363*AC363/1000000000</f>
        <v>0</v>
      </c>
      <c r="AY363" s="67">
        <f>Z363*AC363/1000000000</f>
        <v>0</v>
      </c>
      <c r="AZ363" s="67">
        <f>AA363*AC363/1000000000</f>
        <v>0</v>
      </c>
      <c r="BA363" s="67">
        <f>AB363*AC363/1000000000</f>
        <v>0</v>
      </c>
      <c r="BB363" s="60">
        <f>(AQ362*AR362*AS362*AT362*AU362)^(1/5)</f>
        <v>0</v>
      </c>
      <c r="BC363" s="60">
        <f>(AW363*AX363*AY363*AZ363*BA363)^(1/5)</f>
        <v>0</v>
      </c>
      <c r="BD363" s="68">
        <f>Q363*AC363*AD363/1000000000</f>
        <v>0</v>
      </c>
      <c r="BE363" s="68">
        <f>R363*AC363*AE363/1000000000</f>
        <v>0</v>
      </c>
      <c r="BF363" s="68">
        <f>S363*AC363*AF363/1000000000</f>
        <v>0</v>
      </c>
      <c r="BG363" s="68">
        <f>T363*AC363*AG363/1000000000</f>
        <v>0</v>
      </c>
      <c r="BH363" s="68">
        <f>U363*AC363*AH363/1000000000</f>
        <v>0</v>
      </c>
      <c r="BI363" s="68">
        <f>V363*AC363*AI363/1000000000</f>
        <v>0</v>
      </c>
      <c r="BJ363" s="68">
        <f>W363*AC363*AJ363/1000000000</f>
        <v>0</v>
      </c>
      <c r="BK363" s="68">
        <f>X363*AC363*AK363/1000000000</f>
        <v>0</v>
      </c>
      <c r="BL363" s="68">
        <f>Y363*AC363*AL363/1000000000</f>
        <v>0</v>
      </c>
      <c r="BM363" s="68">
        <f>Z363*AC363*AM363/1000000000</f>
        <v>0</v>
      </c>
      <c r="BN363" s="68">
        <f>AA363*AC363*AN363/1000000000</f>
        <v>0</v>
      </c>
      <c r="BO363" s="68">
        <f>AB363*AC363*AO363/1000000000</f>
        <v>0</v>
      </c>
      <c r="BP363" s="60">
        <f>(BE363*BF363*BG363*BH363*BI363)^(1/5)</f>
        <v>0</v>
      </c>
      <c r="BQ363" s="60">
        <f>(BK363*BL363*BM363*BN363*BO363)</f>
        <v>0</v>
      </c>
      <c r="BR363" s="60" t="str">
        <f>(J363/E363)^(1/5)*100</f>
        <v>0</v>
      </c>
      <c r="BS363" s="60" t="str">
        <f>(P363/J363)/(1/5)*100</f>
        <v>0</v>
      </c>
      <c r="BT363" s="60"/>
      <c r="BU363" s="60"/>
      <c r="BV363" s="60"/>
      <c r="BW363" s="60"/>
      <c r="BX363" s="68"/>
      <c r="BY363" s="92"/>
    </row>
    <row r="364" spans="1:91" hidden="true" s="114" customFormat="1">
      <c r="A364" s="91"/>
      <c r="B364" s="92"/>
      <c r="C364" s="96" t="s">
        <v>205</v>
      </c>
      <c r="D364" s="91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7">
        <f>Q364*AC364/1000000000</f>
        <v>0</v>
      </c>
      <c r="AQ364" s="67">
        <f>R364*AC364/1000000000</f>
        <v>0</v>
      </c>
      <c r="AR364" s="67">
        <f>S364*AC364/1000000000</f>
        <v>0</v>
      </c>
      <c r="AS364" s="67">
        <f>T364*AC364/1000000000</f>
        <v>0</v>
      </c>
      <c r="AT364" s="67">
        <f>U364*AC364/1000000000</f>
        <v>0</v>
      </c>
      <c r="AU364" s="67">
        <f>V364*AC364/1000000000</f>
        <v>0</v>
      </c>
      <c r="AV364" s="67">
        <f>W364*AC364/1000000000</f>
        <v>0</v>
      </c>
      <c r="AW364" s="67">
        <f>X364*AC364/1000000000</f>
        <v>0</v>
      </c>
      <c r="AX364" s="67">
        <f>Y364*AC364/1000000000</f>
        <v>0</v>
      </c>
      <c r="AY364" s="67">
        <f>Z364*AC364/1000000000</f>
        <v>0</v>
      </c>
      <c r="AZ364" s="67">
        <f>AA364*AC364/1000000000</f>
        <v>0</v>
      </c>
      <c r="BA364" s="67">
        <f>AB364*AC364/1000000000</f>
        <v>0</v>
      </c>
      <c r="BB364" s="60">
        <f>(AQ363*AR363*AS363*AT363*AU363)^(1/5)</f>
        <v>0</v>
      </c>
      <c r="BC364" s="60">
        <f>(AW364*AX364*AY364*AZ364*BA364)^(1/5)</f>
        <v>0</v>
      </c>
      <c r="BD364" s="68">
        <f>Q364*AC364*AD364/1000000000</f>
        <v>0</v>
      </c>
      <c r="BE364" s="68">
        <f>R364*AC364*AE364/1000000000</f>
        <v>0</v>
      </c>
      <c r="BF364" s="68">
        <f>S364*AC364*AF364/1000000000</f>
        <v>0</v>
      </c>
      <c r="BG364" s="68">
        <f>T364*AC364*AG364/1000000000</f>
        <v>0</v>
      </c>
      <c r="BH364" s="68">
        <f>U364*AC364*AH364/1000000000</f>
        <v>0</v>
      </c>
      <c r="BI364" s="68">
        <f>V364*AC364*AI364/1000000000</f>
        <v>0</v>
      </c>
      <c r="BJ364" s="68">
        <f>W364*AC364*AJ364/1000000000</f>
        <v>0</v>
      </c>
      <c r="BK364" s="68">
        <f>X364*AC364*AK364/1000000000</f>
        <v>0</v>
      </c>
      <c r="BL364" s="68">
        <f>Y364*AC364*AL364/1000000000</f>
        <v>0</v>
      </c>
      <c r="BM364" s="68">
        <f>Z364*AC364*AM364/1000000000</f>
        <v>0</v>
      </c>
      <c r="BN364" s="68">
        <f>AA364*AC364*AN364/1000000000</f>
        <v>0</v>
      </c>
      <c r="BO364" s="68">
        <f>AB364*AC364*AO364/1000000000</f>
        <v>0</v>
      </c>
      <c r="BP364" s="60">
        <f>(BE364*BF364*BG364*BH364*BI364)^(1/5)</f>
        <v>0</v>
      </c>
      <c r="BQ364" s="60">
        <f>(BK364*BL364*BM364*BN364*BO364)</f>
        <v>0</v>
      </c>
      <c r="BR364" s="60" t="str">
        <f>(J364/E364)^(1/5)*100</f>
        <v>0</v>
      </c>
      <c r="BS364" s="60" t="str">
        <f>(P364/J364)/(1/5)*100</f>
        <v>0</v>
      </c>
      <c r="BT364" s="60"/>
      <c r="BU364" s="60"/>
      <c r="BV364" s="60"/>
      <c r="BW364" s="60"/>
      <c r="BX364" s="68"/>
      <c r="BY364" s="92"/>
    </row>
    <row r="365" spans="1:91" hidden="true" s="114" customFormat="1">
      <c r="A365" s="91"/>
      <c r="B365" s="92"/>
      <c r="C365" s="96" t="s">
        <v>206</v>
      </c>
      <c r="D365" s="91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7">
        <f>Q365*AC365/1000000000</f>
        <v>0</v>
      </c>
      <c r="AQ365" s="67">
        <f>R365*AC365/1000000000</f>
        <v>0</v>
      </c>
      <c r="AR365" s="67">
        <f>S365*AC365/1000000000</f>
        <v>0</v>
      </c>
      <c r="AS365" s="67">
        <f>T365*AC365/1000000000</f>
        <v>0</v>
      </c>
      <c r="AT365" s="67">
        <f>U365*AC365/1000000000</f>
        <v>0</v>
      </c>
      <c r="AU365" s="67">
        <f>V365*AC365/1000000000</f>
        <v>0</v>
      </c>
      <c r="AV365" s="67">
        <f>W365*AC365/1000000000</f>
        <v>0</v>
      </c>
      <c r="AW365" s="67">
        <f>X365*AC365/1000000000</f>
        <v>0</v>
      </c>
      <c r="AX365" s="67">
        <f>Y365*AC365/1000000000</f>
        <v>0</v>
      </c>
      <c r="AY365" s="67">
        <f>Z365*AC365/1000000000</f>
        <v>0</v>
      </c>
      <c r="AZ365" s="67">
        <f>AA365*AC365/1000000000</f>
        <v>0</v>
      </c>
      <c r="BA365" s="67">
        <f>AB365*AC365/1000000000</f>
        <v>0</v>
      </c>
      <c r="BB365" s="60">
        <f>(AQ364*AR364*AS364*AT364*AU364)^(1/5)</f>
        <v>0</v>
      </c>
      <c r="BC365" s="60">
        <f>(AW365*AX365*AY365*AZ365*BA365)^(1/5)</f>
        <v>0</v>
      </c>
      <c r="BD365" s="68">
        <f>Q365*AC365*AD365/1000000000</f>
        <v>0</v>
      </c>
      <c r="BE365" s="68">
        <f>R365*AC365*AE365/1000000000</f>
        <v>0</v>
      </c>
      <c r="BF365" s="68">
        <f>S365*AC365*AF365/1000000000</f>
        <v>0</v>
      </c>
      <c r="BG365" s="68">
        <f>T365*AC365*AG365/1000000000</f>
        <v>0</v>
      </c>
      <c r="BH365" s="68">
        <f>U365*AC365*AH365/1000000000</f>
        <v>0</v>
      </c>
      <c r="BI365" s="68">
        <f>V365*AC365*AI365/1000000000</f>
        <v>0</v>
      </c>
      <c r="BJ365" s="68">
        <f>W365*AC365*AJ365/1000000000</f>
        <v>0</v>
      </c>
      <c r="BK365" s="68">
        <f>X365*AC365*AK365/1000000000</f>
        <v>0</v>
      </c>
      <c r="BL365" s="68">
        <f>Y365*AC365*AL365/1000000000</f>
        <v>0</v>
      </c>
      <c r="BM365" s="68">
        <f>Z365*AC365*AM365/1000000000</f>
        <v>0</v>
      </c>
      <c r="BN365" s="68">
        <f>AA365*AC365*AN365/1000000000</f>
        <v>0</v>
      </c>
      <c r="BO365" s="68">
        <f>AB365*AC365*AO365/1000000000</f>
        <v>0</v>
      </c>
      <c r="BP365" s="60">
        <f>(BE365*BF365*BG365*BH365*BI365)^(1/5)</f>
        <v>0</v>
      </c>
      <c r="BQ365" s="60">
        <f>(BK365*BL365*BM365*BN365*BO365)</f>
        <v>0</v>
      </c>
      <c r="BR365" s="60" t="str">
        <f>(J365/E365)^(1/5)*100</f>
        <v>0</v>
      </c>
      <c r="BS365" s="60" t="str">
        <f>(P365/J365)/(1/5)*100</f>
        <v>0</v>
      </c>
      <c r="BT365" s="60"/>
      <c r="BU365" s="60"/>
      <c r="BV365" s="60"/>
      <c r="BW365" s="60"/>
      <c r="BX365" s="68"/>
      <c r="BY365" s="92"/>
    </row>
    <row r="366" spans="1:91" hidden="true" s="114" customFormat="1">
      <c r="A366" s="91"/>
      <c r="B366" s="92"/>
      <c r="C366" s="95" t="s">
        <v>207</v>
      </c>
      <c r="D366" s="91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7">
        <f>Q366*AC366/1000000000</f>
        <v>0</v>
      </c>
      <c r="AQ366" s="67">
        <f>R366*AC366/1000000000</f>
        <v>0</v>
      </c>
      <c r="AR366" s="67">
        <f>S366*AC366/1000000000</f>
        <v>0</v>
      </c>
      <c r="AS366" s="67">
        <f>T366*AC366/1000000000</f>
        <v>0</v>
      </c>
      <c r="AT366" s="67">
        <f>U366*AC366/1000000000</f>
        <v>0</v>
      </c>
      <c r="AU366" s="67">
        <f>V366*AC366/1000000000</f>
        <v>0</v>
      </c>
      <c r="AV366" s="67">
        <f>W366*AC366/1000000000</f>
        <v>0</v>
      </c>
      <c r="AW366" s="67">
        <f>X366*AC366/1000000000</f>
        <v>0</v>
      </c>
      <c r="AX366" s="67">
        <f>Y366*AC366/1000000000</f>
        <v>0</v>
      </c>
      <c r="AY366" s="67">
        <f>Z366*AC366/1000000000</f>
        <v>0</v>
      </c>
      <c r="AZ366" s="67">
        <f>AA366*AC366/1000000000</f>
        <v>0</v>
      </c>
      <c r="BA366" s="67">
        <f>AB366*AC366/1000000000</f>
        <v>0</v>
      </c>
      <c r="BB366" s="60">
        <f>(AQ365*AR365*AS365*AT365*AU365)^(1/5)</f>
        <v>0</v>
      </c>
      <c r="BC366" s="60">
        <f>(AW366*AX366*AY366*AZ366*BA366)^(1/5)</f>
        <v>0</v>
      </c>
      <c r="BD366" s="68">
        <f>Q366*AC366*AD366/1000000000</f>
        <v>0</v>
      </c>
      <c r="BE366" s="68">
        <f>R366*AC366*AE366/1000000000</f>
        <v>0</v>
      </c>
      <c r="BF366" s="68">
        <f>S366*AC366*AF366/1000000000</f>
        <v>0</v>
      </c>
      <c r="BG366" s="68">
        <f>T366*AC366*AG366/1000000000</f>
        <v>0</v>
      </c>
      <c r="BH366" s="68">
        <f>U366*AC366*AH366/1000000000</f>
        <v>0</v>
      </c>
      <c r="BI366" s="68">
        <f>V366*AC366*AI366/1000000000</f>
        <v>0</v>
      </c>
      <c r="BJ366" s="68">
        <f>W366*AC366*AJ366/1000000000</f>
        <v>0</v>
      </c>
      <c r="BK366" s="68">
        <f>X366*AC366*AK366/1000000000</f>
        <v>0</v>
      </c>
      <c r="BL366" s="68">
        <f>Y366*AC366*AL366/1000000000</f>
        <v>0</v>
      </c>
      <c r="BM366" s="68">
        <f>Z366*AC366*AM366/1000000000</f>
        <v>0</v>
      </c>
      <c r="BN366" s="68">
        <f>AA366*AC366*AN366/1000000000</f>
        <v>0</v>
      </c>
      <c r="BO366" s="68">
        <f>AB366*AC366*AO366/1000000000</f>
        <v>0</v>
      </c>
      <c r="BP366" s="60">
        <f>(BE366*BF366*BG366*BH366*BI366)^(1/5)</f>
        <v>0</v>
      </c>
      <c r="BQ366" s="60">
        <f>(BK366*BL366*BM366*BN366*BO366)</f>
        <v>0</v>
      </c>
      <c r="BR366" s="60" t="str">
        <f>(J366/E366)^(1/5)*100</f>
        <v>0</v>
      </c>
      <c r="BS366" s="60" t="str">
        <f>(P366/J366)/(1/5)*100</f>
        <v>0</v>
      </c>
      <c r="BT366" s="60"/>
      <c r="BU366" s="60"/>
      <c r="BV366" s="60"/>
      <c r="BW366" s="60"/>
      <c r="BX366" s="68"/>
      <c r="BY366" s="92"/>
    </row>
    <row r="367" spans="1:91" hidden="true" s="114" customFormat="1">
      <c r="A367" s="91"/>
      <c r="B367" s="92"/>
      <c r="C367" s="95" t="s">
        <v>208</v>
      </c>
      <c r="D367" s="91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7">
        <f>Q367*AC367/1000000000</f>
        <v>0</v>
      </c>
      <c r="AQ367" s="67">
        <f>R367*AC367/1000000000</f>
        <v>0</v>
      </c>
      <c r="AR367" s="67">
        <f>S367*AC367/1000000000</f>
        <v>0</v>
      </c>
      <c r="AS367" s="67">
        <f>T367*AC367/1000000000</f>
        <v>0</v>
      </c>
      <c r="AT367" s="67">
        <f>U367*AC367/1000000000</f>
        <v>0</v>
      </c>
      <c r="AU367" s="67">
        <f>V367*AC367/1000000000</f>
        <v>0</v>
      </c>
      <c r="AV367" s="67">
        <f>W367*AC367/1000000000</f>
        <v>0</v>
      </c>
      <c r="AW367" s="67">
        <f>X367*AC367/1000000000</f>
        <v>0</v>
      </c>
      <c r="AX367" s="67">
        <f>Y367*AC367/1000000000</f>
        <v>0</v>
      </c>
      <c r="AY367" s="67">
        <f>Z367*AC367/1000000000</f>
        <v>0</v>
      </c>
      <c r="AZ367" s="67">
        <f>AA367*AC367/1000000000</f>
        <v>0</v>
      </c>
      <c r="BA367" s="67">
        <f>AB367*AC367/1000000000</f>
        <v>0</v>
      </c>
      <c r="BB367" s="60">
        <f>(AQ366*AR366*AS366*AT366*AU366)^(1/5)</f>
        <v>0</v>
      </c>
      <c r="BC367" s="60">
        <f>(AW367*AX367*AY367*AZ367*BA367)^(1/5)</f>
        <v>0</v>
      </c>
      <c r="BD367" s="68">
        <f>Q367*AC367*AD367/1000000000</f>
        <v>0</v>
      </c>
      <c r="BE367" s="68">
        <f>R367*AC367*AE367/1000000000</f>
        <v>0</v>
      </c>
      <c r="BF367" s="68">
        <f>S367*AC367*AF367/1000000000</f>
        <v>0</v>
      </c>
      <c r="BG367" s="68">
        <f>T367*AC367*AG367/1000000000</f>
        <v>0</v>
      </c>
      <c r="BH367" s="68">
        <f>U367*AC367*AH367/1000000000</f>
        <v>0</v>
      </c>
      <c r="BI367" s="68">
        <f>V367*AC367*AI367/1000000000</f>
        <v>0</v>
      </c>
      <c r="BJ367" s="68">
        <f>W367*AC367*AJ367/1000000000</f>
        <v>0</v>
      </c>
      <c r="BK367" s="68">
        <f>X367*AC367*AK367/1000000000</f>
        <v>0</v>
      </c>
      <c r="BL367" s="68">
        <f>Y367*AC367*AL367/1000000000</f>
        <v>0</v>
      </c>
      <c r="BM367" s="68">
        <f>Z367*AC367*AM367/1000000000</f>
        <v>0</v>
      </c>
      <c r="BN367" s="68">
        <f>AA367*AC367*AN367/1000000000</f>
        <v>0</v>
      </c>
      <c r="BO367" s="68">
        <f>AB367*AC367*AO367/1000000000</f>
        <v>0</v>
      </c>
      <c r="BP367" s="60">
        <f>(BE367*BF367*BG367*BH367*BI367)^(1/5)</f>
        <v>0</v>
      </c>
      <c r="BQ367" s="60">
        <f>(BK367*BL367*BM367*BN367*BO367)</f>
        <v>0</v>
      </c>
      <c r="BR367" s="60" t="str">
        <f>(J367/E367)^(1/5)*100</f>
        <v>0</v>
      </c>
      <c r="BS367" s="60" t="str">
        <f>(P367/J367)/(1/5)*100</f>
        <v>0</v>
      </c>
      <c r="BT367" s="60"/>
      <c r="BU367" s="60"/>
      <c r="BV367" s="60"/>
      <c r="BW367" s="60"/>
      <c r="BX367" s="68"/>
      <c r="BY367" s="92"/>
    </row>
    <row r="368" spans="1:91" hidden="true" s="114" customFormat="1">
      <c r="A368" s="91"/>
      <c r="B368" s="92"/>
      <c r="C368" s="97" t="s">
        <v>209</v>
      </c>
      <c r="D368" s="91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7">
        <f>Q368*AC368/1000000000</f>
        <v>0</v>
      </c>
      <c r="AQ368" s="67">
        <f>R368*AC368/1000000000</f>
        <v>0</v>
      </c>
      <c r="AR368" s="67">
        <f>S368*AC368/1000000000</f>
        <v>0</v>
      </c>
      <c r="AS368" s="67">
        <f>T368*AC368/1000000000</f>
        <v>0</v>
      </c>
      <c r="AT368" s="67">
        <f>U368*AC368/1000000000</f>
        <v>0</v>
      </c>
      <c r="AU368" s="67">
        <f>V368*AC368/1000000000</f>
        <v>0</v>
      </c>
      <c r="AV368" s="67">
        <f>W368*AC368/1000000000</f>
        <v>0</v>
      </c>
      <c r="AW368" s="67">
        <f>X368*AC368/1000000000</f>
        <v>0</v>
      </c>
      <c r="AX368" s="67">
        <f>Y368*AC368/1000000000</f>
        <v>0</v>
      </c>
      <c r="AY368" s="67">
        <f>Z368*AC368/1000000000</f>
        <v>0</v>
      </c>
      <c r="AZ368" s="67">
        <f>AA368*AC368/1000000000</f>
        <v>0</v>
      </c>
      <c r="BA368" s="67">
        <f>AB368*AC368/1000000000</f>
        <v>0</v>
      </c>
      <c r="BB368" s="60">
        <f>(AQ367*AR367*AS367*AT367*AU367)^(1/5)</f>
        <v>0</v>
      </c>
      <c r="BC368" s="60">
        <f>(AW368*AX368*AY368*AZ368*BA368)^(1/5)</f>
        <v>0</v>
      </c>
      <c r="BD368" s="68">
        <f>Q368*AC368*AD368/1000000000</f>
        <v>0</v>
      </c>
      <c r="BE368" s="68">
        <f>R368*AC368*AE368/1000000000</f>
        <v>0</v>
      </c>
      <c r="BF368" s="68">
        <f>S368*AC368*AF368/1000000000</f>
        <v>0</v>
      </c>
      <c r="BG368" s="68">
        <f>T368*AC368*AG368/1000000000</f>
        <v>0</v>
      </c>
      <c r="BH368" s="68">
        <f>U368*AC368*AH368/1000000000</f>
        <v>0</v>
      </c>
      <c r="BI368" s="68">
        <f>V368*AC368*AI368/1000000000</f>
        <v>0</v>
      </c>
      <c r="BJ368" s="68">
        <f>W368*AC368*AJ368/1000000000</f>
        <v>0</v>
      </c>
      <c r="BK368" s="68">
        <f>X368*AC368*AK368/1000000000</f>
        <v>0</v>
      </c>
      <c r="BL368" s="68">
        <f>Y368*AC368*AL368/1000000000</f>
        <v>0</v>
      </c>
      <c r="BM368" s="68">
        <f>Z368*AC368*AM368/1000000000</f>
        <v>0</v>
      </c>
      <c r="BN368" s="68">
        <f>AA368*AC368*AN368/1000000000</f>
        <v>0</v>
      </c>
      <c r="BO368" s="68">
        <f>AB368*AC368*AO368/1000000000</f>
        <v>0</v>
      </c>
      <c r="BP368" s="60">
        <f>(BE368*BF368*BG368*BH368*BI368)^(1/5)</f>
        <v>0</v>
      </c>
      <c r="BQ368" s="60">
        <f>(BK368*BL368*BM368*BN368*BO368)</f>
        <v>0</v>
      </c>
      <c r="BR368" s="60" t="str">
        <f>(J368/E368)^(1/5)*100</f>
        <v>0</v>
      </c>
      <c r="BS368" s="60" t="str">
        <f>(P368/J368)/(1/5)*100</f>
        <v>0</v>
      </c>
      <c r="BT368" s="60"/>
      <c r="BU368" s="60"/>
      <c r="BV368" s="60"/>
      <c r="BW368" s="60"/>
      <c r="BX368" s="68"/>
      <c r="BY368" s="92"/>
    </row>
    <row r="369" spans="1:91" hidden="true" s="114" customFormat="1">
      <c r="A369" s="91"/>
      <c r="B369" s="92"/>
      <c r="C369" s="97" t="s">
        <v>210</v>
      </c>
      <c r="D369" s="91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7">
        <f>Q369*AC369/1000000000</f>
        <v>0</v>
      </c>
      <c r="AQ369" s="67">
        <f>R369*AC369/1000000000</f>
        <v>0</v>
      </c>
      <c r="AR369" s="67">
        <f>S369*AC369/1000000000</f>
        <v>0</v>
      </c>
      <c r="AS369" s="67">
        <f>T369*AC369/1000000000</f>
        <v>0</v>
      </c>
      <c r="AT369" s="67">
        <f>U369*AC369/1000000000</f>
        <v>0</v>
      </c>
      <c r="AU369" s="67">
        <f>V369*AC369/1000000000</f>
        <v>0</v>
      </c>
      <c r="AV369" s="67">
        <f>W369*AC369/1000000000</f>
        <v>0</v>
      </c>
      <c r="AW369" s="67">
        <f>X369*AC369/1000000000</f>
        <v>0</v>
      </c>
      <c r="AX369" s="67">
        <f>Y369*AC369/1000000000</f>
        <v>0</v>
      </c>
      <c r="AY369" s="67">
        <f>Z369*AC369/1000000000</f>
        <v>0</v>
      </c>
      <c r="AZ369" s="67">
        <f>AA369*AC369/1000000000</f>
        <v>0</v>
      </c>
      <c r="BA369" s="67">
        <f>AB369*AC369/1000000000</f>
        <v>0</v>
      </c>
      <c r="BB369" s="60">
        <f>(AQ368*AR368*AS368*AT368*AU368)^(1/5)</f>
        <v>0</v>
      </c>
      <c r="BC369" s="60">
        <f>(AW369*AX369*AY369*AZ369*BA369)^(1/5)</f>
        <v>0</v>
      </c>
      <c r="BD369" s="68">
        <f>Q369*AC369*AD369/1000000000</f>
        <v>0</v>
      </c>
      <c r="BE369" s="68">
        <f>R369*AC369*AE369/1000000000</f>
        <v>0</v>
      </c>
      <c r="BF369" s="68">
        <f>S369*AC369*AF369/1000000000</f>
        <v>0</v>
      </c>
      <c r="BG369" s="68">
        <f>T369*AC369*AG369/1000000000</f>
        <v>0</v>
      </c>
      <c r="BH369" s="68">
        <f>U369*AC369*AH369/1000000000</f>
        <v>0</v>
      </c>
      <c r="BI369" s="68">
        <f>V369*AC369*AI369/1000000000</f>
        <v>0</v>
      </c>
      <c r="BJ369" s="68">
        <f>W369*AC369*AJ369/1000000000</f>
        <v>0</v>
      </c>
      <c r="BK369" s="68">
        <f>X369*AC369*AK369/1000000000</f>
        <v>0</v>
      </c>
      <c r="BL369" s="68">
        <f>Y369*AC369*AL369/1000000000</f>
        <v>0</v>
      </c>
      <c r="BM369" s="68">
        <f>Z369*AC369*AM369/1000000000</f>
        <v>0</v>
      </c>
      <c r="BN369" s="68">
        <f>AA369*AC369*AN369/1000000000</f>
        <v>0</v>
      </c>
      <c r="BO369" s="68">
        <f>AB369*AC369*AO369/1000000000</f>
        <v>0</v>
      </c>
      <c r="BP369" s="60">
        <f>(BE369*BF369*BG369*BH369*BI369)^(1/5)</f>
        <v>0</v>
      </c>
      <c r="BQ369" s="60">
        <f>(BK369*BL369*BM369*BN369*BO369)</f>
        <v>0</v>
      </c>
      <c r="BR369" s="60" t="str">
        <f>(J369/E369)^(1/5)*100</f>
        <v>0</v>
      </c>
      <c r="BS369" s="60" t="str">
        <f>(P369/J369)/(1/5)*100</f>
        <v>0</v>
      </c>
      <c r="BT369" s="60"/>
      <c r="BU369" s="60"/>
      <c r="BV369" s="60"/>
      <c r="BW369" s="60"/>
      <c r="BX369" s="68"/>
      <c r="BY369" s="92"/>
    </row>
    <row r="370" spans="1:91" hidden="true" s="114" customFormat="1">
      <c r="A370" s="91"/>
      <c r="B370" s="92"/>
      <c r="C370" s="97" t="s">
        <v>211</v>
      </c>
      <c r="D370" s="91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7">
        <f>Q370*AC370/1000000000</f>
        <v>0</v>
      </c>
      <c r="AQ370" s="67">
        <f>R370*AC370/1000000000</f>
        <v>0</v>
      </c>
      <c r="AR370" s="67">
        <f>S370*AC370/1000000000</f>
        <v>0</v>
      </c>
      <c r="AS370" s="67">
        <f>T370*AC370/1000000000</f>
        <v>0</v>
      </c>
      <c r="AT370" s="67">
        <f>U370*AC370/1000000000</f>
        <v>0</v>
      </c>
      <c r="AU370" s="67">
        <f>V370*AC370/1000000000</f>
        <v>0</v>
      </c>
      <c r="AV370" s="67">
        <f>W370*AC370/1000000000</f>
        <v>0</v>
      </c>
      <c r="AW370" s="67">
        <f>X370*AC370/1000000000</f>
        <v>0</v>
      </c>
      <c r="AX370" s="67">
        <f>Y370*AC370/1000000000</f>
        <v>0</v>
      </c>
      <c r="AY370" s="67">
        <f>Z370*AC370/1000000000</f>
        <v>0</v>
      </c>
      <c r="AZ370" s="67">
        <f>AA370*AC370/1000000000</f>
        <v>0</v>
      </c>
      <c r="BA370" s="67">
        <f>AB370*AC370/1000000000</f>
        <v>0</v>
      </c>
      <c r="BB370" s="60">
        <f>(AQ369*AR369*AS369*AT369*AU369)^(1/5)</f>
        <v>0</v>
      </c>
      <c r="BC370" s="60">
        <f>(AW370*AX370*AY370*AZ370*BA370)^(1/5)</f>
        <v>0</v>
      </c>
      <c r="BD370" s="68">
        <f>Q370*AC370*AD370/1000000000</f>
        <v>0</v>
      </c>
      <c r="BE370" s="68">
        <f>R370*AC370*AE370/1000000000</f>
        <v>0</v>
      </c>
      <c r="BF370" s="68">
        <f>S370*AC370*AF370/1000000000</f>
        <v>0</v>
      </c>
      <c r="BG370" s="68">
        <f>T370*AC370*AG370/1000000000</f>
        <v>0</v>
      </c>
      <c r="BH370" s="68">
        <f>U370*AC370*AH370/1000000000</f>
        <v>0</v>
      </c>
      <c r="BI370" s="68">
        <f>V370*AC370*AI370/1000000000</f>
        <v>0</v>
      </c>
      <c r="BJ370" s="68">
        <f>W370*AC370*AJ370/1000000000</f>
        <v>0</v>
      </c>
      <c r="BK370" s="68">
        <f>X370*AC370*AK370/1000000000</f>
        <v>0</v>
      </c>
      <c r="BL370" s="68">
        <f>Y370*AC370*AL370/1000000000</f>
        <v>0</v>
      </c>
      <c r="BM370" s="68">
        <f>Z370*AC370*AM370/1000000000</f>
        <v>0</v>
      </c>
      <c r="BN370" s="68">
        <f>AA370*AC370*AN370/1000000000</f>
        <v>0</v>
      </c>
      <c r="BO370" s="68">
        <f>AB370*AC370*AO370/1000000000</f>
        <v>0</v>
      </c>
      <c r="BP370" s="60">
        <f>(BE370*BF370*BG370*BH370*BI370)^(1/5)</f>
        <v>0</v>
      </c>
      <c r="BQ370" s="60">
        <f>(BK370*BL370*BM370*BN370*BO370)</f>
        <v>0</v>
      </c>
      <c r="BR370" s="60" t="str">
        <f>(J370/E370)^(1/5)*100</f>
        <v>0</v>
      </c>
      <c r="BS370" s="60" t="str">
        <f>(P370/J370)/(1/5)*100</f>
        <v>0</v>
      </c>
      <c r="BT370" s="60"/>
      <c r="BU370" s="60"/>
      <c r="BV370" s="60"/>
      <c r="BW370" s="60"/>
      <c r="BX370" s="68"/>
      <c r="BY370" s="92"/>
    </row>
    <row r="371" spans="1:91" hidden="true" s="114" customFormat="1">
      <c r="A371" s="91"/>
      <c r="B371" s="92"/>
      <c r="C371" s="97" t="s">
        <v>212</v>
      </c>
      <c r="D371" s="91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7">
        <f>Q371*AC371/1000000000</f>
        <v>0</v>
      </c>
      <c r="AQ371" s="67">
        <f>R371*AC371/1000000000</f>
        <v>0</v>
      </c>
      <c r="AR371" s="67">
        <f>S371*AC371/1000000000</f>
        <v>0</v>
      </c>
      <c r="AS371" s="67">
        <f>T371*AC371/1000000000</f>
        <v>0</v>
      </c>
      <c r="AT371" s="67">
        <f>U371*AC371/1000000000</f>
        <v>0</v>
      </c>
      <c r="AU371" s="67">
        <f>V371*AC371/1000000000</f>
        <v>0</v>
      </c>
      <c r="AV371" s="67">
        <f>W371*AC371/1000000000</f>
        <v>0</v>
      </c>
      <c r="AW371" s="67">
        <f>X371*AC371/1000000000</f>
        <v>0</v>
      </c>
      <c r="AX371" s="67">
        <f>Y371*AC371/1000000000</f>
        <v>0</v>
      </c>
      <c r="AY371" s="67">
        <f>Z371*AC371/1000000000</f>
        <v>0</v>
      </c>
      <c r="AZ371" s="67">
        <f>AA371*AC371/1000000000</f>
        <v>0</v>
      </c>
      <c r="BA371" s="67">
        <f>AB371*AC371/1000000000</f>
        <v>0</v>
      </c>
      <c r="BB371" s="60">
        <f>(AQ370*AR370*AS370*AT370*AU370)^(1/5)</f>
        <v>0</v>
      </c>
      <c r="BC371" s="60">
        <f>(AW371*AX371*AY371*AZ371*BA371)^(1/5)</f>
        <v>0</v>
      </c>
      <c r="BD371" s="68">
        <f>Q371*AC371*AD371/1000000000</f>
        <v>0</v>
      </c>
      <c r="BE371" s="68">
        <f>R371*AC371*AE371/1000000000</f>
        <v>0</v>
      </c>
      <c r="BF371" s="68">
        <f>S371*AC371*AF371/1000000000</f>
        <v>0</v>
      </c>
      <c r="BG371" s="68">
        <f>T371*AC371*AG371/1000000000</f>
        <v>0</v>
      </c>
      <c r="BH371" s="68">
        <f>U371*AC371*AH371/1000000000</f>
        <v>0</v>
      </c>
      <c r="BI371" s="68">
        <f>V371*AC371*AI371/1000000000</f>
        <v>0</v>
      </c>
      <c r="BJ371" s="68">
        <f>W371*AC371*AJ371/1000000000</f>
        <v>0</v>
      </c>
      <c r="BK371" s="68">
        <f>X371*AC371*AK371/1000000000</f>
        <v>0</v>
      </c>
      <c r="BL371" s="68">
        <f>Y371*AC371*AL371/1000000000</f>
        <v>0</v>
      </c>
      <c r="BM371" s="68">
        <f>Z371*AC371*AM371/1000000000</f>
        <v>0</v>
      </c>
      <c r="BN371" s="68">
        <f>AA371*AC371*AN371/1000000000</f>
        <v>0</v>
      </c>
      <c r="BO371" s="68">
        <f>AB371*AC371*AO371/1000000000</f>
        <v>0</v>
      </c>
      <c r="BP371" s="60">
        <f>(BE371*BF371*BG371*BH371*BI371)^(1/5)</f>
        <v>0</v>
      </c>
      <c r="BQ371" s="60">
        <f>(BK371*BL371*BM371*BN371*BO371)</f>
        <v>0</v>
      </c>
      <c r="BR371" s="60" t="str">
        <f>(J371/E371)^(1/5)*100</f>
        <v>0</v>
      </c>
      <c r="BS371" s="60" t="str">
        <f>(P371/J371)/(1/5)*100</f>
        <v>0</v>
      </c>
      <c r="BT371" s="60"/>
      <c r="BU371" s="60"/>
      <c r="BV371" s="60"/>
      <c r="BW371" s="60"/>
      <c r="BX371" s="68"/>
      <c r="BY371" s="92"/>
    </row>
    <row r="372" spans="1:91" hidden="true" s="114" customFormat="1">
      <c r="A372" s="91"/>
      <c r="B372" s="92"/>
      <c r="C372" s="95" t="s">
        <v>213</v>
      </c>
      <c r="D372" s="91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7">
        <f>Q372*AC372/1000000000</f>
        <v>0</v>
      </c>
      <c r="AQ372" s="67">
        <f>R372*AC372/1000000000</f>
        <v>0</v>
      </c>
      <c r="AR372" s="67">
        <f>S372*AC372/1000000000</f>
        <v>0</v>
      </c>
      <c r="AS372" s="67">
        <f>T372*AC372/1000000000</f>
        <v>0</v>
      </c>
      <c r="AT372" s="67">
        <f>U372*AC372/1000000000</f>
        <v>0</v>
      </c>
      <c r="AU372" s="67">
        <f>V372*AC372/1000000000</f>
        <v>0</v>
      </c>
      <c r="AV372" s="67">
        <f>W372*AC372/1000000000</f>
        <v>0</v>
      </c>
      <c r="AW372" s="67">
        <f>X372*AC372/1000000000</f>
        <v>0</v>
      </c>
      <c r="AX372" s="67">
        <f>Y372*AC372/1000000000</f>
        <v>0</v>
      </c>
      <c r="AY372" s="67">
        <f>Z372*AC372/1000000000</f>
        <v>0</v>
      </c>
      <c r="AZ372" s="67">
        <f>AA372*AC372/1000000000</f>
        <v>0</v>
      </c>
      <c r="BA372" s="67">
        <f>AB372*AC372/1000000000</f>
        <v>0</v>
      </c>
      <c r="BB372" s="60">
        <f>(AQ371*AR371*AS371*AT371*AU371)^(1/5)</f>
        <v>0</v>
      </c>
      <c r="BC372" s="60">
        <f>(AW372*AX372*AY372*AZ372*BA372)^(1/5)</f>
        <v>0</v>
      </c>
      <c r="BD372" s="68">
        <f>Q372*AC372*AD372/1000000000</f>
        <v>0</v>
      </c>
      <c r="BE372" s="68">
        <f>R372*AC372*AE372/1000000000</f>
        <v>0</v>
      </c>
      <c r="BF372" s="68">
        <f>S372*AC372*AF372/1000000000</f>
        <v>0</v>
      </c>
      <c r="BG372" s="68">
        <f>T372*AC372*AG372/1000000000</f>
        <v>0</v>
      </c>
      <c r="BH372" s="68">
        <f>U372*AC372*AH372/1000000000</f>
        <v>0</v>
      </c>
      <c r="BI372" s="68">
        <f>V372*AC372*AI372/1000000000</f>
        <v>0</v>
      </c>
      <c r="BJ372" s="68">
        <f>W372*AC372*AJ372/1000000000</f>
        <v>0</v>
      </c>
      <c r="BK372" s="68">
        <f>X372*AC372*AK372/1000000000</f>
        <v>0</v>
      </c>
      <c r="BL372" s="68">
        <f>Y372*AC372*AL372/1000000000</f>
        <v>0</v>
      </c>
      <c r="BM372" s="68">
        <f>Z372*AC372*AM372/1000000000</f>
        <v>0</v>
      </c>
      <c r="BN372" s="68">
        <f>AA372*AC372*AN372/1000000000</f>
        <v>0</v>
      </c>
      <c r="BO372" s="68">
        <f>AB372*AC372*AO372/1000000000</f>
        <v>0</v>
      </c>
      <c r="BP372" s="60">
        <f>(BE372*BF372*BG372*BH372*BI372)^(1/5)</f>
        <v>0</v>
      </c>
      <c r="BQ372" s="60">
        <f>(BK372*BL372*BM372*BN372*BO372)</f>
        <v>0</v>
      </c>
      <c r="BR372" s="60" t="str">
        <f>(J372/E372)^(1/5)*100</f>
        <v>0</v>
      </c>
      <c r="BS372" s="60" t="str">
        <f>(P372/J372)/(1/5)*100</f>
        <v>0</v>
      </c>
      <c r="BT372" s="60"/>
      <c r="BU372" s="60"/>
      <c r="BV372" s="60"/>
      <c r="BW372" s="60"/>
      <c r="BX372" s="68"/>
      <c r="BY372" s="92"/>
    </row>
    <row r="373" spans="1:91" hidden="true" s="114" customFormat="1">
      <c r="A373" s="91"/>
      <c r="B373" s="92"/>
      <c r="C373" s="97" t="s">
        <v>125</v>
      </c>
      <c r="D373" s="91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7">
        <f>Q373*AC373/1000000000</f>
        <v>0</v>
      </c>
      <c r="AQ373" s="67">
        <f>R373*AC373/1000000000</f>
        <v>0</v>
      </c>
      <c r="AR373" s="67">
        <f>S373*AC373/1000000000</f>
        <v>0</v>
      </c>
      <c r="AS373" s="67">
        <f>T373*AC373/1000000000</f>
        <v>0</v>
      </c>
      <c r="AT373" s="67">
        <f>U373*AC373/1000000000</f>
        <v>0</v>
      </c>
      <c r="AU373" s="67">
        <f>V373*AC373/1000000000</f>
        <v>0</v>
      </c>
      <c r="AV373" s="67">
        <f>W373*AC373/1000000000</f>
        <v>0</v>
      </c>
      <c r="AW373" s="67">
        <f>X373*AC373/1000000000</f>
        <v>0</v>
      </c>
      <c r="AX373" s="67">
        <f>Y373*AC373/1000000000</f>
        <v>0</v>
      </c>
      <c r="AY373" s="67">
        <f>Z373*AC373/1000000000</f>
        <v>0</v>
      </c>
      <c r="AZ373" s="67">
        <f>AA373*AC373/1000000000</f>
        <v>0</v>
      </c>
      <c r="BA373" s="67">
        <f>AB373*AC373/1000000000</f>
        <v>0</v>
      </c>
      <c r="BB373" s="60">
        <f>(AQ372*AR372*AS372*AT372*AU372)^(1/5)</f>
        <v>0</v>
      </c>
      <c r="BC373" s="60">
        <f>(AW373*AX373*AY373*AZ373*BA373)^(1/5)</f>
        <v>0</v>
      </c>
      <c r="BD373" s="68">
        <f>Q373*AC373*AD373/1000000000</f>
        <v>0</v>
      </c>
      <c r="BE373" s="68">
        <f>R373*AC373*AE373/1000000000</f>
        <v>0</v>
      </c>
      <c r="BF373" s="68">
        <f>S373*AC373*AF373/1000000000</f>
        <v>0</v>
      </c>
      <c r="BG373" s="68">
        <f>T373*AC373*AG373/1000000000</f>
        <v>0</v>
      </c>
      <c r="BH373" s="68">
        <f>U373*AC373*AH373/1000000000</f>
        <v>0</v>
      </c>
      <c r="BI373" s="68">
        <f>V373*AC373*AI373/1000000000</f>
        <v>0</v>
      </c>
      <c r="BJ373" s="68">
        <f>W373*AC373*AJ373/1000000000</f>
        <v>0</v>
      </c>
      <c r="BK373" s="68">
        <f>X373*AC373*AK373/1000000000</f>
        <v>0</v>
      </c>
      <c r="BL373" s="68">
        <f>Y373*AC373*AL373/1000000000</f>
        <v>0</v>
      </c>
      <c r="BM373" s="68">
        <f>Z373*AC373*AM373/1000000000</f>
        <v>0</v>
      </c>
      <c r="BN373" s="68">
        <f>AA373*AC373*AN373/1000000000</f>
        <v>0</v>
      </c>
      <c r="BO373" s="68">
        <f>AB373*AC373*AO373/1000000000</f>
        <v>0</v>
      </c>
      <c r="BP373" s="60">
        <f>(BE373*BF373*BG373*BH373*BI373)^(1/5)</f>
        <v>0</v>
      </c>
      <c r="BQ373" s="60">
        <f>(BK373*BL373*BM373*BN373*BO373)</f>
        <v>0</v>
      </c>
      <c r="BR373" s="60" t="str">
        <f>(J373/E373)^(1/5)*100</f>
        <v>0</v>
      </c>
      <c r="BS373" s="60" t="str">
        <f>(P373/J373)/(1/5)*100</f>
        <v>0</v>
      </c>
      <c r="BT373" s="60"/>
      <c r="BU373" s="60"/>
      <c r="BV373" s="60"/>
      <c r="BW373" s="60"/>
      <c r="BX373" s="68"/>
      <c r="BY373" s="92"/>
    </row>
    <row r="374" spans="1:91" hidden="true" s="114" customFormat="1">
      <c r="A374" s="91"/>
      <c r="B374" s="92"/>
      <c r="C374" s="97" t="s">
        <v>126</v>
      </c>
      <c r="D374" s="91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7">
        <f>Q374*AC374/1000000000</f>
        <v>0</v>
      </c>
      <c r="AQ374" s="67">
        <f>R374*AC374/1000000000</f>
        <v>0</v>
      </c>
      <c r="AR374" s="67">
        <f>S374*AC374/1000000000</f>
        <v>0</v>
      </c>
      <c r="AS374" s="67">
        <f>T374*AC374/1000000000</f>
        <v>0</v>
      </c>
      <c r="AT374" s="67">
        <f>U374*AC374/1000000000</f>
        <v>0</v>
      </c>
      <c r="AU374" s="67">
        <f>V374*AC374/1000000000</f>
        <v>0</v>
      </c>
      <c r="AV374" s="67">
        <f>W374*AC374/1000000000</f>
        <v>0</v>
      </c>
      <c r="AW374" s="67">
        <f>X374*AC374/1000000000</f>
        <v>0</v>
      </c>
      <c r="AX374" s="67">
        <f>Y374*AC374/1000000000</f>
        <v>0</v>
      </c>
      <c r="AY374" s="67">
        <f>Z374*AC374/1000000000</f>
        <v>0</v>
      </c>
      <c r="AZ374" s="67">
        <f>AA374*AC374/1000000000</f>
        <v>0</v>
      </c>
      <c r="BA374" s="67">
        <f>AB374*AC374/1000000000</f>
        <v>0</v>
      </c>
      <c r="BB374" s="60">
        <f>(AQ373*AR373*AS373*AT373*AU373)^(1/5)</f>
        <v>0</v>
      </c>
      <c r="BC374" s="60">
        <f>(AW374*AX374*AY374*AZ374*BA374)^(1/5)</f>
        <v>0</v>
      </c>
      <c r="BD374" s="68">
        <f>Q374*AC374*AD374/1000000000</f>
        <v>0</v>
      </c>
      <c r="BE374" s="68">
        <f>R374*AC374*AE374/1000000000</f>
        <v>0</v>
      </c>
      <c r="BF374" s="68">
        <f>S374*AC374*AF374/1000000000</f>
        <v>0</v>
      </c>
      <c r="BG374" s="68">
        <f>T374*AC374*AG374/1000000000</f>
        <v>0</v>
      </c>
      <c r="BH374" s="68">
        <f>U374*AC374*AH374/1000000000</f>
        <v>0</v>
      </c>
      <c r="BI374" s="68">
        <f>V374*AC374*AI374/1000000000</f>
        <v>0</v>
      </c>
      <c r="BJ374" s="68">
        <f>W374*AC374*AJ374/1000000000</f>
        <v>0</v>
      </c>
      <c r="BK374" s="68">
        <f>X374*AC374*AK374/1000000000</f>
        <v>0</v>
      </c>
      <c r="BL374" s="68">
        <f>Y374*AC374*AL374/1000000000</f>
        <v>0</v>
      </c>
      <c r="BM374" s="68">
        <f>Z374*AC374*AM374/1000000000</f>
        <v>0</v>
      </c>
      <c r="BN374" s="68">
        <f>AA374*AC374*AN374/1000000000</f>
        <v>0</v>
      </c>
      <c r="BO374" s="68">
        <f>AB374*AC374*AO374/1000000000</f>
        <v>0</v>
      </c>
      <c r="BP374" s="60">
        <f>(BE374*BF374*BG374*BH374*BI374)^(1/5)</f>
        <v>0</v>
      </c>
      <c r="BQ374" s="60">
        <f>(BK374*BL374*BM374*BN374*BO374)</f>
        <v>0</v>
      </c>
      <c r="BR374" s="60" t="str">
        <f>(J374/E374)^(1/5)*100</f>
        <v>0</v>
      </c>
      <c r="BS374" s="60" t="str">
        <f>(P374/J374)/(1/5)*100</f>
        <v>0</v>
      </c>
      <c r="BT374" s="60"/>
      <c r="BU374" s="60"/>
      <c r="BV374" s="60"/>
      <c r="BW374" s="60"/>
      <c r="BX374" s="68"/>
      <c r="BY374" s="92"/>
    </row>
    <row r="375" spans="1:91" hidden="true" s="114" customFormat="1">
      <c r="A375" s="91"/>
      <c r="B375" s="92"/>
      <c r="C375" s="97" t="s">
        <v>127</v>
      </c>
      <c r="D375" s="91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7">
        <f>Q375*AC375/1000000000</f>
        <v>0</v>
      </c>
      <c r="AQ375" s="67">
        <f>R375*AC375/1000000000</f>
        <v>0</v>
      </c>
      <c r="AR375" s="67">
        <f>S375*AC375/1000000000</f>
        <v>0</v>
      </c>
      <c r="AS375" s="67">
        <f>T375*AC375/1000000000</f>
        <v>0</v>
      </c>
      <c r="AT375" s="67">
        <f>U375*AC375/1000000000</f>
        <v>0</v>
      </c>
      <c r="AU375" s="67">
        <f>V375*AC375/1000000000</f>
        <v>0</v>
      </c>
      <c r="AV375" s="67">
        <f>W375*AC375/1000000000</f>
        <v>0</v>
      </c>
      <c r="AW375" s="67">
        <f>X375*AC375/1000000000</f>
        <v>0</v>
      </c>
      <c r="AX375" s="67">
        <f>Y375*AC375/1000000000</f>
        <v>0</v>
      </c>
      <c r="AY375" s="67">
        <f>Z375*AC375/1000000000</f>
        <v>0</v>
      </c>
      <c r="AZ375" s="67">
        <f>AA375*AC375/1000000000</f>
        <v>0</v>
      </c>
      <c r="BA375" s="67">
        <f>AB375*AC375/1000000000</f>
        <v>0</v>
      </c>
      <c r="BB375" s="60">
        <f>(AQ374*AR374*AS374*AT374*AU374)^(1/5)</f>
        <v>0</v>
      </c>
      <c r="BC375" s="60">
        <f>(AW375*AX375*AY375*AZ375*BA375)^(1/5)</f>
        <v>0</v>
      </c>
      <c r="BD375" s="68">
        <f>Q375*AC375*AD375/1000000000</f>
        <v>0</v>
      </c>
      <c r="BE375" s="68">
        <f>R375*AC375*AE375/1000000000</f>
        <v>0</v>
      </c>
      <c r="BF375" s="68">
        <f>S375*AC375*AF375/1000000000</f>
        <v>0</v>
      </c>
      <c r="BG375" s="68">
        <f>T375*AC375*AG375/1000000000</f>
        <v>0</v>
      </c>
      <c r="BH375" s="68">
        <f>U375*AC375*AH375/1000000000</f>
        <v>0</v>
      </c>
      <c r="BI375" s="68">
        <f>V375*AC375*AI375/1000000000</f>
        <v>0</v>
      </c>
      <c r="BJ375" s="68">
        <f>W375*AC375*AJ375/1000000000</f>
        <v>0</v>
      </c>
      <c r="BK375" s="68">
        <f>X375*AC375*AK375/1000000000</f>
        <v>0</v>
      </c>
      <c r="BL375" s="68">
        <f>Y375*AC375*AL375/1000000000</f>
        <v>0</v>
      </c>
      <c r="BM375" s="68">
        <f>Z375*AC375*AM375/1000000000</f>
        <v>0</v>
      </c>
      <c r="BN375" s="68">
        <f>AA375*AC375*AN375/1000000000</f>
        <v>0</v>
      </c>
      <c r="BO375" s="68">
        <f>AB375*AC375*AO375/1000000000</f>
        <v>0</v>
      </c>
      <c r="BP375" s="60">
        <f>(BE375*BF375*BG375*BH375*BI375)^(1/5)</f>
        <v>0</v>
      </c>
      <c r="BQ375" s="60">
        <f>(BK375*BL375*BM375*BN375*BO375)</f>
        <v>0</v>
      </c>
      <c r="BR375" s="60" t="str">
        <f>(J375/E375)^(1/5)*100</f>
        <v>0</v>
      </c>
      <c r="BS375" s="60" t="str">
        <f>(P375/J375)/(1/5)*100</f>
        <v>0</v>
      </c>
      <c r="BT375" s="60"/>
      <c r="BU375" s="60"/>
      <c r="BV375" s="60"/>
      <c r="BW375" s="60"/>
      <c r="BX375" s="68"/>
      <c r="BY375" s="92"/>
    </row>
    <row r="376" spans="1:91" hidden="true" s="114" customFormat="1">
      <c r="A376" s="91"/>
      <c r="B376" s="92"/>
      <c r="C376" s="97" t="s">
        <v>128</v>
      </c>
      <c r="D376" s="91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7">
        <f>Q376*AC376/1000000000</f>
        <v>0</v>
      </c>
      <c r="AQ376" s="67">
        <f>R376*AC376/1000000000</f>
        <v>0</v>
      </c>
      <c r="AR376" s="67">
        <f>S376*AC376/1000000000</f>
        <v>0</v>
      </c>
      <c r="AS376" s="67">
        <f>T376*AC376/1000000000</f>
        <v>0</v>
      </c>
      <c r="AT376" s="67">
        <f>U376*AC376/1000000000</f>
        <v>0</v>
      </c>
      <c r="AU376" s="67">
        <f>V376*AC376/1000000000</f>
        <v>0</v>
      </c>
      <c r="AV376" s="67">
        <f>W376*AC376/1000000000</f>
        <v>0</v>
      </c>
      <c r="AW376" s="67">
        <f>X376*AC376/1000000000</f>
        <v>0</v>
      </c>
      <c r="AX376" s="67">
        <f>Y376*AC376/1000000000</f>
        <v>0</v>
      </c>
      <c r="AY376" s="67">
        <f>Z376*AC376/1000000000</f>
        <v>0</v>
      </c>
      <c r="AZ376" s="67">
        <f>AA376*AC376/1000000000</f>
        <v>0</v>
      </c>
      <c r="BA376" s="67">
        <f>AB376*AC376/1000000000</f>
        <v>0</v>
      </c>
      <c r="BB376" s="60">
        <f>(AQ375*AR375*AS375*AT375*AU375)^(1/5)</f>
        <v>0</v>
      </c>
      <c r="BC376" s="60">
        <f>(AW376*AX376*AY376*AZ376*BA376)^(1/5)</f>
        <v>0</v>
      </c>
      <c r="BD376" s="68">
        <f>Q376*AC376*AD376/1000000000</f>
        <v>0</v>
      </c>
      <c r="BE376" s="68">
        <f>R376*AC376*AE376/1000000000</f>
        <v>0</v>
      </c>
      <c r="BF376" s="68">
        <f>S376*AC376*AF376/1000000000</f>
        <v>0</v>
      </c>
      <c r="BG376" s="68">
        <f>T376*AC376*AG376/1000000000</f>
        <v>0</v>
      </c>
      <c r="BH376" s="68">
        <f>U376*AC376*AH376/1000000000</f>
        <v>0</v>
      </c>
      <c r="BI376" s="68">
        <f>V376*AC376*AI376/1000000000</f>
        <v>0</v>
      </c>
      <c r="BJ376" s="68">
        <f>W376*AC376*AJ376/1000000000</f>
        <v>0</v>
      </c>
      <c r="BK376" s="68">
        <f>X376*AC376*AK376/1000000000</f>
        <v>0</v>
      </c>
      <c r="BL376" s="68">
        <f>Y376*AC376*AL376/1000000000</f>
        <v>0</v>
      </c>
      <c r="BM376" s="68">
        <f>Z376*AC376*AM376/1000000000</f>
        <v>0</v>
      </c>
      <c r="BN376" s="68">
        <f>AA376*AC376*AN376/1000000000</f>
        <v>0</v>
      </c>
      <c r="BO376" s="68">
        <f>AB376*AC376*AO376/1000000000</f>
        <v>0</v>
      </c>
      <c r="BP376" s="60">
        <f>(BE376*BF376*BG376*BH376*BI376)^(1/5)</f>
        <v>0</v>
      </c>
      <c r="BQ376" s="60">
        <f>(BK376*BL376*BM376*BN376*BO376)</f>
        <v>0</v>
      </c>
      <c r="BR376" s="60" t="str">
        <f>(J376/E376)^(1/5)*100</f>
        <v>0</v>
      </c>
      <c r="BS376" s="60" t="str">
        <f>(P376/J376)/(1/5)*100</f>
        <v>0</v>
      </c>
      <c r="BT376" s="60"/>
      <c r="BU376" s="60"/>
      <c r="BV376" s="60"/>
      <c r="BW376" s="60"/>
      <c r="BX376" s="68"/>
      <c r="BY376" s="92"/>
    </row>
    <row r="377" spans="1:91" hidden="true" s="114" customFormat="1">
      <c r="A377" s="91"/>
      <c r="B377" s="92"/>
      <c r="C377" s="95" t="s">
        <v>214</v>
      </c>
      <c r="D377" s="91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7">
        <f>Q377*AC377/1000000000</f>
        <v>0</v>
      </c>
      <c r="AQ377" s="67">
        <f>R377*AC377/1000000000</f>
        <v>0</v>
      </c>
      <c r="AR377" s="67">
        <f>S377*AC377/1000000000</f>
        <v>0</v>
      </c>
      <c r="AS377" s="67">
        <f>T377*AC377/1000000000</f>
        <v>0</v>
      </c>
      <c r="AT377" s="67">
        <f>U377*AC377/1000000000</f>
        <v>0</v>
      </c>
      <c r="AU377" s="67">
        <f>V377*AC377/1000000000</f>
        <v>0</v>
      </c>
      <c r="AV377" s="67">
        <f>W377*AC377/1000000000</f>
        <v>0</v>
      </c>
      <c r="AW377" s="67">
        <f>X377*AC377/1000000000</f>
        <v>0</v>
      </c>
      <c r="AX377" s="67">
        <f>Y377*AC377/1000000000</f>
        <v>0</v>
      </c>
      <c r="AY377" s="67">
        <f>Z377*AC377/1000000000</f>
        <v>0</v>
      </c>
      <c r="AZ377" s="67">
        <f>AA377*AC377/1000000000</f>
        <v>0</v>
      </c>
      <c r="BA377" s="67">
        <f>AB377*AC377/1000000000</f>
        <v>0</v>
      </c>
      <c r="BB377" s="60">
        <f>(AQ376*AR376*AS376*AT376*AU376)^(1/5)</f>
        <v>0</v>
      </c>
      <c r="BC377" s="60">
        <f>(AW377*AX377*AY377*AZ377*BA377)^(1/5)</f>
        <v>0</v>
      </c>
      <c r="BD377" s="68">
        <f>Q377*AC377*AD377/1000000000</f>
        <v>0</v>
      </c>
      <c r="BE377" s="68">
        <f>R377*AC377*AE377/1000000000</f>
        <v>0</v>
      </c>
      <c r="BF377" s="68">
        <f>S377*AC377*AF377/1000000000</f>
        <v>0</v>
      </c>
      <c r="BG377" s="68">
        <f>T377*AC377*AG377/1000000000</f>
        <v>0</v>
      </c>
      <c r="BH377" s="68">
        <f>U377*AC377*AH377/1000000000</f>
        <v>0</v>
      </c>
      <c r="BI377" s="68">
        <f>V377*AC377*AI377/1000000000</f>
        <v>0</v>
      </c>
      <c r="BJ377" s="68">
        <f>W377*AC377*AJ377/1000000000</f>
        <v>0</v>
      </c>
      <c r="BK377" s="68">
        <f>X377*AC377*AK377/1000000000</f>
        <v>0</v>
      </c>
      <c r="BL377" s="68">
        <f>Y377*AC377*AL377/1000000000</f>
        <v>0</v>
      </c>
      <c r="BM377" s="68">
        <f>Z377*AC377*AM377/1000000000</f>
        <v>0</v>
      </c>
      <c r="BN377" s="68">
        <f>AA377*AC377*AN377/1000000000</f>
        <v>0</v>
      </c>
      <c r="BO377" s="68">
        <f>AB377*AC377*AO377/1000000000</f>
        <v>0</v>
      </c>
      <c r="BP377" s="60">
        <f>(BE377*BF377*BG377*BH377*BI377)^(1/5)</f>
        <v>0</v>
      </c>
      <c r="BQ377" s="60">
        <f>(BK377*BL377*BM377*BN377*BO377)</f>
        <v>0</v>
      </c>
      <c r="BR377" s="60" t="str">
        <f>(J377/E377)^(1/5)*100</f>
        <v>0</v>
      </c>
      <c r="BS377" s="60" t="str">
        <f>(P377/J377)/(1/5)*100</f>
        <v>0</v>
      </c>
      <c r="BT377" s="60"/>
      <c r="BU377" s="60"/>
      <c r="BV377" s="60"/>
      <c r="BW377" s="60"/>
      <c r="BX377" s="68"/>
      <c r="BY377" s="92"/>
    </row>
    <row r="378" spans="1:91" hidden="true" s="114" customFormat="1">
      <c r="A378" s="91"/>
      <c r="B378" s="92"/>
      <c r="C378" s="97" t="s">
        <v>215</v>
      </c>
      <c r="D378" s="91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7">
        <f>Q378*AC378/1000000000</f>
        <v>0</v>
      </c>
      <c r="AQ378" s="67">
        <f>R378*AC378/1000000000</f>
        <v>0</v>
      </c>
      <c r="AR378" s="67">
        <f>S378*AC378/1000000000</f>
        <v>0</v>
      </c>
      <c r="AS378" s="67">
        <f>T378*AC378/1000000000</f>
        <v>0</v>
      </c>
      <c r="AT378" s="67">
        <f>U378*AC378/1000000000</f>
        <v>0</v>
      </c>
      <c r="AU378" s="67">
        <f>V378*AC378/1000000000</f>
        <v>0</v>
      </c>
      <c r="AV378" s="67">
        <f>W378*AC378/1000000000</f>
        <v>0</v>
      </c>
      <c r="AW378" s="67">
        <f>X378*AC378/1000000000</f>
        <v>0</v>
      </c>
      <c r="AX378" s="67">
        <f>Y378*AC378/1000000000</f>
        <v>0</v>
      </c>
      <c r="AY378" s="67">
        <f>Z378*AC378/1000000000</f>
        <v>0</v>
      </c>
      <c r="AZ378" s="67">
        <f>AA378*AC378/1000000000</f>
        <v>0</v>
      </c>
      <c r="BA378" s="67">
        <f>AB378*AC378/1000000000</f>
        <v>0</v>
      </c>
      <c r="BB378" s="60">
        <f>(AQ377*AR377*AS377*AT377*AU377)^(1/5)</f>
        <v>0</v>
      </c>
      <c r="BC378" s="60">
        <f>(AW378*AX378*AY378*AZ378*BA378)^(1/5)</f>
        <v>0</v>
      </c>
      <c r="BD378" s="68">
        <f>Q378*AC378*AD378/1000000000</f>
        <v>0</v>
      </c>
      <c r="BE378" s="68">
        <f>R378*AC378*AE378/1000000000</f>
        <v>0</v>
      </c>
      <c r="BF378" s="68">
        <f>S378*AC378*AF378/1000000000</f>
        <v>0</v>
      </c>
      <c r="BG378" s="68">
        <f>T378*AC378*AG378/1000000000</f>
        <v>0</v>
      </c>
      <c r="BH378" s="68">
        <f>U378*AC378*AH378/1000000000</f>
        <v>0</v>
      </c>
      <c r="BI378" s="68">
        <f>V378*AC378*AI378/1000000000</f>
        <v>0</v>
      </c>
      <c r="BJ378" s="68">
        <f>W378*AC378*AJ378/1000000000</f>
        <v>0</v>
      </c>
      <c r="BK378" s="68">
        <f>X378*AC378*AK378/1000000000</f>
        <v>0</v>
      </c>
      <c r="BL378" s="68">
        <f>Y378*AC378*AL378/1000000000</f>
        <v>0</v>
      </c>
      <c r="BM378" s="68">
        <f>Z378*AC378*AM378/1000000000</f>
        <v>0</v>
      </c>
      <c r="BN378" s="68">
        <f>AA378*AC378*AN378/1000000000</f>
        <v>0</v>
      </c>
      <c r="BO378" s="68">
        <f>AB378*AC378*AO378/1000000000</f>
        <v>0</v>
      </c>
      <c r="BP378" s="60">
        <f>(BE378*BF378*BG378*BH378*BI378)^(1/5)</f>
        <v>0</v>
      </c>
      <c r="BQ378" s="60">
        <f>(BK378*BL378*BM378*BN378*BO378)</f>
        <v>0</v>
      </c>
      <c r="BR378" s="60" t="str">
        <f>(J378/E378)^(1/5)*100</f>
        <v>0</v>
      </c>
      <c r="BS378" s="60" t="str">
        <f>(P378/J378)/(1/5)*100</f>
        <v>0</v>
      </c>
      <c r="BT378" s="60"/>
      <c r="BU378" s="60"/>
      <c r="BV378" s="60"/>
      <c r="BW378" s="60"/>
      <c r="BX378" s="68"/>
      <c r="BY378" s="92"/>
    </row>
    <row r="379" spans="1:91" hidden="true" s="115" customFormat="1">
      <c r="A379" s="94"/>
      <c r="B379" s="98"/>
      <c r="C379" s="93" t="s">
        <v>216</v>
      </c>
      <c r="D379" s="94" t="s">
        <v>40</v>
      </c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59">
        <f>AP391+AP394+AP396+AP403</f>
        <v>0</v>
      </c>
      <c r="AQ379" s="59">
        <f>AQ391+AQ394+AQ396+AQ403</f>
        <v>0</v>
      </c>
      <c r="AR379" s="59">
        <f>AR391+AR394+AR396+AR403</f>
        <v>0</v>
      </c>
      <c r="AS379" s="59">
        <f>AS391+AS394+AS396+AS403</f>
        <v>0</v>
      </c>
      <c r="AT379" s="59">
        <f>AT391+AT394+AT396+AT403</f>
        <v>0</v>
      </c>
      <c r="AU379" s="59">
        <f>AU391+AU394+AU396+AU403</f>
        <v>0</v>
      </c>
      <c r="AV379" s="59">
        <f>AV391+AV394+AV396+AV403</f>
        <v>0</v>
      </c>
      <c r="AW379" s="59">
        <f>AW391+AW394+AW396+AW403</f>
        <v>0</v>
      </c>
      <c r="AX379" s="59">
        <f>AX391+AX394+AX396+AX403</f>
        <v>0</v>
      </c>
      <c r="AY379" s="59">
        <f>AY391+AY394+AY396+AY403</f>
        <v>0</v>
      </c>
      <c r="AZ379" s="59">
        <f>AZ391+AZ394+AZ396+AZ403</f>
        <v>0</v>
      </c>
      <c r="BA379" s="59">
        <f>BA391+BA394+BA396+BA403</f>
        <v>0</v>
      </c>
      <c r="BB379" s="60">
        <f>(AQ378*AR378*AS378*AT378*AU378)^(1/5)</f>
        <v>0</v>
      </c>
      <c r="BC379" s="60">
        <f>(AW379*AX379*AY379*AZ379*BA379)^(1/5)</f>
        <v>0</v>
      </c>
      <c r="BD379" s="60">
        <f>BD391+BD394+BD396+BD403</f>
        <v>0</v>
      </c>
      <c r="BE379" s="60">
        <f>BE391+BE394+BE396+BE403</f>
        <v>0</v>
      </c>
      <c r="BF379" s="60">
        <f>BF391+BF394+BF396+BF403</f>
        <v>0</v>
      </c>
      <c r="BG379" s="60">
        <f>BG391+BG394+BG396+BG403</f>
        <v>0</v>
      </c>
      <c r="BH379" s="60">
        <f>BH391+BH394+BH396+BH403</f>
        <v>0</v>
      </c>
      <c r="BI379" s="60">
        <f>BI391+BI394+BI396+BI403</f>
        <v>0</v>
      </c>
      <c r="BJ379" s="60">
        <f>BJ391+BJ394+BJ396+BJ403</f>
        <v>0</v>
      </c>
      <c r="BK379" s="60">
        <f>BK391+BK394+BK396+BK403</f>
        <v>0</v>
      </c>
      <c r="BL379" s="60">
        <f>BL391+BL394+BL396+BL403</f>
        <v>0</v>
      </c>
      <c r="BM379" s="60">
        <f>BM391+BM394+BM396+BM403</f>
        <v>0</v>
      </c>
      <c r="BN379" s="60">
        <f>BN391+BN394+BN396+BN403</f>
        <v>0</v>
      </c>
      <c r="BO379" s="60">
        <f>BO391+BO394+BO396+BO403</f>
        <v>0</v>
      </c>
      <c r="BP379" s="60">
        <f>(BE379*BF379*BG379*BH379*BI379)^(1/5)</f>
        <v>0</v>
      </c>
      <c r="BQ379" s="60">
        <f>(BK379*BL379*BM379*BN379*BO379)</f>
        <v>0</v>
      </c>
      <c r="BR379" s="60" t="str">
        <f>BR391+BR394+BR396+BR403</f>
        <v>0</v>
      </c>
      <c r="BS379" s="60" t="str">
        <f>BS391+BS394+BS396+BS403</f>
        <v>0</v>
      </c>
      <c r="BT379" s="60"/>
      <c r="BU379" s="60"/>
      <c r="BV379" s="60"/>
      <c r="BW379" s="60"/>
      <c r="BX379" s="60"/>
      <c r="BY379" s="98"/>
    </row>
    <row r="380" spans="1:91" hidden="true" s="114" customFormat="1">
      <c r="A380" s="91"/>
      <c r="B380" s="92"/>
      <c r="C380" s="95" t="s">
        <v>217</v>
      </c>
      <c r="D380" s="91" t="s">
        <v>99</v>
      </c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0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7">
        <f>Q380*AC380/1000000000</f>
        <v>0</v>
      </c>
      <c r="AQ380" s="67">
        <f>R380*AC380/1000000000</f>
        <v>0</v>
      </c>
      <c r="AR380" s="67">
        <f>S380*AC380/1000000000</f>
        <v>0</v>
      </c>
      <c r="AS380" s="67">
        <f>T380*AC380/1000000000</f>
        <v>0</v>
      </c>
      <c r="AT380" s="67">
        <f>U380*AC380/1000000000</f>
        <v>0</v>
      </c>
      <c r="AU380" s="67">
        <f>V380*AC380/1000000000</f>
        <v>0</v>
      </c>
      <c r="AV380" s="67">
        <f>W380*AC380/1000000000</f>
        <v>0</v>
      </c>
      <c r="AW380" s="67">
        <f>X380*AC380/1000000000</f>
        <v>0</v>
      </c>
      <c r="AX380" s="67">
        <f>Y380*AC380/1000000000</f>
        <v>0</v>
      </c>
      <c r="AY380" s="67">
        <f>Z380*AC380/1000000000</f>
        <v>0</v>
      </c>
      <c r="AZ380" s="67">
        <f>AA380*AC380/1000000000</f>
        <v>0</v>
      </c>
      <c r="BA380" s="67">
        <f>AB380*AC380/1000000000</f>
        <v>0</v>
      </c>
      <c r="BB380" s="60">
        <f>(AQ379*AR379*AS379*AT379*AU379)^(1/5)</f>
        <v>0</v>
      </c>
      <c r="BC380" s="60">
        <f>(AW380*AX380*AY380*AZ380*BA380)^(1/5)</f>
        <v>0</v>
      </c>
      <c r="BD380" s="68">
        <f>Q380*AC380*AD380/1000000000</f>
        <v>0</v>
      </c>
      <c r="BE380" s="68">
        <f>R380*AC380*AE380/1000000000</f>
        <v>0</v>
      </c>
      <c r="BF380" s="68">
        <f>S380*AC380*AF380/1000000000</f>
        <v>0</v>
      </c>
      <c r="BG380" s="68">
        <f>T380*AC380*AG380/1000000000</f>
        <v>0</v>
      </c>
      <c r="BH380" s="68">
        <f>U380*AC380*AH380/1000000000</f>
        <v>0</v>
      </c>
      <c r="BI380" s="68">
        <f>V380*AC380*AI380/1000000000</f>
        <v>0</v>
      </c>
      <c r="BJ380" s="68">
        <f>W380*AC380*AJ380/1000000000</f>
        <v>0</v>
      </c>
      <c r="BK380" s="68">
        <f>X380*AC380*AK380/1000000000</f>
        <v>0</v>
      </c>
      <c r="BL380" s="68">
        <f>Y380*AC380*AL380/1000000000</f>
        <v>0</v>
      </c>
      <c r="BM380" s="68">
        <f>Z380*AC380*AM380/1000000000</f>
        <v>0</v>
      </c>
      <c r="BN380" s="68">
        <f>AA380*AC380*AN380/1000000000</f>
        <v>0</v>
      </c>
      <c r="BO380" s="68">
        <f>AB380*AC380*AO380/1000000000</f>
        <v>0</v>
      </c>
      <c r="BP380" s="60">
        <f>(BE380*BF380*BG380*BH380*BI380)^(1/5)</f>
        <v>0</v>
      </c>
      <c r="BQ380" s="60">
        <f>(BK380*BL380*BM380*BN380*BO380)</f>
        <v>0</v>
      </c>
      <c r="BR380" s="60" t="str">
        <f>(J380/E380)^(1/5)*100</f>
        <v>0</v>
      </c>
      <c r="BS380" s="60" t="str">
        <f>(P380/J380)/(1/5)*100</f>
        <v>0</v>
      </c>
      <c r="BT380" s="68"/>
      <c r="BU380" s="68"/>
      <c r="BV380" s="68"/>
      <c r="BW380" s="68"/>
      <c r="BX380" s="68"/>
      <c r="BY380" s="92"/>
    </row>
    <row r="381" spans="1:91" hidden="true" s="114" customFormat="1">
      <c r="A381" s="91"/>
      <c r="B381" s="92"/>
      <c r="C381" s="96" t="s">
        <v>218</v>
      </c>
      <c r="D381" s="91" t="s">
        <v>40</v>
      </c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0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7">
        <f>Q381*AC381/1000000000</f>
        <v>0</v>
      </c>
      <c r="AQ381" s="67">
        <f>R381*AC381/1000000000</f>
        <v>0</v>
      </c>
      <c r="AR381" s="67">
        <f>S381*AC381/1000000000</f>
        <v>0</v>
      </c>
      <c r="AS381" s="67">
        <f>T381*AC381/1000000000</f>
        <v>0</v>
      </c>
      <c r="AT381" s="67">
        <f>U381*AC381/1000000000</f>
        <v>0</v>
      </c>
      <c r="AU381" s="67">
        <f>V381*AC381/1000000000</f>
        <v>0</v>
      </c>
      <c r="AV381" s="67">
        <f>W381*AC381/1000000000</f>
        <v>0</v>
      </c>
      <c r="AW381" s="67">
        <f>X381*AC381/1000000000</f>
        <v>0</v>
      </c>
      <c r="AX381" s="67">
        <f>Y381*AC381/1000000000</f>
        <v>0</v>
      </c>
      <c r="AY381" s="67">
        <f>Z381*AC381/1000000000</f>
        <v>0</v>
      </c>
      <c r="AZ381" s="67">
        <f>AA381*AC381/1000000000</f>
        <v>0</v>
      </c>
      <c r="BA381" s="67">
        <f>AB381*AC381/1000000000</f>
        <v>0</v>
      </c>
      <c r="BB381" s="60">
        <f>(AQ380*AR380*AS380*AT380*AU380)^(1/5)</f>
        <v>0</v>
      </c>
      <c r="BC381" s="60">
        <f>(AW381*AX381*AY381*AZ381*BA381)^(1/5)</f>
        <v>0</v>
      </c>
      <c r="BD381" s="68">
        <f>Q381*AC381*AD381/1000000000</f>
        <v>0</v>
      </c>
      <c r="BE381" s="68">
        <f>R381*AC381*AE381/1000000000</f>
        <v>0</v>
      </c>
      <c r="BF381" s="68">
        <f>S381*AC381*AF381/1000000000</f>
        <v>0</v>
      </c>
      <c r="BG381" s="68">
        <f>T381*AC381*AG381/1000000000</f>
        <v>0</v>
      </c>
      <c r="BH381" s="68">
        <f>U381*AC381*AH381/1000000000</f>
        <v>0</v>
      </c>
      <c r="BI381" s="68">
        <f>V381*AC381*AI381/1000000000</f>
        <v>0</v>
      </c>
      <c r="BJ381" s="68">
        <f>W381*AC381*AJ381/1000000000</f>
        <v>0</v>
      </c>
      <c r="BK381" s="68">
        <f>X381*AC381*AK381/1000000000</f>
        <v>0</v>
      </c>
      <c r="BL381" s="68">
        <f>Y381*AC381*AL381/1000000000</f>
        <v>0</v>
      </c>
      <c r="BM381" s="68">
        <f>Z381*AC381*AM381/1000000000</f>
        <v>0</v>
      </c>
      <c r="BN381" s="68">
        <f>AA381*AC381*AN381/1000000000</f>
        <v>0</v>
      </c>
      <c r="BO381" s="68">
        <f>AB381*AC381*AO381/1000000000</f>
        <v>0</v>
      </c>
      <c r="BP381" s="60">
        <f>(BE381*BF381*BG381*BH381*BI381)^(1/5)</f>
        <v>0</v>
      </c>
      <c r="BQ381" s="60">
        <f>(BK381*BL381*BM381*BN381*BO381)</f>
        <v>0</v>
      </c>
      <c r="BR381" s="60" t="str">
        <f>(J381/E381)^(1/5)*100</f>
        <v>0</v>
      </c>
      <c r="BS381" s="60" t="str">
        <f>(P381/J381)/(1/5)*100</f>
        <v>0</v>
      </c>
      <c r="BT381" s="68"/>
      <c r="BU381" s="68"/>
      <c r="BV381" s="68"/>
      <c r="BW381" s="68"/>
      <c r="BX381" s="68"/>
      <c r="BY381" s="92"/>
    </row>
    <row r="382" spans="1:91" hidden="true" s="114" customFormat="1">
      <c r="A382" s="91"/>
      <c r="B382" s="92"/>
      <c r="C382" s="96" t="s">
        <v>219</v>
      </c>
      <c r="D382" s="91" t="s">
        <v>40</v>
      </c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0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7">
        <f>Q382*AC382/1000000000</f>
        <v>0</v>
      </c>
      <c r="AQ382" s="67">
        <f>R382*AC382/1000000000</f>
        <v>0</v>
      </c>
      <c r="AR382" s="67">
        <f>S382*AC382/1000000000</f>
        <v>0</v>
      </c>
      <c r="AS382" s="67">
        <f>T382*AC382/1000000000</f>
        <v>0</v>
      </c>
      <c r="AT382" s="67">
        <f>U382*AC382/1000000000</f>
        <v>0</v>
      </c>
      <c r="AU382" s="67">
        <f>V382*AC382/1000000000</f>
        <v>0</v>
      </c>
      <c r="AV382" s="67">
        <f>W382*AC382/1000000000</f>
        <v>0</v>
      </c>
      <c r="AW382" s="67">
        <f>X382*AC382/1000000000</f>
        <v>0</v>
      </c>
      <c r="AX382" s="67">
        <f>Y382*AC382/1000000000</f>
        <v>0</v>
      </c>
      <c r="AY382" s="67">
        <f>Z382*AC382/1000000000</f>
        <v>0</v>
      </c>
      <c r="AZ382" s="67">
        <f>AA382*AC382/1000000000</f>
        <v>0</v>
      </c>
      <c r="BA382" s="67">
        <f>AB382*AC382/1000000000</f>
        <v>0</v>
      </c>
      <c r="BB382" s="60">
        <f>(AQ381*AR381*AS381*AT381*AU381)^(1/5)</f>
        <v>0</v>
      </c>
      <c r="BC382" s="60">
        <f>(AW382*AX382*AY382*AZ382*BA382)^(1/5)</f>
        <v>0</v>
      </c>
      <c r="BD382" s="68">
        <f>Q382*AC382*AD382/1000000000</f>
        <v>0</v>
      </c>
      <c r="BE382" s="68">
        <f>R382*AC382*AE382/1000000000</f>
        <v>0</v>
      </c>
      <c r="BF382" s="68">
        <f>S382*AC382*AF382/1000000000</f>
        <v>0</v>
      </c>
      <c r="BG382" s="68">
        <f>T382*AC382*AG382/1000000000</f>
        <v>0</v>
      </c>
      <c r="BH382" s="68">
        <f>U382*AC382*AH382/1000000000</f>
        <v>0</v>
      </c>
      <c r="BI382" s="68">
        <f>V382*AC382*AI382/1000000000</f>
        <v>0</v>
      </c>
      <c r="BJ382" s="68">
        <f>W382*AC382*AJ382/1000000000</f>
        <v>0</v>
      </c>
      <c r="BK382" s="68">
        <f>X382*AC382*AK382/1000000000</f>
        <v>0</v>
      </c>
      <c r="BL382" s="68">
        <f>Y382*AC382*AL382/1000000000</f>
        <v>0</v>
      </c>
      <c r="BM382" s="68">
        <f>Z382*AC382*AM382/1000000000</f>
        <v>0</v>
      </c>
      <c r="BN382" s="68">
        <f>AA382*AC382*AN382/1000000000</f>
        <v>0</v>
      </c>
      <c r="BO382" s="68">
        <f>AB382*AC382*AO382/1000000000</f>
        <v>0</v>
      </c>
      <c r="BP382" s="60">
        <f>(BE382*BF382*BG382*BH382*BI382)^(1/5)</f>
        <v>0</v>
      </c>
      <c r="BQ382" s="60">
        <f>(BK382*BL382*BM382*BN382*BO382)</f>
        <v>0</v>
      </c>
      <c r="BR382" s="60" t="str">
        <f>(J382/E382)^(1/5)*100</f>
        <v>0</v>
      </c>
      <c r="BS382" s="60" t="str">
        <f>(P382/J382)/(1/5)*100</f>
        <v>0</v>
      </c>
      <c r="BT382" s="68"/>
      <c r="BU382" s="68"/>
      <c r="BV382" s="68"/>
      <c r="BW382" s="68"/>
      <c r="BX382" s="68"/>
      <c r="BY382" s="92"/>
    </row>
    <row r="383" spans="1:91" hidden="true" s="114" customFormat="1">
      <c r="A383" s="91"/>
      <c r="B383" s="92"/>
      <c r="C383" s="96" t="s">
        <v>220</v>
      </c>
      <c r="D383" s="91" t="s">
        <v>40</v>
      </c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0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7">
        <f>Q383*AC383/1000000000</f>
        <v>0</v>
      </c>
      <c r="AQ383" s="67">
        <f>R383*AC383/1000000000</f>
        <v>0</v>
      </c>
      <c r="AR383" s="67">
        <f>S383*AC383/1000000000</f>
        <v>0</v>
      </c>
      <c r="AS383" s="67">
        <f>T383*AC383/1000000000</f>
        <v>0</v>
      </c>
      <c r="AT383" s="67">
        <f>U383*AC383/1000000000</f>
        <v>0</v>
      </c>
      <c r="AU383" s="67">
        <f>V383*AC383/1000000000</f>
        <v>0</v>
      </c>
      <c r="AV383" s="67">
        <f>W383*AC383/1000000000</f>
        <v>0</v>
      </c>
      <c r="AW383" s="67">
        <f>X383*AC383/1000000000</f>
        <v>0</v>
      </c>
      <c r="AX383" s="67">
        <f>Y383*AC383/1000000000</f>
        <v>0</v>
      </c>
      <c r="AY383" s="67">
        <f>Z383*AC383/1000000000</f>
        <v>0</v>
      </c>
      <c r="AZ383" s="67">
        <f>AA383*AC383/1000000000</f>
        <v>0</v>
      </c>
      <c r="BA383" s="67">
        <f>AB383*AC383/1000000000</f>
        <v>0</v>
      </c>
      <c r="BB383" s="60">
        <f>(AQ382*AR382*AS382*AT382*AU382)^(1/5)</f>
        <v>0</v>
      </c>
      <c r="BC383" s="60">
        <f>(AW383*AX383*AY383*AZ383*BA383)^(1/5)</f>
        <v>0</v>
      </c>
      <c r="BD383" s="68">
        <f>Q383*AC383*AD383/1000000000</f>
        <v>0</v>
      </c>
      <c r="BE383" s="68">
        <f>R383*AC383*AE383/1000000000</f>
        <v>0</v>
      </c>
      <c r="BF383" s="68">
        <f>S383*AC383*AF383/1000000000</f>
        <v>0</v>
      </c>
      <c r="BG383" s="68">
        <f>T383*AC383*AG383/1000000000</f>
        <v>0</v>
      </c>
      <c r="BH383" s="68">
        <f>U383*AC383*AH383/1000000000</f>
        <v>0</v>
      </c>
      <c r="BI383" s="68">
        <f>V383*AC383*AI383/1000000000</f>
        <v>0</v>
      </c>
      <c r="BJ383" s="68">
        <f>W383*AC383*AJ383/1000000000</f>
        <v>0</v>
      </c>
      <c r="BK383" s="68">
        <f>X383*AC383*AK383/1000000000</f>
        <v>0</v>
      </c>
      <c r="BL383" s="68">
        <f>Y383*AC383*AL383/1000000000</f>
        <v>0</v>
      </c>
      <c r="BM383" s="68">
        <f>Z383*AC383*AM383/1000000000</f>
        <v>0</v>
      </c>
      <c r="BN383" s="68">
        <f>AA383*AC383*AN383/1000000000</f>
        <v>0</v>
      </c>
      <c r="BO383" s="68">
        <f>AB383*AC383*AO383/1000000000</f>
        <v>0</v>
      </c>
      <c r="BP383" s="60">
        <f>(BE383*BF383*BG383*BH383*BI383)^(1/5)</f>
        <v>0</v>
      </c>
      <c r="BQ383" s="60">
        <f>(BK383*BL383*BM383*BN383*BO383)</f>
        <v>0</v>
      </c>
      <c r="BR383" s="60" t="str">
        <f>(J383/E383)^(1/5)*100</f>
        <v>0</v>
      </c>
      <c r="BS383" s="60" t="str">
        <f>(P383/J383)/(1/5)*100</f>
        <v>0</v>
      </c>
      <c r="BT383" s="68"/>
      <c r="BU383" s="68"/>
      <c r="BV383" s="68"/>
      <c r="BW383" s="68"/>
      <c r="BX383" s="68"/>
      <c r="BY383" s="92"/>
    </row>
    <row r="384" spans="1:91" hidden="true" s="114" customFormat="1">
      <c r="A384" s="91"/>
      <c r="B384" s="92"/>
      <c r="C384" s="96" t="s">
        <v>221</v>
      </c>
      <c r="D384" s="91" t="s">
        <v>40</v>
      </c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0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7">
        <f>Q384*AC384/1000000000</f>
        <v>0</v>
      </c>
      <c r="AQ384" s="67">
        <f>R384*AC384/1000000000</f>
        <v>0</v>
      </c>
      <c r="AR384" s="67">
        <f>S384*AC384/1000000000</f>
        <v>0</v>
      </c>
      <c r="AS384" s="67">
        <f>T384*AC384/1000000000</f>
        <v>0</v>
      </c>
      <c r="AT384" s="67">
        <f>U384*AC384/1000000000</f>
        <v>0</v>
      </c>
      <c r="AU384" s="67">
        <f>V384*AC384/1000000000</f>
        <v>0</v>
      </c>
      <c r="AV384" s="67">
        <f>W384*AC384/1000000000</f>
        <v>0</v>
      </c>
      <c r="AW384" s="67">
        <f>X384*AC384/1000000000</f>
        <v>0</v>
      </c>
      <c r="AX384" s="67">
        <f>Y384*AC384/1000000000</f>
        <v>0</v>
      </c>
      <c r="AY384" s="67">
        <f>Z384*AC384/1000000000</f>
        <v>0</v>
      </c>
      <c r="AZ384" s="67">
        <f>AA384*AC384/1000000000</f>
        <v>0</v>
      </c>
      <c r="BA384" s="67">
        <f>AB384*AC384/1000000000</f>
        <v>0</v>
      </c>
      <c r="BB384" s="60">
        <f>(AQ383*AR383*AS383*AT383*AU383)^(1/5)</f>
        <v>0</v>
      </c>
      <c r="BC384" s="60">
        <f>(AW384*AX384*AY384*AZ384*BA384)^(1/5)</f>
        <v>0</v>
      </c>
      <c r="BD384" s="68">
        <f>Q384*AC384*AD384/1000000000</f>
        <v>0</v>
      </c>
      <c r="BE384" s="68">
        <f>R384*AC384*AE384/1000000000</f>
        <v>0</v>
      </c>
      <c r="BF384" s="68">
        <f>S384*AC384*AF384/1000000000</f>
        <v>0</v>
      </c>
      <c r="BG384" s="68">
        <f>T384*AC384*AG384/1000000000</f>
        <v>0</v>
      </c>
      <c r="BH384" s="68">
        <f>U384*AC384*AH384/1000000000</f>
        <v>0</v>
      </c>
      <c r="BI384" s="68">
        <f>V384*AC384*AI384/1000000000</f>
        <v>0</v>
      </c>
      <c r="BJ384" s="68">
        <f>W384*AC384*AJ384/1000000000</f>
        <v>0</v>
      </c>
      <c r="BK384" s="68">
        <f>X384*AC384*AK384/1000000000</f>
        <v>0</v>
      </c>
      <c r="BL384" s="68">
        <f>Y384*AC384*AL384/1000000000</f>
        <v>0</v>
      </c>
      <c r="BM384" s="68">
        <f>Z384*AC384*AM384/1000000000</f>
        <v>0</v>
      </c>
      <c r="BN384" s="68">
        <f>AA384*AC384*AN384/1000000000</f>
        <v>0</v>
      </c>
      <c r="BO384" s="68">
        <f>AB384*AC384*AO384/1000000000</f>
        <v>0</v>
      </c>
      <c r="BP384" s="60">
        <f>(BE384*BF384*BG384*BH384*BI384)^(1/5)</f>
        <v>0</v>
      </c>
      <c r="BQ384" s="60">
        <f>(BK384*BL384*BM384*BN384*BO384)</f>
        <v>0</v>
      </c>
      <c r="BR384" s="60" t="str">
        <f>(J384/E384)^(1/5)*100</f>
        <v>0</v>
      </c>
      <c r="BS384" s="60" t="str">
        <f>(P384/J384)/(1/5)*100</f>
        <v>0</v>
      </c>
      <c r="BT384" s="68"/>
      <c r="BU384" s="68"/>
      <c r="BV384" s="68"/>
      <c r="BW384" s="68"/>
      <c r="BX384" s="68"/>
      <c r="BY384" s="92"/>
    </row>
    <row r="385" spans="1:91" hidden="true" s="114" customFormat="1">
      <c r="A385" s="91"/>
      <c r="B385" s="92"/>
      <c r="C385" s="96" t="s">
        <v>222</v>
      </c>
      <c r="D385" s="91" t="s">
        <v>40</v>
      </c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0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7">
        <f>Q385*AC385/1000000000</f>
        <v>0</v>
      </c>
      <c r="AQ385" s="67">
        <f>R385*AC385/1000000000</f>
        <v>0</v>
      </c>
      <c r="AR385" s="67">
        <f>S385*AC385/1000000000</f>
        <v>0</v>
      </c>
      <c r="AS385" s="67">
        <f>T385*AC385/1000000000</f>
        <v>0</v>
      </c>
      <c r="AT385" s="67">
        <f>U385*AC385/1000000000</f>
        <v>0</v>
      </c>
      <c r="AU385" s="67">
        <f>V385*AC385/1000000000</f>
        <v>0</v>
      </c>
      <c r="AV385" s="67">
        <f>W385*AC385/1000000000</f>
        <v>0</v>
      </c>
      <c r="AW385" s="67">
        <f>X385*AC385/1000000000</f>
        <v>0</v>
      </c>
      <c r="AX385" s="67">
        <f>Y385*AC385/1000000000</f>
        <v>0</v>
      </c>
      <c r="AY385" s="67">
        <f>Z385*AC385/1000000000</f>
        <v>0</v>
      </c>
      <c r="AZ385" s="67">
        <f>AA385*AC385/1000000000</f>
        <v>0</v>
      </c>
      <c r="BA385" s="67">
        <f>AB385*AC385/1000000000</f>
        <v>0</v>
      </c>
      <c r="BB385" s="60">
        <f>(AQ384*AR384*AS384*AT384*AU384)^(1/5)</f>
        <v>0</v>
      </c>
      <c r="BC385" s="60">
        <f>(AW385*AX385*AY385*AZ385*BA385)^(1/5)</f>
        <v>0</v>
      </c>
      <c r="BD385" s="68">
        <f>Q385*AC385*AD385/1000000000</f>
        <v>0</v>
      </c>
      <c r="BE385" s="68">
        <f>R385*AC385*AE385/1000000000</f>
        <v>0</v>
      </c>
      <c r="BF385" s="68">
        <f>S385*AC385*AF385/1000000000</f>
        <v>0</v>
      </c>
      <c r="BG385" s="68">
        <f>T385*AC385*AG385/1000000000</f>
        <v>0</v>
      </c>
      <c r="BH385" s="68">
        <f>U385*AC385*AH385/1000000000</f>
        <v>0</v>
      </c>
      <c r="BI385" s="68">
        <f>V385*AC385*AI385/1000000000</f>
        <v>0</v>
      </c>
      <c r="BJ385" s="68">
        <f>W385*AC385*AJ385/1000000000</f>
        <v>0</v>
      </c>
      <c r="BK385" s="68">
        <f>X385*AC385*AK385/1000000000</f>
        <v>0</v>
      </c>
      <c r="BL385" s="68">
        <f>Y385*AC385*AL385/1000000000</f>
        <v>0</v>
      </c>
      <c r="BM385" s="68">
        <f>Z385*AC385*AM385/1000000000</f>
        <v>0</v>
      </c>
      <c r="BN385" s="68">
        <f>AA385*AC385*AN385/1000000000</f>
        <v>0</v>
      </c>
      <c r="BO385" s="68">
        <f>AB385*AC385*AO385/1000000000</f>
        <v>0</v>
      </c>
      <c r="BP385" s="60">
        <f>(BE385*BF385*BG385*BH385*BI385)^(1/5)</f>
        <v>0</v>
      </c>
      <c r="BQ385" s="60">
        <f>(BK385*BL385*BM385*BN385*BO385)</f>
        <v>0</v>
      </c>
      <c r="BR385" s="60" t="str">
        <f>(J385/E385)^(1/5)*100</f>
        <v>0</v>
      </c>
      <c r="BS385" s="60" t="str">
        <f>(P385/J385)/(1/5)*100</f>
        <v>0</v>
      </c>
      <c r="BT385" s="68"/>
      <c r="BU385" s="68"/>
      <c r="BV385" s="68"/>
      <c r="BW385" s="68"/>
      <c r="BX385" s="68"/>
      <c r="BY385" s="92"/>
    </row>
    <row r="386" spans="1:91" hidden="true" s="114" customFormat="1">
      <c r="A386" s="91"/>
      <c r="B386" s="92"/>
      <c r="C386" s="96" t="s">
        <v>223</v>
      </c>
      <c r="D386" s="91" t="s">
        <v>40</v>
      </c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0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7">
        <f>Q386*AC386/1000000000</f>
        <v>0</v>
      </c>
      <c r="AQ386" s="67">
        <f>R386*AC386/1000000000</f>
        <v>0</v>
      </c>
      <c r="AR386" s="67">
        <f>S386*AC386/1000000000</f>
        <v>0</v>
      </c>
      <c r="AS386" s="67">
        <f>T386*AC386/1000000000</f>
        <v>0</v>
      </c>
      <c r="AT386" s="67">
        <f>U386*AC386/1000000000</f>
        <v>0</v>
      </c>
      <c r="AU386" s="67">
        <f>V386*AC386/1000000000</f>
        <v>0</v>
      </c>
      <c r="AV386" s="67">
        <f>W386*AC386/1000000000</f>
        <v>0</v>
      </c>
      <c r="AW386" s="67">
        <f>X386*AC386/1000000000</f>
        <v>0</v>
      </c>
      <c r="AX386" s="67">
        <f>Y386*AC386/1000000000</f>
        <v>0</v>
      </c>
      <c r="AY386" s="67">
        <f>Z386*AC386/1000000000</f>
        <v>0</v>
      </c>
      <c r="AZ386" s="67">
        <f>AA386*AC386/1000000000</f>
        <v>0</v>
      </c>
      <c r="BA386" s="67">
        <f>AB386*AC386/1000000000</f>
        <v>0</v>
      </c>
      <c r="BB386" s="60">
        <f>(AQ385*AR385*AS385*AT385*AU385)^(1/5)</f>
        <v>0</v>
      </c>
      <c r="BC386" s="60">
        <f>(AW386*AX386*AY386*AZ386*BA386)^(1/5)</f>
        <v>0</v>
      </c>
      <c r="BD386" s="68">
        <f>Q386*AC386*AD386/1000000000</f>
        <v>0</v>
      </c>
      <c r="BE386" s="68">
        <f>R386*AC386*AE386/1000000000</f>
        <v>0</v>
      </c>
      <c r="BF386" s="68">
        <f>S386*AC386*AF386/1000000000</f>
        <v>0</v>
      </c>
      <c r="BG386" s="68">
        <f>T386*AC386*AG386/1000000000</f>
        <v>0</v>
      </c>
      <c r="BH386" s="68">
        <f>U386*AC386*AH386/1000000000</f>
        <v>0</v>
      </c>
      <c r="BI386" s="68">
        <f>V386*AC386*AI386/1000000000</f>
        <v>0</v>
      </c>
      <c r="BJ386" s="68">
        <f>W386*AC386*AJ386/1000000000</f>
        <v>0</v>
      </c>
      <c r="BK386" s="68">
        <f>X386*AC386*AK386/1000000000</f>
        <v>0</v>
      </c>
      <c r="BL386" s="68">
        <f>Y386*AC386*AL386/1000000000</f>
        <v>0</v>
      </c>
      <c r="BM386" s="68">
        <f>Z386*AC386*AM386/1000000000</f>
        <v>0</v>
      </c>
      <c r="BN386" s="68">
        <f>AA386*AC386*AN386/1000000000</f>
        <v>0</v>
      </c>
      <c r="BO386" s="68">
        <f>AB386*AC386*AO386/1000000000</f>
        <v>0</v>
      </c>
      <c r="BP386" s="60">
        <f>(BE386*BF386*BG386*BH386*BI386)^(1/5)</f>
        <v>0</v>
      </c>
      <c r="BQ386" s="60">
        <f>(BK386*BL386*BM386*BN386*BO386)</f>
        <v>0</v>
      </c>
      <c r="BR386" s="60" t="str">
        <f>(J386/E386)^(1/5)*100</f>
        <v>0</v>
      </c>
      <c r="BS386" s="60" t="str">
        <f>(P386/J386)/(1/5)*100</f>
        <v>0</v>
      </c>
      <c r="BT386" s="68"/>
      <c r="BU386" s="68"/>
      <c r="BV386" s="68"/>
      <c r="BW386" s="68"/>
      <c r="BX386" s="68"/>
      <c r="BY386" s="92"/>
    </row>
    <row r="387" spans="1:91" hidden="true" s="114" customFormat="1">
      <c r="A387" s="91"/>
      <c r="B387" s="92"/>
      <c r="C387" s="96" t="s">
        <v>224</v>
      </c>
      <c r="D387" s="91" t="s">
        <v>40</v>
      </c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0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7">
        <f>Q387*AC387/1000000000</f>
        <v>0</v>
      </c>
      <c r="AQ387" s="67">
        <f>R387*AC387/1000000000</f>
        <v>0</v>
      </c>
      <c r="AR387" s="67">
        <f>S387*AC387/1000000000</f>
        <v>0</v>
      </c>
      <c r="AS387" s="67">
        <f>T387*AC387/1000000000</f>
        <v>0</v>
      </c>
      <c r="AT387" s="67">
        <f>U387*AC387/1000000000</f>
        <v>0</v>
      </c>
      <c r="AU387" s="67">
        <f>V387*AC387/1000000000</f>
        <v>0</v>
      </c>
      <c r="AV387" s="67">
        <f>W387*AC387/1000000000</f>
        <v>0</v>
      </c>
      <c r="AW387" s="67">
        <f>X387*AC387/1000000000</f>
        <v>0</v>
      </c>
      <c r="AX387" s="67">
        <f>Y387*AC387/1000000000</f>
        <v>0</v>
      </c>
      <c r="AY387" s="67">
        <f>Z387*AC387/1000000000</f>
        <v>0</v>
      </c>
      <c r="AZ387" s="67">
        <f>AA387*AC387/1000000000</f>
        <v>0</v>
      </c>
      <c r="BA387" s="67">
        <f>AB387*AC387/1000000000</f>
        <v>0</v>
      </c>
      <c r="BB387" s="60">
        <f>(AQ386*AR386*AS386*AT386*AU386)^(1/5)</f>
        <v>0</v>
      </c>
      <c r="BC387" s="60">
        <f>(AW387*AX387*AY387*AZ387*BA387)^(1/5)</f>
        <v>0</v>
      </c>
      <c r="BD387" s="68">
        <f>Q387*AC387*AD387/1000000000</f>
        <v>0</v>
      </c>
      <c r="BE387" s="68">
        <f>R387*AC387*AE387/1000000000</f>
        <v>0</v>
      </c>
      <c r="BF387" s="68">
        <f>S387*AC387*AF387/1000000000</f>
        <v>0</v>
      </c>
      <c r="BG387" s="68">
        <f>T387*AC387*AG387/1000000000</f>
        <v>0</v>
      </c>
      <c r="BH387" s="68">
        <f>U387*AC387*AH387/1000000000</f>
        <v>0</v>
      </c>
      <c r="BI387" s="68">
        <f>V387*AC387*AI387/1000000000</f>
        <v>0</v>
      </c>
      <c r="BJ387" s="68">
        <f>W387*AC387*AJ387/1000000000</f>
        <v>0</v>
      </c>
      <c r="BK387" s="68">
        <f>X387*AC387*AK387/1000000000</f>
        <v>0</v>
      </c>
      <c r="BL387" s="68">
        <f>Y387*AC387*AL387/1000000000</f>
        <v>0</v>
      </c>
      <c r="BM387" s="68">
        <f>Z387*AC387*AM387/1000000000</f>
        <v>0</v>
      </c>
      <c r="BN387" s="68">
        <f>AA387*AC387*AN387/1000000000</f>
        <v>0</v>
      </c>
      <c r="BO387" s="68">
        <f>AB387*AC387*AO387/1000000000</f>
        <v>0</v>
      </c>
      <c r="BP387" s="60">
        <f>(BE387*BF387*BG387*BH387*BI387)^(1/5)</f>
        <v>0</v>
      </c>
      <c r="BQ387" s="60">
        <f>(BK387*BL387*BM387*BN387*BO387)</f>
        <v>0</v>
      </c>
      <c r="BR387" s="60" t="str">
        <f>(J387/E387)^(1/5)*100</f>
        <v>0</v>
      </c>
      <c r="BS387" s="60" t="str">
        <f>(P387/J387)/(1/5)*100</f>
        <v>0</v>
      </c>
      <c r="BT387" s="68"/>
      <c r="BU387" s="68"/>
      <c r="BV387" s="68"/>
      <c r="BW387" s="68"/>
      <c r="BX387" s="68"/>
      <c r="BY387" s="92"/>
    </row>
    <row r="388" spans="1:91" hidden="true" s="114" customFormat="1">
      <c r="A388" s="91"/>
      <c r="B388" s="92"/>
      <c r="C388" s="96" t="s">
        <v>225</v>
      </c>
      <c r="D388" s="91" t="s">
        <v>40</v>
      </c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0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7">
        <f>Q388*AC388/1000000000</f>
        <v>0</v>
      </c>
      <c r="AQ388" s="67">
        <f>R388*AC388/1000000000</f>
        <v>0</v>
      </c>
      <c r="AR388" s="67">
        <f>S388*AC388/1000000000</f>
        <v>0</v>
      </c>
      <c r="AS388" s="67">
        <f>T388*AC388/1000000000</f>
        <v>0</v>
      </c>
      <c r="AT388" s="67">
        <f>U388*AC388/1000000000</f>
        <v>0</v>
      </c>
      <c r="AU388" s="67">
        <f>V388*AC388/1000000000</f>
        <v>0</v>
      </c>
      <c r="AV388" s="67">
        <f>W388*AC388/1000000000</f>
        <v>0</v>
      </c>
      <c r="AW388" s="67">
        <f>X388*AC388/1000000000</f>
        <v>0</v>
      </c>
      <c r="AX388" s="67">
        <f>Y388*AC388/1000000000</f>
        <v>0</v>
      </c>
      <c r="AY388" s="67">
        <f>Z388*AC388/1000000000</f>
        <v>0</v>
      </c>
      <c r="AZ388" s="67">
        <f>AA388*AC388/1000000000</f>
        <v>0</v>
      </c>
      <c r="BA388" s="67">
        <f>AB388*AC388/1000000000</f>
        <v>0</v>
      </c>
      <c r="BB388" s="60">
        <f>(AQ387*AR387*AS387*AT387*AU387)^(1/5)</f>
        <v>0</v>
      </c>
      <c r="BC388" s="60">
        <f>(AW388*AX388*AY388*AZ388*BA388)^(1/5)</f>
        <v>0</v>
      </c>
      <c r="BD388" s="68">
        <f>Q388*AC388*AD388/1000000000</f>
        <v>0</v>
      </c>
      <c r="BE388" s="68">
        <f>R388*AC388*AE388/1000000000</f>
        <v>0</v>
      </c>
      <c r="BF388" s="68">
        <f>S388*AC388*AF388/1000000000</f>
        <v>0</v>
      </c>
      <c r="BG388" s="68">
        <f>T388*AC388*AG388/1000000000</f>
        <v>0</v>
      </c>
      <c r="BH388" s="68">
        <f>U388*AC388*AH388/1000000000</f>
        <v>0</v>
      </c>
      <c r="BI388" s="68">
        <f>V388*AC388*AI388/1000000000</f>
        <v>0</v>
      </c>
      <c r="BJ388" s="68">
        <f>W388*AC388*AJ388/1000000000</f>
        <v>0</v>
      </c>
      <c r="BK388" s="68">
        <f>X388*AC388*AK388/1000000000</f>
        <v>0</v>
      </c>
      <c r="BL388" s="68">
        <f>Y388*AC388*AL388/1000000000</f>
        <v>0</v>
      </c>
      <c r="BM388" s="68">
        <f>Z388*AC388*AM388/1000000000</f>
        <v>0</v>
      </c>
      <c r="BN388" s="68">
        <f>AA388*AC388*AN388/1000000000</f>
        <v>0</v>
      </c>
      <c r="BO388" s="68">
        <f>AB388*AC388*AO388/1000000000</f>
        <v>0</v>
      </c>
      <c r="BP388" s="60">
        <f>(BE388*BF388*BG388*BH388*BI388)^(1/5)</f>
        <v>0</v>
      </c>
      <c r="BQ388" s="60">
        <f>(BK388*BL388*BM388*BN388*BO388)</f>
        <v>0</v>
      </c>
      <c r="BR388" s="60" t="str">
        <f>(J388/E388)^(1/5)*100</f>
        <v>0</v>
      </c>
      <c r="BS388" s="60" t="str">
        <f>(P388/J388)/(1/5)*100</f>
        <v>0</v>
      </c>
      <c r="BT388" s="68"/>
      <c r="BU388" s="68"/>
      <c r="BV388" s="68"/>
      <c r="BW388" s="68"/>
      <c r="BX388" s="68"/>
      <c r="BY388" s="92"/>
    </row>
    <row r="389" spans="1:91" hidden="true" s="114" customFormat="1">
      <c r="A389" s="91"/>
      <c r="B389" s="92"/>
      <c r="C389" s="95" t="s">
        <v>226</v>
      </c>
      <c r="D389" s="91" t="s">
        <v>40</v>
      </c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0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7">
        <f>Q389*AC389/1000000000</f>
        <v>0</v>
      </c>
      <c r="AQ389" s="67">
        <f>R389*AC389/1000000000</f>
        <v>0</v>
      </c>
      <c r="AR389" s="67">
        <f>S389*AC389/1000000000</f>
        <v>0</v>
      </c>
      <c r="AS389" s="67">
        <f>T389*AC389/1000000000</f>
        <v>0</v>
      </c>
      <c r="AT389" s="67">
        <f>U389*AC389/1000000000</f>
        <v>0</v>
      </c>
      <c r="AU389" s="67">
        <f>V389*AC389/1000000000</f>
        <v>0</v>
      </c>
      <c r="AV389" s="67">
        <f>W389*AC389/1000000000</f>
        <v>0</v>
      </c>
      <c r="AW389" s="67">
        <f>X389*AC389/1000000000</f>
        <v>0</v>
      </c>
      <c r="AX389" s="67">
        <f>Y389*AC389/1000000000</f>
        <v>0</v>
      </c>
      <c r="AY389" s="67">
        <f>Z389*AC389/1000000000</f>
        <v>0</v>
      </c>
      <c r="AZ389" s="67">
        <f>AA389*AC389/1000000000</f>
        <v>0</v>
      </c>
      <c r="BA389" s="67">
        <f>AB389*AC389/1000000000</f>
        <v>0</v>
      </c>
      <c r="BB389" s="60">
        <f>(AQ388*AR388*AS388*AT388*AU388)^(1/5)</f>
        <v>0</v>
      </c>
      <c r="BC389" s="60">
        <f>(AW389*AX389*AY389*AZ389*BA389)^(1/5)</f>
        <v>0</v>
      </c>
      <c r="BD389" s="68">
        <f>Q389*AC389*AD389/1000000000</f>
        <v>0</v>
      </c>
      <c r="BE389" s="68">
        <f>R389*AC389*AE389/1000000000</f>
        <v>0</v>
      </c>
      <c r="BF389" s="68">
        <f>S389*AC389*AF389/1000000000</f>
        <v>0</v>
      </c>
      <c r="BG389" s="68">
        <f>T389*AC389*AG389/1000000000</f>
        <v>0</v>
      </c>
      <c r="BH389" s="68">
        <f>U389*AC389*AH389/1000000000</f>
        <v>0</v>
      </c>
      <c r="BI389" s="68">
        <f>V389*AC389*AI389/1000000000</f>
        <v>0</v>
      </c>
      <c r="BJ389" s="68">
        <f>W389*AC389*AJ389/1000000000</f>
        <v>0</v>
      </c>
      <c r="BK389" s="68">
        <f>X389*AC389*AK389/1000000000</f>
        <v>0</v>
      </c>
      <c r="BL389" s="68">
        <f>Y389*AC389*AL389/1000000000</f>
        <v>0</v>
      </c>
      <c r="BM389" s="68">
        <f>Z389*AC389*AM389/1000000000</f>
        <v>0</v>
      </c>
      <c r="BN389" s="68">
        <f>AA389*AC389*AN389/1000000000</f>
        <v>0</v>
      </c>
      <c r="BO389" s="68">
        <f>AB389*AC389*AO389/1000000000</f>
        <v>0</v>
      </c>
      <c r="BP389" s="60">
        <f>(BE389*BF389*BG389*BH389*BI389)^(1/5)</f>
        <v>0</v>
      </c>
      <c r="BQ389" s="60">
        <f>(BK389*BL389*BM389*BN389*BO389)</f>
        <v>0</v>
      </c>
      <c r="BR389" s="60" t="str">
        <f>(J389/E389)^(1/5)*100</f>
        <v>0</v>
      </c>
      <c r="BS389" s="60" t="str">
        <f>(P389/J389)/(1/5)*100</f>
        <v>0</v>
      </c>
      <c r="BT389" s="68"/>
      <c r="BU389" s="68"/>
      <c r="BV389" s="68"/>
      <c r="BW389" s="68"/>
      <c r="BX389" s="68"/>
      <c r="BY389" s="92"/>
    </row>
    <row r="390" spans="1:91" hidden="true" s="114" customFormat="1">
      <c r="A390" s="91"/>
      <c r="B390" s="92">
        <v>1625</v>
      </c>
      <c r="C390" s="95" t="s">
        <v>218</v>
      </c>
      <c r="D390" s="91" t="s">
        <v>40</v>
      </c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0"/>
      <c r="AD390" s="68">
        <v>0</v>
      </c>
      <c r="AE390" s="68">
        <v>0</v>
      </c>
      <c r="AF390" s="68">
        <v>0</v>
      </c>
      <c r="AG390" s="68">
        <v>0</v>
      </c>
      <c r="AH390" s="68">
        <v>0</v>
      </c>
      <c r="AI390" s="68">
        <v>0</v>
      </c>
      <c r="AJ390" s="68">
        <v>0</v>
      </c>
      <c r="AK390" s="68">
        <v>0</v>
      </c>
      <c r="AL390" s="68">
        <v>0</v>
      </c>
      <c r="AM390" s="68">
        <v>0</v>
      </c>
      <c r="AN390" s="68">
        <v>0</v>
      </c>
      <c r="AO390" s="68">
        <v>0</v>
      </c>
      <c r="AP390" s="67">
        <f>Q390*AC390/1000000000</f>
        <v>0</v>
      </c>
      <c r="AQ390" s="67">
        <f>R390*AC390/1000000000</f>
        <v>0</v>
      </c>
      <c r="AR390" s="67">
        <f>S390*AC390/1000000000</f>
        <v>0</v>
      </c>
      <c r="AS390" s="67">
        <f>T390*AC390/1000000000</f>
        <v>0</v>
      </c>
      <c r="AT390" s="67">
        <f>U390*AC390/1000000000</f>
        <v>0</v>
      </c>
      <c r="AU390" s="67">
        <f>V390*AC390/1000000000</f>
        <v>0</v>
      </c>
      <c r="AV390" s="67">
        <f>W390*AC390/1000000000</f>
        <v>0</v>
      </c>
      <c r="AW390" s="67">
        <f>X390*AC390/1000000000</f>
        <v>0</v>
      </c>
      <c r="AX390" s="67">
        <f>Y390*AC390/1000000000</f>
        <v>0</v>
      </c>
      <c r="AY390" s="67">
        <f>Z390*AC390/1000000000</f>
        <v>0</v>
      </c>
      <c r="AZ390" s="67">
        <f>AA390*AC390/1000000000</f>
        <v>0</v>
      </c>
      <c r="BA390" s="67">
        <f>AB390*AC390/1000000000</f>
        <v>0</v>
      </c>
      <c r="BB390" s="60">
        <f>(AQ389*AR389*AS389*AT389*AU389)^(1/5)</f>
        <v>0</v>
      </c>
      <c r="BC390" s="60">
        <f>(AW390*AX390*AY390*AZ390*BA390)^(1/5)</f>
        <v>0</v>
      </c>
      <c r="BD390" s="68">
        <f>Q390*AC390*AD390/1000000000</f>
        <v>0</v>
      </c>
      <c r="BE390" s="68">
        <f>R390*AC390*AE390/1000000000</f>
        <v>0</v>
      </c>
      <c r="BF390" s="68">
        <f>S390*AC390*AF390/1000000000</f>
        <v>0</v>
      </c>
      <c r="BG390" s="68">
        <f>T390*AC390*AG390/1000000000</f>
        <v>0</v>
      </c>
      <c r="BH390" s="68">
        <f>U390*AC390*AH390/1000000000</f>
        <v>0</v>
      </c>
      <c r="BI390" s="68">
        <f>V390*AC390*AI390/1000000000</f>
        <v>0</v>
      </c>
      <c r="BJ390" s="68">
        <f>W390*AC390*AJ390/1000000000</f>
        <v>0</v>
      </c>
      <c r="BK390" s="68">
        <f>X390*AC390*AK390/1000000000</f>
        <v>0</v>
      </c>
      <c r="BL390" s="68">
        <f>Y390*AC390*AL390/1000000000</f>
        <v>0</v>
      </c>
      <c r="BM390" s="68">
        <f>Z390*AC390*AM390/1000000000</f>
        <v>0</v>
      </c>
      <c r="BN390" s="68">
        <f>AA390*AC390*AN390/1000000000</f>
        <v>0</v>
      </c>
      <c r="BO390" s="68">
        <f>AB390*AC390*AO390/1000000000</f>
        <v>0</v>
      </c>
      <c r="BP390" s="60">
        <f>(BE390*BF390*BG390*BH390*BI390)^(1/5)</f>
        <v>0</v>
      </c>
      <c r="BQ390" s="60">
        <f>(BK390*BL390*BM390*BN390*BO390)</f>
        <v>0</v>
      </c>
      <c r="BR390" s="60" t="str">
        <f>(J390/E390)^(1/5)*100</f>
        <v>0</v>
      </c>
      <c r="BS390" s="60" t="str">
        <f>(P390/J390)/(1/5)*100</f>
        <v>0</v>
      </c>
      <c r="BT390" s="68"/>
      <c r="BU390" s="68"/>
      <c r="BV390" s="68"/>
      <c r="BW390" s="68"/>
      <c r="BX390" s="68"/>
      <c r="BY390" s="92"/>
    </row>
    <row r="391" spans="1:91" hidden="true" s="114" customFormat="1">
      <c r="A391" s="91"/>
      <c r="B391" s="92">
        <v>2594</v>
      </c>
      <c r="C391" s="96" t="s">
        <v>227</v>
      </c>
      <c r="D391" s="91" t="s">
        <v>40</v>
      </c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0"/>
      <c r="AD391" s="68">
        <v>0</v>
      </c>
      <c r="AE391" s="68">
        <v>0</v>
      </c>
      <c r="AF391" s="68">
        <v>0</v>
      </c>
      <c r="AG391" s="68">
        <v>0</v>
      </c>
      <c r="AH391" s="68">
        <v>0</v>
      </c>
      <c r="AI391" s="68">
        <v>0</v>
      </c>
      <c r="AJ391" s="68">
        <v>0</v>
      </c>
      <c r="AK391" s="68">
        <v>0</v>
      </c>
      <c r="AL391" s="68">
        <v>0</v>
      </c>
      <c r="AM391" s="68">
        <v>0</v>
      </c>
      <c r="AN391" s="68">
        <v>0</v>
      </c>
      <c r="AO391" s="68">
        <v>0</v>
      </c>
      <c r="AP391" s="67">
        <f>Q391*AC391/1000000000</f>
        <v>0</v>
      </c>
      <c r="AQ391" s="67">
        <f>R391*AC391/1000000000</f>
        <v>0</v>
      </c>
      <c r="AR391" s="67">
        <f>S391*AC391/1000000000</f>
        <v>0</v>
      </c>
      <c r="AS391" s="67">
        <f>T391*AC391/1000000000</f>
        <v>0</v>
      </c>
      <c r="AT391" s="67">
        <f>U391*AC391/1000000000</f>
        <v>0</v>
      </c>
      <c r="AU391" s="67">
        <f>V391*AC391/1000000000</f>
        <v>0</v>
      </c>
      <c r="AV391" s="67">
        <f>W391*AC391/1000000000</f>
        <v>0</v>
      </c>
      <c r="AW391" s="67">
        <f>X391*AC391/1000000000</f>
        <v>0</v>
      </c>
      <c r="AX391" s="67">
        <f>Y391*AC391/1000000000</f>
        <v>0</v>
      </c>
      <c r="AY391" s="67">
        <f>Z391*AC391/1000000000</f>
        <v>0</v>
      </c>
      <c r="AZ391" s="67">
        <f>AA391*AC391/1000000000</f>
        <v>0</v>
      </c>
      <c r="BA391" s="67">
        <f>AB391*AC391/1000000000</f>
        <v>0</v>
      </c>
      <c r="BB391" s="60">
        <f>(AQ390*AR390*AS390*AT390*AU390)^(1/5)</f>
        <v>0</v>
      </c>
      <c r="BC391" s="60">
        <f>(AW391*AX391*AY391*AZ391*BA391)^(1/5)</f>
        <v>0</v>
      </c>
      <c r="BD391" s="68">
        <f>Q391*AC391*AD391/1000000000</f>
        <v>0</v>
      </c>
      <c r="BE391" s="68">
        <f>R391*AC391*AE391/1000000000</f>
        <v>0</v>
      </c>
      <c r="BF391" s="68">
        <f>S391*AC391*AF391/1000000000</f>
        <v>0</v>
      </c>
      <c r="BG391" s="68">
        <f>T391*AC391*AG391/1000000000</f>
        <v>0</v>
      </c>
      <c r="BH391" s="68">
        <f>U391*AC391*AH391/1000000000</f>
        <v>0</v>
      </c>
      <c r="BI391" s="68">
        <f>V391*AC391*AI391/1000000000</f>
        <v>0</v>
      </c>
      <c r="BJ391" s="68">
        <f>W391*AC391*AJ391/1000000000</f>
        <v>0</v>
      </c>
      <c r="BK391" s="68">
        <f>X391*AC391*AK391/1000000000</f>
        <v>0</v>
      </c>
      <c r="BL391" s="68">
        <f>Y391*AC391*AL391/1000000000</f>
        <v>0</v>
      </c>
      <c r="BM391" s="68">
        <f>Z391*AC391*AM391/1000000000</f>
        <v>0</v>
      </c>
      <c r="BN391" s="68">
        <f>AA391*AC391*AN391/1000000000</f>
        <v>0</v>
      </c>
      <c r="BO391" s="68">
        <f>AB391*AC391*AO391/1000000000</f>
        <v>0</v>
      </c>
      <c r="BP391" s="60">
        <f>(BE391*BF391*BG391*BH391*BI391)^(1/5)</f>
        <v>0</v>
      </c>
      <c r="BQ391" s="60">
        <f>(BK391*BL391*BM391*BN391*BO391)</f>
        <v>0</v>
      </c>
      <c r="BR391" s="60" t="str">
        <f>(J391/E391)^(1/5)*100</f>
        <v>0</v>
      </c>
      <c r="BS391" s="60" t="str">
        <f>(P391/J391)/(1/5)*100</f>
        <v>0</v>
      </c>
      <c r="BT391" s="68"/>
      <c r="BU391" s="68"/>
      <c r="BV391" s="68"/>
      <c r="BW391" s="68"/>
      <c r="BX391" s="68"/>
      <c r="BY391" s="92"/>
    </row>
    <row r="392" spans="1:91" hidden="true" s="114" customFormat="1">
      <c r="A392" s="91"/>
      <c r="B392" s="92"/>
      <c r="C392" s="96" t="s">
        <v>228</v>
      </c>
      <c r="D392" s="91" t="s">
        <v>229</v>
      </c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0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7">
        <f>Q392*AC392/1000000000</f>
        <v>0</v>
      </c>
      <c r="AQ392" s="67">
        <f>R392*AC392/1000000000</f>
        <v>0</v>
      </c>
      <c r="AR392" s="67">
        <f>S392*AC392/1000000000</f>
        <v>0</v>
      </c>
      <c r="AS392" s="67">
        <f>T392*AC392/1000000000</f>
        <v>0</v>
      </c>
      <c r="AT392" s="67">
        <f>U392*AC392/1000000000</f>
        <v>0</v>
      </c>
      <c r="AU392" s="67">
        <f>V392*AC392/1000000000</f>
        <v>0</v>
      </c>
      <c r="AV392" s="67">
        <f>W392*AC392/1000000000</f>
        <v>0</v>
      </c>
      <c r="AW392" s="67">
        <f>X392*AC392/1000000000</f>
        <v>0</v>
      </c>
      <c r="AX392" s="67">
        <f>Y392*AC392/1000000000</f>
        <v>0</v>
      </c>
      <c r="AY392" s="67">
        <f>Z392*AC392/1000000000</f>
        <v>0</v>
      </c>
      <c r="AZ392" s="67">
        <f>AA392*AC392/1000000000</f>
        <v>0</v>
      </c>
      <c r="BA392" s="67">
        <f>AB392*AC392/1000000000</f>
        <v>0</v>
      </c>
      <c r="BB392" s="60">
        <f>(AQ391*AR391*AS391*AT391*AU391)^(1/5)</f>
        <v>0</v>
      </c>
      <c r="BC392" s="60">
        <f>(AW392*AX392*AY392*AZ392*BA392)^(1/5)</f>
        <v>0</v>
      </c>
      <c r="BD392" s="68">
        <f>Q392*AC392*AD392/1000000000</f>
        <v>0</v>
      </c>
      <c r="BE392" s="68">
        <f>R392*AC392*AE392/1000000000</f>
        <v>0</v>
      </c>
      <c r="BF392" s="68">
        <f>S392*AC392*AF392/1000000000</f>
        <v>0</v>
      </c>
      <c r="BG392" s="68">
        <f>T392*AC392*AG392/1000000000</f>
        <v>0</v>
      </c>
      <c r="BH392" s="68">
        <f>U392*AC392*AH392/1000000000</f>
        <v>0</v>
      </c>
      <c r="BI392" s="68">
        <f>V392*AC392*AI392/1000000000</f>
        <v>0</v>
      </c>
      <c r="BJ392" s="68">
        <f>W392*AC392*AJ392/1000000000</f>
        <v>0</v>
      </c>
      <c r="BK392" s="68">
        <f>X392*AC392*AK392/1000000000</f>
        <v>0</v>
      </c>
      <c r="BL392" s="68">
        <f>Y392*AC392*AL392/1000000000</f>
        <v>0</v>
      </c>
      <c r="BM392" s="68">
        <f>Z392*AC392*AM392/1000000000</f>
        <v>0</v>
      </c>
      <c r="BN392" s="68">
        <f>AA392*AC392*AN392/1000000000</f>
        <v>0</v>
      </c>
      <c r="BO392" s="68">
        <f>AB392*AC392*AO392/1000000000</f>
        <v>0</v>
      </c>
      <c r="BP392" s="60">
        <f>(BE392*BF392*BG392*BH392*BI392)^(1/5)</f>
        <v>0</v>
      </c>
      <c r="BQ392" s="60">
        <f>(BK392*BL392*BM392*BN392*BO392)</f>
        <v>0</v>
      </c>
      <c r="BR392" s="60" t="str">
        <f>(J392/E392)^(1/5)*100</f>
        <v>0</v>
      </c>
      <c r="BS392" s="60" t="str">
        <f>(P392/J392)/(1/5)*100</f>
        <v>0</v>
      </c>
      <c r="BT392" s="68"/>
      <c r="BU392" s="68"/>
      <c r="BV392" s="68"/>
      <c r="BW392" s="68"/>
      <c r="BX392" s="68"/>
      <c r="BY392" s="92"/>
    </row>
    <row r="393" spans="1:91" hidden="true" s="114" customFormat="1">
      <c r="A393" s="91"/>
      <c r="B393" s="92"/>
      <c r="C393" s="96" t="s">
        <v>230</v>
      </c>
      <c r="D393" s="91" t="s">
        <v>99</v>
      </c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0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7">
        <f>Q393*AC393/1000000000</f>
        <v>0</v>
      </c>
      <c r="AQ393" s="67">
        <f>R393*AC393/1000000000</f>
        <v>0</v>
      </c>
      <c r="AR393" s="67">
        <f>S393*AC393/1000000000</f>
        <v>0</v>
      </c>
      <c r="AS393" s="67">
        <f>T393*AC393/1000000000</f>
        <v>0</v>
      </c>
      <c r="AT393" s="67">
        <f>U393*AC393/1000000000</f>
        <v>0</v>
      </c>
      <c r="AU393" s="67">
        <f>V393*AC393/1000000000</f>
        <v>0</v>
      </c>
      <c r="AV393" s="67">
        <f>W393*AC393/1000000000</f>
        <v>0</v>
      </c>
      <c r="AW393" s="67">
        <f>X393*AC393/1000000000</f>
        <v>0</v>
      </c>
      <c r="AX393" s="67">
        <f>Y393*AC393/1000000000</f>
        <v>0</v>
      </c>
      <c r="AY393" s="67">
        <f>Z393*AC393/1000000000</f>
        <v>0</v>
      </c>
      <c r="AZ393" s="67">
        <f>AA393*AC393/1000000000</f>
        <v>0</v>
      </c>
      <c r="BA393" s="67">
        <f>AB393*AC393/1000000000</f>
        <v>0</v>
      </c>
      <c r="BB393" s="60">
        <f>(AQ392*AR392*AS392*AT392*AU392)^(1/5)</f>
        <v>0</v>
      </c>
      <c r="BC393" s="60">
        <f>(AW393*AX393*AY393*AZ393*BA393)^(1/5)</f>
        <v>0</v>
      </c>
      <c r="BD393" s="68">
        <f>Q393*AC393*AD393/1000000000</f>
        <v>0</v>
      </c>
      <c r="BE393" s="68">
        <f>R393*AC393*AE393/1000000000</f>
        <v>0</v>
      </c>
      <c r="BF393" s="68">
        <f>S393*AC393*AF393/1000000000</f>
        <v>0</v>
      </c>
      <c r="BG393" s="68">
        <f>T393*AC393*AG393/1000000000</f>
        <v>0</v>
      </c>
      <c r="BH393" s="68">
        <f>U393*AC393*AH393/1000000000</f>
        <v>0</v>
      </c>
      <c r="BI393" s="68">
        <f>V393*AC393*AI393/1000000000</f>
        <v>0</v>
      </c>
      <c r="BJ393" s="68">
        <f>W393*AC393*AJ393/1000000000</f>
        <v>0</v>
      </c>
      <c r="BK393" s="68">
        <f>X393*AC393*AK393/1000000000</f>
        <v>0</v>
      </c>
      <c r="BL393" s="68">
        <f>Y393*AC393*AL393/1000000000</f>
        <v>0</v>
      </c>
      <c r="BM393" s="68">
        <f>Z393*AC393*AM393/1000000000</f>
        <v>0</v>
      </c>
      <c r="BN393" s="68">
        <f>AA393*AC393*AN393/1000000000</f>
        <v>0</v>
      </c>
      <c r="BO393" s="68">
        <f>AB393*AC393*AO393/1000000000</f>
        <v>0</v>
      </c>
      <c r="BP393" s="60">
        <f>(BE393*BF393*BG393*BH393*BI393)^(1/5)</f>
        <v>0</v>
      </c>
      <c r="BQ393" s="60">
        <f>(BK393*BL393*BM393*BN393*BO393)</f>
        <v>0</v>
      </c>
      <c r="BR393" s="60" t="str">
        <f>(J393/E393)^(1/5)*100</f>
        <v>0</v>
      </c>
      <c r="BS393" s="60" t="str">
        <f>(P393/J393)/(1/5)*100</f>
        <v>0</v>
      </c>
      <c r="BT393" s="68"/>
      <c r="BU393" s="68"/>
      <c r="BV393" s="68"/>
      <c r="BW393" s="68"/>
      <c r="BX393" s="68"/>
      <c r="BY393" s="92"/>
    </row>
    <row r="394" spans="1:91" hidden="true" s="114" customFormat="1">
      <c r="A394" s="91"/>
      <c r="B394" s="92">
        <v>1626</v>
      </c>
      <c r="C394" s="95" t="s">
        <v>219</v>
      </c>
      <c r="D394" s="91" t="s">
        <v>40</v>
      </c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0"/>
      <c r="AD394" s="68">
        <v>0</v>
      </c>
      <c r="AE394" s="68">
        <v>0</v>
      </c>
      <c r="AF394" s="68">
        <v>0</v>
      </c>
      <c r="AG394" s="68">
        <v>0</v>
      </c>
      <c r="AH394" s="68">
        <v>0</v>
      </c>
      <c r="AI394" s="68">
        <v>0</v>
      </c>
      <c r="AJ394" s="68">
        <v>0</v>
      </c>
      <c r="AK394" s="68">
        <v>0</v>
      </c>
      <c r="AL394" s="68">
        <v>0</v>
      </c>
      <c r="AM394" s="68">
        <v>0</v>
      </c>
      <c r="AN394" s="68">
        <v>0</v>
      </c>
      <c r="AO394" s="68">
        <v>0</v>
      </c>
      <c r="AP394" s="67">
        <f>Q394*AC394/1000000000</f>
        <v>0</v>
      </c>
      <c r="AQ394" s="67">
        <f>R394*AC394/1000000000</f>
        <v>0</v>
      </c>
      <c r="AR394" s="67">
        <f>S394*AC394/1000000000</f>
        <v>0</v>
      </c>
      <c r="AS394" s="67">
        <f>T394*AC394/1000000000</f>
        <v>0</v>
      </c>
      <c r="AT394" s="67">
        <f>U394*AC394/1000000000</f>
        <v>0</v>
      </c>
      <c r="AU394" s="67">
        <f>V394*AC394/1000000000</f>
        <v>0</v>
      </c>
      <c r="AV394" s="67">
        <f>W394*AC394/1000000000</f>
        <v>0</v>
      </c>
      <c r="AW394" s="67">
        <f>X394*AC394/1000000000</f>
        <v>0</v>
      </c>
      <c r="AX394" s="67">
        <f>Y394*AC394/1000000000</f>
        <v>0</v>
      </c>
      <c r="AY394" s="67">
        <f>Z394*AC394/1000000000</f>
        <v>0</v>
      </c>
      <c r="AZ394" s="67">
        <f>AA394*AC394/1000000000</f>
        <v>0</v>
      </c>
      <c r="BA394" s="67">
        <f>AB394*AC394/1000000000</f>
        <v>0</v>
      </c>
      <c r="BB394" s="60">
        <f>(AQ393*AR393*AS393*AT393*AU393)^(1/5)</f>
        <v>0</v>
      </c>
      <c r="BC394" s="60">
        <f>(AW394*AX394*AY394*AZ394*BA394)^(1/5)</f>
        <v>0</v>
      </c>
      <c r="BD394" s="68">
        <f>Q394*AC394*AD394/1000000000</f>
        <v>0</v>
      </c>
      <c r="BE394" s="68">
        <f>R394*AC394*AE394/1000000000</f>
        <v>0</v>
      </c>
      <c r="BF394" s="68">
        <f>S394*AC394*AF394/1000000000</f>
        <v>0</v>
      </c>
      <c r="BG394" s="68">
        <f>T394*AC394*AG394/1000000000</f>
        <v>0</v>
      </c>
      <c r="BH394" s="68">
        <f>U394*AC394*AH394/1000000000</f>
        <v>0</v>
      </c>
      <c r="BI394" s="68">
        <f>V394*AC394*AI394/1000000000</f>
        <v>0</v>
      </c>
      <c r="BJ394" s="68">
        <f>W394*AC394*AJ394/1000000000</f>
        <v>0</v>
      </c>
      <c r="BK394" s="68">
        <f>X394*AC394*AK394/1000000000</f>
        <v>0</v>
      </c>
      <c r="BL394" s="68">
        <f>Y394*AC394*AL394/1000000000</f>
        <v>0</v>
      </c>
      <c r="BM394" s="68">
        <f>Z394*AC394*AM394/1000000000</f>
        <v>0</v>
      </c>
      <c r="BN394" s="68">
        <f>AA394*AC394*AN394/1000000000</f>
        <v>0</v>
      </c>
      <c r="BO394" s="68">
        <f>AB394*AC394*AO394/1000000000</f>
        <v>0</v>
      </c>
      <c r="BP394" s="60">
        <f>(BE394*BF394*BG394*BH394*BI394)^(1/5)</f>
        <v>0</v>
      </c>
      <c r="BQ394" s="60">
        <f>(BK394*BL394*BM394*BN394*BO394)</f>
        <v>0</v>
      </c>
      <c r="BR394" s="60" t="str">
        <f>(J394/E394)^(1/5)*100</f>
        <v>0</v>
      </c>
      <c r="BS394" s="60" t="str">
        <f>(P394/J394)/(1/5)*100</f>
        <v>0</v>
      </c>
      <c r="BT394" s="68"/>
      <c r="BU394" s="68"/>
      <c r="BV394" s="68"/>
      <c r="BW394" s="68"/>
      <c r="BX394" s="68"/>
      <c r="BY394" s="92"/>
    </row>
    <row r="395" spans="1:91" hidden="true" s="114" customFormat="1">
      <c r="A395" s="91"/>
      <c r="B395" s="92"/>
      <c r="C395" s="96" t="s">
        <v>220</v>
      </c>
      <c r="D395" s="91" t="s">
        <v>40</v>
      </c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0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7">
        <f>Q395*AC395/1000000000</f>
        <v>0</v>
      </c>
      <c r="AQ395" s="67">
        <f>R395*AC395/1000000000</f>
        <v>0</v>
      </c>
      <c r="AR395" s="67">
        <f>S395*AC395/1000000000</f>
        <v>0</v>
      </c>
      <c r="AS395" s="67">
        <f>T395*AC395/1000000000</f>
        <v>0</v>
      </c>
      <c r="AT395" s="67">
        <f>U395*AC395/1000000000</f>
        <v>0</v>
      </c>
      <c r="AU395" s="67">
        <f>V395*AC395/1000000000</f>
        <v>0</v>
      </c>
      <c r="AV395" s="67">
        <f>W395*AC395/1000000000</f>
        <v>0</v>
      </c>
      <c r="AW395" s="67">
        <f>X395*AC395/1000000000</f>
        <v>0</v>
      </c>
      <c r="AX395" s="67">
        <f>Y395*AC395/1000000000</f>
        <v>0</v>
      </c>
      <c r="AY395" s="67">
        <f>Z395*AC395/1000000000</f>
        <v>0</v>
      </c>
      <c r="AZ395" s="67">
        <f>AA395*AC395/1000000000</f>
        <v>0</v>
      </c>
      <c r="BA395" s="67">
        <f>AB395*AC395/1000000000</f>
        <v>0</v>
      </c>
      <c r="BB395" s="60">
        <f>(AQ394*AR394*AS394*AT394*AU394)^(1/5)</f>
        <v>0</v>
      </c>
      <c r="BC395" s="60">
        <f>(AW395*AX395*AY395*AZ395*BA395)^(1/5)</f>
        <v>0</v>
      </c>
      <c r="BD395" s="68">
        <f>Q395*AC395*AD395/1000000000</f>
        <v>0</v>
      </c>
      <c r="BE395" s="68">
        <f>R395*AC395*AE395/1000000000</f>
        <v>0</v>
      </c>
      <c r="BF395" s="68">
        <f>S395*AC395*AF395/1000000000</f>
        <v>0</v>
      </c>
      <c r="BG395" s="68">
        <f>T395*AC395*AG395/1000000000</f>
        <v>0</v>
      </c>
      <c r="BH395" s="68">
        <f>U395*AC395*AH395/1000000000</f>
        <v>0</v>
      </c>
      <c r="BI395" s="68">
        <f>V395*AC395*AI395/1000000000</f>
        <v>0</v>
      </c>
      <c r="BJ395" s="68">
        <f>W395*AC395*AJ395/1000000000</f>
        <v>0</v>
      </c>
      <c r="BK395" s="68">
        <f>X395*AC395*AK395/1000000000</f>
        <v>0</v>
      </c>
      <c r="BL395" s="68">
        <f>Y395*AC395*AL395/1000000000</f>
        <v>0</v>
      </c>
      <c r="BM395" s="68">
        <f>Z395*AC395*AM395/1000000000</f>
        <v>0</v>
      </c>
      <c r="BN395" s="68">
        <f>AA395*AC395*AN395/1000000000</f>
        <v>0</v>
      </c>
      <c r="BO395" s="68">
        <f>AB395*AC395*AO395/1000000000</f>
        <v>0</v>
      </c>
      <c r="BP395" s="60">
        <f>(BE395*BF395*BG395*BH395*BI395)^(1/5)</f>
        <v>0</v>
      </c>
      <c r="BQ395" s="60">
        <f>(BK395*BL395*BM395*BN395*BO395)</f>
        <v>0</v>
      </c>
      <c r="BR395" s="60" t="str">
        <f>(J395/E395)^(1/5)*100</f>
        <v>0</v>
      </c>
      <c r="BS395" s="60" t="str">
        <f>(P395/J395)/(1/5)*100</f>
        <v>0</v>
      </c>
      <c r="BT395" s="68"/>
      <c r="BU395" s="68"/>
      <c r="BV395" s="68"/>
      <c r="BW395" s="68"/>
      <c r="BX395" s="68"/>
      <c r="BY395" s="92"/>
    </row>
    <row r="396" spans="1:91" hidden="true" s="114" customFormat="1">
      <c r="A396" s="91"/>
      <c r="B396" s="92">
        <v>2599</v>
      </c>
      <c r="C396" s="97" t="s">
        <v>138</v>
      </c>
      <c r="D396" s="91" t="s">
        <v>40</v>
      </c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0"/>
      <c r="AD396" s="68">
        <v>0</v>
      </c>
      <c r="AE396" s="68">
        <v>0</v>
      </c>
      <c r="AF396" s="68">
        <v>0</v>
      </c>
      <c r="AG396" s="68">
        <v>0</v>
      </c>
      <c r="AH396" s="68">
        <v>0</v>
      </c>
      <c r="AI396" s="68">
        <v>0</v>
      </c>
      <c r="AJ396" s="68">
        <v>0</v>
      </c>
      <c r="AK396" s="68">
        <v>0</v>
      </c>
      <c r="AL396" s="68">
        <v>0</v>
      </c>
      <c r="AM396" s="68">
        <v>0</v>
      </c>
      <c r="AN396" s="68">
        <v>0</v>
      </c>
      <c r="AO396" s="68">
        <v>0</v>
      </c>
      <c r="AP396" s="67">
        <f>Q396*AC396/1000000000</f>
        <v>0</v>
      </c>
      <c r="AQ396" s="67">
        <f>R396*AC396/1000000000</f>
        <v>0</v>
      </c>
      <c r="AR396" s="67">
        <f>S396*AC396/1000000000</f>
        <v>0</v>
      </c>
      <c r="AS396" s="67">
        <f>T396*AC396/1000000000</f>
        <v>0</v>
      </c>
      <c r="AT396" s="67">
        <f>U396*AC396/1000000000</f>
        <v>0</v>
      </c>
      <c r="AU396" s="67">
        <f>V396*AC396/1000000000</f>
        <v>0</v>
      </c>
      <c r="AV396" s="67">
        <f>W396*AC396/1000000000</f>
        <v>0</v>
      </c>
      <c r="AW396" s="67">
        <f>X396*AC396/1000000000</f>
        <v>0</v>
      </c>
      <c r="AX396" s="67">
        <f>Y396*AC396/1000000000</f>
        <v>0</v>
      </c>
      <c r="AY396" s="67">
        <f>Z396*AC396/1000000000</f>
        <v>0</v>
      </c>
      <c r="AZ396" s="67">
        <f>AA396*AC396/1000000000</f>
        <v>0</v>
      </c>
      <c r="BA396" s="67">
        <f>AB396*AC396/1000000000</f>
        <v>0</v>
      </c>
      <c r="BB396" s="60">
        <f>(AQ395*AR395*AS395*AT395*AU395)^(1/5)</f>
        <v>0</v>
      </c>
      <c r="BC396" s="60">
        <f>(AW396*AX396*AY396*AZ396*BA396)^(1/5)</f>
        <v>0</v>
      </c>
      <c r="BD396" s="68">
        <f>Q396*AC396*AD396/1000000000</f>
        <v>0</v>
      </c>
      <c r="BE396" s="68">
        <f>R396*AC396*AE396/1000000000</f>
        <v>0</v>
      </c>
      <c r="BF396" s="68">
        <f>S396*AC396*AF396/1000000000</f>
        <v>0</v>
      </c>
      <c r="BG396" s="68">
        <f>T396*AC396*AG396/1000000000</f>
        <v>0</v>
      </c>
      <c r="BH396" s="68">
        <f>U396*AC396*AH396/1000000000</f>
        <v>0</v>
      </c>
      <c r="BI396" s="68">
        <f>V396*AC396*AI396/1000000000</f>
        <v>0</v>
      </c>
      <c r="BJ396" s="68">
        <f>W396*AC396*AJ396/1000000000</f>
        <v>0</v>
      </c>
      <c r="BK396" s="68">
        <f>X396*AC396*AK396/1000000000</f>
        <v>0</v>
      </c>
      <c r="BL396" s="68">
        <f>Y396*AC396*AL396/1000000000</f>
        <v>0</v>
      </c>
      <c r="BM396" s="68">
        <f>Z396*AC396*AM396/1000000000</f>
        <v>0</v>
      </c>
      <c r="BN396" s="68">
        <f>AA396*AC396*AN396/1000000000</f>
        <v>0</v>
      </c>
      <c r="BO396" s="68">
        <f>AB396*AC396*AO396/1000000000</f>
        <v>0</v>
      </c>
      <c r="BP396" s="60">
        <f>(BE396*BF396*BG396*BH396*BI396)^(1/5)</f>
        <v>0</v>
      </c>
      <c r="BQ396" s="60">
        <f>(BK396*BL396*BM396*BN396*BO396)</f>
        <v>0</v>
      </c>
      <c r="BR396" s="60" t="str">
        <f>(J396/E396)^(1/5)*100</f>
        <v>0</v>
      </c>
      <c r="BS396" s="60" t="str">
        <f>(P396/J396)/(1/5)*100</f>
        <v>0</v>
      </c>
      <c r="BT396" s="68"/>
      <c r="BU396" s="68"/>
      <c r="BV396" s="68"/>
      <c r="BW396" s="68"/>
      <c r="BX396" s="68"/>
      <c r="BY396" s="92"/>
    </row>
    <row r="397" spans="1:91" hidden="true" s="114" customFormat="1">
      <c r="A397" s="91"/>
      <c r="B397" s="92"/>
      <c r="C397" s="97" t="s">
        <v>180</v>
      </c>
      <c r="D397" s="91" t="s">
        <v>229</v>
      </c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0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7">
        <f>Q397*AC397/1000000000</f>
        <v>0</v>
      </c>
      <c r="AQ397" s="67">
        <f>R397*AC397/1000000000</f>
        <v>0</v>
      </c>
      <c r="AR397" s="67">
        <f>S397*AC397/1000000000</f>
        <v>0</v>
      </c>
      <c r="AS397" s="67">
        <f>T397*AC397/1000000000</f>
        <v>0</v>
      </c>
      <c r="AT397" s="67">
        <f>U397*AC397/1000000000</f>
        <v>0</v>
      </c>
      <c r="AU397" s="67">
        <f>V397*AC397/1000000000</f>
        <v>0</v>
      </c>
      <c r="AV397" s="67">
        <f>W397*AC397/1000000000</f>
        <v>0</v>
      </c>
      <c r="AW397" s="67">
        <f>X397*AC397/1000000000</f>
        <v>0</v>
      </c>
      <c r="AX397" s="67">
        <f>Y397*AC397/1000000000</f>
        <v>0</v>
      </c>
      <c r="AY397" s="67">
        <f>Z397*AC397/1000000000</f>
        <v>0</v>
      </c>
      <c r="AZ397" s="67">
        <f>AA397*AC397/1000000000</f>
        <v>0</v>
      </c>
      <c r="BA397" s="67">
        <f>AB397*AC397/1000000000</f>
        <v>0</v>
      </c>
      <c r="BB397" s="60">
        <f>(AQ396*AR396*AS396*AT396*AU396)^(1/5)</f>
        <v>0</v>
      </c>
      <c r="BC397" s="60">
        <f>(AW397*AX397*AY397*AZ397*BA397)^(1/5)</f>
        <v>0</v>
      </c>
      <c r="BD397" s="68">
        <f>Q397*AC397*AD397/1000000000</f>
        <v>0</v>
      </c>
      <c r="BE397" s="68">
        <f>R397*AC397*AE397/1000000000</f>
        <v>0</v>
      </c>
      <c r="BF397" s="68">
        <f>S397*AC397*AF397/1000000000</f>
        <v>0</v>
      </c>
      <c r="BG397" s="68">
        <f>T397*AC397*AG397/1000000000</f>
        <v>0</v>
      </c>
      <c r="BH397" s="68">
        <f>U397*AC397*AH397/1000000000</f>
        <v>0</v>
      </c>
      <c r="BI397" s="68">
        <f>V397*AC397*AI397/1000000000</f>
        <v>0</v>
      </c>
      <c r="BJ397" s="68">
        <f>W397*AC397*AJ397/1000000000</f>
        <v>0</v>
      </c>
      <c r="BK397" s="68">
        <f>X397*AC397*AK397/1000000000</f>
        <v>0</v>
      </c>
      <c r="BL397" s="68">
        <f>Y397*AC397*AL397/1000000000</f>
        <v>0</v>
      </c>
      <c r="BM397" s="68">
        <f>Z397*AC397*AM397/1000000000</f>
        <v>0</v>
      </c>
      <c r="BN397" s="68">
        <f>AA397*AC397*AN397/1000000000</f>
        <v>0</v>
      </c>
      <c r="BO397" s="68">
        <f>AB397*AC397*AO397/1000000000</f>
        <v>0</v>
      </c>
      <c r="BP397" s="60">
        <f>(BE397*BF397*BG397*BH397*BI397)^(1/5)</f>
        <v>0</v>
      </c>
      <c r="BQ397" s="60">
        <f>(BK397*BL397*BM397*BN397*BO397)</f>
        <v>0</v>
      </c>
      <c r="BR397" s="60" t="str">
        <f>(J397/E397)^(1/5)*100</f>
        <v>0</v>
      </c>
      <c r="BS397" s="60" t="str">
        <f>(P397/J397)/(1/5)*100</f>
        <v>0</v>
      </c>
      <c r="BT397" s="68"/>
      <c r="BU397" s="68"/>
      <c r="BV397" s="68"/>
      <c r="BW397" s="68"/>
      <c r="BX397" s="68"/>
      <c r="BY397" s="92"/>
    </row>
    <row r="398" spans="1:91" hidden="true" s="114" customFormat="1">
      <c r="A398" s="91"/>
      <c r="B398" s="92"/>
      <c r="C398" s="97" t="s">
        <v>140</v>
      </c>
      <c r="D398" s="91" t="s">
        <v>99</v>
      </c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0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7">
        <f>Q398*AC398/1000000000</f>
        <v>0</v>
      </c>
      <c r="AQ398" s="67">
        <f>R398*AC398/1000000000</f>
        <v>0</v>
      </c>
      <c r="AR398" s="67">
        <f>S398*AC398/1000000000</f>
        <v>0</v>
      </c>
      <c r="AS398" s="67">
        <f>T398*AC398/1000000000</f>
        <v>0</v>
      </c>
      <c r="AT398" s="67">
        <f>U398*AC398/1000000000</f>
        <v>0</v>
      </c>
      <c r="AU398" s="67">
        <f>V398*AC398/1000000000</f>
        <v>0</v>
      </c>
      <c r="AV398" s="67">
        <f>W398*AC398/1000000000</f>
        <v>0</v>
      </c>
      <c r="AW398" s="67">
        <f>X398*AC398/1000000000</f>
        <v>0</v>
      </c>
      <c r="AX398" s="67">
        <f>Y398*AC398/1000000000</f>
        <v>0</v>
      </c>
      <c r="AY398" s="67">
        <f>Z398*AC398/1000000000</f>
        <v>0</v>
      </c>
      <c r="AZ398" s="67">
        <f>AA398*AC398/1000000000</f>
        <v>0</v>
      </c>
      <c r="BA398" s="67">
        <f>AB398*AC398/1000000000</f>
        <v>0</v>
      </c>
      <c r="BB398" s="60">
        <f>(AQ397*AR397*AS397*AT397*AU397)^(1/5)</f>
        <v>0</v>
      </c>
      <c r="BC398" s="60">
        <f>(AW398*AX398*AY398*AZ398*BA398)^(1/5)</f>
        <v>0</v>
      </c>
      <c r="BD398" s="68">
        <f>Q398*AC398*AD398/1000000000</f>
        <v>0</v>
      </c>
      <c r="BE398" s="68">
        <f>R398*AC398*AE398/1000000000</f>
        <v>0</v>
      </c>
      <c r="BF398" s="68">
        <f>S398*AC398*AF398/1000000000</f>
        <v>0</v>
      </c>
      <c r="BG398" s="68">
        <f>T398*AC398*AG398/1000000000</f>
        <v>0</v>
      </c>
      <c r="BH398" s="68">
        <f>U398*AC398*AH398/1000000000</f>
        <v>0</v>
      </c>
      <c r="BI398" s="68">
        <f>V398*AC398*AI398/1000000000</f>
        <v>0</v>
      </c>
      <c r="BJ398" s="68">
        <f>W398*AC398*AJ398/1000000000</f>
        <v>0</v>
      </c>
      <c r="BK398" s="68">
        <f>X398*AC398*AK398/1000000000</f>
        <v>0</v>
      </c>
      <c r="BL398" s="68">
        <f>Y398*AC398*AL398/1000000000</f>
        <v>0</v>
      </c>
      <c r="BM398" s="68">
        <f>Z398*AC398*AM398/1000000000</f>
        <v>0</v>
      </c>
      <c r="BN398" s="68">
        <f>AA398*AC398*AN398/1000000000</f>
        <v>0</v>
      </c>
      <c r="BO398" s="68">
        <f>AB398*AC398*AO398/1000000000</f>
        <v>0</v>
      </c>
      <c r="BP398" s="60">
        <f>(BE398*BF398*BG398*BH398*BI398)^(1/5)</f>
        <v>0</v>
      </c>
      <c r="BQ398" s="60">
        <f>(BK398*BL398*BM398*BN398*BO398)</f>
        <v>0</v>
      </c>
      <c r="BR398" s="60" t="str">
        <f>(J398/E398)^(1/5)*100</f>
        <v>0</v>
      </c>
      <c r="BS398" s="60" t="str">
        <f>(P398/J398)/(1/5)*100</f>
        <v>0</v>
      </c>
      <c r="BT398" s="68"/>
      <c r="BU398" s="68"/>
      <c r="BV398" s="68"/>
      <c r="BW398" s="68"/>
      <c r="BX398" s="68"/>
      <c r="BY398" s="92"/>
    </row>
    <row r="399" spans="1:91" hidden="true" s="114" customFormat="1">
      <c r="A399" s="91"/>
      <c r="B399" s="92"/>
      <c r="C399" s="96" t="s">
        <v>221</v>
      </c>
      <c r="D399" s="91" t="s">
        <v>40</v>
      </c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0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7">
        <f>Q399*AC399/1000000000</f>
        <v>0</v>
      </c>
      <c r="AQ399" s="67">
        <f>R399*AC399/1000000000</f>
        <v>0</v>
      </c>
      <c r="AR399" s="67">
        <f>S399*AC399/1000000000</f>
        <v>0</v>
      </c>
      <c r="AS399" s="67">
        <f>T399*AC399/1000000000</f>
        <v>0</v>
      </c>
      <c r="AT399" s="67">
        <f>U399*AC399/1000000000</f>
        <v>0</v>
      </c>
      <c r="AU399" s="67">
        <f>V399*AC399/1000000000</f>
        <v>0</v>
      </c>
      <c r="AV399" s="67">
        <f>W399*AC399/1000000000</f>
        <v>0</v>
      </c>
      <c r="AW399" s="67">
        <f>X399*AC399/1000000000</f>
        <v>0</v>
      </c>
      <c r="AX399" s="67">
        <f>Y399*AC399/1000000000</f>
        <v>0</v>
      </c>
      <c r="AY399" s="67">
        <f>Z399*AC399/1000000000</f>
        <v>0</v>
      </c>
      <c r="AZ399" s="67">
        <f>AA399*AC399/1000000000</f>
        <v>0</v>
      </c>
      <c r="BA399" s="67">
        <f>AB399*AC399/1000000000</f>
        <v>0</v>
      </c>
      <c r="BB399" s="60">
        <f>(AQ398*AR398*AS398*AT398*AU398)^(1/5)</f>
        <v>0</v>
      </c>
      <c r="BC399" s="60">
        <f>(AW399*AX399*AY399*AZ399*BA399)^(1/5)</f>
        <v>0</v>
      </c>
      <c r="BD399" s="68">
        <f>Q399*AC399*AD399/1000000000</f>
        <v>0</v>
      </c>
      <c r="BE399" s="68">
        <f>R399*AC399*AE399/1000000000</f>
        <v>0</v>
      </c>
      <c r="BF399" s="68">
        <f>S399*AC399*AF399/1000000000</f>
        <v>0</v>
      </c>
      <c r="BG399" s="68">
        <f>T399*AC399*AG399/1000000000</f>
        <v>0</v>
      </c>
      <c r="BH399" s="68">
        <f>U399*AC399*AH399/1000000000</f>
        <v>0</v>
      </c>
      <c r="BI399" s="68">
        <f>V399*AC399*AI399/1000000000</f>
        <v>0</v>
      </c>
      <c r="BJ399" s="68">
        <f>W399*AC399*AJ399/1000000000</f>
        <v>0</v>
      </c>
      <c r="BK399" s="68">
        <f>X399*AC399*AK399/1000000000</f>
        <v>0</v>
      </c>
      <c r="BL399" s="68">
        <f>Y399*AC399*AL399/1000000000</f>
        <v>0</v>
      </c>
      <c r="BM399" s="68">
        <f>Z399*AC399*AM399/1000000000</f>
        <v>0</v>
      </c>
      <c r="BN399" s="68">
        <f>AA399*AC399*AN399/1000000000</f>
        <v>0</v>
      </c>
      <c r="BO399" s="68">
        <f>AB399*AC399*AO399/1000000000</f>
        <v>0</v>
      </c>
      <c r="BP399" s="60">
        <f>(BE399*BF399*BG399*BH399*BI399)^(1/5)</f>
        <v>0</v>
      </c>
      <c r="BQ399" s="60">
        <f>(BK399*BL399*BM399*BN399*BO399)</f>
        <v>0</v>
      </c>
      <c r="BR399" s="60" t="str">
        <f>(J399/E399)^(1/5)*100</f>
        <v>0</v>
      </c>
      <c r="BS399" s="60" t="str">
        <f>(P399/J399)/(1/5)*100</f>
        <v>0</v>
      </c>
      <c r="BT399" s="68"/>
      <c r="BU399" s="68"/>
      <c r="BV399" s="68"/>
      <c r="BW399" s="68"/>
      <c r="BX399" s="68"/>
      <c r="BY399" s="92"/>
    </row>
    <row r="400" spans="1:91" hidden="true" s="114" customFormat="1">
      <c r="A400" s="91"/>
      <c r="B400" s="92"/>
      <c r="C400" s="97" t="s">
        <v>138</v>
      </c>
      <c r="D400" s="91" t="s">
        <v>40</v>
      </c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0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7">
        <f>Q400*AC400/1000000000</f>
        <v>0</v>
      </c>
      <c r="AQ400" s="67">
        <f>R400*AC400/1000000000</f>
        <v>0</v>
      </c>
      <c r="AR400" s="67">
        <f>S400*AC400/1000000000</f>
        <v>0</v>
      </c>
      <c r="AS400" s="67">
        <f>T400*AC400/1000000000</f>
        <v>0</v>
      </c>
      <c r="AT400" s="67">
        <f>U400*AC400/1000000000</f>
        <v>0</v>
      </c>
      <c r="AU400" s="67">
        <f>V400*AC400/1000000000</f>
        <v>0</v>
      </c>
      <c r="AV400" s="67">
        <f>W400*AC400/1000000000</f>
        <v>0</v>
      </c>
      <c r="AW400" s="67">
        <f>X400*AC400/1000000000</f>
        <v>0</v>
      </c>
      <c r="AX400" s="67">
        <f>Y400*AC400/1000000000</f>
        <v>0</v>
      </c>
      <c r="AY400" s="67">
        <f>Z400*AC400/1000000000</f>
        <v>0</v>
      </c>
      <c r="AZ400" s="67">
        <f>AA400*AC400/1000000000</f>
        <v>0</v>
      </c>
      <c r="BA400" s="67">
        <f>AB400*AC400/1000000000</f>
        <v>0</v>
      </c>
      <c r="BB400" s="60">
        <f>(AQ399*AR399*AS399*AT399*AU399)^(1/5)</f>
        <v>0</v>
      </c>
      <c r="BC400" s="60">
        <f>(AW400*AX400*AY400*AZ400*BA400)^(1/5)</f>
        <v>0</v>
      </c>
      <c r="BD400" s="68">
        <f>Q400*AC400*AD400/1000000000</f>
        <v>0</v>
      </c>
      <c r="BE400" s="68">
        <f>R400*AC400*AE400/1000000000</f>
        <v>0</v>
      </c>
      <c r="BF400" s="68">
        <f>S400*AC400*AF400/1000000000</f>
        <v>0</v>
      </c>
      <c r="BG400" s="68">
        <f>T400*AC400*AG400/1000000000</f>
        <v>0</v>
      </c>
      <c r="BH400" s="68">
        <f>U400*AC400*AH400/1000000000</f>
        <v>0</v>
      </c>
      <c r="BI400" s="68">
        <f>V400*AC400*AI400/1000000000</f>
        <v>0</v>
      </c>
      <c r="BJ400" s="68">
        <f>W400*AC400*AJ400/1000000000</f>
        <v>0</v>
      </c>
      <c r="BK400" s="68">
        <f>X400*AC400*AK400/1000000000</f>
        <v>0</v>
      </c>
      <c r="BL400" s="68">
        <f>Y400*AC400*AL400/1000000000</f>
        <v>0</v>
      </c>
      <c r="BM400" s="68">
        <f>Z400*AC400*AM400/1000000000</f>
        <v>0</v>
      </c>
      <c r="BN400" s="68">
        <f>AA400*AC400*AN400/1000000000</f>
        <v>0</v>
      </c>
      <c r="BO400" s="68">
        <f>AB400*AC400*AO400/1000000000</f>
        <v>0</v>
      </c>
      <c r="BP400" s="60">
        <f>(BE400*BF400*BG400*BH400*BI400)^(1/5)</f>
        <v>0</v>
      </c>
      <c r="BQ400" s="60">
        <f>(BK400*BL400*BM400*BN400*BO400)</f>
        <v>0</v>
      </c>
      <c r="BR400" s="60" t="str">
        <f>(J400/E400)^(1/5)*100</f>
        <v>0</v>
      </c>
      <c r="BS400" s="60" t="str">
        <f>(P400/J400)/(1/5)*100</f>
        <v>0</v>
      </c>
      <c r="BT400" s="68"/>
      <c r="BU400" s="68"/>
      <c r="BV400" s="68"/>
      <c r="BW400" s="68"/>
      <c r="BX400" s="68"/>
      <c r="BY400" s="92"/>
    </row>
    <row r="401" spans="1:91" hidden="true" s="114" customFormat="1">
      <c r="A401" s="91"/>
      <c r="B401" s="92"/>
      <c r="C401" s="97" t="s">
        <v>180</v>
      </c>
      <c r="D401" s="91" t="s">
        <v>229</v>
      </c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0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7">
        <f>Q401*AC401/1000000000</f>
        <v>0</v>
      </c>
      <c r="AQ401" s="67">
        <f>R401*AC401/1000000000</f>
        <v>0</v>
      </c>
      <c r="AR401" s="67">
        <f>S401*AC401/1000000000</f>
        <v>0</v>
      </c>
      <c r="AS401" s="67">
        <f>T401*AC401/1000000000</f>
        <v>0</v>
      </c>
      <c r="AT401" s="67">
        <f>U401*AC401/1000000000</f>
        <v>0</v>
      </c>
      <c r="AU401" s="67">
        <f>V401*AC401/1000000000</f>
        <v>0</v>
      </c>
      <c r="AV401" s="67">
        <f>W401*AC401/1000000000</f>
        <v>0</v>
      </c>
      <c r="AW401" s="67">
        <f>X401*AC401/1000000000</f>
        <v>0</v>
      </c>
      <c r="AX401" s="67">
        <f>Y401*AC401/1000000000</f>
        <v>0</v>
      </c>
      <c r="AY401" s="67">
        <f>Z401*AC401/1000000000</f>
        <v>0</v>
      </c>
      <c r="AZ401" s="67">
        <f>AA401*AC401/1000000000</f>
        <v>0</v>
      </c>
      <c r="BA401" s="67">
        <f>AB401*AC401/1000000000</f>
        <v>0</v>
      </c>
      <c r="BB401" s="60">
        <f>(AQ400*AR400*AS400*AT400*AU400)^(1/5)</f>
        <v>0</v>
      </c>
      <c r="BC401" s="60">
        <f>(AW401*AX401*AY401*AZ401*BA401)^(1/5)</f>
        <v>0</v>
      </c>
      <c r="BD401" s="68">
        <f>Q401*AC401*AD401/1000000000</f>
        <v>0</v>
      </c>
      <c r="BE401" s="68">
        <f>R401*AC401*AE401/1000000000</f>
        <v>0</v>
      </c>
      <c r="BF401" s="68">
        <f>S401*AC401*AF401/1000000000</f>
        <v>0</v>
      </c>
      <c r="BG401" s="68">
        <f>T401*AC401*AG401/1000000000</f>
        <v>0</v>
      </c>
      <c r="BH401" s="68">
        <f>U401*AC401*AH401/1000000000</f>
        <v>0</v>
      </c>
      <c r="BI401" s="68">
        <f>V401*AC401*AI401/1000000000</f>
        <v>0</v>
      </c>
      <c r="BJ401" s="68">
        <f>W401*AC401*AJ401/1000000000</f>
        <v>0</v>
      </c>
      <c r="BK401" s="68">
        <f>X401*AC401*AK401/1000000000</f>
        <v>0</v>
      </c>
      <c r="BL401" s="68">
        <f>Y401*AC401*AL401/1000000000</f>
        <v>0</v>
      </c>
      <c r="BM401" s="68">
        <f>Z401*AC401*AM401/1000000000</f>
        <v>0</v>
      </c>
      <c r="BN401" s="68">
        <f>AA401*AC401*AN401/1000000000</f>
        <v>0</v>
      </c>
      <c r="BO401" s="68">
        <f>AB401*AC401*AO401/1000000000</f>
        <v>0</v>
      </c>
      <c r="BP401" s="60">
        <f>(BE401*BF401*BG401*BH401*BI401)^(1/5)</f>
        <v>0</v>
      </c>
      <c r="BQ401" s="60">
        <f>(BK401*BL401*BM401*BN401*BO401)</f>
        <v>0</v>
      </c>
      <c r="BR401" s="60" t="str">
        <f>(J401/E401)^(1/5)*100</f>
        <v>0</v>
      </c>
      <c r="BS401" s="60" t="str">
        <f>(P401/J401)/(1/5)*100</f>
        <v>0</v>
      </c>
      <c r="BT401" s="68"/>
      <c r="BU401" s="68"/>
      <c r="BV401" s="68"/>
      <c r="BW401" s="68"/>
      <c r="BX401" s="68"/>
      <c r="BY401" s="92"/>
    </row>
    <row r="402" spans="1:91" hidden="true" s="114" customFormat="1">
      <c r="A402" s="91"/>
      <c r="B402" s="92"/>
      <c r="C402" s="97" t="s">
        <v>140</v>
      </c>
      <c r="D402" s="91" t="s">
        <v>99</v>
      </c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0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7">
        <f>Q402*AC402/1000000000</f>
        <v>0</v>
      </c>
      <c r="AQ402" s="67">
        <f>R402*AC402/1000000000</f>
        <v>0</v>
      </c>
      <c r="AR402" s="67">
        <f>S402*AC402/1000000000</f>
        <v>0</v>
      </c>
      <c r="AS402" s="67">
        <f>T402*AC402/1000000000</f>
        <v>0</v>
      </c>
      <c r="AT402" s="67">
        <f>U402*AC402/1000000000</f>
        <v>0</v>
      </c>
      <c r="AU402" s="67">
        <f>V402*AC402/1000000000</f>
        <v>0</v>
      </c>
      <c r="AV402" s="67">
        <f>W402*AC402/1000000000</f>
        <v>0</v>
      </c>
      <c r="AW402" s="67">
        <f>X402*AC402/1000000000</f>
        <v>0</v>
      </c>
      <c r="AX402" s="67">
        <f>Y402*AC402/1000000000</f>
        <v>0</v>
      </c>
      <c r="AY402" s="67">
        <f>Z402*AC402/1000000000</f>
        <v>0</v>
      </c>
      <c r="AZ402" s="67">
        <f>AA402*AC402/1000000000</f>
        <v>0</v>
      </c>
      <c r="BA402" s="67">
        <f>AB402*AC402/1000000000</f>
        <v>0</v>
      </c>
      <c r="BB402" s="60">
        <f>(AQ401*AR401*AS401*AT401*AU401)^(1/5)</f>
        <v>0</v>
      </c>
      <c r="BC402" s="60">
        <f>(AW402*AX402*AY402*AZ402*BA402)^(1/5)</f>
        <v>0</v>
      </c>
      <c r="BD402" s="68">
        <f>Q402*AC402*AD402/1000000000</f>
        <v>0</v>
      </c>
      <c r="BE402" s="68">
        <f>R402*AC402*AE402/1000000000</f>
        <v>0</v>
      </c>
      <c r="BF402" s="68">
        <f>S402*AC402*AF402/1000000000</f>
        <v>0</v>
      </c>
      <c r="BG402" s="68">
        <f>T402*AC402*AG402/1000000000</f>
        <v>0</v>
      </c>
      <c r="BH402" s="68">
        <f>U402*AC402*AH402/1000000000</f>
        <v>0</v>
      </c>
      <c r="BI402" s="68">
        <f>V402*AC402*AI402/1000000000</f>
        <v>0</v>
      </c>
      <c r="BJ402" s="68">
        <f>W402*AC402*AJ402/1000000000</f>
        <v>0</v>
      </c>
      <c r="BK402" s="68">
        <f>X402*AC402*AK402/1000000000</f>
        <v>0</v>
      </c>
      <c r="BL402" s="68">
        <f>Y402*AC402*AL402/1000000000</f>
        <v>0</v>
      </c>
      <c r="BM402" s="68">
        <f>Z402*AC402*AM402/1000000000</f>
        <v>0</v>
      </c>
      <c r="BN402" s="68">
        <f>AA402*AC402*AN402/1000000000</f>
        <v>0</v>
      </c>
      <c r="BO402" s="68">
        <f>AB402*AC402*AO402/1000000000</f>
        <v>0</v>
      </c>
      <c r="BP402" s="60">
        <f>(BE402*BF402*BG402*BH402*BI402)^(1/5)</f>
        <v>0</v>
      </c>
      <c r="BQ402" s="60">
        <f>(BK402*BL402*BM402*BN402*BO402)</f>
        <v>0</v>
      </c>
      <c r="BR402" s="60" t="str">
        <f>(J402/E402)^(1/5)*100</f>
        <v>0</v>
      </c>
      <c r="BS402" s="60" t="str">
        <f>(P402/J402)/(1/5)*100</f>
        <v>0</v>
      </c>
      <c r="BT402" s="68"/>
      <c r="BU402" s="68"/>
      <c r="BV402" s="68"/>
      <c r="BW402" s="68"/>
      <c r="BX402" s="68"/>
      <c r="BY402" s="92"/>
    </row>
    <row r="403" spans="1:91" hidden="true" s="114" customFormat="1">
      <c r="A403" s="91"/>
      <c r="B403" s="92">
        <v>1627</v>
      </c>
      <c r="C403" s="95" t="s">
        <v>222</v>
      </c>
      <c r="D403" s="91" t="s">
        <v>40</v>
      </c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0"/>
      <c r="AD403" s="68">
        <v>0</v>
      </c>
      <c r="AE403" s="68">
        <v>0</v>
      </c>
      <c r="AF403" s="68">
        <v>0</v>
      </c>
      <c r="AG403" s="68">
        <v>0</v>
      </c>
      <c r="AH403" s="68">
        <v>0</v>
      </c>
      <c r="AI403" s="68">
        <v>0</v>
      </c>
      <c r="AJ403" s="68">
        <v>0</v>
      </c>
      <c r="AK403" s="68">
        <v>0</v>
      </c>
      <c r="AL403" s="68">
        <v>0</v>
      </c>
      <c r="AM403" s="68">
        <v>0</v>
      </c>
      <c r="AN403" s="68">
        <v>0</v>
      </c>
      <c r="AO403" s="68">
        <v>0</v>
      </c>
      <c r="AP403" s="67">
        <f>Q403*AC403/1000000000</f>
        <v>0</v>
      </c>
      <c r="AQ403" s="67">
        <f>R403*AC403/1000000000</f>
        <v>0</v>
      </c>
      <c r="AR403" s="67">
        <f>S403*AC403/1000000000</f>
        <v>0</v>
      </c>
      <c r="AS403" s="67">
        <f>T403*AC403/1000000000</f>
        <v>0</v>
      </c>
      <c r="AT403" s="67">
        <f>U403*AC403/1000000000</f>
        <v>0</v>
      </c>
      <c r="AU403" s="67">
        <f>V403*AC403/1000000000</f>
        <v>0</v>
      </c>
      <c r="AV403" s="67">
        <f>W403*AC403/1000000000</f>
        <v>0</v>
      </c>
      <c r="AW403" s="67">
        <f>X403*AC403/1000000000</f>
        <v>0</v>
      </c>
      <c r="AX403" s="67">
        <f>Y403*AC403/1000000000</f>
        <v>0</v>
      </c>
      <c r="AY403" s="67">
        <f>Z403*AC403/1000000000</f>
        <v>0</v>
      </c>
      <c r="AZ403" s="67">
        <f>AA403*AC403/1000000000</f>
        <v>0</v>
      </c>
      <c r="BA403" s="67">
        <f>AB403*AC403/1000000000</f>
        <v>0</v>
      </c>
      <c r="BB403" s="60">
        <f>(AQ402*AR402*AS402*AT402*AU402)^(1/5)</f>
        <v>0</v>
      </c>
      <c r="BC403" s="60">
        <f>(AW403*AX403*AY403*AZ403*BA403)^(1/5)</f>
        <v>0</v>
      </c>
      <c r="BD403" s="68">
        <f>Q403*AC403*AD403/1000000000</f>
        <v>0</v>
      </c>
      <c r="BE403" s="68">
        <f>R403*AC403*AE403/1000000000</f>
        <v>0</v>
      </c>
      <c r="BF403" s="68">
        <f>S403*AC403*AF403/1000000000</f>
        <v>0</v>
      </c>
      <c r="BG403" s="68">
        <f>T403*AC403*AG403/1000000000</f>
        <v>0</v>
      </c>
      <c r="BH403" s="68">
        <f>U403*AC403*AH403/1000000000</f>
        <v>0</v>
      </c>
      <c r="BI403" s="68">
        <f>V403*AC403*AI403/1000000000</f>
        <v>0</v>
      </c>
      <c r="BJ403" s="68">
        <f>W403*AC403*AJ403/1000000000</f>
        <v>0</v>
      </c>
      <c r="BK403" s="68">
        <f>X403*AC403*AK403/1000000000</f>
        <v>0</v>
      </c>
      <c r="BL403" s="68">
        <f>Y403*AC403*AL403/1000000000</f>
        <v>0</v>
      </c>
      <c r="BM403" s="68">
        <f>Z403*AC403*AM403/1000000000</f>
        <v>0</v>
      </c>
      <c r="BN403" s="68">
        <f>AA403*AC403*AN403/1000000000</f>
        <v>0</v>
      </c>
      <c r="BO403" s="68">
        <f>AB403*AC403*AO403/1000000000</f>
        <v>0</v>
      </c>
      <c r="BP403" s="60">
        <f>(BE403*BF403*BG403*BH403*BI403)^(1/5)</f>
        <v>0</v>
      </c>
      <c r="BQ403" s="60">
        <f>(BK403*BL403*BM403*BN403*BO403)</f>
        <v>0</v>
      </c>
      <c r="BR403" s="60" t="str">
        <f>(J403/E403)^(1/5)*100</f>
        <v>0</v>
      </c>
      <c r="BS403" s="60" t="str">
        <f>(P403/J403)/(1/5)*100</f>
        <v>0</v>
      </c>
      <c r="BT403" s="68"/>
      <c r="BU403" s="68"/>
      <c r="BV403" s="68"/>
      <c r="BW403" s="68"/>
      <c r="BX403" s="68"/>
      <c r="BY403" s="92"/>
    </row>
    <row r="404" spans="1:91" hidden="true" s="114" customFormat="1">
      <c r="A404" s="91"/>
      <c r="B404" s="92"/>
      <c r="C404" s="95" t="s">
        <v>231</v>
      </c>
      <c r="D404" s="91" t="s">
        <v>40</v>
      </c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7">
        <f>Q404*AC404/1000000000</f>
        <v>0</v>
      </c>
      <c r="AQ404" s="67">
        <f>R404*AC404/1000000000</f>
        <v>0</v>
      </c>
      <c r="AR404" s="67">
        <f>S404*AC404/1000000000</f>
        <v>0</v>
      </c>
      <c r="AS404" s="67">
        <f>T404*AC404/1000000000</f>
        <v>0</v>
      </c>
      <c r="AT404" s="67">
        <f>U404*AC404/1000000000</f>
        <v>0</v>
      </c>
      <c r="AU404" s="67">
        <f>V404*AC404/1000000000</f>
        <v>0</v>
      </c>
      <c r="AV404" s="67">
        <f>W404*AC404/1000000000</f>
        <v>0</v>
      </c>
      <c r="AW404" s="67">
        <f>X404*AC404/1000000000</f>
        <v>0</v>
      </c>
      <c r="AX404" s="67">
        <f>Y404*AC404/1000000000</f>
        <v>0</v>
      </c>
      <c r="AY404" s="67">
        <f>Z404*AC404/1000000000</f>
        <v>0</v>
      </c>
      <c r="AZ404" s="67">
        <f>AA404*AC404/1000000000</f>
        <v>0</v>
      </c>
      <c r="BA404" s="67">
        <f>AB404*AC404/1000000000</f>
        <v>0</v>
      </c>
      <c r="BB404" s="60">
        <f>(AQ403*AR403*AS403*AT403*AU403)^(1/5)</f>
        <v>0</v>
      </c>
      <c r="BC404" s="60">
        <f>(AW404*AX404*AY404*AZ404*BA404)^(1/5)</f>
        <v>0</v>
      </c>
      <c r="BD404" s="68">
        <f>Q404*AC404*AD404/1000000000</f>
        <v>0</v>
      </c>
      <c r="BE404" s="68">
        <f>R404*AC404*AE404/1000000000</f>
        <v>0</v>
      </c>
      <c r="BF404" s="68">
        <f>S404*AC404*AF404/1000000000</f>
        <v>0</v>
      </c>
      <c r="BG404" s="68">
        <f>T404*AC404*AG404/1000000000</f>
        <v>0</v>
      </c>
      <c r="BH404" s="68">
        <f>U404*AC404*AH404/1000000000</f>
        <v>0</v>
      </c>
      <c r="BI404" s="68">
        <f>V404*AC404*AI404/1000000000</f>
        <v>0</v>
      </c>
      <c r="BJ404" s="68">
        <f>W404*AC404*AJ404/1000000000</f>
        <v>0</v>
      </c>
      <c r="BK404" s="68">
        <f>X404*AC404*AK404/1000000000</f>
        <v>0</v>
      </c>
      <c r="BL404" s="68">
        <f>Y404*AC404*AL404/1000000000</f>
        <v>0</v>
      </c>
      <c r="BM404" s="68">
        <f>Z404*AC404*AM404/1000000000</f>
        <v>0</v>
      </c>
      <c r="BN404" s="68">
        <f>AA404*AC404*AN404/1000000000</f>
        <v>0</v>
      </c>
      <c r="BO404" s="68">
        <f>AB404*AC404*AO404/1000000000</f>
        <v>0</v>
      </c>
      <c r="BP404" s="60">
        <f>(BE404*BF404*BG404*BH404*BI404)^(1/5)</f>
        <v>0</v>
      </c>
      <c r="BQ404" s="60">
        <f>(BK404*BL404*BM404*BN404*BO404)</f>
        <v>0</v>
      </c>
      <c r="BR404" s="60" t="str">
        <f>(J404/E404)^(1/5)*100</f>
        <v>0</v>
      </c>
      <c r="BS404" s="60" t="str">
        <f>(P404/J404)/(1/5)*100</f>
        <v>0</v>
      </c>
      <c r="BT404" s="68"/>
      <c r="BU404" s="68"/>
      <c r="BV404" s="68"/>
      <c r="BW404" s="68"/>
      <c r="BX404" s="68"/>
      <c r="BY404" s="92"/>
    </row>
    <row r="405" spans="1:91" hidden="true" s="114" customFormat="1">
      <c r="A405" s="91"/>
      <c r="B405" s="92"/>
      <c r="C405" s="97" t="s">
        <v>232</v>
      </c>
      <c r="D405" s="91" t="s">
        <v>40</v>
      </c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7">
        <f>Q405*AC405/1000000000</f>
        <v>0</v>
      </c>
      <c r="AQ405" s="67">
        <f>R405*AC405/1000000000</f>
        <v>0</v>
      </c>
      <c r="AR405" s="67">
        <f>S405*AC405/1000000000</f>
        <v>0</v>
      </c>
      <c r="AS405" s="67">
        <f>T405*AC405/1000000000</f>
        <v>0</v>
      </c>
      <c r="AT405" s="67">
        <f>U405*AC405/1000000000</f>
        <v>0</v>
      </c>
      <c r="AU405" s="67">
        <f>V405*AC405/1000000000</f>
        <v>0</v>
      </c>
      <c r="AV405" s="67">
        <f>W405*AC405/1000000000</f>
        <v>0</v>
      </c>
      <c r="AW405" s="67">
        <f>X405*AC405/1000000000</f>
        <v>0</v>
      </c>
      <c r="AX405" s="67">
        <f>Y405*AC405/1000000000</f>
        <v>0</v>
      </c>
      <c r="AY405" s="67">
        <f>Z405*AC405/1000000000</f>
        <v>0</v>
      </c>
      <c r="AZ405" s="67">
        <f>AA405*AC405/1000000000</f>
        <v>0</v>
      </c>
      <c r="BA405" s="67">
        <f>AB405*AC405/1000000000</f>
        <v>0</v>
      </c>
      <c r="BB405" s="60">
        <f>(AQ404*AR404*AS404*AT404*AU404)^(1/5)</f>
        <v>0</v>
      </c>
      <c r="BC405" s="60">
        <f>(AW405*AX405*AY405*AZ405*BA405)^(1/5)</f>
        <v>0</v>
      </c>
      <c r="BD405" s="68">
        <f>Q405*AC405*AD405/1000000000</f>
        <v>0</v>
      </c>
      <c r="BE405" s="68">
        <f>R405*AC405*AE405/1000000000</f>
        <v>0</v>
      </c>
      <c r="BF405" s="68">
        <f>S405*AC405*AF405/1000000000</f>
        <v>0</v>
      </c>
      <c r="BG405" s="68">
        <f>T405*AC405*AG405/1000000000</f>
        <v>0</v>
      </c>
      <c r="BH405" s="68">
        <f>U405*AC405*AH405/1000000000</f>
        <v>0</v>
      </c>
      <c r="BI405" s="68">
        <f>V405*AC405*AI405/1000000000</f>
        <v>0</v>
      </c>
      <c r="BJ405" s="68">
        <f>W405*AC405*AJ405/1000000000</f>
        <v>0</v>
      </c>
      <c r="BK405" s="68">
        <f>X405*AC405*AK405/1000000000</f>
        <v>0</v>
      </c>
      <c r="BL405" s="68">
        <f>Y405*AC405*AL405/1000000000</f>
        <v>0</v>
      </c>
      <c r="BM405" s="68">
        <f>Z405*AC405*AM405/1000000000</f>
        <v>0</v>
      </c>
      <c r="BN405" s="68">
        <f>AA405*AC405*AN405/1000000000</f>
        <v>0</v>
      </c>
      <c r="BO405" s="68">
        <f>AB405*AC405*AO405/1000000000</f>
        <v>0</v>
      </c>
      <c r="BP405" s="60">
        <f>(BE405*BF405*BG405*BH405*BI405)^(1/5)</f>
        <v>0</v>
      </c>
      <c r="BQ405" s="60">
        <f>(BK405*BL405*BM405*BN405*BO405)</f>
        <v>0</v>
      </c>
      <c r="BR405" s="60" t="str">
        <f>(J405/E405)^(1/5)*100</f>
        <v>0</v>
      </c>
      <c r="BS405" s="60" t="str">
        <f>(P405/J405)/(1/5)*100</f>
        <v>0</v>
      </c>
      <c r="BT405" s="68"/>
      <c r="BU405" s="68"/>
      <c r="BV405" s="68"/>
      <c r="BW405" s="68"/>
      <c r="BX405" s="68"/>
      <c r="BY405" s="92"/>
    </row>
    <row r="406" spans="1:91" hidden="true" s="114" customFormat="1">
      <c r="A406" s="91"/>
      <c r="B406" s="92"/>
      <c r="C406" s="97" t="s">
        <v>233</v>
      </c>
      <c r="D406" s="91" t="s">
        <v>40</v>
      </c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7">
        <f>Q406*AC406/1000000000</f>
        <v>0</v>
      </c>
      <c r="AQ406" s="67">
        <f>R406*AC406/1000000000</f>
        <v>0</v>
      </c>
      <c r="AR406" s="67">
        <f>S406*AC406/1000000000</f>
        <v>0</v>
      </c>
      <c r="AS406" s="67">
        <f>T406*AC406/1000000000</f>
        <v>0</v>
      </c>
      <c r="AT406" s="67">
        <f>U406*AC406/1000000000</f>
        <v>0</v>
      </c>
      <c r="AU406" s="67">
        <f>V406*AC406/1000000000</f>
        <v>0</v>
      </c>
      <c r="AV406" s="67">
        <f>W406*AC406/1000000000</f>
        <v>0</v>
      </c>
      <c r="AW406" s="67">
        <f>X406*AC406/1000000000</f>
        <v>0</v>
      </c>
      <c r="AX406" s="67">
        <f>Y406*AC406/1000000000</f>
        <v>0</v>
      </c>
      <c r="AY406" s="67">
        <f>Z406*AC406/1000000000</f>
        <v>0</v>
      </c>
      <c r="AZ406" s="67">
        <f>AA406*AC406/1000000000</f>
        <v>0</v>
      </c>
      <c r="BA406" s="67">
        <f>AB406*AC406/1000000000</f>
        <v>0</v>
      </c>
      <c r="BB406" s="60">
        <f>(AQ405*AR405*AS405*AT405*AU405)^(1/5)</f>
        <v>0</v>
      </c>
      <c r="BC406" s="60">
        <f>(AW406*AX406*AY406*AZ406*BA406)^(1/5)</f>
        <v>0</v>
      </c>
      <c r="BD406" s="68">
        <f>Q406*AC406*AD406/1000000000</f>
        <v>0</v>
      </c>
      <c r="BE406" s="68">
        <f>R406*AC406*AE406/1000000000</f>
        <v>0</v>
      </c>
      <c r="BF406" s="68">
        <f>S406*AC406*AF406/1000000000</f>
        <v>0</v>
      </c>
      <c r="BG406" s="68">
        <f>T406*AC406*AG406/1000000000</f>
        <v>0</v>
      </c>
      <c r="BH406" s="68">
        <f>U406*AC406*AH406/1000000000</f>
        <v>0</v>
      </c>
      <c r="BI406" s="68">
        <f>V406*AC406*AI406/1000000000</f>
        <v>0</v>
      </c>
      <c r="BJ406" s="68">
        <f>W406*AC406*AJ406/1000000000</f>
        <v>0</v>
      </c>
      <c r="BK406" s="68">
        <f>X406*AC406*AK406/1000000000</f>
        <v>0</v>
      </c>
      <c r="BL406" s="68">
        <f>Y406*AC406*AL406/1000000000</f>
        <v>0</v>
      </c>
      <c r="BM406" s="68">
        <f>Z406*AC406*AM406/1000000000</f>
        <v>0</v>
      </c>
      <c r="BN406" s="68">
        <f>AA406*AC406*AN406/1000000000</f>
        <v>0</v>
      </c>
      <c r="BO406" s="68">
        <f>AB406*AC406*AO406/1000000000</f>
        <v>0</v>
      </c>
      <c r="BP406" s="60">
        <f>(BE406*BF406*BG406*BH406*BI406)^(1/5)</f>
        <v>0</v>
      </c>
      <c r="BQ406" s="60">
        <f>(BK406*BL406*BM406*BN406*BO406)</f>
        <v>0</v>
      </c>
      <c r="BR406" s="60" t="str">
        <f>(J406/E406)^(1/5)*100</f>
        <v>0</v>
      </c>
      <c r="BS406" s="60" t="str">
        <f>(P406/J406)/(1/5)*100</f>
        <v>0</v>
      </c>
      <c r="BT406" s="68"/>
      <c r="BU406" s="68"/>
      <c r="BV406" s="68"/>
      <c r="BW406" s="68"/>
      <c r="BX406" s="68"/>
      <c r="BY406" s="92"/>
    </row>
    <row r="407" spans="1:91" hidden="true" s="114" customFormat="1">
      <c r="A407" s="91"/>
      <c r="B407" s="92"/>
      <c r="C407" s="95" t="s">
        <v>234</v>
      </c>
      <c r="D407" s="91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7">
        <f>Q407*AC407/1000000000</f>
        <v>0</v>
      </c>
      <c r="AQ407" s="67">
        <f>R407*AC407/1000000000</f>
        <v>0</v>
      </c>
      <c r="AR407" s="67">
        <f>S407*AC407/1000000000</f>
        <v>0</v>
      </c>
      <c r="AS407" s="67">
        <f>T407*AC407/1000000000</f>
        <v>0</v>
      </c>
      <c r="AT407" s="67">
        <f>U407*AC407/1000000000</f>
        <v>0</v>
      </c>
      <c r="AU407" s="67">
        <f>V407*AC407/1000000000</f>
        <v>0</v>
      </c>
      <c r="AV407" s="67">
        <f>W407*AC407/1000000000</f>
        <v>0</v>
      </c>
      <c r="AW407" s="67">
        <f>X407*AC407/1000000000</f>
        <v>0</v>
      </c>
      <c r="AX407" s="67">
        <f>Y407*AC407/1000000000</f>
        <v>0</v>
      </c>
      <c r="AY407" s="67">
        <f>Z407*AC407/1000000000</f>
        <v>0</v>
      </c>
      <c r="AZ407" s="67">
        <f>AA407*AC407/1000000000</f>
        <v>0</v>
      </c>
      <c r="BA407" s="67">
        <f>AB407*AC407/1000000000</f>
        <v>0</v>
      </c>
      <c r="BB407" s="60">
        <f>(AQ406*AR406*AS406*AT406*AU406)^(1/5)</f>
        <v>0</v>
      </c>
      <c r="BC407" s="60">
        <f>(AW407*AX407*AY407*AZ407*BA407)^(1/5)</f>
        <v>0</v>
      </c>
      <c r="BD407" s="68">
        <f>Q407*AC407*AD407/1000000000</f>
        <v>0</v>
      </c>
      <c r="BE407" s="68">
        <f>R407*AC407*AE407/1000000000</f>
        <v>0</v>
      </c>
      <c r="BF407" s="68">
        <f>S407*AC407*AF407/1000000000</f>
        <v>0</v>
      </c>
      <c r="BG407" s="68">
        <f>T407*AC407*AG407/1000000000</f>
        <v>0</v>
      </c>
      <c r="BH407" s="68">
        <f>U407*AC407*AH407/1000000000</f>
        <v>0</v>
      </c>
      <c r="BI407" s="68">
        <f>V407*AC407*AI407/1000000000</f>
        <v>0</v>
      </c>
      <c r="BJ407" s="68">
        <f>W407*AC407*AJ407/1000000000</f>
        <v>0</v>
      </c>
      <c r="BK407" s="68">
        <f>X407*AC407*AK407/1000000000</f>
        <v>0</v>
      </c>
      <c r="BL407" s="68">
        <f>Y407*AC407*AL407/1000000000</f>
        <v>0</v>
      </c>
      <c r="BM407" s="68">
        <f>Z407*AC407*AM407/1000000000</f>
        <v>0</v>
      </c>
      <c r="BN407" s="68">
        <f>AA407*AC407*AN407/1000000000</f>
        <v>0</v>
      </c>
      <c r="BO407" s="68">
        <f>AB407*AC407*AO407/1000000000</f>
        <v>0</v>
      </c>
      <c r="BP407" s="60">
        <f>(BE407*BF407*BG407*BH407*BI407)^(1/5)</f>
        <v>0</v>
      </c>
      <c r="BQ407" s="60">
        <f>(BK407*BL407*BM407*BN407*BO407)</f>
        <v>0</v>
      </c>
      <c r="BR407" s="60" t="str">
        <f>(J407/E407)^(1/5)*100</f>
        <v>0</v>
      </c>
      <c r="BS407" s="60" t="str">
        <f>(P407/J407)/(1/5)*100</f>
        <v>0</v>
      </c>
      <c r="BT407" s="68"/>
      <c r="BU407" s="68"/>
      <c r="BV407" s="68"/>
      <c r="BW407" s="68"/>
      <c r="BX407" s="68"/>
      <c r="BY407" s="92"/>
    </row>
    <row r="408" spans="1:91" hidden="true" s="114" customFormat="1">
      <c r="A408" s="91"/>
      <c r="B408" s="92"/>
      <c r="C408" s="95" t="s">
        <v>235</v>
      </c>
      <c r="D408" s="91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7">
        <f>Q408*AC408/1000000000</f>
        <v>0</v>
      </c>
      <c r="AQ408" s="67">
        <f>R408*AC408/1000000000</f>
        <v>0</v>
      </c>
      <c r="AR408" s="67">
        <f>S408*AC408/1000000000</f>
        <v>0</v>
      </c>
      <c r="AS408" s="67">
        <f>T408*AC408/1000000000</f>
        <v>0</v>
      </c>
      <c r="AT408" s="67">
        <f>U408*AC408/1000000000</f>
        <v>0</v>
      </c>
      <c r="AU408" s="67">
        <f>V408*AC408/1000000000</f>
        <v>0</v>
      </c>
      <c r="AV408" s="67">
        <f>W408*AC408/1000000000</f>
        <v>0</v>
      </c>
      <c r="AW408" s="67">
        <f>X408*AC408/1000000000</f>
        <v>0</v>
      </c>
      <c r="AX408" s="67">
        <f>Y408*AC408/1000000000</f>
        <v>0</v>
      </c>
      <c r="AY408" s="67">
        <f>Z408*AC408/1000000000</f>
        <v>0</v>
      </c>
      <c r="AZ408" s="67">
        <f>AA408*AC408/1000000000</f>
        <v>0</v>
      </c>
      <c r="BA408" s="67">
        <f>AB408*AC408/1000000000</f>
        <v>0</v>
      </c>
      <c r="BB408" s="60">
        <f>(AQ407*AR407*AS407*AT407*AU407)^(1/5)</f>
        <v>0</v>
      </c>
      <c r="BC408" s="60">
        <f>(AW408*AX408*AY408*AZ408*BA408)^(1/5)</f>
        <v>0</v>
      </c>
      <c r="BD408" s="68">
        <f>Q408*AC408*AD408/1000000000</f>
        <v>0</v>
      </c>
      <c r="BE408" s="68">
        <f>R408*AC408*AE408/1000000000</f>
        <v>0</v>
      </c>
      <c r="BF408" s="68">
        <f>S408*AC408*AF408/1000000000</f>
        <v>0</v>
      </c>
      <c r="BG408" s="68">
        <f>T408*AC408*AG408/1000000000</f>
        <v>0</v>
      </c>
      <c r="BH408" s="68">
        <f>U408*AC408*AH408/1000000000</f>
        <v>0</v>
      </c>
      <c r="BI408" s="68">
        <f>V408*AC408*AI408/1000000000</f>
        <v>0</v>
      </c>
      <c r="BJ408" s="68">
        <f>W408*AC408*AJ408/1000000000</f>
        <v>0</v>
      </c>
      <c r="BK408" s="68">
        <f>X408*AC408*AK408/1000000000</f>
        <v>0</v>
      </c>
      <c r="BL408" s="68">
        <f>Y408*AC408*AL408/1000000000</f>
        <v>0</v>
      </c>
      <c r="BM408" s="68">
        <f>Z408*AC408*AM408/1000000000</f>
        <v>0</v>
      </c>
      <c r="BN408" s="68">
        <f>AA408*AC408*AN408/1000000000</f>
        <v>0</v>
      </c>
      <c r="BO408" s="68">
        <f>AB408*AC408*AO408/1000000000</f>
        <v>0</v>
      </c>
      <c r="BP408" s="60">
        <f>(BE408*BF408*BG408*BH408*BI408)^(1/5)</f>
        <v>0</v>
      </c>
      <c r="BQ408" s="60">
        <f>(BK408*BL408*BM408*BN408*BO408)</f>
        <v>0</v>
      </c>
      <c r="BR408" s="60" t="str">
        <f>(J408/E408)^(1/5)*100</f>
        <v>0</v>
      </c>
      <c r="BS408" s="60" t="str">
        <f>(P408/J408)/(1/5)*100</f>
        <v>0</v>
      </c>
      <c r="BT408" s="68"/>
      <c r="BU408" s="68"/>
      <c r="BV408" s="68"/>
      <c r="BW408" s="68"/>
      <c r="BX408" s="68"/>
      <c r="BY408" s="92"/>
    </row>
    <row r="409" spans="1:91" hidden="true" s="114" customFormat="1">
      <c r="A409" s="91"/>
      <c r="B409" s="92"/>
      <c r="C409" s="97" t="s">
        <v>236</v>
      </c>
      <c r="D409" s="91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7">
        <f>Q409*AC409/1000000000</f>
        <v>0</v>
      </c>
      <c r="AQ409" s="67">
        <f>R409*AC409/1000000000</f>
        <v>0</v>
      </c>
      <c r="AR409" s="67">
        <f>S409*AC409/1000000000</f>
        <v>0</v>
      </c>
      <c r="AS409" s="67">
        <f>T409*AC409/1000000000</f>
        <v>0</v>
      </c>
      <c r="AT409" s="67">
        <f>U409*AC409/1000000000</f>
        <v>0</v>
      </c>
      <c r="AU409" s="67">
        <f>V409*AC409/1000000000</f>
        <v>0</v>
      </c>
      <c r="AV409" s="67">
        <f>W409*AC409/1000000000</f>
        <v>0</v>
      </c>
      <c r="AW409" s="67">
        <f>X409*AC409/1000000000</f>
        <v>0</v>
      </c>
      <c r="AX409" s="67">
        <f>Y409*AC409/1000000000</f>
        <v>0</v>
      </c>
      <c r="AY409" s="67">
        <f>Z409*AC409/1000000000</f>
        <v>0</v>
      </c>
      <c r="AZ409" s="67">
        <f>AA409*AC409/1000000000</f>
        <v>0</v>
      </c>
      <c r="BA409" s="67">
        <f>AB409*AC409/1000000000</f>
        <v>0</v>
      </c>
      <c r="BB409" s="60">
        <f>(AQ408*AR408*AS408*AT408*AU408)^(1/5)</f>
        <v>0</v>
      </c>
      <c r="BC409" s="60">
        <f>(AW409*AX409*AY409*AZ409*BA409)^(1/5)</f>
        <v>0</v>
      </c>
      <c r="BD409" s="68">
        <f>Q409*AC409*AD409/1000000000</f>
        <v>0</v>
      </c>
      <c r="BE409" s="68">
        <f>R409*AC409*AE409/1000000000</f>
        <v>0</v>
      </c>
      <c r="BF409" s="68">
        <f>S409*AC409*AF409/1000000000</f>
        <v>0</v>
      </c>
      <c r="BG409" s="68">
        <f>T409*AC409*AG409/1000000000</f>
        <v>0</v>
      </c>
      <c r="BH409" s="68">
        <f>U409*AC409*AH409/1000000000</f>
        <v>0</v>
      </c>
      <c r="BI409" s="68">
        <f>V409*AC409*AI409/1000000000</f>
        <v>0</v>
      </c>
      <c r="BJ409" s="68">
        <f>W409*AC409*AJ409/1000000000</f>
        <v>0</v>
      </c>
      <c r="BK409" s="68">
        <f>X409*AC409*AK409/1000000000</f>
        <v>0</v>
      </c>
      <c r="BL409" s="68">
        <f>Y409*AC409*AL409/1000000000</f>
        <v>0</v>
      </c>
      <c r="BM409" s="68">
        <f>Z409*AC409*AM409/1000000000</f>
        <v>0</v>
      </c>
      <c r="BN409" s="68">
        <f>AA409*AC409*AN409/1000000000</f>
        <v>0</v>
      </c>
      <c r="BO409" s="68">
        <f>AB409*AC409*AO409/1000000000</f>
        <v>0</v>
      </c>
      <c r="BP409" s="60">
        <f>(BE409*BF409*BG409*BH409*BI409)^(1/5)</f>
        <v>0</v>
      </c>
      <c r="BQ409" s="60">
        <f>(BK409*BL409*BM409*BN409*BO409)</f>
        <v>0</v>
      </c>
      <c r="BR409" s="60" t="str">
        <f>(J409/E409)^(1/5)*100</f>
        <v>0</v>
      </c>
      <c r="BS409" s="60" t="str">
        <f>(P409/J409)/(1/5)*100</f>
        <v>0</v>
      </c>
      <c r="BT409" s="68"/>
      <c r="BU409" s="68"/>
      <c r="BV409" s="68"/>
      <c r="BW409" s="68"/>
      <c r="BX409" s="68"/>
      <c r="BY409" s="92"/>
    </row>
    <row r="410" spans="1:91" hidden="true" s="114" customFormat="1">
      <c r="A410" s="91"/>
      <c r="B410" s="92"/>
      <c r="C410" s="97" t="s">
        <v>237</v>
      </c>
      <c r="D410" s="91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7">
        <f>Q410*AC410/1000000000</f>
        <v>0</v>
      </c>
      <c r="AQ410" s="67">
        <f>R410*AC410/1000000000</f>
        <v>0</v>
      </c>
      <c r="AR410" s="67">
        <f>S410*AC410/1000000000</f>
        <v>0</v>
      </c>
      <c r="AS410" s="67">
        <f>T410*AC410/1000000000</f>
        <v>0</v>
      </c>
      <c r="AT410" s="67">
        <f>U410*AC410/1000000000</f>
        <v>0</v>
      </c>
      <c r="AU410" s="67">
        <f>V410*AC410/1000000000</f>
        <v>0</v>
      </c>
      <c r="AV410" s="67">
        <f>W410*AC410/1000000000</f>
        <v>0</v>
      </c>
      <c r="AW410" s="67">
        <f>X410*AC410/1000000000</f>
        <v>0</v>
      </c>
      <c r="AX410" s="67">
        <f>Y410*AC410/1000000000</f>
        <v>0</v>
      </c>
      <c r="AY410" s="67">
        <f>Z410*AC410/1000000000</f>
        <v>0</v>
      </c>
      <c r="AZ410" s="67">
        <f>AA410*AC410/1000000000</f>
        <v>0</v>
      </c>
      <c r="BA410" s="67">
        <f>AB410*AC410/1000000000</f>
        <v>0</v>
      </c>
      <c r="BB410" s="60">
        <f>(AQ409*AR409*AS409*AT409*AU409)^(1/5)</f>
        <v>0</v>
      </c>
      <c r="BC410" s="60">
        <f>(AW410*AX410*AY410*AZ410*BA410)^(1/5)</f>
        <v>0</v>
      </c>
      <c r="BD410" s="68">
        <f>Q410*AC410*AD410/1000000000</f>
        <v>0</v>
      </c>
      <c r="BE410" s="68">
        <f>R410*AC410*AE410/1000000000</f>
        <v>0</v>
      </c>
      <c r="BF410" s="68">
        <f>S410*AC410*AF410/1000000000</f>
        <v>0</v>
      </c>
      <c r="BG410" s="68">
        <f>T410*AC410*AG410/1000000000</f>
        <v>0</v>
      </c>
      <c r="BH410" s="68">
        <f>U410*AC410*AH410/1000000000</f>
        <v>0</v>
      </c>
      <c r="BI410" s="68">
        <f>V410*AC410*AI410/1000000000</f>
        <v>0</v>
      </c>
      <c r="BJ410" s="68">
        <f>W410*AC410*AJ410/1000000000</f>
        <v>0</v>
      </c>
      <c r="BK410" s="68">
        <f>X410*AC410*AK410/1000000000</f>
        <v>0</v>
      </c>
      <c r="BL410" s="68">
        <f>Y410*AC410*AL410/1000000000</f>
        <v>0</v>
      </c>
      <c r="BM410" s="68">
        <f>Z410*AC410*AM410/1000000000</f>
        <v>0</v>
      </c>
      <c r="BN410" s="68">
        <f>AA410*AC410*AN410/1000000000</f>
        <v>0</v>
      </c>
      <c r="BO410" s="68">
        <f>AB410*AC410*AO410/1000000000</f>
        <v>0</v>
      </c>
      <c r="BP410" s="60">
        <f>(BE410*BF410*BG410*BH410*BI410)^(1/5)</f>
        <v>0</v>
      </c>
      <c r="BQ410" s="60">
        <f>(BK410*BL410*BM410*BN410*BO410)</f>
        <v>0</v>
      </c>
      <c r="BR410" s="60" t="str">
        <f>(J410/E410)^(1/5)*100</f>
        <v>0</v>
      </c>
      <c r="BS410" s="60" t="str">
        <f>(P410/J410)/(1/5)*100</f>
        <v>0</v>
      </c>
      <c r="BT410" s="68"/>
      <c r="BU410" s="68"/>
      <c r="BV410" s="68"/>
      <c r="BW410" s="68"/>
      <c r="BX410" s="68"/>
      <c r="BY410" s="92"/>
    </row>
    <row r="411" spans="1:91" hidden="true" s="114" customFormat="1">
      <c r="A411" s="91"/>
      <c r="B411" s="92"/>
      <c r="C411" s="95" t="s">
        <v>238</v>
      </c>
      <c r="D411" s="91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7">
        <f>Q411*AC411/1000000000</f>
        <v>0</v>
      </c>
      <c r="AQ411" s="67">
        <f>R411*AC411/1000000000</f>
        <v>0</v>
      </c>
      <c r="AR411" s="67">
        <f>S411*AC411/1000000000</f>
        <v>0</v>
      </c>
      <c r="AS411" s="67">
        <f>T411*AC411/1000000000</f>
        <v>0</v>
      </c>
      <c r="AT411" s="67">
        <f>U411*AC411/1000000000</f>
        <v>0</v>
      </c>
      <c r="AU411" s="67">
        <f>V411*AC411/1000000000</f>
        <v>0</v>
      </c>
      <c r="AV411" s="67">
        <f>W411*AC411/1000000000</f>
        <v>0</v>
      </c>
      <c r="AW411" s="67">
        <f>X411*AC411/1000000000</f>
        <v>0</v>
      </c>
      <c r="AX411" s="67">
        <f>Y411*AC411/1000000000</f>
        <v>0</v>
      </c>
      <c r="AY411" s="67">
        <f>Z411*AC411/1000000000</f>
        <v>0</v>
      </c>
      <c r="AZ411" s="67">
        <f>AA411*AC411/1000000000</f>
        <v>0</v>
      </c>
      <c r="BA411" s="67">
        <f>AB411*AC411/1000000000</f>
        <v>0</v>
      </c>
      <c r="BB411" s="60">
        <f>(AQ410*AR410*AS410*AT410*AU410)^(1/5)</f>
        <v>0</v>
      </c>
      <c r="BC411" s="60">
        <f>(AW411*AX411*AY411*AZ411*BA411)^(1/5)</f>
        <v>0</v>
      </c>
      <c r="BD411" s="68">
        <f>Q411*AC411*AD411/1000000000</f>
        <v>0</v>
      </c>
      <c r="BE411" s="68">
        <f>R411*AC411*AE411/1000000000</f>
        <v>0</v>
      </c>
      <c r="BF411" s="68">
        <f>S411*AC411*AF411/1000000000</f>
        <v>0</v>
      </c>
      <c r="BG411" s="68">
        <f>T411*AC411*AG411/1000000000</f>
        <v>0</v>
      </c>
      <c r="BH411" s="68">
        <f>U411*AC411*AH411/1000000000</f>
        <v>0</v>
      </c>
      <c r="BI411" s="68">
        <f>V411*AC411*AI411/1000000000</f>
        <v>0</v>
      </c>
      <c r="BJ411" s="68">
        <f>W411*AC411*AJ411/1000000000</f>
        <v>0</v>
      </c>
      <c r="BK411" s="68">
        <f>X411*AC411*AK411/1000000000</f>
        <v>0</v>
      </c>
      <c r="BL411" s="68">
        <f>Y411*AC411*AL411/1000000000</f>
        <v>0</v>
      </c>
      <c r="BM411" s="68">
        <f>Z411*AC411*AM411/1000000000</f>
        <v>0</v>
      </c>
      <c r="BN411" s="68">
        <f>AA411*AC411*AN411/1000000000</f>
        <v>0</v>
      </c>
      <c r="BO411" s="68">
        <f>AB411*AC411*AO411/1000000000</f>
        <v>0</v>
      </c>
      <c r="BP411" s="60">
        <f>(BE411*BF411*BG411*BH411*BI411)^(1/5)</f>
        <v>0</v>
      </c>
      <c r="BQ411" s="60">
        <f>(BK411*BL411*BM411*BN411*BO411)</f>
        <v>0</v>
      </c>
      <c r="BR411" s="60" t="str">
        <f>(J411/E411)^(1/5)*100</f>
        <v>0</v>
      </c>
      <c r="BS411" s="60" t="str">
        <f>(P411/J411)/(1/5)*100</f>
        <v>0</v>
      </c>
      <c r="BT411" s="68"/>
      <c r="BU411" s="68"/>
      <c r="BV411" s="68"/>
      <c r="BW411" s="68"/>
      <c r="BX411" s="68"/>
      <c r="BY411" s="92"/>
    </row>
    <row r="412" spans="1:91" hidden="true" s="114" customFormat="1">
      <c r="A412" s="91"/>
      <c r="B412" s="92"/>
      <c r="C412" s="97" t="s">
        <v>131</v>
      </c>
      <c r="D412" s="91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7">
        <f>Q412*AC412/1000000000</f>
        <v>0</v>
      </c>
      <c r="AQ412" s="67">
        <f>R412*AC412/1000000000</f>
        <v>0</v>
      </c>
      <c r="AR412" s="67">
        <f>S412*AC412/1000000000</f>
        <v>0</v>
      </c>
      <c r="AS412" s="67">
        <f>T412*AC412/1000000000</f>
        <v>0</v>
      </c>
      <c r="AT412" s="67">
        <f>U412*AC412/1000000000</f>
        <v>0</v>
      </c>
      <c r="AU412" s="67">
        <f>V412*AC412/1000000000</f>
        <v>0</v>
      </c>
      <c r="AV412" s="67">
        <f>W412*AC412/1000000000</f>
        <v>0</v>
      </c>
      <c r="AW412" s="67">
        <f>X412*AC412/1000000000</f>
        <v>0</v>
      </c>
      <c r="AX412" s="67">
        <f>Y412*AC412/1000000000</f>
        <v>0</v>
      </c>
      <c r="AY412" s="67">
        <f>Z412*AC412/1000000000</f>
        <v>0</v>
      </c>
      <c r="AZ412" s="67">
        <f>AA412*AC412/1000000000</f>
        <v>0</v>
      </c>
      <c r="BA412" s="67">
        <f>AB412*AC412/1000000000</f>
        <v>0</v>
      </c>
      <c r="BB412" s="60">
        <f>(AQ411*AR411*AS411*AT411*AU411)^(1/5)</f>
        <v>0</v>
      </c>
      <c r="BC412" s="60">
        <f>(AW412*AX412*AY412*AZ412*BA412)^(1/5)</f>
        <v>0</v>
      </c>
      <c r="BD412" s="68">
        <f>Q412*AC412*AD412/1000000000</f>
        <v>0</v>
      </c>
      <c r="BE412" s="68">
        <f>R412*AC412*AE412/1000000000</f>
        <v>0</v>
      </c>
      <c r="BF412" s="68">
        <f>S412*AC412*AF412/1000000000</f>
        <v>0</v>
      </c>
      <c r="BG412" s="68">
        <f>T412*AC412*AG412/1000000000</f>
        <v>0</v>
      </c>
      <c r="BH412" s="68">
        <f>U412*AC412*AH412/1000000000</f>
        <v>0</v>
      </c>
      <c r="BI412" s="68">
        <f>V412*AC412*AI412/1000000000</f>
        <v>0</v>
      </c>
      <c r="BJ412" s="68">
        <f>W412*AC412*AJ412/1000000000</f>
        <v>0</v>
      </c>
      <c r="BK412" s="68">
        <f>X412*AC412*AK412/1000000000</f>
        <v>0</v>
      </c>
      <c r="BL412" s="68">
        <f>Y412*AC412*AL412/1000000000</f>
        <v>0</v>
      </c>
      <c r="BM412" s="68">
        <f>Z412*AC412*AM412/1000000000</f>
        <v>0</v>
      </c>
      <c r="BN412" s="68">
        <f>AA412*AC412*AN412/1000000000</f>
        <v>0</v>
      </c>
      <c r="BO412" s="68">
        <f>AB412*AC412*AO412/1000000000</f>
        <v>0</v>
      </c>
      <c r="BP412" s="60">
        <f>(BE412*BF412*BG412*BH412*BI412)^(1/5)</f>
        <v>0</v>
      </c>
      <c r="BQ412" s="60">
        <f>(BK412*BL412*BM412*BN412*BO412)</f>
        <v>0</v>
      </c>
      <c r="BR412" s="60" t="str">
        <f>(J412/E412)^(1/5)*100</f>
        <v>0</v>
      </c>
      <c r="BS412" s="60" t="str">
        <f>(P412/J412)/(1/5)*100</f>
        <v>0</v>
      </c>
      <c r="BT412" s="68"/>
      <c r="BU412" s="68"/>
      <c r="BV412" s="68"/>
      <c r="BW412" s="68"/>
      <c r="BX412" s="68"/>
      <c r="BY412" s="92"/>
    </row>
    <row r="413" spans="1:91" hidden="true" s="114" customFormat="1">
      <c r="A413" s="91"/>
      <c r="B413" s="92"/>
      <c r="C413" s="97" t="s">
        <v>239</v>
      </c>
      <c r="D413" s="91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7">
        <f>Q413*AC413/1000000000</f>
        <v>0</v>
      </c>
      <c r="AQ413" s="67">
        <f>R413*AC413/1000000000</f>
        <v>0</v>
      </c>
      <c r="AR413" s="67">
        <f>S413*AC413/1000000000</f>
        <v>0</v>
      </c>
      <c r="AS413" s="67">
        <f>T413*AC413/1000000000</f>
        <v>0</v>
      </c>
      <c r="AT413" s="67">
        <f>U413*AC413/1000000000</f>
        <v>0</v>
      </c>
      <c r="AU413" s="67">
        <f>V413*AC413/1000000000</f>
        <v>0</v>
      </c>
      <c r="AV413" s="67">
        <f>W413*AC413/1000000000</f>
        <v>0</v>
      </c>
      <c r="AW413" s="67">
        <f>X413*AC413/1000000000</f>
        <v>0</v>
      </c>
      <c r="AX413" s="67">
        <f>Y413*AC413/1000000000</f>
        <v>0</v>
      </c>
      <c r="AY413" s="67">
        <f>Z413*AC413/1000000000</f>
        <v>0</v>
      </c>
      <c r="AZ413" s="67">
        <f>AA413*AC413/1000000000</f>
        <v>0</v>
      </c>
      <c r="BA413" s="67">
        <f>AB413*AC413/1000000000</f>
        <v>0</v>
      </c>
      <c r="BB413" s="60">
        <f>(AQ412*AR412*AS412*AT412*AU412)^(1/5)</f>
        <v>0</v>
      </c>
      <c r="BC413" s="60">
        <f>(AW413*AX413*AY413*AZ413*BA413)^(1/5)</f>
        <v>0</v>
      </c>
      <c r="BD413" s="68">
        <f>Q413*AC413*AD413/1000000000</f>
        <v>0</v>
      </c>
      <c r="BE413" s="68">
        <f>R413*AC413*AE413/1000000000</f>
        <v>0</v>
      </c>
      <c r="BF413" s="68">
        <f>S413*AC413*AF413/1000000000</f>
        <v>0</v>
      </c>
      <c r="BG413" s="68">
        <f>T413*AC413*AG413/1000000000</f>
        <v>0</v>
      </c>
      <c r="BH413" s="68">
        <f>U413*AC413*AH413/1000000000</f>
        <v>0</v>
      </c>
      <c r="BI413" s="68">
        <f>V413*AC413*AI413/1000000000</f>
        <v>0</v>
      </c>
      <c r="BJ413" s="68">
        <f>W413*AC413*AJ413/1000000000</f>
        <v>0</v>
      </c>
      <c r="BK413" s="68">
        <f>X413*AC413*AK413/1000000000</f>
        <v>0</v>
      </c>
      <c r="BL413" s="68">
        <f>Y413*AC413*AL413/1000000000</f>
        <v>0</v>
      </c>
      <c r="BM413" s="68">
        <f>Z413*AC413*AM413/1000000000</f>
        <v>0</v>
      </c>
      <c r="BN413" s="68">
        <f>AA413*AC413*AN413/1000000000</f>
        <v>0</v>
      </c>
      <c r="BO413" s="68">
        <f>AB413*AC413*AO413/1000000000</f>
        <v>0</v>
      </c>
      <c r="BP413" s="60">
        <f>(BE413*BF413*BG413*BH413*BI413)^(1/5)</f>
        <v>0</v>
      </c>
      <c r="BQ413" s="60">
        <f>(BK413*BL413*BM413*BN413*BO413)</f>
        <v>0</v>
      </c>
      <c r="BR413" s="60" t="str">
        <f>(J413/E413)^(1/5)*100</f>
        <v>0</v>
      </c>
      <c r="BS413" s="60" t="str">
        <f>(P413/J413)/(1/5)*100</f>
        <v>0</v>
      </c>
      <c r="BT413" s="68"/>
      <c r="BU413" s="68"/>
      <c r="BV413" s="68"/>
      <c r="BW413" s="68"/>
      <c r="BX413" s="68"/>
      <c r="BY413" s="92"/>
    </row>
    <row r="414" spans="1:91" hidden="true" s="115" customFormat="1">
      <c r="A414" s="94"/>
      <c r="B414" s="98"/>
      <c r="C414" s="93" t="s">
        <v>240</v>
      </c>
      <c r="D414" s="91" t="s">
        <v>16</v>
      </c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59">
        <f>Q414*AC414/1000000000</f>
        <v>0</v>
      </c>
      <c r="AQ414" s="59">
        <f>R414*AC414/1000000000</f>
        <v>0</v>
      </c>
      <c r="AR414" s="59">
        <f>S414*AC414/1000000000</f>
        <v>0</v>
      </c>
      <c r="AS414" s="59">
        <f>T414*AC414/1000000000</f>
        <v>0</v>
      </c>
      <c r="AT414" s="59">
        <f>U414*AC414/1000000000</f>
        <v>0</v>
      </c>
      <c r="AU414" s="59">
        <f>V414*AC414/1000000000</f>
        <v>0</v>
      </c>
      <c r="AV414" s="59">
        <f>W414*AC414/1000000000</f>
        <v>0</v>
      </c>
      <c r="AW414" s="59">
        <f>X414*AC414/1000000000</f>
        <v>0</v>
      </c>
      <c r="AX414" s="59">
        <f>Y414*AC414/1000000000</f>
        <v>0</v>
      </c>
      <c r="AY414" s="59">
        <f>Z414*AC414/1000000000</f>
        <v>0</v>
      </c>
      <c r="AZ414" s="59">
        <f>AA414*AC414/1000000000</f>
        <v>0</v>
      </c>
      <c r="BA414" s="59">
        <f>AB414*AC414/1000000000</f>
        <v>0</v>
      </c>
      <c r="BB414" s="60">
        <f>(AQ413*AR413*AS413*AT413*AU413)^(1/5)</f>
        <v>0</v>
      </c>
      <c r="BC414" s="60">
        <f>(AW414*AX414*AY414*AZ414*BA414)^(1/5)</f>
        <v>0</v>
      </c>
      <c r="BD414" s="60">
        <f>Q414*AC414*AD414/1000000000</f>
        <v>0</v>
      </c>
      <c r="BE414" s="60">
        <f>R414*AC414*AE414/1000000000</f>
        <v>0</v>
      </c>
      <c r="BF414" s="60">
        <f>S414*AC414*AF414/1000000000</f>
        <v>0</v>
      </c>
      <c r="BG414" s="60">
        <f>T414*AC414*AG414/1000000000</f>
        <v>0</v>
      </c>
      <c r="BH414" s="60">
        <f>U414*AC414*AH414/1000000000</f>
        <v>0</v>
      </c>
      <c r="BI414" s="60">
        <f>V414*AC414*AI414/1000000000</f>
        <v>0</v>
      </c>
      <c r="BJ414" s="60">
        <f>W414*AC414*AJ414/1000000000</f>
        <v>0</v>
      </c>
      <c r="BK414" s="60">
        <f>X414*AC414*AK414/1000000000</f>
        <v>0</v>
      </c>
      <c r="BL414" s="60">
        <f>Y414*AC414*AL414/1000000000</f>
        <v>0</v>
      </c>
      <c r="BM414" s="60">
        <f>Z414*AC414*AM414/1000000000</f>
        <v>0</v>
      </c>
      <c r="BN414" s="60">
        <f>AA414*AC414*AN414/1000000000</f>
        <v>0</v>
      </c>
      <c r="BO414" s="60">
        <f>AB414*AC414*AO414/1000000000</f>
        <v>0</v>
      </c>
      <c r="BP414" s="60">
        <f>(BE414*BF414*BG414*BH414*BI414)^(1/5)</f>
        <v>0</v>
      </c>
      <c r="BQ414" s="60">
        <f>(BK414*BL414*BM414*BN414*BO414)</f>
        <v>0</v>
      </c>
      <c r="BR414" s="60" t="str">
        <f>(J414/E414)^(1/5)*100</f>
        <v>0</v>
      </c>
      <c r="BS414" s="60" t="str">
        <f>(P414/J414)/(1/5)*100</f>
        <v>0</v>
      </c>
      <c r="BT414" s="60"/>
      <c r="BU414" s="60"/>
      <c r="BV414" s="60"/>
      <c r="BW414" s="60"/>
      <c r="BX414" s="60"/>
      <c r="BY414" s="98"/>
    </row>
    <row r="415" spans="1:91" hidden="true" s="115" customFormat="1">
      <c r="A415" s="94"/>
      <c r="B415" s="98">
        <v>1704</v>
      </c>
      <c r="C415" s="93" t="s">
        <v>241</v>
      </c>
      <c r="D415" s="94" t="s">
        <v>16</v>
      </c>
      <c r="E415" s="59">
        <f>E416+E417+E418</f>
        <v>0</v>
      </c>
      <c r="F415" s="59">
        <f>F416+F417+F418</f>
        <v>0</v>
      </c>
      <c r="G415" s="59">
        <f>G416+G417+G418</f>
        <v>0</v>
      </c>
      <c r="H415" s="59">
        <f>H416+H417+H418</f>
        <v>0</v>
      </c>
      <c r="I415" s="59">
        <f>I416+I417+I418</f>
        <v>0</v>
      </c>
      <c r="J415" s="59">
        <f>J416+J417+J418</f>
        <v>0</v>
      </c>
      <c r="K415" s="59">
        <f>K416+K417+K418</f>
        <v>0</v>
      </c>
      <c r="L415" s="59">
        <f>L416+L417+L418</f>
        <v>0</v>
      </c>
      <c r="M415" s="59">
        <f>M416+M417+M418</f>
        <v>0</v>
      </c>
      <c r="N415" s="59">
        <f>N416+N417+N418</f>
        <v>0</v>
      </c>
      <c r="O415" s="59">
        <f>O416+O417+O418</f>
        <v>0</v>
      </c>
      <c r="P415" s="59">
        <f>P416+P417+P418</f>
        <v>0</v>
      </c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60"/>
      <c r="AD415" s="60">
        <v>0</v>
      </c>
      <c r="AE415" s="60">
        <v>0</v>
      </c>
      <c r="AF415" s="60">
        <v>0</v>
      </c>
      <c r="AG415" s="60">
        <v>0</v>
      </c>
      <c r="AH415" s="60">
        <v>0</v>
      </c>
      <c r="AI415" s="60">
        <v>1.45</v>
      </c>
      <c r="AJ415" s="60">
        <v>1.45</v>
      </c>
      <c r="AK415" s="60">
        <v>0</v>
      </c>
      <c r="AL415" s="60">
        <v>0</v>
      </c>
      <c r="AM415" s="60">
        <v>0</v>
      </c>
      <c r="AN415" s="60">
        <v>0</v>
      </c>
      <c r="AO415" s="60">
        <v>0</v>
      </c>
      <c r="AP415" s="59">
        <f>AP416+AP417+AP418</f>
        <v>0</v>
      </c>
      <c r="AQ415" s="59">
        <f>AQ416+AQ417+AQ418</f>
        <v>0</v>
      </c>
      <c r="AR415" s="59">
        <f>AR416+AR417+AR418</f>
        <v>0</v>
      </c>
      <c r="AS415" s="59">
        <f>AS416+AS417+AS418</f>
        <v>0</v>
      </c>
      <c r="AT415" s="59">
        <f>AT416+AT417+AT418</f>
        <v>0</v>
      </c>
      <c r="AU415" s="59">
        <f>AU416+AU417+AU418</f>
        <v>0</v>
      </c>
      <c r="AV415" s="59">
        <f>AV416+AV417+AV418</f>
        <v>0</v>
      </c>
      <c r="AW415" s="59">
        <f>AW416+AW417+AW418</f>
        <v>0</v>
      </c>
      <c r="AX415" s="59">
        <f>AX416+AX417+AX418</f>
        <v>0</v>
      </c>
      <c r="AY415" s="59">
        <f>AY416+AY417+AY418</f>
        <v>0</v>
      </c>
      <c r="AZ415" s="59">
        <f>AZ416+AZ417+AZ418</f>
        <v>0</v>
      </c>
      <c r="BA415" s="59">
        <f>BA416+BA417+BA418</f>
        <v>0</v>
      </c>
      <c r="BB415" s="60">
        <f>(AQ414*AR414*AS414*AT414*AU414)^(1/5)</f>
        <v>0</v>
      </c>
      <c r="BC415" s="60">
        <f>(AW415*AX415*AY415*AZ415*BA415)^(1/5)</f>
        <v>0</v>
      </c>
      <c r="BD415" s="60">
        <f>BD416+BD417+BD418</f>
        <v>0</v>
      </c>
      <c r="BE415" s="60">
        <f>BE416+BE417+BE418</f>
        <v>0</v>
      </c>
      <c r="BF415" s="60">
        <f>BF416+BF417+BF418</f>
        <v>0</v>
      </c>
      <c r="BG415" s="60">
        <f>BG416+BG417+BG418</f>
        <v>0</v>
      </c>
      <c r="BH415" s="60">
        <f>BH416+BH417+BH418</f>
        <v>0</v>
      </c>
      <c r="BI415" s="60">
        <f>BI416+BI417+BI418</f>
        <v>0</v>
      </c>
      <c r="BJ415" s="60">
        <f>BJ416+BJ417+BJ418</f>
        <v>0</v>
      </c>
      <c r="BK415" s="60">
        <f>BK416+BK417+BK418</f>
        <v>0</v>
      </c>
      <c r="BL415" s="60">
        <f>BL416+BL417+BL418</f>
        <v>0</v>
      </c>
      <c r="BM415" s="60">
        <f>BM416+BM417+BM418</f>
        <v>0</v>
      </c>
      <c r="BN415" s="60">
        <f>BN416+BN417+BN418</f>
        <v>0</v>
      </c>
      <c r="BO415" s="60">
        <f>BO416+BO417+BO418</f>
        <v>0</v>
      </c>
      <c r="BP415" s="60">
        <f>(BE415*BF415*BG415*BH415*BI415)^(1/5)</f>
        <v>0</v>
      </c>
      <c r="BQ415" s="60">
        <f>(BK415*BL415*BM415*BN415*BO415)</f>
        <v>0</v>
      </c>
      <c r="BR415" s="60" t="str">
        <f>BR416+BR417+BR418</f>
        <v>0</v>
      </c>
      <c r="BS415" s="60" t="str">
        <f>BS416+BS417+BS418</f>
        <v>0</v>
      </c>
      <c r="BT415" s="60"/>
      <c r="BU415" s="60"/>
      <c r="BV415" s="60"/>
      <c r="BW415" s="60"/>
      <c r="BX415" s="60"/>
      <c r="BY415" s="98"/>
    </row>
    <row r="416" spans="1:91" hidden="true" s="114" customFormat="1">
      <c r="A416" s="91"/>
      <c r="B416" s="92">
        <v>1707</v>
      </c>
      <c r="C416" s="95" t="s">
        <v>242</v>
      </c>
      <c r="D416" s="91" t="s">
        <v>16</v>
      </c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0"/>
      <c r="AD416" s="68">
        <v>0</v>
      </c>
      <c r="AE416" s="68">
        <v>0</v>
      </c>
      <c r="AF416" s="68">
        <v>0</v>
      </c>
      <c r="AG416" s="68">
        <v>0</v>
      </c>
      <c r="AH416" s="68">
        <v>0</v>
      </c>
      <c r="AI416" s="68">
        <v>0</v>
      </c>
      <c r="AJ416" s="68">
        <v>0</v>
      </c>
      <c r="AK416" s="68">
        <v>0</v>
      </c>
      <c r="AL416" s="68">
        <v>0</v>
      </c>
      <c r="AM416" s="68">
        <v>0</v>
      </c>
      <c r="AN416" s="68">
        <v>0</v>
      </c>
      <c r="AO416" s="68">
        <v>0</v>
      </c>
      <c r="AP416" s="67">
        <f>Q416*AC416</f>
        <v>0</v>
      </c>
      <c r="AQ416" s="67">
        <f>R416*AC416</f>
        <v>0</v>
      </c>
      <c r="AR416" s="67">
        <f>S416*AC416</f>
        <v>0</v>
      </c>
      <c r="AS416" s="67">
        <f>T416*AC416</f>
        <v>0</v>
      </c>
      <c r="AT416" s="67">
        <f>U416*AC416</f>
        <v>0</v>
      </c>
      <c r="AU416" s="67">
        <f>V416*AC416</f>
        <v>0</v>
      </c>
      <c r="AV416" s="67">
        <f>W416*AC416</f>
        <v>0</v>
      </c>
      <c r="AW416" s="67">
        <f>X416*AC416</f>
        <v>0</v>
      </c>
      <c r="AX416" s="67">
        <f>Y416*AC416</f>
        <v>0</v>
      </c>
      <c r="AY416" s="67">
        <f>Z416*AC416</f>
        <v>0</v>
      </c>
      <c r="AZ416" s="67">
        <f>AA416*AC416</f>
        <v>0</v>
      </c>
      <c r="BA416" s="67">
        <f>AB416*AC416</f>
        <v>0</v>
      </c>
      <c r="BB416" s="60">
        <f>(AQ415*AR415*AS415*AT415*AU415)^(1/5)</f>
        <v>0</v>
      </c>
      <c r="BC416" s="60">
        <f>(AW416*AX416*AY416*AZ416*BA416)^(1/5)</f>
        <v>0</v>
      </c>
      <c r="BD416" s="68">
        <f>Q416*AC416*AD416</f>
        <v>0</v>
      </c>
      <c r="BE416" s="68">
        <f>R416*AC416*AE416</f>
        <v>0</v>
      </c>
      <c r="BF416" s="68">
        <f>S416*AC416*AF416</f>
        <v>0</v>
      </c>
      <c r="BG416" s="68">
        <f>T416*AC416*AG416</f>
        <v>0</v>
      </c>
      <c r="BH416" s="68">
        <f>U416*AC416*AH416</f>
        <v>0</v>
      </c>
      <c r="BI416" s="68">
        <f>V416*AC416*AI416</f>
        <v>0</v>
      </c>
      <c r="BJ416" s="68">
        <f>W416*AC416*AJ416</f>
        <v>0</v>
      </c>
      <c r="BK416" s="68">
        <f>X416*AC416*AK416</f>
        <v>0</v>
      </c>
      <c r="BL416" s="68">
        <f>Y416*AC416*AL416</f>
        <v>0</v>
      </c>
      <c r="BM416" s="68">
        <f>Z416*AC416*AM416</f>
        <v>0</v>
      </c>
      <c r="BN416" s="68">
        <f>AA416*AC416*AN416</f>
        <v>0</v>
      </c>
      <c r="BO416" s="68">
        <f>AB416*AC416*AO416</f>
        <v>0</v>
      </c>
      <c r="BP416" s="60">
        <f>(BE416*BF416*BG416*BH416*BI416)^(1/5)</f>
        <v>0</v>
      </c>
      <c r="BQ416" s="60">
        <f>(BK416*BL416*BM416*BN416*BO416)</f>
        <v>0</v>
      </c>
      <c r="BR416" s="60" t="str">
        <f>(J416/E416)^(1/5)*100</f>
        <v>0</v>
      </c>
      <c r="BS416" s="60" t="str">
        <f>(P416/J416)/(1/5)*100</f>
        <v>0</v>
      </c>
      <c r="BT416" s="68"/>
      <c r="BU416" s="68"/>
      <c r="BV416" s="68"/>
      <c r="BW416" s="68"/>
      <c r="BX416" s="68"/>
      <c r="BY416" s="92"/>
    </row>
    <row r="417" spans="1:91" hidden="true" s="114" customFormat="1">
      <c r="A417" s="91"/>
      <c r="B417" s="92">
        <v>1708</v>
      </c>
      <c r="C417" s="95" t="s">
        <v>243</v>
      </c>
      <c r="D417" s="91" t="s">
        <v>16</v>
      </c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0"/>
      <c r="AD417" s="68">
        <v>0</v>
      </c>
      <c r="AE417" s="68">
        <v>0</v>
      </c>
      <c r="AF417" s="68">
        <v>0</v>
      </c>
      <c r="AG417" s="68">
        <v>0</v>
      </c>
      <c r="AH417" s="68">
        <v>0</v>
      </c>
      <c r="AI417" s="68">
        <v>0</v>
      </c>
      <c r="AJ417" s="68">
        <v>0</v>
      </c>
      <c r="AK417" s="68">
        <v>0</v>
      </c>
      <c r="AL417" s="68">
        <v>0</v>
      </c>
      <c r="AM417" s="68">
        <v>0</v>
      </c>
      <c r="AN417" s="68">
        <v>0</v>
      </c>
      <c r="AO417" s="68">
        <v>0</v>
      </c>
      <c r="AP417" s="67">
        <f>Q417*AC417</f>
        <v>0</v>
      </c>
      <c r="AQ417" s="67">
        <f>R417*AC417</f>
        <v>0</v>
      </c>
      <c r="AR417" s="67">
        <f>S417*AC417</f>
        <v>0</v>
      </c>
      <c r="AS417" s="67">
        <f>T417*AC417</f>
        <v>0</v>
      </c>
      <c r="AT417" s="67">
        <f>U417*AC417</f>
        <v>0</v>
      </c>
      <c r="AU417" s="67">
        <f>V417*AC417</f>
        <v>0</v>
      </c>
      <c r="AV417" s="67">
        <f>W417*AC417</f>
        <v>0</v>
      </c>
      <c r="AW417" s="67">
        <f>X417*AC417</f>
        <v>0</v>
      </c>
      <c r="AX417" s="67">
        <f>Y417*AC417</f>
        <v>0</v>
      </c>
      <c r="AY417" s="67">
        <f>Z417*AC417</f>
        <v>0</v>
      </c>
      <c r="AZ417" s="67">
        <f>AA417*AC417</f>
        <v>0</v>
      </c>
      <c r="BA417" s="67">
        <f>AB417*AC417</f>
        <v>0</v>
      </c>
      <c r="BB417" s="60">
        <f>(AQ416*AR416*AS416*AT416*AU416)^(1/5)</f>
        <v>0</v>
      </c>
      <c r="BC417" s="60">
        <f>(AW417*AX417*AY417*AZ417*BA417)^(1/5)</f>
        <v>0</v>
      </c>
      <c r="BD417" s="68">
        <f>Q417*AC417*AD417</f>
        <v>0</v>
      </c>
      <c r="BE417" s="68">
        <f>R417*AC417*AE417</f>
        <v>0</v>
      </c>
      <c r="BF417" s="68">
        <f>S417*AC417*AF417</f>
        <v>0</v>
      </c>
      <c r="BG417" s="68">
        <f>T417*AC417*AG417</f>
        <v>0</v>
      </c>
      <c r="BH417" s="68">
        <f>U417*AC417*AH417</f>
        <v>0</v>
      </c>
      <c r="BI417" s="68">
        <f>V417*AC417*AI417</f>
        <v>0</v>
      </c>
      <c r="BJ417" s="68">
        <f>W417*AC417*AJ417</f>
        <v>0</v>
      </c>
      <c r="BK417" s="68">
        <f>X417*AC417*AK417</f>
        <v>0</v>
      </c>
      <c r="BL417" s="68">
        <f>Y417*AC417*AL417</f>
        <v>0</v>
      </c>
      <c r="BM417" s="68">
        <f>Z417*AC417*AM417</f>
        <v>0</v>
      </c>
      <c r="BN417" s="68">
        <f>AA417*AC417*AN417</f>
        <v>0</v>
      </c>
      <c r="BO417" s="68">
        <f>AB417*AC417*AO417</f>
        <v>0</v>
      </c>
      <c r="BP417" s="60">
        <f>(BE417*BF417*BG417*BH417*BI417)^(1/5)</f>
        <v>0</v>
      </c>
      <c r="BQ417" s="60">
        <f>(BK417*BL417*BM417*BN417*BO417)</f>
        <v>0</v>
      </c>
      <c r="BR417" s="60" t="str">
        <f>(J417/E417)^(1/5)*100</f>
        <v>0</v>
      </c>
      <c r="BS417" s="60" t="str">
        <f>(P417/J417)/(1/5)*100</f>
        <v>0</v>
      </c>
      <c r="BT417" s="68"/>
      <c r="BU417" s="68"/>
      <c r="BV417" s="68"/>
      <c r="BW417" s="68"/>
      <c r="BX417" s="68"/>
      <c r="BY417" s="92"/>
    </row>
    <row r="418" spans="1:91" hidden="true" s="115" customFormat="1">
      <c r="A418" s="94"/>
      <c r="B418" s="98">
        <v>1705</v>
      </c>
      <c r="C418" s="93" t="s">
        <v>244</v>
      </c>
      <c r="D418" s="94" t="s">
        <v>16</v>
      </c>
      <c r="E418" s="59">
        <f>E419+E420</f>
        <v>0</v>
      </c>
      <c r="F418" s="59">
        <f>F419+F420</f>
        <v>0</v>
      </c>
      <c r="G418" s="59">
        <f>G419+G420</f>
        <v>0</v>
      </c>
      <c r="H418" s="59">
        <f>H419+H420</f>
        <v>0</v>
      </c>
      <c r="I418" s="59">
        <f>I419+I420</f>
        <v>0</v>
      </c>
      <c r="J418" s="59">
        <f>J419+J420</f>
        <v>0</v>
      </c>
      <c r="K418" s="59">
        <f>K419+K420</f>
        <v>0</v>
      </c>
      <c r="L418" s="59">
        <f>L419+L420</f>
        <v>0</v>
      </c>
      <c r="M418" s="59">
        <f>M419+M420</f>
        <v>0</v>
      </c>
      <c r="N418" s="59">
        <f>N419+N420</f>
        <v>0</v>
      </c>
      <c r="O418" s="59">
        <f>O419+O420</f>
        <v>0</v>
      </c>
      <c r="P418" s="59">
        <f>P419+P420</f>
        <v>0</v>
      </c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60"/>
      <c r="AD418" s="60">
        <v>0</v>
      </c>
      <c r="AE418" s="60">
        <v>0</v>
      </c>
      <c r="AF418" s="60">
        <v>0</v>
      </c>
      <c r="AG418" s="60">
        <v>0</v>
      </c>
      <c r="AH418" s="60">
        <v>0</v>
      </c>
      <c r="AI418" s="60">
        <v>0</v>
      </c>
      <c r="AJ418" s="60">
        <v>0</v>
      </c>
      <c r="AK418" s="60">
        <v>0</v>
      </c>
      <c r="AL418" s="60">
        <v>0</v>
      </c>
      <c r="AM418" s="60">
        <v>0</v>
      </c>
      <c r="AN418" s="60">
        <v>0</v>
      </c>
      <c r="AO418" s="60">
        <v>0</v>
      </c>
      <c r="AP418" s="59">
        <f>AP419+AP420</f>
        <v>0</v>
      </c>
      <c r="AQ418" s="59">
        <f>AQ419+AQ420</f>
        <v>0</v>
      </c>
      <c r="AR418" s="59">
        <f>AR419+AR420</f>
        <v>0</v>
      </c>
      <c r="AS418" s="59">
        <f>AS419+AS420</f>
        <v>0</v>
      </c>
      <c r="AT418" s="59">
        <f>AT419+AT420</f>
        <v>0</v>
      </c>
      <c r="AU418" s="59">
        <f>AU419+AU420</f>
        <v>0</v>
      </c>
      <c r="AV418" s="59">
        <f>AV419+AV420</f>
        <v>0</v>
      </c>
      <c r="AW418" s="59">
        <f>AW419+AW420</f>
        <v>0</v>
      </c>
      <c r="AX418" s="59">
        <f>AX419+AX420</f>
        <v>0</v>
      </c>
      <c r="AY418" s="59">
        <f>AY419+AY420</f>
        <v>0</v>
      </c>
      <c r="AZ418" s="59">
        <f>AZ419+AZ420</f>
        <v>0</v>
      </c>
      <c r="BA418" s="59">
        <f>BA419+BA420</f>
        <v>0</v>
      </c>
      <c r="BB418" s="60">
        <f>(AQ417*AR417*AS417*AT417*AU417)^(1/5)</f>
        <v>0</v>
      </c>
      <c r="BC418" s="60">
        <f>(AW418*AX418*AY418*AZ418*BA418)^(1/5)</f>
        <v>0</v>
      </c>
      <c r="BD418" s="60">
        <f>BD419+BD420</f>
        <v>0</v>
      </c>
      <c r="BE418" s="60">
        <f>BE419+BE420</f>
        <v>0</v>
      </c>
      <c r="BF418" s="60">
        <f>BF419+BF420</f>
        <v>0</v>
      </c>
      <c r="BG418" s="60">
        <f>BG419+BG420</f>
        <v>0</v>
      </c>
      <c r="BH418" s="60">
        <f>BH419+BH420</f>
        <v>0</v>
      </c>
      <c r="BI418" s="60">
        <f>BI419+BI420</f>
        <v>0</v>
      </c>
      <c r="BJ418" s="60">
        <f>BJ419+BJ420</f>
        <v>0</v>
      </c>
      <c r="BK418" s="60">
        <f>BK419+BK420</f>
        <v>0</v>
      </c>
      <c r="BL418" s="60">
        <f>BL419+BL420</f>
        <v>0</v>
      </c>
      <c r="BM418" s="60">
        <f>BM419+BM420</f>
        <v>0</v>
      </c>
      <c r="BN418" s="60">
        <f>BN419+BN420</f>
        <v>0</v>
      </c>
      <c r="BO418" s="60">
        <f>BO419+BO420</f>
        <v>0</v>
      </c>
      <c r="BP418" s="60">
        <f>(BE418*BF418*BG418*BH418*BI418)^(1/5)</f>
        <v>0</v>
      </c>
      <c r="BQ418" s="60">
        <f>(BK418*BL418*BM418*BN418*BO418)</f>
        <v>0</v>
      </c>
      <c r="BR418" s="60" t="str">
        <f>BR419+BR420</f>
        <v>0</v>
      </c>
      <c r="BS418" s="60" t="str">
        <f>BS419+BS420</f>
        <v>0</v>
      </c>
      <c r="BT418" s="60"/>
      <c r="BU418" s="60"/>
      <c r="BV418" s="60"/>
      <c r="BW418" s="60"/>
      <c r="BX418" s="60"/>
      <c r="BY418" s="98"/>
    </row>
    <row r="419" spans="1:91" hidden="true" s="114" customFormat="1">
      <c r="A419" s="91"/>
      <c r="B419" s="92">
        <v>1709</v>
      </c>
      <c r="C419" s="95" t="s">
        <v>245</v>
      </c>
      <c r="D419" s="91" t="s">
        <v>16</v>
      </c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0"/>
      <c r="AD419" s="68">
        <v>0</v>
      </c>
      <c r="AE419" s="68">
        <v>0</v>
      </c>
      <c r="AF419" s="68">
        <v>0</v>
      </c>
      <c r="AG419" s="68">
        <v>0</v>
      </c>
      <c r="AH419" s="68">
        <v>0</v>
      </c>
      <c r="AI419" s="68">
        <v>0</v>
      </c>
      <c r="AJ419" s="68">
        <v>0</v>
      </c>
      <c r="AK419" s="68">
        <v>0</v>
      </c>
      <c r="AL419" s="68">
        <v>0</v>
      </c>
      <c r="AM419" s="68">
        <v>0</v>
      </c>
      <c r="AN419" s="68">
        <v>0</v>
      </c>
      <c r="AO419" s="68">
        <v>0</v>
      </c>
      <c r="AP419" s="67">
        <f>Q419*AC419</f>
        <v>0</v>
      </c>
      <c r="AQ419" s="67">
        <f>R419*AC419</f>
        <v>0</v>
      </c>
      <c r="AR419" s="67">
        <f>S419*AC419</f>
        <v>0</v>
      </c>
      <c r="AS419" s="67">
        <f>T419*AC419</f>
        <v>0</v>
      </c>
      <c r="AT419" s="67">
        <f>U419*AC419</f>
        <v>0</v>
      </c>
      <c r="AU419" s="67">
        <f>V419*AC419</f>
        <v>0</v>
      </c>
      <c r="AV419" s="67">
        <f>W419*AC419</f>
        <v>0</v>
      </c>
      <c r="AW419" s="67">
        <f>X419*AC419</f>
        <v>0</v>
      </c>
      <c r="AX419" s="67">
        <f>Y419*AC419</f>
        <v>0</v>
      </c>
      <c r="AY419" s="67">
        <f>Z419*AC419</f>
        <v>0</v>
      </c>
      <c r="AZ419" s="67">
        <f>AA419*AC419</f>
        <v>0</v>
      </c>
      <c r="BA419" s="67">
        <f>AB419*AC419</f>
        <v>0</v>
      </c>
      <c r="BB419" s="60">
        <f>(AQ418*AR418*AS418*AT418*AU418)^(1/5)</f>
        <v>0</v>
      </c>
      <c r="BC419" s="60">
        <f>(AW419*AX419*AY419*AZ419*BA419)^(1/5)</f>
        <v>0</v>
      </c>
      <c r="BD419" s="68">
        <f>Q419*AC419*AD419</f>
        <v>0</v>
      </c>
      <c r="BE419" s="68">
        <f>R419*AC419*AE419</f>
        <v>0</v>
      </c>
      <c r="BF419" s="68">
        <f>S419*AC419*AF419</f>
        <v>0</v>
      </c>
      <c r="BG419" s="68">
        <f>T419*AC419*AG419</f>
        <v>0</v>
      </c>
      <c r="BH419" s="68">
        <f>U419*AC419*AH419</f>
        <v>0</v>
      </c>
      <c r="BI419" s="68">
        <f>V419*AC419*AI419</f>
        <v>0</v>
      </c>
      <c r="BJ419" s="68">
        <f>W419*AC419*AJ419</f>
        <v>0</v>
      </c>
      <c r="BK419" s="68">
        <f>X419*AC419*AK419</f>
        <v>0</v>
      </c>
      <c r="BL419" s="68">
        <f>Y419*AC419*AL419</f>
        <v>0</v>
      </c>
      <c r="BM419" s="68">
        <f>Z419*AC419*AM419</f>
        <v>0</v>
      </c>
      <c r="BN419" s="68">
        <f>AA419*AC419*AN419</f>
        <v>0</v>
      </c>
      <c r="BO419" s="68">
        <f>AB419*AC419*AO419</f>
        <v>0</v>
      </c>
      <c r="BP419" s="60">
        <f>(BE419*BF419*BG419*BH419*BI419)^(1/5)</f>
        <v>0</v>
      </c>
      <c r="BQ419" s="60">
        <f>(BK419*BL419*BM419*BN419*BO419)</f>
        <v>0</v>
      </c>
      <c r="BR419" s="60" t="str">
        <f>(J419/E419)^(1/5)*100</f>
        <v>0</v>
      </c>
      <c r="BS419" s="60" t="str">
        <f>(P419/J419)/(1/5)*100</f>
        <v>0</v>
      </c>
      <c r="BT419" s="68"/>
      <c r="BU419" s="68"/>
      <c r="BV419" s="68"/>
      <c r="BW419" s="68"/>
      <c r="BX419" s="68"/>
      <c r="BY419" s="92"/>
    </row>
    <row r="420" spans="1:91" hidden="true" s="115" customFormat="1">
      <c r="A420" s="94"/>
      <c r="B420" s="98">
        <v>1710</v>
      </c>
      <c r="C420" s="93" t="s">
        <v>246</v>
      </c>
      <c r="D420" s="94" t="s">
        <v>16</v>
      </c>
      <c r="E420" s="59">
        <f>E421+E422</f>
        <v>0</v>
      </c>
      <c r="F420" s="59">
        <f>F421+F422</f>
        <v>0</v>
      </c>
      <c r="G420" s="59">
        <f>G421+G422</f>
        <v>0</v>
      </c>
      <c r="H420" s="59">
        <f>H421+H422</f>
        <v>0</v>
      </c>
      <c r="I420" s="59">
        <f>I421+I422</f>
        <v>0</v>
      </c>
      <c r="J420" s="59">
        <f>J421+J422</f>
        <v>0</v>
      </c>
      <c r="K420" s="59">
        <f>K421+K422</f>
        <v>0</v>
      </c>
      <c r="L420" s="59">
        <f>L421+L422</f>
        <v>0</v>
      </c>
      <c r="M420" s="59">
        <f>M421+M422</f>
        <v>0</v>
      </c>
      <c r="N420" s="59">
        <f>N421+N422</f>
        <v>0</v>
      </c>
      <c r="O420" s="59">
        <f>O421+O422</f>
        <v>0</v>
      </c>
      <c r="P420" s="59">
        <f>P421+P422</f>
        <v>0</v>
      </c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60"/>
      <c r="AD420" s="60">
        <v>0</v>
      </c>
      <c r="AE420" s="60">
        <v>0</v>
      </c>
      <c r="AF420" s="60">
        <v>0</v>
      </c>
      <c r="AG420" s="60">
        <v>0</v>
      </c>
      <c r="AH420" s="60">
        <v>0</v>
      </c>
      <c r="AI420" s="60">
        <v>0</v>
      </c>
      <c r="AJ420" s="60">
        <v>0</v>
      </c>
      <c r="AK420" s="60">
        <v>0</v>
      </c>
      <c r="AL420" s="60">
        <v>0</v>
      </c>
      <c r="AM420" s="60">
        <v>0</v>
      </c>
      <c r="AN420" s="60">
        <v>0</v>
      </c>
      <c r="AO420" s="60">
        <v>0</v>
      </c>
      <c r="AP420" s="59">
        <f>AP421+AP422</f>
        <v>0</v>
      </c>
      <c r="AQ420" s="59">
        <f>AQ421+AQ422</f>
        <v>0</v>
      </c>
      <c r="AR420" s="59">
        <f>AR421+AR422</f>
        <v>0</v>
      </c>
      <c r="AS420" s="59">
        <f>AS421+AS422</f>
        <v>0</v>
      </c>
      <c r="AT420" s="59">
        <f>AT421+AT422</f>
        <v>0</v>
      </c>
      <c r="AU420" s="59">
        <f>AU421+AU422</f>
        <v>0</v>
      </c>
      <c r="AV420" s="59">
        <f>AV421+AV422</f>
        <v>0</v>
      </c>
      <c r="AW420" s="59">
        <f>AW421+AW422</f>
        <v>0</v>
      </c>
      <c r="AX420" s="59">
        <f>AX421+AX422</f>
        <v>0</v>
      </c>
      <c r="AY420" s="59">
        <f>AY421+AY422</f>
        <v>0</v>
      </c>
      <c r="AZ420" s="59">
        <f>AZ421+AZ422</f>
        <v>0</v>
      </c>
      <c r="BA420" s="59">
        <f>BA421+BA422</f>
        <v>0</v>
      </c>
      <c r="BB420" s="60">
        <f>(AQ419*AR419*AS419*AT419*AU419)^(1/5)</f>
        <v>0</v>
      </c>
      <c r="BC420" s="60">
        <f>(AW420*AX420*AY420*AZ420*BA420)^(1/5)</f>
        <v>0</v>
      </c>
      <c r="BD420" s="60">
        <f>BD421+BD422</f>
        <v>0</v>
      </c>
      <c r="BE420" s="60">
        <f>BE421+BE422</f>
        <v>0</v>
      </c>
      <c r="BF420" s="60">
        <f>BF421+BF422</f>
        <v>0</v>
      </c>
      <c r="BG420" s="60">
        <f>BG421+BG422</f>
        <v>0</v>
      </c>
      <c r="BH420" s="60">
        <f>BH421+BH422</f>
        <v>0</v>
      </c>
      <c r="BI420" s="60">
        <f>BI421+BI422</f>
        <v>0</v>
      </c>
      <c r="BJ420" s="60">
        <f>BJ421+BJ422</f>
        <v>0</v>
      </c>
      <c r="BK420" s="60">
        <f>BK421+BK422</f>
        <v>0</v>
      </c>
      <c r="BL420" s="60">
        <f>BL421+BL422</f>
        <v>0</v>
      </c>
      <c r="BM420" s="60">
        <f>BM421+BM422</f>
        <v>0</v>
      </c>
      <c r="BN420" s="60">
        <f>BN421+BN422</f>
        <v>0</v>
      </c>
      <c r="BO420" s="60">
        <f>BO421+BO422</f>
        <v>0</v>
      </c>
      <c r="BP420" s="60">
        <f>(BE420*BF420*BG420*BH420*BI420)^(1/5)</f>
        <v>0</v>
      </c>
      <c r="BQ420" s="60">
        <f>(BK420*BL420*BM420*BN420*BO420)</f>
        <v>0</v>
      </c>
      <c r="BR420" s="60" t="str">
        <f>BR421+BR422</f>
        <v>0</v>
      </c>
      <c r="BS420" s="60" t="str">
        <f>BS421+BS422</f>
        <v>0</v>
      </c>
      <c r="BT420" s="60"/>
      <c r="BU420" s="60"/>
      <c r="BV420" s="60"/>
      <c r="BW420" s="60"/>
      <c r="BX420" s="60"/>
      <c r="BY420" s="98"/>
    </row>
    <row r="421" spans="1:91" hidden="true" s="114" customFormat="1">
      <c r="A421" s="91"/>
      <c r="B421" s="92">
        <v>1713</v>
      </c>
      <c r="C421" s="97" t="s">
        <v>247</v>
      </c>
      <c r="D421" s="91" t="s">
        <v>16</v>
      </c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0"/>
      <c r="AD421" s="68">
        <v>0</v>
      </c>
      <c r="AE421" s="68">
        <v>0</v>
      </c>
      <c r="AF421" s="68">
        <v>0</v>
      </c>
      <c r="AG421" s="68">
        <v>0</v>
      </c>
      <c r="AH421" s="68">
        <v>0</v>
      </c>
      <c r="AI421" s="68">
        <v>0</v>
      </c>
      <c r="AJ421" s="68">
        <v>0</v>
      </c>
      <c r="AK421" s="68">
        <v>0</v>
      </c>
      <c r="AL421" s="68">
        <v>0</v>
      </c>
      <c r="AM421" s="68">
        <v>0</v>
      </c>
      <c r="AN421" s="68">
        <v>0</v>
      </c>
      <c r="AO421" s="68">
        <v>0</v>
      </c>
      <c r="AP421" s="67">
        <f>Q421*AC421</f>
        <v>0</v>
      </c>
      <c r="AQ421" s="67">
        <f>R421*AC421</f>
        <v>0</v>
      </c>
      <c r="AR421" s="67">
        <f>S421*AC421</f>
        <v>0</v>
      </c>
      <c r="AS421" s="67">
        <f>T421*AC421</f>
        <v>0</v>
      </c>
      <c r="AT421" s="67">
        <f>U421*AC421</f>
        <v>0</v>
      </c>
      <c r="AU421" s="67">
        <f>V421*AC421</f>
        <v>0</v>
      </c>
      <c r="AV421" s="67">
        <f>W421*AC421</f>
        <v>0</v>
      </c>
      <c r="AW421" s="67">
        <f>X421*AC421</f>
        <v>0</v>
      </c>
      <c r="AX421" s="67">
        <f>Y421*AC421</f>
        <v>0</v>
      </c>
      <c r="AY421" s="67">
        <f>Z421*AC421</f>
        <v>0</v>
      </c>
      <c r="AZ421" s="67">
        <f>AA421*AC421</f>
        <v>0</v>
      </c>
      <c r="BA421" s="67">
        <f>AB421*AC421</f>
        <v>0</v>
      </c>
      <c r="BB421" s="60">
        <f>(AQ420*AR420*AS420*AT420*AU420)^(1/5)</f>
        <v>0</v>
      </c>
      <c r="BC421" s="60">
        <f>(AW421*AX421*AY421*AZ421*BA421)^(1/5)</f>
        <v>0</v>
      </c>
      <c r="BD421" s="68">
        <f>Q421*AC421*AD421</f>
        <v>0</v>
      </c>
      <c r="BE421" s="68">
        <f>R421*AC421*AE421</f>
        <v>0</v>
      </c>
      <c r="BF421" s="68">
        <f>S421*AC421*AF421</f>
        <v>0</v>
      </c>
      <c r="BG421" s="68">
        <f>T421*AC421*AG421</f>
        <v>0</v>
      </c>
      <c r="BH421" s="68">
        <f>U421*AC421*AH421</f>
        <v>0</v>
      </c>
      <c r="BI421" s="68">
        <f>V421*AC421*AI421</f>
        <v>0</v>
      </c>
      <c r="BJ421" s="68">
        <f>W421*AC421*AJ421</f>
        <v>0</v>
      </c>
      <c r="BK421" s="68">
        <f>X421*AC421*AK421</f>
        <v>0</v>
      </c>
      <c r="BL421" s="68">
        <f>Y421*AC421*AL421</f>
        <v>0</v>
      </c>
      <c r="BM421" s="68">
        <f>Z421*AC421*AM421</f>
        <v>0</v>
      </c>
      <c r="BN421" s="68">
        <f>AA421*AC421*AN421</f>
        <v>0</v>
      </c>
      <c r="BO421" s="68">
        <f>AB421*AC421*AO421</f>
        <v>0</v>
      </c>
      <c r="BP421" s="60">
        <f>(BE421*BF421*BG421*BH421*BI421)^(1/5)</f>
        <v>0</v>
      </c>
      <c r="BQ421" s="60">
        <f>(BK421*BL421*BM421*BN421*BO421)</f>
        <v>0</v>
      </c>
      <c r="BR421" s="60" t="str">
        <f>(J421/E421)^(1/5)*100</f>
        <v>0</v>
      </c>
      <c r="BS421" s="60" t="str">
        <f>(P421/J421)/(1/5)*100</f>
        <v>0</v>
      </c>
      <c r="BT421" s="68"/>
      <c r="BU421" s="68"/>
      <c r="BV421" s="68"/>
      <c r="BW421" s="68"/>
      <c r="BX421" s="68"/>
      <c r="BY421" s="92"/>
    </row>
    <row r="422" spans="1:91" hidden="true" s="114" customFormat="1">
      <c r="A422" s="91"/>
      <c r="B422" s="92">
        <v>1714</v>
      </c>
      <c r="C422" s="97" t="s">
        <v>248</v>
      </c>
      <c r="D422" s="91" t="s">
        <v>16</v>
      </c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0"/>
      <c r="AD422" s="68">
        <v>0</v>
      </c>
      <c r="AE422" s="68">
        <v>0</v>
      </c>
      <c r="AF422" s="68">
        <v>0</v>
      </c>
      <c r="AG422" s="68">
        <v>0</v>
      </c>
      <c r="AH422" s="68">
        <v>0</v>
      </c>
      <c r="AI422" s="68">
        <v>0</v>
      </c>
      <c r="AJ422" s="68">
        <v>0</v>
      </c>
      <c r="AK422" s="68">
        <v>0</v>
      </c>
      <c r="AL422" s="68">
        <v>0</v>
      </c>
      <c r="AM422" s="68">
        <v>0</v>
      </c>
      <c r="AN422" s="68">
        <v>0</v>
      </c>
      <c r="AO422" s="68">
        <v>0</v>
      </c>
      <c r="AP422" s="67">
        <f>Q422*AC422</f>
        <v>0</v>
      </c>
      <c r="AQ422" s="67">
        <f>R422*AC422</f>
        <v>0</v>
      </c>
      <c r="AR422" s="67">
        <f>S422*AC422</f>
        <v>0</v>
      </c>
      <c r="AS422" s="67">
        <f>T422*AC422</f>
        <v>0</v>
      </c>
      <c r="AT422" s="67">
        <f>U422*AC422</f>
        <v>0</v>
      </c>
      <c r="AU422" s="67">
        <f>V422*AC422</f>
        <v>0</v>
      </c>
      <c r="AV422" s="67">
        <f>W422*AC422</f>
        <v>0</v>
      </c>
      <c r="AW422" s="67">
        <f>X422*AC422</f>
        <v>0</v>
      </c>
      <c r="AX422" s="67">
        <f>Y422*AC422</f>
        <v>0</v>
      </c>
      <c r="AY422" s="67">
        <f>Z422*AC422</f>
        <v>0</v>
      </c>
      <c r="AZ422" s="67">
        <f>AA422*AC422</f>
        <v>0</v>
      </c>
      <c r="BA422" s="67">
        <f>AB422*AC422</f>
        <v>0</v>
      </c>
      <c r="BB422" s="60">
        <f>(AQ421*AR421*AS421*AT421*AU421)^(1/5)</f>
        <v>0</v>
      </c>
      <c r="BC422" s="60">
        <f>(AW422*AX422*AY422*AZ422*BA422)^(1/5)</f>
        <v>0</v>
      </c>
      <c r="BD422" s="68">
        <f>Q422*AC422*AD422</f>
        <v>0</v>
      </c>
      <c r="BE422" s="68">
        <f>R422*AC422*AE422</f>
        <v>0</v>
      </c>
      <c r="BF422" s="68">
        <f>S422*AC422*AF422</f>
        <v>0</v>
      </c>
      <c r="BG422" s="68">
        <f>T422*AC422*AG422</f>
        <v>0</v>
      </c>
      <c r="BH422" s="68">
        <f>U422*AC422*AH422</f>
        <v>0</v>
      </c>
      <c r="BI422" s="68">
        <f>V422*AC422*AI422</f>
        <v>0</v>
      </c>
      <c r="BJ422" s="68">
        <f>W422*AC422*AJ422</f>
        <v>0</v>
      </c>
      <c r="BK422" s="68">
        <f>X422*AC422*AK422</f>
        <v>0</v>
      </c>
      <c r="BL422" s="68">
        <f>Y422*AC422*AL422</f>
        <v>0</v>
      </c>
      <c r="BM422" s="68">
        <f>Z422*AC422*AM422</f>
        <v>0</v>
      </c>
      <c r="BN422" s="68">
        <f>AA422*AC422*AN422</f>
        <v>0</v>
      </c>
      <c r="BO422" s="68">
        <f>AB422*AC422*AO422</f>
        <v>0</v>
      </c>
      <c r="BP422" s="60">
        <f>(BE422*BF422*BG422*BH422*BI422)^(1/5)</f>
        <v>0</v>
      </c>
      <c r="BQ422" s="60">
        <f>(BK422*BL422*BM422*BN422*BO422)</f>
        <v>0</v>
      </c>
      <c r="BR422" s="60" t="str">
        <f>(J422/E422)^(1/5)*100</f>
        <v>0</v>
      </c>
      <c r="BS422" s="60" t="str">
        <f>(P422/J422)/(1/5)*100</f>
        <v>0</v>
      </c>
      <c r="BT422" s="68"/>
      <c r="BU422" s="68"/>
      <c r="BV422" s="68"/>
      <c r="BW422" s="68"/>
      <c r="BX422" s="68"/>
      <c r="BY422" s="92"/>
    </row>
    <row r="423" spans="1:91" hidden="true" s="115" customFormat="1">
      <c r="A423" s="94"/>
      <c r="B423" s="98">
        <v>1711</v>
      </c>
      <c r="C423" s="93" t="s">
        <v>249</v>
      </c>
      <c r="D423" s="94" t="s">
        <v>16</v>
      </c>
      <c r="E423" s="59">
        <f>E424+E425</f>
        <v>0</v>
      </c>
      <c r="F423" s="59">
        <f>F424+F425</f>
        <v>0</v>
      </c>
      <c r="G423" s="59">
        <f>G424+G425</f>
        <v>0</v>
      </c>
      <c r="H423" s="59">
        <f>H424+H425</f>
        <v>0</v>
      </c>
      <c r="I423" s="59">
        <f>I424+I425</f>
        <v>0</v>
      </c>
      <c r="J423" s="59">
        <f>J424+J425</f>
        <v>0</v>
      </c>
      <c r="K423" s="59">
        <f>K424+K425</f>
        <v>0</v>
      </c>
      <c r="L423" s="59">
        <f>L424+L425</f>
        <v>0</v>
      </c>
      <c r="M423" s="59">
        <f>M424+M425</f>
        <v>0</v>
      </c>
      <c r="N423" s="59">
        <f>N424+N425</f>
        <v>0</v>
      </c>
      <c r="O423" s="59">
        <f>O424+O425</f>
        <v>0</v>
      </c>
      <c r="P423" s="59">
        <f>P424+P425</f>
        <v>0</v>
      </c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60"/>
      <c r="AD423" s="60">
        <v>0</v>
      </c>
      <c r="AE423" s="60">
        <v>0</v>
      </c>
      <c r="AF423" s="60">
        <v>0</v>
      </c>
      <c r="AG423" s="60">
        <v>0</v>
      </c>
      <c r="AH423" s="60">
        <v>0</v>
      </c>
      <c r="AI423" s="60">
        <v>0</v>
      </c>
      <c r="AJ423" s="60">
        <v>0</v>
      </c>
      <c r="AK423" s="60">
        <v>0</v>
      </c>
      <c r="AL423" s="60">
        <v>0</v>
      </c>
      <c r="AM423" s="60">
        <v>0</v>
      </c>
      <c r="AN423" s="60">
        <v>0</v>
      </c>
      <c r="AO423" s="60">
        <v>0</v>
      </c>
      <c r="AP423" s="59">
        <f>AP424+AP425</f>
        <v>0</v>
      </c>
      <c r="AQ423" s="59">
        <f>AQ424+AQ425</f>
        <v>0</v>
      </c>
      <c r="AR423" s="59">
        <f>AR424+AR425</f>
        <v>0</v>
      </c>
      <c r="AS423" s="59">
        <f>AS424+AS425</f>
        <v>0</v>
      </c>
      <c r="AT423" s="59">
        <f>AT424+AT425</f>
        <v>0</v>
      </c>
      <c r="AU423" s="59">
        <f>AU424+AU425</f>
        <v>0</v>
      </c>
      <c r="AV423" s="59">
        <f>AV424+AV425</f>
        <v>0</v>
      </c>
      <c r="AW423" s="59">
        <f>AW424+AW425</f>
        <v>0</v>
      </c>
      <c r="AX423" s="59">
        <f>AX424+AX425</f>
        <v>0</v>
      </c>
      <c r="AY423" s="59">
        <f>AY424+AY425</f>
        <v>0</v>
      </c>
      <c r="AZ423" s="59">
        <f>AZ424+AZ425</f>
        <v>0</v>
      </c>
      <c r="BA423" s="59">
        <f>BA424+BA425</f>
        <v>0</v>
      </c>
      <c r="BB423" s="60">
        <f>(AQ422*AR422*AS422*AT422*AU422)^(1/5)</f>
        <v>0</v>
      </c>
      <c r="BC423" s="60">
        <f>(AW423*AX423*AY423*AZ423*BA423)^(1/5)</f>
        <v>0</v>
      </c>
      <c r="BD423" s="60">
        <f>BD424+BD425</f>
        <v>0</v>
      </c>
      <c r="BE423" s="60">
        <f>BE424+BE425</f>
        <v>0</v>
      </c>
      <c r="BF423" s="60">
        <f>BF424+BF425</f>
        <v>0</v>
      </c>
      <c r="BG423" s="60">
        <f>BG424+BG425</f>
        <v>0</v>
      </c>
      <c r="BH423" s="60">
        <f>BH424+BH425</f>
        <v>0</v>
      </c>
      <c r="BI423" s="60">
        <f>BI424+BI425</f>
        <v>0</v>
      </c>
      <c r="BJ423" s="60">
        <f>BJ424+BJ425</f>
        <v>0</v>
      </c>
      <c r="BK423" s="60">
        <f>BK424+BK425</f>
        <v>0</v>
      </c>
      <c r="BL423" s="60">
        <f>BL424+BL425</f>
        <v>0</v>
      </c>
      <c r="BM423" s="60">
        <f>BM424+BM425</f>
        <v>0</v>
      </c>
      <c r="BN423" s="60">
        <f>BN424+BN425</f>
        <v>0</v>
      </c>
      <c r="BO423" s="60">
        <f>BO424+BO425</f>
        <v>0</v>
      </c>
      <c r="BP423" s="60">
        <f>(BE423*BF423*BG423*BH423*BI423)^(1/5)</f>
        <v>0</v>
      </c>
      <c r="BQ423" s="60">
        <f>(BK423*BL423*BM423*BN423*BO423)</f>
        <v>0</v>
      </c>
      <c r="BR423" s="60" t="str">
        <f>BR424+BR425</f>
        <v>0</v>
      </c>
      <c r="BS423" s="60" t="str">
        <f>BS424+BS425</f>
        <v>0</v>
      </c>
      <c r="BT423" s="60"/>
      <c r="BU423" s="60"/>
      <c r="BV423" s="60"/>
      <c r="BW423" s="60"/>
      <c r="BX423" s="60"/>
      <c r="BY423" s="98"/>
    </row>
    <row r="424" spans="1:91" hidden="true" s="114" customFormat="1">
      <c r="A424" s="91"/>
      <c r="B424" s="92">
        <v>1715</v>
      </c>
      <c r="C424" s="97" t="s">
        <v>247</v>
      </c>
      <c r="D424" s="91" t="s">
        <v>16</v>
      </c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0"/>
      <c r="AD424" s="68">
        <v>0</v>
      </c>
      <c r="AE424" s="68">
        <v>0</v>
      </c>
      <c r="AF424" s="68">
        <v>0</v>
      </c>
      <c r="AG424" s="68">
        <v>0</v>
      </c>
      <c r="AH424" s="68">
        <v>0</v>
      </c>
      <c r="AI424" s="68">
        <v>0</v>
      </c>
      <c r="AJ424" s="68">
        <v>0</v>
      </c>
      <c r="AK424" s="68">
        <v>0</v>
      </c>
      <c r="AL424" s="68">
        <v>0</v>
      </c>
      <c r="AM424" s="68">
        <v>0</v>
      </c>
      <c r="AN424" s="68">
        <v>0</v>
      </c>
      <c r="AO424" s="68">
        <v>0</v>
      </c>
      <c r="AP424" s="67">
        <f>Q424*AC424</f>
        <v>0</v>
      </c>
      <c r="AQ424" s="67">
        <f>R424*AC424</f>
        <v>0</v>
      </c>
      <c r="AR424" s="67">
        <f>S424*AC424</f>
        <v>0</v>
      </c>
      <c r="AS424" s="67">
        <f>T424*AC424</f>
        <v>0</v>
      </c>
      <c r="AT424" s="67">
        <f>U424*AC424</f>
        <v>0</v>
      </c>
      <c r="AU424" s="67">
        <f>V424*AC424</f>
        <v>0</v>
      </c>
      <c r="AV424" s="67">
        <f>W424*AC424</f>
        <v>0</v>
      </c>
      <c r="AW424" s="67">
        <f>X424*AC424</f>
        <v>0</v>
      </c>
      <c r="AX424" s="67">
        <f>Y424*AC424</f>
        <v>0</v>
      </c>
      <c r="AY424" s="67">
        <f>Z424*AC424</f>
        <v>0</v>
      </c>
      <c r="AZ424" s="67">
        <f>AA424*AC424</f>
        <v>0</v>
      </c>
      <c r="BA424" s="67">
        <f>AB424*AC424</f>
        <v>0</v>
      </c>
      <c r="BB424" s="60">
        <f>(AQ423*AR423*AS423*AT423*AU423)^(1/5)</f>
        <v>0</v>
      </c>
      <c r="BC424" s="60">
        <f>(AW424*AX424*AY424*AZ424*BA424)^(1/5)</f>
        <v>0</v>
      </c>
      <c r="BD424" s="68">
        <f>Q424*AC424*AD424</f>
        <v>0</v>
      </c>
      <c r="BE424" s="68">
        <f>R424*AC424*AE424</f>
        <v>0</v>
      </c>
      <c r="BF424" s="68">
        <f>S424*AC424*AF424</f>
        <v>0</v>
      </c>
      <c r="BG424" s="68">
        <f>T424*AC424*AG424</f>
        <v>0</v>
      </c>
      <c r="BH424" s="68">
        <f>U424*AC424*AH424</f>
        <v>0</v>
      </c>
      <c r="BI424" s="68">
        <f>V424*AC424*AI424</f>
        <v>0</v>
      </c>
      <c r="BJ424" s="68">
        <f>W424*AC424*AJ424</f>
        <v>0</v>
      </c>
      <c r="BK424" s="68">
        <f>X424*AC424*AK424</f>
        <v>0</v>
      </c>
      <c r="BL424" s="68">
        <f>Y424*AC424*AL424</f>
        <v>0</v>
      </c>
      <c r="BM424" s="68">
        <f>Z424*AC424*AM424</f>
        <v>0</v>
      </c>
      <c r="BN424" s="68">
        <f>AA424*AC424*AN424</f>
        <v>0</v>
      </c>
      <c r="BO424" s="68">
        <f>AB424*AC424*AO424</f>
        <v>0</v>
      </c>
      <c r="BP424" s="60">
        <f>(BE424*BF424*BG424*BH424*BI424)^(1/5)</f>
        <v>0</v>
      </c>
      <c r="BQ424" s="60">
        <f>(BK424*BL424*BM424*BN424*BO424)</f>
        <v>0</v>
      </c>
      <c r="BR424" s="60" t="str">
        <f>(J424/E424)^(1/5)*100</f>
        <v>0</v>
      </c>
      <c r="BS424" s="60" t="str">
        <f>(P424/J424)/(1/5)*100</f>
        <v>0</v>
      </c>
      <c r="BT424" s="68"/>
      <c r="BU424" s="68"/>
      <c r="BV424" s="68"/>
      <c r="BW424" s="68"/>
      <c r="BX424" s="68"/>
      <c r="BY424" s="92"/>
    </row>
    <row r="425" spans="1:91" hidden="true" s="114" customFormat="1">
      <c r="A425" s="91"/>
      <c r="B425" s="92">
        <v>1716</v>
      </c>
      <c r="C425" s="97" t="s">
        <v>248</v>
      </c>
      <c r="D425" s="91" t="s">
        <v>16</v>
      </c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0"/>
      <c r="AD425" s="68">
        <v>0</v>
      </c>
      <c r="AE425" s="68">
        <v>0</v>
      </c>
      <c r="AF425" s="68">
        <v>0</v>
      </c>
      <c r="AG425" s="68">
        <v>0</v>
      </c>
      <c r="AH425" s="68">
        <v>0</v>
      </c>
      <c r="AI425" s="68">
        <v>0</v>
      </c>
      <c r="AJ425" s="68">
        <v>0</v>
      </c>
      <c r="AK425" s="68">
        <v>0</v>
      </c>
      <c r="AL425" s="68">
        <v>0</v>
      </c>
      <c r="AM425" s="68">
        <v>0</v>
      </c>
      <c r="AN425" s="68">
        <v>0</v>
      </c>
      <c r="AO425" s="68">
        <v>0</v>
      </c>
      <c r="AP425" s="67">
        <f>Q425*AC425</f>
        <v>0</v>
      </c>
      <c r="AQ425" s="67">
        <f>R425*AC425</f>
        <v>0</v>
      </c>
      <c r="AR425" s="67">
        <f>S425*AC425</f>
        <v>0</v>
      </c>
      <c r="AS425" s="67">
        <f>T425*AC425</f>
        <v>0</v>
      </c>
      <c r="AT425" s="67">
        <f>U425*AC425</f>
        <v>0</v>
      </c>
      <c r="AU425" s="67">
        <f>V425*AC425</f>
        <v>0</v>
      </c>
      <c r="AV425" s="67">
        <f>W425*AC425</f>
        <v>0</v>
      </c>
      <c r="AW425" s="67">
        <f>X425*AC425</f>
        <v>0</v>
      </c>
      <c r="AX425" s="67">
        <f>Y425*AC425</f>
        <v>0</v>
      </c>
      <c r="AY425" s="67">
        <f>Z425*AC425</f>
        <v>0</v>
      </c>
      <c r="AZ425" s="67">
        <f>AA425*AC425</f>
        <v>0</v>
      </c>
      <c r="BA425" s="67">
        <f>AB425*AC425</f>
        <v>0</v>
      </c>
      <c r="BB425" s="60">
        <f>(AQ424*AR424*AS424*AT424*AU424)^(1/5)</f>
        <v>0</v>
      </c>
      <c r="BC425" s="60">
        <f>(AW425*AX425*AY425*AZ425*BA425)^(1/5)</f>
        <v>0</v>
      </c>
      <c r="BD425" s="68">
        <f>Q425*AC425*AD425</f>
        <v>0</v>
      </c>
      <c r="BE425" s="68">
        <f>R425*AC425*AE425</f>
        <v>0</v>
      </c>
      <c r="BF425" s="68">
        <f>S425*AC425*AF425</f>
        <v>0</v>
      </c>
      <c r="BG425" s="68">
        <f>T425*AC425*AG425</f>
        <v>0</v>
      </c>
      <c r="BH425" s="68">
        <f>U425*AC425*AH425</f>
        <v>0</v>
      </c>
      <c r="BI425" s="68">
        <f>V425*AC425*AI425</f>
        <v>0</v>
      </c>
      <c r="BJ425" s="68">
        <f>W425*AC425*AJ425</f>
        <v>0</v>
      </c>
      <c r="BK425" s="68">
        <f>X425*AC425*AK425</f>
        <v>0</v>
      </c>
      <c r="BL425" s="68">
        <f>Y425*AC425*AL425</f>
        <v>0</v>
      </c>
      <c r="BM425" s="68">
        <f>Z425*AC425*AM425</f>
        <v>0</v>
      </c>
      <c r="BN425" s="68">
        <f>AA425*AC425*AN425</f>
        <v>0</v>
      </c>
      <c r="BO425" s="68">
        <f>AB425*AC425*AO425</f>
        <v>0</v>
      </c>
      <c r="BP425" s="60">
        <f>(BE425*BF425*BG425*BH425*BI425)^(1/5)</f>
        <v>0</v>
      </c>
      <c r="BQ425" s="60">
        <f>(BK425*BL425*BM425*BN425*BO425)</f>
        <v>0</v>
      </c>
      <c r="BR425" s="60" t="str">
        <f>(J425/E425)^(1/5)*100</f>
        <v>0</v>
      </c>
      <c r="BS425" s="60" t="str">
        <f>(P425/J425)/(1/5)*100</f>
        <v>0</v>
      </c>
      <c r="BT425" s="68"/>
      <c r="BU425" s="68"/>
      <c r="BV425" s="68"/>
      <c r="BW425" s="68"/>
      <c r="BX425" s="68"/>
      <c r="BY425" s="92"/>
    </row>
    <row r="426" spans="1:91" hidden="true" s="115" customFormat="1">
      <c r="A426" s="94"/>
      <c r="B426" s="98">
        <v>1706</v>
      </c>
      <c r="C426" s="93" t="s">
        <v>250</v>
      </c>
      <c r="D426" s="94" t="s">
        <v>16</v>
      </c>
      <c r="E426" s="59">
        <f>E427+E428+E431+E432</f>
        <v>0</v>
      </c>
      <c r="F426" s="59">
        <f>F427+F428+F431+F432</f>
        <v>0</v>
      </c>
      <c r="G426" s="59">
        <f>G427+G428+G431+G432</f>
        <v>0</v>
      </c>
      <c r="H426" s="59">
        <f>H427+H428+H431+H432</f>
        <v>0</v>
      </c>
      <c r="I426" s="59">
        <f>I427+I428+I431+I432</f>
        <v>0</v>
      </c>
      <c r="J426" s="59">
        <f>J427+J428+J431+J432</f>
        <v>0</v>
      </c>
      <c r="K426" s="59">
        <f>K427+K428+K431+K432</f>
        <v>0</v>
      </c>
      <c r="L426" s="59">
        <f>L427+L428+L431+L432</f>
        <v>0</v>
      </c>
      <c r="M426" s="59">
        <f>M427+M428+M431+M432</f>
        <v>0</v>
      </c>
      <c r="N426" s="59">
        <f>N427+N428+N431+N432</f>
        <v>0</v>
      </c>
      <c r="O426" s="59">
        <f>O427+O428+O431+O432</f>
        <v>0</v>
      </c>
      <c r="P426" s="59">
        <f>P427+P428+P431+P432</f>
        <v>0</v>
      </c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60"/>
      <c r="AD426" s="60">
        <v>0</v>
      </c>
      <c r="AE426" s="60">
        <v>0</v>
      </c>
      <c r="AF426" s="60">
        <v>0</v>
      </c>
      <c r="AG426" s="60">
        <v>0</v>
      </c>
      <c r="AH426" s="60">
        <v>0</v>
      </c>
      <c r="AI426" s="60">
        <v>0</v>
      </c>
      <c r="AJ426" s="60">
        <v>0</v>
      </c>
      <c r="AK426" s="60">
        <v>0</v>
      </c>
      <c r="AL426" s="60">
        <v>0</v>
      </c>
      <c r="AM426" s="60">
        <v>0</v>
      </c>
      <c r="AN426" s="60">
        <v>0</v>
      </c>
      <c r="AO426" s="60">
        <v>0</v>
      </c>
      <c r="AP426" s="59">
        <f>AP427+AP428+AP431+AP432</f>
        <v>0</v>
      </c>
      <c r="AQ426" s="59">
        <f>AQ427+AQ428+AQ431+AQ432</f>
        <v>0</v>
      </c>
      <c r="AR426" s="59">
        <f>AR427+AR428+AR431+AR432</f>
        <v>0</v>
      </c>
      <c r="AS426" s="59">
        <f>AS427+AS428+AS431+AS432</f>
        <v>0</v>
      </c>
      <c r="AT426" s="59">
        <f>AT427+AT428+AT431+AT432</f>
        <v>0</v>
      </c>
      <c r="AU426" s="59">
        <f>AU427+AU428+AU431+AU432</f>
        <v>0</v>
      </c>
      <c r="AV426" s="59">
        <f>AV427+AV428+AV431+AV432</f>
        <v>0</v>
      </c>
      <c r="AW426" s="59">
        <f>AW427+AW428+AW431+AW432</f>
        <v>0</v>
      </c>
      <c r="AX426" s="59">
        <f>AX427+AX428+AX431+AX432</f>
        <v>0</v>
      </c>
      <c r="AY426" s="59">
        <f>AY427+AY428+AY431+AY432</f>
        <v>0</v>
      </c>
      <c r="AZ426" s="59">
        <f>AZ427+AZ428+AZ431+AZ432</f>
        <v>0</v>
      </c>
      <c r="BA426" s="59">
        <f>BA427+BA428+BA431+BA432</f>
        <v>0</v>
      </c>
      <c r="BB426" s="60">
        <f>(AQ425*AR425*AS425*AT425*AU425)^(1/5)</f>
        <v>0</v>
      </c>
      <c r="BC426" s="60">
        <f>(AW426*AX426*AY426*AZ426*BA426)^(1/5)</f>
        <v>0</v>
      </c>
      <c r="BD426" s="60">
        <f>BD427+BD428+BD431+BD432</f>
        <v>0</v>
      </c>
      <c r="BE426" s="60">
        <f>BE427+BE428+BE431+BE432</f>
        <v>0</v>
      </c>
      <c r="BF426" s="60">
        <f>BF427+BF428+BF431+BF432</f>
        <v>0</v>
      </c>
      <c r="BG426" s="60">
        <f>BG427+BG428+BG431+BG432</f>
        <v>0</v>
      </c>
      <c r="BH426" s="60">
        <f>BH427+BH428+BH431+BH432</f>
        <v>0</v>
      </c>
      <c r="BI426" s="60">
        <f>BI427+BI428+BI431+BI432</f>
        <v>0</v>
      </c>
      <c r="BJ426" s="60">
        <f>BJ427+BJ428+BJ431+BJ432</f>
        <v>0</v>
      </c>
      <c r="BK426" s="60">
        <f>BK427+BK428+BK431+BK432</f>
        <v>0</v>
      </c>
      <c r="BL426" s="60">
        <f>BL427+BL428+BL431+BL432</f>
        <v>0</v>
      </c>
      <c r="BM426" s="60">
        <f>BM427+BM428+BM431+BM432</f>
        <v>0</v>
      </c>
      <c r="BN426" s="60">
        <f>BN427+BN428+BN431+BN432</f>
        <v>0</v>
      </c>
      <c r="BO426" s="60">
        <f>BO427+BO428+BO431+BO432</f>
        <v>0</v>
      </c>
      <c r="BP426" s="60">
        <f>(BE426*BF426*BG426*BH426*BI426)^(1/5)</f>
        <v>0</v>
      </c>
      <c r="BQ426" s="60">
        <f>(BK426*BL426*BM426*BN426*BO426)</f>
        <v>0</v>
      </c>
      <c r="BR426" s="60" t="str">
        <f>BR427+BR428+BR431+BR432</f>
        <v>0</v>
      </c>
      <c r="BS426" s="60" t="str">
        <f>BS427+BS428+BS431+BS432</f>
        <v>0</v>
      </c>
      <c r="BT426" s="60"/>
      <c r="BU426" s="60"/>
      <c r="BV426" s="60"/>
      <c r="BW426" s="60"/>
      <c r="BX426" s="60"/>
      <c r="BY426" s="98"/>
    </row>
    <row r="427" spans="1:91" hidden="true" s="114" customFormat="1">
      <c r="A427" s="91"/>
      <c r="B427" s="92">
        <v>1717</v>
      </c>
      <c r="C427" s="95" t="s">
        <v>245</v>
      </c>
      <c r="D427" s="91" t="s">
        <v>16</v>
      </c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0"/>
      <c r="AD427" s="68">
        <v>0</v>
      </c>
      <c r="AE427" s="68">
        <v>0</v>
      </c>
      <c r="AF427" s="68">
        <v>0</v>
      </c>
      <c r="AG427" s="68">
        <v>0</v>
      </c>
      <c r="AH427" s="68">
        <v>0</v>
      </c>
      <c r="AI427" s="68">
        <v>0</v>
      </c>
      <c r="AJ427" s="68">
        <v>0</v>
      </c>
      <c r="AK427" s="68">
        <v>0</v>
      </c>
      <c r="AL427" s="68">
        <v>0</v>
      </c>
      <c r="AM427" s="68">
        <v>0</v>
      </c>
      <c r="AN427" s="68">
        <v>0</v>
      </c>
      <c r="AO427" s="68">
        <v>0</v>
      </c>
      <c r="AP427" s="67">
        <f>Q427*AC427</f>
        <v>0</v>
      </c>
      <c r="AQ427" s="67">
        <f>R427*AC427</f>
        <v>0</v>
      </c>
      <c r="AR427" s="67">
        <f>S427*AC427</f>
        <v>0</v>
      </c>
      <c r="AS427" s="67">
        <f>T427*AC427</f>
        <v>0</v>
      </c>
      <c r="AT427" s="67">
        <f>U427*AC427</f>
        <v>0</v>
      </c>
      <c r="AU427" s="67">
        <f>V427*AC427</f>
        <v>0</v>
      </c>
      <c r="AV427" s="67">
        <f>W427*AC427</f>
        <v>0</v>
      </c>
      <c r="AW427" s="67">
        <f>X427*AC427</f>
        <v>0</v>
      </c>
      <c r="AX427" s="67">
        <f>Y427*AC427</f>
        <v>0</v>
      </c>
      <c r="AY427" s="67">
        <f>Z427*AC427</f>
        <v>0</v>
      </c>
      <c r="AZ427" s="67">
        <f>AA427*AC427</f>
        <v>0</v>
      </c>
      <c r="BA427" s="67">
        <f>AB427*AC427</f>
        <v>0</v>
      </c>
      <c r="BB427" s="60">
        <f>(AQ426*AR426*AS426*AT426*AU426)^(1/5)</f>
        <v>0</v>
      </c>
      <c r="BC427" s="60">
        <f>(AW427*AX427*AY427*AZ427*BA427)^(1/5)</f>
        <v>0</v>
      </c>
      <c r="BD427" s="68">
        <f>Q427*AC427*AD427</f>
        <v>0</v>
      </c>
      <c r="BE427" s="68">
        <f>R427*AC427*AE427</f>
        <v>0</v>
      </c>
      <c r="BF427" s="68">
        <f>S427*AC427*AF427</f>
        <v>0</v>
      </c>
      <c r="BG427" s="68">
        <f>T427*AC427*AG427</f>
        <v>0</v>
      </c>
      <c r="BH427" s="68">
        <f>U427*AC427*AH427</f>
        <v>0</v>
      </c>
      <c r="BI427" s="68">
        <f>V427*AC427*AI427</f>
        <v>0</v>
      </c>
      <c r="BJ427" s="68">
        <f>W427*AC427*AJ427</f>
        <v>0</v>
      </c>
      <c r="BK427" s="68">
        <f>X427*AC427*AK427</f>
        <v>0</v>
      </c>
      <c r="BL427" s="68">
        <f>Y427*AC427*AL427</f>
        <v>0</v>
      </c>
      <c r="BM427" s="68">
        <f>Z427*AC427*AM427</f>
        <v>0</v>
      </c>
      <c r="BN427" s="68">
        <f>AA427*AC427*AN427</f>
        <v>0</v>
      </c>
      <c r="BO427" s="68">
        <f>AB427*AC427*AO427</f>
        <v>0</v>
      </c>
      <c r="BP427" s="60">
        <f>(BE427*BF427*BG427*BH427*BI427)^(1/5)</f>
        <v>0</v>
      </c>
      <c r="BQ427" s="60">
        <f>(BK427*BL427*BM427*BN427*BO427)</f>
        <v>0</v>
      </c>
      <c r="BR427" s="60" t="str">
        <f>(J427/E427)^(1/5)*100</f>
        <v>0</v>
      </c>
      <c r="BS427" s="60" t="str">
        <f>(P427/J427)/(1/5)*100</f>
        <v>0</v>
      </c>
      <c r="BT427" s="68"/>
      <c r="BU427" s="68"/>
      <c r="BV427" s="68"/>
      <c r="BW427" s="68"/>
      <c r="BX427" s="68"/>
      <c r="BY427" s="92"/>
    </row>
    <row r="428" spans="1:91" hidden="true" s="115" customFormat="1">
      <c r="A428" s="94"/>
      <c r="B428" s="98">
        <v>1718</v>
      </c>
      <c r="C428" s="93" t="s">
        <v>251</v>
      </c>
      <c r="D428" s="94" t="s">
        <v>16</v>
      </c>
      <c r="E428" s="59">
        <f>E429+E430</f>
        <v>0</v>
      </c>
      <c r="F428" s="59">
        <f>F429+F430</f>
        <v>0</v>
      </c>
      <c r="G428" s="59">
        <f>G429+G430</f>
        <v>0</v>
      </c>
      <c r="H428" s="59">
        <f>H429+H430</f>
        <v>0</v>
      </c>
      <c r="I428" s="59">
        <f>I429+I430</f>
        <v>0</v>
      </c>
      <c r="J428" s="59">
        <f>J429+J430</f>
        <v>0</v>
      </c>
      <c r="K428" s="59">
        <f>K429+K430</f>
        <v>0</v>
      </c>
      <c r="L428" s="59">
        <f>L429+L430</f>
        <v>0</v>
      </c>
      <c r="M428" s="59">
        <f>M429+M430</f>
        <v>0</v>
      </c>
      <c r="N428" s="59">
        <f>N429+N430</f>
        <v>0</v>
      </c>
      <c r="O428" s="59">
        <f>O429+O430</f>
        <v>0</v>
      </c>
      <c r="P428" s="59">
        <f>P429+P430</f>
        <v>0</v>
      </c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60"/>
      <c r="AD428" s="60">
        <v>0</v>
      </c>
      <c r="AE428" s="60">
        <v>0</v>
      </c>
      <c r="AF428" s="60">
        <v>0</v>
      </c>
      <c r="AG428" s="60">
        <v>0</v>
      </c>
      <c r="AH428" s="60">
        <v>0</v>
      </c>
      <c r="AI428" s="60">
        <v>0</v>
      </c>
      <c r="AJ428" s="60">
        <v>0</v>
      </c>
      <c r="AK428" s="60">
        <v>0</v>
      </c>
      <c r="AL428" s="60">
        <v>0</v>
      </c>
      <c r="AM428" s="60">
        <v>0</v>
      </c>
      <c r="AN428" s="60">
        <v>0</v>
      </c>
      <c r="AO428" s="60">
        <v>0</v>
      </c>
      <c r="AP428" s="59">
        <f>AP429+AP430</f>
        <v>0</v>
      </c>
      <c r="AQ428" s="59">
        <f>AQ429+AQ430</f>
        <v>0</v>
      </c>
      <c r="AR428" s="59">
        <f>AR429+AR430</f>
        <v>0</v>
      </c>
      <c r="AS428" s="59">
        <f>AS429+AS430</f>
        <v>0</v>
      </c>
      <c r="AT428" s="59">
        <f>AT429+AT430</f>
        <v>0</v>
      </c>
      <c r="AU428" s="59">
        <f>AU429+AU430</f>
        <v>0</v>
      </c>
      <c r="AV428" s="59">
        <f>AV429+AV430</f>
        <v>0</v>
      </c>
      <c r="AW428" s="59">
        <f>AW429+AW430</f>
        <v>0</v>
      </c>
      <c r="AX428" s="59">
        <f>AX429+AX430</f>
        <v>0</v>
      </c>
      <c r="AY428" s="59">
        <f>AY429+AY430</f>
        <v>0</v>
      </c>
      <c r="AZ428" s="59">
        <f>AZ429+AZ430</f>
        <v>0</v>
      </c>
      <c r="BA428" s="59">
        <f>BA429+BA430</f>
        <v>0</v>
      </c>
      <c r="BB428" s="60">
        <f>(AQ427*AR427*AS427*AT427*AU427)^(1/5)</f>
        <v>0</v>
      </c>
      <c r="BC428" s="60">
        <f>(AW428*AX428*AY428*AZ428*BA428)^(1/5)</f>
        <v>0</v>
      </c>
      <c r="BD428" s="60">
        <f>BD429+BD430</f>
        <v>0</v>
      </c>
      <c r="BE428" s="60">
        <f>BE429+BE430</f>
        <v>0</v>
      </c>
      <c r="BF428" s="60">
        <f>BF429+BF430</f>
        <v>0</v>
      </c>
      <c r="BG428" s="60">
        <f>BG429+BG430</f>
        <v>0</v>
      </c>
      <c r="BH428" s="60">
        <f>BH429+BH430</f>
        <v>0</v>
      </c>
      <c r="BI428" s="60">
        <f>BI429+BI430</f>
        <v>0</v>
      </c>
      <c r="BJ428" s="60">
        <f>BJ429+BJ430</f>
        <v>0</v>
      </c>
      <c r="BK428" s="60">
        <f>BK429+BK430</f>
        <v>0</v>
      </c>
      <c r="BL428" s="60">
        <f>BL429+BL430</f>
        <v>0</v>
      </c>
      <c r="BM428" s="60">
        <f>BM429+BM430</f>
        <v>0</v>
      </c>
      <c r="BN428" s="60">
        <f>BN429+BN430</f>
        <v>0</v>
      </c>
      <c r="BO428" s="60">
        <f>BO429+BO430</f>
        <v>0</v>
      </c>
      <c r="BP428" s="60">
        <f>(BE428*BF428*BG428*BH428*BI428)^(1/5)</f>
        <v>0</v>
      </c>
      <c r="BQ428" s="60">
        <f>(BK428*BL428*BM428*BN428*BO428)</f>
        <v>0</v>
      </c>
      <c r="BR428" s="60" t="str">
        <f>BR429+BR430</f>
        <v>0</v>
      </c>
      <c r="BS428" s="60" t="str">
        <f>BS429+BS430</f>
        <v>0</v>
      </c>
      <c r="BT428" s="60"/>
      <c r="BU428" s="60"/>
      <c r="BV428" s="60"/>
      <c r="BW428" s="60"/>
      <c r="BX428" s="60"/>
      <c r="BY428" s="98"/>
    </row>
    <row r="429" spans="1:91" hidden="true" s="114" customFormat="1">
      <c r="A429" s="91"/>
      <c r="B429" s="92">
        <v>1721</v>
      </c>
      <c r="C429" s="97" t="s">
        <v>252</v>
      </c>
      <c r="D429" s="91" t="s">
        <v>16</v>
      </c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0"/>
      <c r="AD429" s="68">
        <v>0</v>
      </c>
      <c r="AE429" s="68">
        <v>0</v>
      </c>
      <c r="AF429" s="68">
        <v>0</v>
      </c>
      <c r="AG429" s="68">
        <v>0</v>
      </c>
      <c r="AH429" s="68">
        <v>0</v>
      </c>
      <c r="AI429" s="68">
        <v>0</v>
      </c>
      <c r="AJ429" s="68">
        <v>0</v>
      </c>
      <c r="AK429" s="68">
        <v>0</v>
      </c>
      <c r="AL429" s="68">
        <v>0</v>
      </c>
      <c r="AM429" s="68">
        <v>0</v>
      </c>
      <c r="AN429" s="68">
        <v>0</v>
      </c>
      <c r="AO429" s="68">
        <v>0</v>
      </c>
      <c r="AP429" s="67">
        <f>Q429*AC429</f>
        <v>0</v>
      </c>
      <c r="AQ429" s="67">
        <f>R429*AC429</f>
        <v>0</v>
      </c>
      <c r="AR429" s="67">
        <f>S429*AC429</f>
        <v>0</v>
      </c>
      <c r="AS429" s="67">
        <f>T429*AC429</f>
        <v>0</v>
      </c>
      <c r="AT429" s="67">
        <f>U429*AC429</f>
        <v>0</v>
      </c>
      <c r="AU429" s="67">
        <f>V429*AC429</f>
        <v>0</v>
      </c>
      <c r="AV429" s="67">
        <f>W429*AC429</f>
        <v>0</v>
      </c>
      <c r="AW429" s="67">
        <f>X429*AC429</f>
        <v>0</v>
      </c>
      <c r="AX429" s="67">
        <f>Y429*AC429</f>
        <v>0</v>
      </c>
      <c r="AY429" s="67">
        <f>Z429*AC429</f>
        <v>0</v>
      </c>
      <c r="AZ429" s="67">
        <f>AA429*AC429</f>
        <v>0</v>
      </c>
      <c r="BA429" s="67">
        <f>AB429*AC429</f>
        <v>0</v>
      </c>
      <c r="BB429" s="60">
        <f>(AQ428*AR428*AS428*AT428*AU428)^(1/5)</f>
        <v>0</v>
      </c>
      <c r="BC429" s="60">
        <f>(AW429*AX429*AY429*AZ429*BA429)^(1/5)</f>
        <v>0</v>
      </c>
      <c r="BD429" s="68">
        <f>Q429*AC429*AD429</f>
        <v>0</v>
      </c>
      <c r="BE429" s="68">
        <f>R429*AC429*AE429</f>
        <v>0</v>
      </c>
      <c r="BF429" s="68">
        <f>S429*AC429*AF429</f>
        <v>0</v>
      </c>
      <c r="BG429" s="68">
        <f>T429*AC429*AG429</f>
        <v>0</v>
      </c>
      <c r="BH429" s="68">
        <f>U429*AC429*AH429</f>
        <v>0</v>
      </c>
      <c r="BI429" s="68">
        <f>V429*AC429*AI429</f>
        <v>0</v>
      </c>
      <c r="BJ429" s="68">
        <f>W429*AC429*AJ429</f>
        <v>0</v>
      </c>
      <c r="BK429" s="68">
        <f>X429*AC429*AK429</f>
        <v>0</v>
      </c>
      <c r="BL429" s="68">
        <f>Y429*AC429*AL429</f>
        <v>0</v>
      </c>
      <c r="BM429" s="68">
        <f>Z429*AC429*AM429</f>
        <v>0</v>
      </c>
      <c r="BN429" s="68">
        <f>AA429*AC429*AN429</f>
        <v>0</v>
      </c>
      <c r="BO429" s="68">
        <f>AB429*AC429*AO429</f>
        <v>0</v>
      </c>
      <c r="BP429" s="60">
        <f>(BE429*BF429*BG429*BH429*BI429)^(1/5)</f>
        <v>0</v>
      </c>
      <c r="BQ429" s="60">
        <f>(BK429*BL429*BM429*BN429*BO429)</f>
        <v>0</v>
      </c>
      <c r="BR429" s="60" t="str">
        <f>(J429/E429)^(1/5)*100</f>
        <v>0</v>
      </c>
      <c r="BS429" s="60" t="str">
        <f>(P429/J429)/(1/5)*100</f>
        <v>0</v>
      </c>
      <c r="BT429" s="68"/>
      <c r="BU429" s="68"/>
      <c r="BV429" s="68"/>
      <c r="BW429" s="68"/>
      <c r="BX429" s="68"/>
      <c r="BY429" s="92"/>
    </row>
    <row r="430" spans="1:91" hidden="true" s="114" customFormat="1">
      <c r="A430" s="91"/>
      <c r="B430" s="92">
        <v>1722</v>
      </c>
      <c r="C430" s="97" t="s">
        <v>253</v>
      </c>
      <c r="D430" s="91" t="s">
        <v>16</v>
      </c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0"/>
      <c r="AD430" s="68">
        <v>0</v>
      </c>
      <c r="AE430" s="68">
        <v>0</v>
      </c>
      <c r="AF430" s="68">
        <v>0</v>
      </c>
      <c r="AG430" s="68">
        <v>0</v>
      </c>
      <c r="AH430" s="68">
        <v>0</v>
      </c>
      <c r="AI430" s="68">
        <v>0</v>
      </c>
      <c r="AJ430" s="68">
        <v>0</v>
      </c>
      <c r="AK430" s="68">
        <v>0</v>
      </c>
      <c r="AL430" s="68">
        <v>0</v>
      </c>
      <c r="AM430" s="68">
        <v>0</v>
      </c>
      <c r="AN430" s="68">
        <v>0</v>
      </c>
      <c r="AO430" s="68">
        <v>0</v>
      </c>
      <c r="AP430" s="67">
        <f>Q430*AC430</f>
        <v>0</v>
      </c>
      <c r="AQ430" s="67">
        <f>R430*AC430</f>
        <v>0</v>
      </c>
      <c r="AR430" s="67">
        <f>S430*AC430</f>
        <v>0</v>
      </c>
      <c r="AS430" s="67">
        <f>T430*AC430</f>
        <v>0</v>
      </c>
      <c r="AT430" s="67">
        <f>U430*AC430</f>
        <v>0</v>
      </c>
      <c r="AU430" s="67">
        <f>V430*AC430</f>
        <v>0</v>
      </c>
      <c r="AV430" s="67">
        <f>W430*AC430</f>
        <v>0</v>
      </c>
      <c r="AW430" s="67">
        <f>X430*AC430</f>
        <v>0</v>
      </c>
      <c r="AX430" s="67">
        <f>Y430*AC430</f>
        <v>0</v>
      </c>
      <c r="AY430" s="67">
        <f>Z430*AC430</f>
        <v>0</v>
      </c>
      <c r="AZ430" s="67">
        <f>AA430*AC430</f>
        <v>0</v>
      </c>
      <c r="BA430" s="67">
        <f>AB430*AC430</f>
        <v>0</v>
      </c>
      <c r="BB430" s="60">
        <f>(AQ429*AR429*AS429*AT429*AU429)^(1/5)</f>
        <v>0</v>
      </c>
      <c r="BC430" s="60">
        <f>(AW430*AX430*AY430*AZ430*BA430)^(1/5)</f>
        <v>0</v>
      </c>
      <c r="BD430" s="68">
        <f>Q430*AC430*AD430</f>
        <v>0</v>
      </c>
      <c r="BE430" s="68">
        <f>R430*AC430*AE430</f>
        <v>0</v>
      </c>
      <c r="BF430" s="68">
        <f>S430*AC430*AF430</f>
        <v>0</v>
      </c>
      <c r="BG430" s="68">
        <f>T430*AC430*AG430</f>
        <v>0</v>
      </c>
      <c r="BH430" s="68">
        <f>U430*AC430*AH430</f>
        <v>0</v>
      </c>
      <c r="BI430" s="68">
        <f>V430*AC430*AI430</f>
        <v>0</v>
      </c>
      <c r="BJ430" s="68">
        <f>W430*AC430*AJ430</f>
        <v>0</v>
      </c>
      <c r="BK430" s="68">
        <f>X430*AC430*AK430</f>
        <v>0</v>
      </c>
      <c r="BL430" s="68">
        <f>Y430*AC430*AL430</f>
        <v>0</v>
      </c>
      <c r="BM430" s="68">
        <f>Z430*AC430*AM430</f>
        <v>0</v>
      </c>
      <c r="BN430" s="68">
        <f>AA430*AC430*AN430</f>
        <v>0</v>
      </c>
      <c r="BO430" s="68">
        <f>AB430*AC430*AO430</f>
        <v>0</v>
      </c>
      <c r="BP430" s="60">
        <f>(BE430*BF430*BG430*BH430*BI430)^(1/5)</f>
        <v>0</v>
      </c>
      <c r="BQ430" s="60">
        <f>(BK430*BL430*BM430*BN430*BO430)</f>
        <v>0</v>
      </c>
      <c r="BR430" s="60" t="str">
        <f>(J430/E430)^(1/5)*100</f>
        <v>0</v>
      </c>
      <c r="BS430" s="60" t="str">
        <f>(P430/J430)/(1/5)*100</f>
        <v>0</v>
      </c>
      <c r="BT430" s="68"/>
      <c r="BU430" s="68"/>
      <c r="BV430" s="68"/>
      <c r="BW430" s="68"/>
      <c r="BX430" s="68"/>
      <c r="BY430" s="92"/>
    </row>
    <row r="431" spans="1:91" hidden="true" s="114" customFormat="1">
      <c r="A431" s="91"/>
      <c r="B431" s="92">
        <v>1719</v>
      </c>
      <c r="C431" s="95" t="s">
        <v>254</v>
      </c>
      <c r="D431" s="91" t="s">
        <v>16</v>
      </c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0"/>
      <c r="AD431" s="68">
        <v>0</v>
      </c>
      <c r="AE431" s="68">
        <v>0</v>
      </c>
      <c r="AF431" s="68">
        <v>0</v>
      </c>
      <c r="AG431" s="68">
        <v>0</v>
      </c>
      <c r="AH431" s="68">
        <v>0</v>
      </c>
      <c r="AI431" s="68">
        <v>0</v>
      </c>
      <c r="AJ431" s="68">
        <v>0</v>
      </c>
      <c r="AK431" s="68">
        <v>0</v>
      </c>
      <c r="AL431" s="68">
        <v>0</v>
      </c>
      <c r="AM431" s="68">
        <v>0</v>
      </c>
      <c r="AN431" s="68">
        <v>0</v>
      </c>
      <c r="AO431" s="68">
        <v>0</v>
      </c>
      <c r="AP431" s="67">
        <f>Q431*AC431</f>
        <v>0</v>
      </c>
      <c r="AQ431" s="67">
        <f>R431*AC431</f>
        <v>0</v>
      </c>
      <c r="AR431" s="67">
        <f>S431*AC431</f>
        <v>0</v>
      </c>
      <c r="AS431" s="67">
        <f>T431*AC431</f>
        <v>0</v>
      </c>
      <c r="AT431" s="67">
        <f>U431*AC431</f>
        <v>0</v>
      </c>
      <c r="AU431" s="67">
        <f>V431*AC431</f>
        <v>0</v>
      </c>
      <c r="AV431" s="67">
        <f>W431*AC431</f>
        <v>0</v>
      </c>
      <c r="AW431" s="67">
        <f>X431*AC431</f>
        <v>0</v>
      </c>
      <c r="AX431" s="67">
        <f>Y431*AC431</f>
        <v>0</v>
      </c>
      <c r="AY431" s="67">
        <f>Z431*AC431</f>
        <v>0</v>
      </c>
      <c r="AZ431" s="67">
        <f>AA431*AC431</f>
        <v>0</v>
      </c>
      <c r="BA431" s="67">
        <f>AB431*AC431</f>
        <v>0</v>
      </c>
      <c r="BB431" s="60">
        <f>(AQ430*AR430*AS430*AT430*AU430)^(1/5)</f>
        <v>0</v>
      </c>
      <c r="BC431" s="60">
        <f>(AW431*AX431*AY431*AZ431*BA431)^(1/5)</f>
        <v>0</v>
      </c>
      <c r="BD431" s="68">
        <f>Q431*AC431*AD431</f>
        <v>0</v>
      </c>
      <c r="BE431" s="68">
        <f>R431*AC431*AE431</f>
        <v>0</v>
      </c>
      <c r="BF431" s="68">
        <f>S431*AC431*AF431</f>
        <v>0</v>
      </c>
      <c r="BG431" s="68">
        <f>T431*AC431*AG431</f>
        <v>0</v>
      </c>
      <c r="BH431" s="68">
        <f>U431*AC431*AH431</f>
        <v>0</v>
      </c>
      <c r="BI431" s="68">
        <f>V431*AC431*AI431</f>
        <v>0</v>
      </c>
      <c r="BJ431" s="68">
        <f>W431*AC431*AJ431</f>
        <v>0</v>
      </c>
      <c r="BK431" s="68">
        <f>X431*AC431*AK431</f>
        <v>0</v>
      </c>
      <c r="BL431" s="68">
        <f>Y431*AC431*AL431</f>
        <v>0</v>
      </c>
      <c r="BM431" s="68">
        <f>Z431*AC431*AM431</f>
        <v>0</v>
      </c>
      <c r="BN431" s="68">
        <f>AA431*AC431*AN431</f>
        <v>0</v>
      </c>
      <c r="BO431" s="68">
        <f>AB431*AC431*AO431</f>
        <v>0</v>
      </c>
      <c r="BP431" s="60">
        <f>(BE431*BF431*BG431*BH431*BI431)^(1/5)</f>
        <v>0</v>
      </c>
      <c r="BQ431" s="60">
        <f>(BK431*BL431*BM431*BN431*BO431)</f>
        <v>0</v>
      </c>
      <c r="BR431" s="60" t="str">
        <f>(J431/E431)^(1/5)*100</f>
        <v>0</v>
      </c>
      <c r="BS431" s="60" t="str">
        <f>(P431/J431)/(1/5)*100</f>
        <v>0</v>
      </c>
      <c r="BT431" s="68"/>
      <c r="BU431" s="68"/>
      <c r="BV431" s="68"/>
      <c r="BW431" s="68"/>
      <c r="BX431" s="68"/>
      <c r="BY431" s="92"/>
    </row>
    <row r="432" spans="1:91" hidden="true" s="114" customFormat="1">
      <c r="A432" s="91"/>
      <c r="B432" s="92">
        <v>1720</v>
      </c>
      <c r="C432" s="95" t="s">
        <v>255</v>
      </c>
      <c r="D432" s="91" t="s">
        <v>16</v>
      </c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0"/>
      <c r="AD432" s="68">
        <v>0</v>
      </c>
      <c r="AE432" s="68">
        <v>0</v>
      </c>
      <c r="AF432" s="68">
        <v>0</v>
      </c>
      <c r="AG432" s="68">
        <v>0</v>
      </c>
      <c r="AH432" s="68">
        <v>0</v>
      </c>
      <c r="AI432" s="68">
        <v>0</v>
      </c>
      <c r="AJ432" s="68">
        <v>0</v>
      </c>
      <c r="AK432" s="68">
        <v>0</v>
      </c>
      <c r="AL432" s="68">
        <v>0</v>
      </c>
      <c r="AM432" s="68">
        <v>0</v>
      </c>
      <c r="AN432" s="68">
        <v>0</v>
      </c>
      <c r="AO432" s="68">
        <v>0</v>
      </c>
      <c r="AP432" s="67">
        <f>Q432*AC432</f>
        <v>0</v>
      </c>
      <c r="AQ432" s="67">
        <f>R432*AC432</f>
        <v>0</v>
      </c>
      <c r="AR432" s="67">
        <f>S432*AC432</f>
        <v>0</v>
      </c>
      <c r="AS432" s="67">
        <f>T432*AC432</f>
        <v>0</v>
      </c>
      <c r="AT432" s="67">
        <f>U432*AC432</f>
        <v>0</v>
      </c>
      <c r="AU432" s="67">
        <f>V432*AC432</f>
        <v>0</v>
      </c>
      <c r="AV432" s="67">
        <f>W432*AC432</f>
        <v>0</v>
      </c>
      <c r="AW432" s="67">
        <f>X432*AC432</f>
        <v>0</v>
      </c>
      <c r="AX432" s="67">
        <f>Y432*AC432</f>
        <v>0</v>
      </c>
      <c r="AY432" s="67">
        <f>Z432*AC432</f>
        <v>0</v>
      </c>
      <c r="AZ432" s="67">
        <f>AA432*AC432</f>
        <v>0</v>
      </c>
      <c r="BA432" s="67">
        <f>AB432*AC432</f>
        <v>0</v>
      </c>
      <c r="BB432" s="60">
        <f>(AQ431*AR431*AS431*AT431*AU431)^(1/5)</f>
        <v>0</v>
      </c>
      <c r="BC432" s="60">
        <f>(AW432*AX432*AY432*AZ432*BA432)^(1/5)</f>
        <v>0</v>
      </c>
      <c r="BD432" s="68">
        <f>Q432*AC432*AD432</f>
        <v>0</v>
      </c>
      <c r="BE432" s="68">
        <f>R432*AC432*AE432</f>
        <v>0</v>
      </c>
      <c r="BF432" s="68">
        <f>S432*AC432*AF432</f>
        <v>0</v>
      </c>
      <c r="BG432" s="68">
        <f>T432*AC432*AG432</f>
        <v>0</v>
      </c>
      <c r="BH432" s="68">
        <f>U432*AC432*AH432</f>
        <v>0</v>
      </c>
      <c r="BI432" s="68">
        <f>V432*AC432*AI432</f>
        <v>0</v>
      </c>
      <c r="BJ432" s="68">
        <f>W432*AC432*AJ432</f>
        <v>0</v>
      </c>
      <c r="BK432" s="68">
        <f>X432*AC432*AK432</f>
        <v>0</v>
      </c>
      <c r="BL432" s="68">
        <f>Y432*AC432*AL432</f>
        <v>0</v>
      </c>
      <c r="BM432" s="68">
        <f>Z432*AC432*AM432</f>
        <v>0</v>
      </c>
      <c r="BN432" s="68">
        <f>AA432*AC432*AN432</f>
        <v>0</v>
      </c>
      <c r="BO432" s="68">
        <f>AB432*AC432*AO432</f>
        <v>0</v>
      </c>
      <c r="BP432" s="60">
        <f>(BE432*BF432*BG432*BH432*BI432)^(1/5)</f>
        <v>0</v>
      </c>
      <c r="BQ432" s="60">
        <f>(BK432*BL432*BM432*BN432*BO432)</f>
        <v>0</v>
      </c>
      <c r="BR432" s="60" t="str">
        <f>(J432/E432)^(1/5)*100</f>
        <v>0</v>
      </c>
      <c r="BS432" s="60" t="str">
        <f>(P432/J432)/(1/5)*100</f>
        <v>0</v>
      </c>
      <c r="BT432" s="68"/>
      <c r="BU432" s="68"/>
      <c r="BV432" s="68"/>
      <c r="BW432" s="68"/>
      <c r="BX432" s="68"/>
      <c r="BY432" s="92"/>
    </row>
    <row r="433" spans="1:91" hidden="true" s="115" customFormat="1">
      <c r="A433" s="94"/>
      <c r="B433" s="98">
        <v>1731</v>
      </c>
      <c r="C433" s="93" t="s">
        <v>256</v>
      </c>
      <c r="D433" s="94">
        <f>D435+D436+D440+D441+D442+D443+D444+D445+D446+D447+D448</f>
        <v>0</v>
      </c>
      <c r="E433" s="101">
        <f>E435+E436+E440+E441+E442+E443+E444+E445+E446+E447+E448</f>
        <v>0</v>
      </c>
      <c r="F433" s="101">
        <f>F435+F436+F440+F441+F442+F443+F444+F445+F446+F447+F448</f>
        <v>0</v>
      </c>
      <c r="G433" s="101">
        <f>G435+G436+G440+G441+G442+G443+G444+G445+G446+G447+G448</f>
        <v>0</v>
      </c>
      <c r="H433" s="101">
        <f>H435+H436+H440+H441+H442+H443+H444+H445+H446+H447+H448</f>
        <v>0</v>
      </c>
      <c r="I433" s="101">
        <f>I435+I436+I440+I441+I442+I443+I444+I445+I446+I447+I448</f>
        <v>0</v>
      </c>
      <c r="J433" s="101">
        <f>J435+J436+J440+J441+J442+J443+J444+J445+J446+J447+J448</f>
        <v>0</v>
      </c>
      <c r="K433" s="101">
        <f>K435+K436+K440+K441+K442+K443+K444+K445+K446+K447+K448</f>
        <v>0</v>
      </c>
      <c r="L433" s="101">
        <f>L435+L436+L440+L441+L442+L443+L444+L445+L446+L447+L448</f>
        <v>0</v>
      </c>
      <c r="M433" s="101">
        <f>M435+M436+M440+M441+M442+M443+M444+M445+M446+M447+M448</f>
        <v>0</v>
      </c>
      <c r="N433" s="101">
        <f>N435+N436+N440+N441+N442+N443+N444+N445+N446+N447+N448</f>
        <v>0</v>
      </c>
      <c r="O433" s="101">
        <f>O435+O436+O440+O441+O442+O443+O444+O445+O446+O447+O448</f>
        <v>0</v>
      </c>
      <c r="P433" s="101">
        <f>P435+P436+P440+P441+P442+P443+P444+P445+P446+P447+P448</f>
        <v>0</v>
      </c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  <c r="AA433" s="101"/>
      <c r="AB433" s="101"/>
      <c r="AC433" s="60"/>
      <c r="AD433" s="94">
        <v>0</v>
      </c>
      <c r="AE433" s="94">
        <v>0</v>
      </c>
      <c r="AF433" s="94">
        <v>0</v>
      </c>
      <c r="AG433" s="94">
        <v>0</v>
      </c>
      <c r="AH433" s="94">
        <v>0</v>
      </c>
      <c r="AI433" s="94">
        <v>0</v>
      </c>
      <c r="AJ433" s="94">
        <v>0</v>
      </c>
      <c r="AK433" s="94">
        <v>0</v>
      </c>
      <c r="AL433" s="94">
        <v>0</v>
      </c>
      <c r="AM433" s="94">
        <v>0</v>
      </c>
      <c r="AN433" s="94">
        <v>0</v>
      </c>
      <c r="AO433" s="94">
        <v>0</v>
      </c>
      <c r="AP433" s="102">
        <f>AP435+AP436+AP440+AP441+AP442+AP443+AP444+AP445+AP446+AP447+AP448</f>
        <v>0</v>
      </c>
      <c r="AQ433" s="59">
        <f>AQ435+AQ436+AQ440+AQ441+AQ442+AQ443+AQ444+AQ445+AQ446+AQ447+AQ448</f>
        <v>0</v>
      </c>
      <c r="AR433" s="59">
        <f>AR435+AR436+AR440+AR441+AR442+AR443+AR444+AR445+AR446+AR447+AR448</f>
        <v>0</v>
      </c>
      <c r="AS433" s="59">
        <f>AS435+AS436+AS440+AS441+AS442+AS443+AS444+AS445+AS446+AS447+AS448</f>
        <v>0</v>
      </c>
      <c r="AT433" s="59">
        <f>AT435+AT436+AT440+AT441+AT442+AT443+AT444+AT445+AT446+AT447+AT448</f>
        <v>0</v>
      </c>
      <c r="AU433" s="59">
        <f>AU435+AU436+AU440+AU441+AU442+AU443+AU444+AU445+AU446+AU447+AU448</f>
        <v>0</v>
      </c>
      <c r="AV433" s="59">
        <f>AV435+AV436+AV440+AV441+AV442+AV443+AV444+AV445+AV446+AV447+AV448</f>
        <v>0</v>
      </c>
      <c r="AW433" s="59">
        <f>AW435+AW436+AW440+AW441+AW442+AW443+AW444+AW445+AW446+AW447+AW448</f>
        <v>0</v>
      </c>
      <c r="AX433" s="59">
        <f>AX435+AX436+AX440+AX441+AX442+AX443+AX444+AX445+AX446+AX447+AX448</f>
        <v>0</v>
      </c>
      <c r="AY433" s="59">
        <f>AY435+AY436+AY440+AY441+AY442+AY443+AY444+AY445+AY446+AY447+AY448</f>
        <v>0</v>
      </c>
      <c r="AZ433" s="59">
        <f>AZ435+AZ436+AZ440+AZ441+AZ442+AZ443+AZ444+AZ445+AZ446+AZ447+AZ448</f>
        <v>0</v>
      </c>
      <c r="BA433" s="59">
        <f>BA435+BA436+BA440+BA441+BA442+BA443+BA444+BA445+BA446+BA447+BA448</f>
        <v>0</v>
      </c>
      <c r="BB433" s="60">
        <f>(AQ432*AR432*AS432*AT432*AU432)^(1/5)</f>
        <v>0</v>
      </c>
      <c r="BC433" s="60">
        <f>(AW433*AX433*AY433*AZ433*BA433)^(1/5)</f>
        <v>0</v>
      </c>
      <c r="BD433" s="103">
        <f>BD435+BD436+BD440+BD441+BD442+BD443+BD444+BD445+BD446+BD447+BD448</f>
        <v>0</v>
      </c>
      <c r="BE433" s="103">
        <f>BE435+BE436+BE440+BE441+BE442+BE443+BE444+BE445+BE446+BE447+BE448</f>
        <v>0</v>
      </c>
      <c r="BF433" s="103">
        <f>BF435+BF436+BF440+BF441+BF442+BF443+BF444+BF445+BF446+BF447+BF448</f>
        <v>0</v>
      </c>
      <c r="BG433" s="103">
        <f>BG435+BG436+BG440+BG441+BG442+BG443+BG444+BG445+BG446+BG447+BG448</f>
        <v>0</v>
      </c>
      <c r="BH433" s="103">
        <f>BH435+BH436+BH440+BH441+BH442+BH443+BH444+BH445+BH446+BH447+BH448</f>
        <v>0</v>
      </c>
      <c r="BI433" s="103">
        <f>BI435+BI436+BI440+BI441+BI442+BI443+BI444+BI445+BI446+BI447+BI448</f>
        <v>0</v>
      </c>
      <c r="BJ433" s="103">
        <f>BJ435+BJ436+BJ440+BJ441+BJ442+BJ443+BJ444+BJ445+BJ446+BJ447+BJ448</f>
        <v>0</v>
      </c>
      <c r="BK433" s="103">
        <f>BK435+BK436+BK440+BK441+BK442+BK443+BK444+BK445+BK446+BK447+BK448</f>
        <v>0</v>
      </c>
      <c r="BL433" s="103">
        <f>BL435+BL436+BL440+BL441+BL442+BL443+BL444+BL445+BL446+BL447+BL448</f>
        <v>0</v>
      </c>
      <c r="BM433" s="103">
        <f>BM435+BM436+BM440+BM441+BM442+BM443+BM444+BM445+BM446+BM447+BM448</f>
        <v>0</v>
      </c>
      <c r="BN433" s="103">
        <f>BN435+BN436+BN440+BN441+BN442+BN443+BN444+BN445+BN446+BN447+BN448</f>
        <v>0</v>
      </c>
      <c r="BO433" s="103">
        <f>BO435+BO436+BO440+BO441+BO442+BO443+BO444+BO445+BO446+BO447+BO448</f>
        <v>0</v>
      </c>
      <c r="BP433" s="60">
        <f>(BE433*BF433*BG433*BH433*BI433)^(1/5)</f>
        <v>0</v>
      </c>
      <c r="BQ433" s="60">
        <f>(BK433*BL433*BM433*BN433*BO433)</f>
        <v>0</v>
      </c>
      <c r="BR433" s="60" t="str">
        <f>(J433/E433)^(1/5)*100</f>
        <v>0</v>
      </c>
      <c r="BS433" s="60" t="str">
        <f>(P433/J433)/(1/5)*100</f>
        <v>0</v>
      </c>
      <c r="BT433" s="60"/>
      <c r="BU433" s="60"/>
      <c r="BV433" s="60"/>
      <c r="BW433" s="60"/>
      <c r="BX433" s="60"/>
      <c r="BY433" s="98"/>
    </row>
    <row r="434" spans="1:91" hidden="true" s="114" customFormat="1">
      <c r="A434" s="91"/>
      <c r="B434" s="92">
        <v>1562</v>
      </c>
      <c r="C434" s="95" t="s">
        <v>257</v>
      </c>
      <c r="D434" s="91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8"/>
      <c r="AD434" s="68">
        <v>0</v>
      </c>
      <c r="AE434" s="68">
        <v>0</v>
      </c>
      <c r="AF434" s="68">
        <v>0</v>
      </c>
      <c r="AG434" s="68">
        <v>0</v>
      </c>
      <c r="AH434" s="68">
        <v>0</v>
      </c>
      <c r="AI434" s="68">
        <v>0</v>
      </c>
      <c r="AJ434" s="68">
        <v>0</v>
      </c>
      <c r="AK434" s="68">
        <v>0</v>
      </c>
      <c r="AL434" s="68">
        <v>0</v>
      </c>
      <c r="AM434" s="68">
        <v>0</v>
      </c>
      <c r="AN434" s="68">
        <v>0</v>
      </c>
      <c r="AO434" s="68">
        <v>0</v>
      </c>
      <c r="AP434" s="67">
        <f>Q434*AC434/1000000000</f>
        <v>0</v>
      </c>
      <c r="AQ434" s="67">
        <f>R434*AC434/1000000000</f>
        <v>0</v>
      </c>
      <c r="AR434" s="67">
        <f>S434*AC434/1000000000</f>
        <v>0</v>
      </c>
      <c r="AS434" s="67">
        <f>T434*AC434/1000000000</f>
        <v>0</v>
      </c>
      <c r="AT434" s="67">
        <f>U434*AC434/1000000000</f>
        <v>0</v>
      </c>
      <c r="AU434" s="67">
        <f>V434*AC434/1000000000</f>
        <v>0</v>
      </c>
      <c r="AV434" s="67">
        <f>W434*AC434/1000000000</f>
        <v>0</v>
      </c>
      <c r="AW434" s="67">
        <f>X434*AC434/1000000000</f>
        <v>0</v>
      </c>
      <c r="AX434" s="67">
        <f>Y434*AC434/1000000000</f>
        <v>0</v>
      </c>
      <c r="AY434" s="67">
        <f>Z434*AC434/1000000000</f>
        <v>0</v>
      </c>
      <c r="AZ434" s="67">
        <f>AA434*AC434/1000000000</f>
        <v>0</v>
      </c>
      <c r="BA434" s="67">
        <f>AB434*AC434/1000000000</f>
        <v>0</v>
      </c>
      <c r="BB434" s="60">
        <f>(AQ433*AR433*AS433*AT433*AU433)^(1/5)</f>
        <v>0</v>
      </c>
      <c r="BC434" s="60">
        <f>(AW434*AX434*AY434*AZ434*BA434)^(1/5)</f>
        <v>0</v>
      </c>
      <c r="BD434" s="68">
        <f>Q434*AC434*AD434/1000000000</f>
        <v>0</v>
      </c>
      <c r="BE434" s="68">
        <f>R434*AC434*AE434/1000000000</f>
        <v>0</v>
      </c>
      <c r="BF434" s="68">
        <f>S434*AC434*AF434/1000000000</f>
        <v>0</v>
      </c>
      <c r="BG434" s="68">
        <f>T434*AC434*AG434/1000000000</f>
        <v>0</v>
      </c>
      <c r="BH434" s="68">
        <f>U434*AC434*AH434/1000000000</f>
        <v>0</v>
      </c>
      <c r="BI434" s="68">
        <f>V434*AC434*AI434/1000000000</f>
        <v>0</v>
      </c>
      <c r="BJ434" s="68">
        <f>W434*AC434*AJ434/1000000000</f>
        <v>0</v>
      </c>
      <c r="BK434" s="68">
        <f>X434*AC434*AK434/1000000000</f>
        <v>0</v>
      </c>
      <c r="BL434" s="68">
        <f>Y434*AC434*AL434/1000000000</f>
        <v>0</v>
      </c>
      <c r="BM434" s="68">
        <f>Z434*AC434*AM434/1000000000</f>
        <v>0</v>
      </c>
      <c r="BN434" s="68">
        <f>AA434*AC434*AN434/1000000000</f>
        <v>0</v>
      </c>
      <c r="BO434" s="68">
        <f>AB434*AC434*AO434/1000000000</f>
        <v>0</v>
      </c>
      <c r="BP434" s="60">
        <f>(BE434*BF434*BG434*BH434*BI434)^(1/5)</f>
        <v>0</v>
      </c>
      <c r="BQ434" s="60">
        <f>(BK434*BL434*BM434*BN434*BO434)</f>
        <v>0</v>
      </c>
      <c r="BR434" s="60" t="str">
        <f>(J434/E434)^(1/5)*100</f>
        <v>0</v>
      </c>
      <c r="BS434" s="60" t="str">
        <f>(P434/J434)/(1/5)*100</f>
        <v>0</v>
      </c>
      <c r="BT434" s="68"/>
      <c r="BU434" s="68"/>
      <c r="BV434" s="68"/>
      <c r="BW434" s="68"/>
      <c r="BX434" s="68"/>
      <c r="BY434" s="92"/>
    </row>
    <row r="435" spans="1:91" hidden="true" s="114" customFormat="1">
      <c r="A435" s="91"/>
      <c r="B435" s="92">
        <v>1566</v>
      </c>
      <c r="C435" s="95" t="s">
        <v>258</v>
      </c>
      <c r="D435" s="91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8"/>
      <c r="AD435" s="68">
        <v>0</v>
      </c>
      <c r="AE435" s="68">
        <v>0</v>
      </c>
      <c r="AF435" s="68">
        <v>0</v>
      </c>
      <c r="AG435" s="68">
        <v>0</v>
      </c>
      <c r="AH435" s="68">
        <v>0</v>
      </c>
      <c r="AI435" s="68">
        <v>0</v>
      </c>
      <c r="AJ435" s="68">
        <v>0</v>
      </c>
      <c r="AK435" s="68">
        <v>0</v>
      </c>
      <c r="AL435" s="68">
        <v>0</v>
      </c>
      <c r="AM435" s="68">
        <v>0</v>
      </c>
      <c r="AN435" s="68">
        <v>0</v>
      </c>
      <c r="AO435" s="68">
        <v>0</v>
      </c>
      <c r="AP435" s="67">
        <f>Q435*AC435/1000000000</f>
        <v>0</v>
      </c>
      <c r="AQ435" s="67">
        <f>R435*AC435/1000000000</f>
        <v>0</v>
      </c>
      <c r="AR435" s="67">
        <f>S435*AC435/1000000000</f>
        <v>0</v>
      </c>
      <c r="AS435" s="67">
        <f>T435*AC435/1000000000</f>
        <v>0</v>
      </c>
      <c r="AT435" s="67">
        <f>U435*AC435/1000000000</f>
        <v>0</v>
      </c>
      <c r="AU435" s="67">
        <f>V435*AC435/1000000000</f>
        <v>0</v>
      </c>
      <c r="AV435" s="67">
        <f>W435*AC435/1000000000</f>
        <v>0</v>
      </c>
      <c r="AW435" s="67">
        <f>X435*AC435/1000000000</f>
        <v>0</v>
      </c>
      <c r="AX435" s="67">
        <f>Y435*AC435/1000000000</f>
        <v>0</v>
      </c>
      <c r="AY435" s="67">
        <f>Z435*AC435/1000000000</f>
        <v>0</v>
      </c>
      <c r="AZ435" s="67">
        <f>AA435*AC435/1000000000</f>
        <v>0</v>
      </c>
      <c r="BA435" s="67">
        <f>AB435*AC435/1000000000</f>
        <v>0</v>
      </c>
      <c r="BB435" s="60">
        <f>(AQ434*AR434*AS434*AT434*AU434)^(1/5)</f>
        <v>0</v>
      </c>
      <c r="BC435" s="60">
        <f>(AW435*AX435*AY435*AZ435*BA435)^(1/5)</f>
        <v>0</v>
      </c>
      <c r="BD435" s="68">
        <f>Q435*AC435*AD435/1000000000</f>
        <v>0</v>
      </c>
      <c r="BE435" s="68">
        <f>R435*AC435*AE435/1000000000</f>
        <v>0</v>
      </c>
      <c r="BF435" s="68">
        <f>S435*AC435*AF435/1000000000</f>
        <v>0</v>
      </c>
      <c r="BG435" s="68">
        <f>T435*AC435*AG435/1000000000</f>
        <v>0</v>
      </c>
      <c r="BH435" s="68">
        <f>U435*AC435*AH435/1000000000</f>
        <v>0</v>
      </c>
      <c r="BI435" s="68">
        <f>V435*AC435*AI435/1000000000</f>
        <v>0</v>
      </c>
      <c r="BJ435" s="68">
        <f>W435*AC435*AJ435/1000000000</f>
        <v>0</v>
      </c>
      <c r="BK435" s="68">
        <f>X435*AC435*AK435/1000000000</f>
        <v>0</v>
      </c>
      <c r="BL435" s="68">
        <f>Y435*AC435*AL435/1000000000</f>
        <v>0</v>
      </c>
      <c r="BM435" s="68">
        <f>Z435*AC435*AM435/1000000000</f>
        <v>0</v>
      </c>
      <c r="BN435" s="68">
        <f>AA435*AC435*AN435/1000000000</f>
        <v>0</v>
      </c>
      <c r="BO435" s="68">
        <f>AB435*AC435*AO435/1000000000</f>
        <v>0</v>
      </c>
      <c r="BP435" s="60">
        <f>(BE435*BF435*BG435*BH435*BI435)^(1/5)</f>
        <v>0</v>
      </c>
      <c r="BQ435" s="60">
        <f>(BK435*BL435*BM435*BN435*BO435)</f>
        <v>0</v>
      </c>
      <c r="BR435" s="60" t="str">
        <f>(J435/E435)^(1/5)*100</f>
        <v>0</v>
      </c>
      <c r="BS435" s="60" t="str">
        <f>(P435/J435)/(1/5)*100</f>
        <v>0</v>
      </c>
      <c r="BT435" s="68"/>
      <c r="BU435" s="68"/>
      <c r="BV435" s="68"/>
      <c r="BW435" s="68"/>
      <c r="BX435" s="68"/>
      <c r="BY435" s="92"/>
    </row>
    <row r="436" spans="1:91" hidden="true" s="114" customFormat="1">
      <c r="A436" s="91"/>
      <c r="B436" s="92">
        <v>1567</v>
      </c>
      <c r="C436" s="95" t="s">
        <v>259</v>
      </c>
      <c r="D436" s="91">
        <f>D437+D438+D439</f>
        <v>0</v>
      </c>
      <c r="E436" s="102">
        <f>E437+E438+E439</f>
        <v>0</v>
      </c>
      <c r="F436" s="102">
        <f>F437+F438+F439</f>
        <v>0</v>
      </c>
      <c r="G436" s="102">
        <f>G437+G438+G439</f>
        <v>0</v>
      </c>
      <c r="H436" s="102">
        <f>H437+H438+H439</f>
        <v>0</v>
      </c>
      <c r="I436" s="102">
        <f>I437+I438+I439</f>
        <v>0</v>
      </c>
      <c r="J436" s="102">
        <f>J437+J438+J439</f>
        <v>0</v>
      </c>
      <c r="K436" s="102">
        <f>K437+K438+K439</f>
        <v>0</v>
      </c>
      <c r="L436" s="102">
        <f>L437+L438+L439</f>
        <v>0</v>
      </c>
      <c r="M436" s="102">
        <f>M437+M438+M439</f>
        <v>0</v>
      </c>
      <c r="N436" s="102">
        <f>N437+N438+N439</f>
        <v>0</v>
      </c>
      <c r="O436" s="102">
        <f>O437+O438+O439</f>
        <v>0</v>
      </c>
      <c r="P436" s="102">
        <f>P437+P438+P439</f>
        <v>0</v>
      </c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  <c r="AA436" s="102"/>
      <c r="AB436" s="102"/>
      <c r="AC436" s="68"/>
      <c r="AD436" s="91">
        <v>0</v>
      </c>
      <c r="AE436" s="91">
        <v>0</v>
      </c>
      <c r="AF436" s="91">
        <v>0</v>
      </c>
      <c r="AG436" s="91">
        <v>0</v>
      </c>
      <c r="AH436" s="91">
        <v>0</v>
      </c>
      <c r="AI436" s="91">
        <v>0</v>
      </c>
      <c r="AJ436" s="91">
        <v>0</v>
      </c>
      <c r="AK436" s="91">
        <v>0</v>
      </c>
      <c r="AL436" s="91">
        <v>0</v>
      </c>
      <c r="AM436" s="91">
        <v>0</v>
      </c>
      <c r="AN436" s="91">
        <v>0</v>
      </c>
      <c r="AO436" s="91">
        <v>0</v>
      </c>
      <c r="AP436" s="102">
        <f>AP437+AP438+AP439</f>
        <v>0</v>
      </c>
      <c r="AQ436" s="59">
        <f>AQ437+AQ438+AQ439</f>
        <v>0</v>
      </c>
      <c r="AR436" s="59">
        <f>AR437+AR438+AR439</f>
        <v>0</v>
      </c>
      <c r="AS436" s="59">
        <f>AS437+AS438+AS439</f>
        <v>0</v>
      </c>
      <c r="AT436" s="59">
        <f>AT437+AT438+AT439</f>
        <v>0</v>
      </c>
      <c r="AU436" s="59">
        <f>AU437+AU438+AU439</f>
        <v>0</v>
      </c>
      <c r="AV436" s="59">
        <f>AV437+AV438+AV439</f>
        <v>0</v>
      </c>
      <c r="AW436" s="59">
        <f>AW437+AW438+AW439</f>
        <v>0</v>
      </c>
      <c r="AX436" s="59">
        <f>AX437+AX438+AX439</f>
        <v>0</v>
      </c>
      <c r="AY436" s="59">
        <f>AY437+AY438+AY439</f>
        <v>0</v>
      </c>
      <c r="AZ436" s="59">
        <f>AZ437+AZ438+AZ439</f>
        <v>0</v>
      </c>
      <c r="BA436" s="59">
        <f>BA437+BA438+BA439</f>
        <v>0</v>
      </c>
      <c r="BB436" s="60">
        <f>(AQ435*AR435*AS435*AT435*AU435)^(1/5)</f>
        <v>0</v>
      </c>
      <c r="BC436" s="60">
        <f>(AW436*AX436*AY436*AZ436*BA436)^(1/5)</f>
        <v>0</v>
      </c>
      <c r="BD436" s="103">
        <f>BD437+BD438+BD439</f>
        <v>0</v>
      </c>
      <c r="BE436" s="103">
        <f>BE437+BE438+BE439</f>
        <v>0</v>
      </c>
      <c r="BF436" s="103">
        <f>BF437+BF438+BF439</f>
        <v>0</v>
      </c>
      <c r="BG436" s="103">
        <f>BG437+BG438+BG439</f>
        <v>0</v>
      </c>
      <c r="BH436" s="103">
        <f>BH437+BH438+BH439</f>
        <v>0</v>
      </c>
      <c r="BI436" s="103">
        <f>BI437+BI438+BI439</f>
        <v>0</v>
      </c>
      <c r="BJ436" s="103">
        <f>BJ437+BJ438+BJ439</f>
        <v>0</v>
      </c>
      <c r="BK436" s="103">
        <f>BK437+BK438+BK439</f>
        <v>0</v>
      </c>
      <c r="BL436" s="103">
        <f>BL437+BL438+BL439</f>
        <v>0</v>
      </c>
      <c r="BM436" s="103">
        <f>BM437+BM438+BM439</f>
        <v>0</v>
      </c>
      <c r="BN436" s="103">
        <f>BN437+BN438+BN439</f>
        <v>0</v>
      </c>
      <c r="BO436" s="103">
        <f>BO437+BO438+BO439</f>
        <v>0</v>
      </c>
      <c r="BP436" s="60">
        <f>(BE436*BF436*BG436*BH436*BI436)^(1/5)</f>
        <v>0</v>
      </c>
      <c r="BQ436" s="60">
        <f>(BK436*BL436*BM436*BN436*BO436)</f>
        <v>0</v>
      </c>
      <c r="BR436" s="60" t="str">
        <f>(J436/E436)^(1/5)*100</f>
        <v>0</v>
      </c>
      <c r="BS436" s="60" t="str">
        <f>(P436/J436)/(1/5)*100</f>
        <v>0</v>
      </c>
      <c r="BT436" s="68"/>
      <c r="BU436" s="68"/>
      <c r="BV436" s="68"/>
      <c r="BW436" s="68"/>
      <c r="BX436" s="68"/>
      <c r="BY436" s="92"/>
    </row>
    <row r="437" spans="1:91" hidden="true" s="114" customFormat="1">
      <c r="A437" s="91"/>
      <c r="B437" s="92">
        <v>1606</v>
      </c>
      <c r="C437" s="97" t="s">
        <v>260</v>
      </c>
      <c r="D437" s="91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8"/>
      <c r="AD437" s="68">
        <v>0</v>
      </c>
      <c r="AE437" s="68">
        <v>0</v>
      </c>
      <c r="AF437" s="68">
        <v>0</v>
      </c>
      <c r="AG437" s="68">
        <v>0</v>
      </c>
      <c r="AH437" s="68">
        <v>0</v>
      </c>
      <c r="AI437" s="68">
        <v>0</v>
      </c>
      <c r="AJ437" s="68">
        <v>0</v>
      </c>
      <c r="AK437" s="68">
        <v>0</v>
      </c>
      <c r="AL437" s="68">
        <v>0</v>
      </c>
      <c r="AM437" s="68">
        <v>0</v>
      </c>
      <c r="AN437" s="68">
        <v>0</v>
      </c>
      <c r="AO437" s="68">
        <v>0</v>
      </c>
      <c r="AP437" s="67">
        <f>Q437*AC437/1000000000</f>
        <v>0</v>
      </c>
      <c r="AQ437" s="67">
        <f>R437*AC437/1000000000</f>
        <v>0</v>
      </c>
      <c r="AR437" s="67">
        <f>S437*AC437/1000000000</f>
        <v>0</v>
      </c>
      <c r="AS437" s="67">
        <f>T437*AC437/1000000000</f>
        <v>0</v>
      </c>
      <c r="AT437" s="67">
        <f>U437*AC437/1000000000</f>
        <v>0</v>
      </c>
      <c r="AU437" s="67">
        <f>V437*AC437/1000000000</f>
        <v>0</v>
      </c>
      <c r="AV437" s="67">
        <f>W437*AC437/1000000000</f>
        <v>0</v>
      </c>
      <c r="AW437" s="67">
        <f>X437*AC437/1000000000</f>
        <v>0</v>
      </c>
      <c r="AX437" s="67">
        <f>Y437*AC437/1000000000</f>
        <v>0</v>
      </c>
      <c r="AY437" s="67">
        <f>Z437*AC437/1000000000</f>
        <v>0</v>
      </c>
      <c r="AZ437" s="67">
        <f>AA437*AC437/1000000000</f>
        <v>0</v>
      </c>
      <c r="BA437" s="67">
        <f>AB437*AC437/1000000000</f>
        <v>0</v>
      </c>
      <c r="BB437" s="60">
        <f>(AQ436*AR436*AS436*AT436*AU436)^(1/5)</f>
        <v>0</v>
      </c>
      <c r="BC437" s="60">
        <f>(AW437*AX437*AY437*AZ437*BA437)^(1/5)</f>
        <v>0</v>
      </c>
      <c r="BD437" s="68">
        <f>Q437*AC437*AD437/1000000000</f>
        <v>0</v>
      </c>
      <c r="BE437" s="68">
        <f>R437*AC437*AE437/1000000000</f>
        <v>0</v>
      </c>
      <c r="BF437" s="68">
        <f>S437*AC437*AF437/1000000000</f>
        <v>0</v>
      </c>
      <c r="BG437" s="68">
        <f>T437*AC437*AG437/1000000000</f>
        <v>0</v>
      </c>
      <c r="BH437" s="68">
        <f>U437*AC437*AH437/1000000000</f>
        <v>0</v>
      </c>
      <c r="BI437" s="68">
        <f>V437*AC437*AI437/1000000000</f>
        <v>0</v>
      </c>
      <c r="BJ437" s="68">
        <f>W437*AC437*AJ437/1000000000</f>
        <v>0</v>
      </c>
      <c r="BK437" s="68">
        <f>X437*AC437*AK437/1000000000</f>
        <v>0</v>
      </c>
      <c r="BL437" s="68">
        <f>Y437*AC437*AL437/1000000000</f>
        <v>0</v>
      </c>
      <c r="BM437" s="68">
        <f>Z437*AC437*AM437/1000000000</f>
        <v>0</v>
      </c>
      <c r="BN437" s="68">
        <f>AA437*AC437*AN437/1000000000</f>
        <v>0</v>
      </c>
      <c r="BO437" s="68">
        <f>AB437*AC437*AO437/1000000000</f>
        <v>0</v>
      </c>
      <c r="BP437" s="60">
        <f>(BE437*BF437*BG437*BH437*BI437)^(1/5)</f>
        <v>0</v>
      </c>
      <c r="BQ437" s="60">
        <f>(BK437*BL437*BM437*BN437*BO437)</f>
        <v>0</v>
      </c>
      <c r="BR437" s="60" t="str">
        <f>(J437/E437)^(1/5)*100</f>
        <v>0</v>
      </c>
      <c r="BS437" s="60" t="str">
        <f>(P437/J437)/(1/5)*100</f>
        <v>0</v>
      </c>
      <c r="BT437" s="68"/>
      <c r="BU437" s="68"/>
      <c r="BV437" s="68"/>
      <c r="BW437" s="68"/>
      <c r="BX437" s="68"/>
      <c r="BY437" s="92"/>
    </row>
    <row r="438" spans="1:91" hidden="true" s="114" customFormat="1">
      <c r="A438" s="91"/>
      <c r="B438" s="92">
        <v>1607</v>
      </c>
      <c r="C438" s="97" t="s">
        <v>261</v>
      </c>
      <c r="D438" s="91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8"/>
      <c r="AD438" s="68">
        <v>0</v>
      </c>
      <c r="AE438" s="68">
        <v>0</v>
      </c>
      <c r="AF438" s="68">
        <v>0</v>
      </c>
      <c r="AG438" s="68">
        <v>0</v>
      </c>
      <c r="AH438" s="68">
        <v>0</v>
      </c>
      <c r="AI438" s="68">
        <v>0</v>
      </c>
      <c r="AJ438" s="68">
        <v>0</v>
      </c>
      <c r="AK438" s="68">
        <v>0</v>
      </c>
      <c r="AL438" s="68">
        <v>0</v>
      </c>
      <c r="AM438" s="68">
        <v>0</v>
      </c>
      <c r="AN438" s="68">
        <v>0</v>
      </c>
      <c r="AO438" s="68">
        <v>0</v>
      </c>
      <c r="AP438" s="67">
        <f>Q438*AC438/1000000000</f>
        <v>0</v>
      </c>
      <c r="AQ438" s="67">
        <f>R438*AC438/1000000000</f>
        <v>0</v>
      </c>
      <c r="AR438" s="67">
        <f>S438*AC438/1000000000</f>
        <v>0</v>
      </c>
      <c r="AS438" s="67">
        <f>T438*AC438/1000000000</f>
        <v>0</v>
      </c>
      <c r="AT438" s="67">
        <f>U438*AC438/1000000000</f>
        <v>0</v>
      </c>
      <c r="AU438" s="67">
        <f>V438*AC438/1000000000</f>
        <v>0</v>
      </c>
      <c r="AV438" s="67">
        <f>W438*AC438/1000000000</f>
        <v>0</v>
      </c>
      <c r="AW438" s="67">
        <f>X438*AC438/1000000000</f>
        <v>0</v>
      </c>
      <c r="AX438" s="67">
        <f>Y438*AC438/1000000000</f>
        <v>0</v>
      </c>
      <c r="AY438" s="67">
        <f>Z438*AC438/1000000000</f>
        <v>0</v>
      </c>
      <c r="AZ438" s="67">
        <f>AA438*AC438/1000000000</f>
        <v>0</v>
      </c>
      <c r="BA438" s="67">
        <f>AB438*AC438/1000000000</f>
        <v>0</v>
      </c>
      <c r="BB438" s="60">
        <f>(AQ437*AR437*AS437*AT437*AU437)^(1/5)</f>
        <v>0</v>
      </c>
      <c r="BC438" s="60">
        <f>(AW438*AX438*AY438*AZ438*BA438)^(1/5)</f>
        <v>0</v>
      </c>
      <c r="BD438" s="68">
        <f>Q438*AC438*AD438/1000000000</f>
        <v>0</v>
      </c>
      <c r="BE438" s="68">
        <f>R438*AC438*AE438/1000000000</f>
        <v>0</v>
      </c>
      <c r="BF438" s="68">
        <f>S438*AC438*AF438/1000000000</f>
        <v>0</v>
      </c>
      <c r="BG438" s="68">
        <f>T438*AC438*AG438/1000000000</f>
        <v>0</v>
      </c>
      <c r="BH438" s="68">
        <f>U438*AC438*AH438/1000000000</f>
        <v>0</v>
      </c>
      <c r="BI438" s="68">
        <f>V438*AC438*AI438/1000000000</f>
        <v>0</v>
      </c>
      <c r="BJ438" s="68">
        <f>W438*AC438*AJ438/1000000000</f>
        <v>0</v>
      </c>
      <c r="BK438" s="68">
        <f>X438*AC438*AK438/1000000000</f>
        <v>0</v>
      </c>
      <c r="BL438" s="68">
        <f>Y438*AC438*AL438/1000000000</f>
        <v>0</v>
      </c>
      <c r="BM438" s="68">
        <f>Z438*AC438*AM438/1000000000</f>
        <v>0</v>
      </c>
      <c r="BN438" s="68">
        <f>AA438*AC438*AN438/1000000000</f>
        <v>0</v>
      </c>
      <c r="BO438" s="68">
        <f>AB438*AC438*AO438/1000000000</f>
        <v>0</v>
      </c>
      <c r="BP438" s="60">
        <f>(BE438*BF438*BG438*BH438*BI438)^(1/5)</f>
        <v>0</v>
      </c>
      <c r="BQ438" s="60">
        <f>(BK438*BL438*BM438*BN438*BO438)</f>
        <v>0</v>
      </c>
      <c r="BR438" s="60" t="str">
        <f>(J438/E438)^(1/5)*100</f>
        <v>0</v>
      </c>
      <c r="BS438" s="60" t="str">
        <f>(P438/J438)/(1/5)*100</f>
        <v>0</v>
      </c>
      <c r="BT438" s="68"/>
      <c r="BU438" s="68"/>
      <c r="BV438" s="68"/>
      <c r="BW438" s="68"/>
      <c r="BX438" s="68"/>
      <c r="BY438" s="92"/>
    </row>
    <row r="439" spans="1:91" hidden="true" s="114" customFormat="1">
      <c r="A439" s="91"/>
      <c r="B439" s="92">
        <v>1608</v>
      </c>
      <c r="C439" s="97" t="s">
        <v>262</v>
      </c>
      <c r="D439" s="91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8"/>
      <c r="AD439" s="68">
        <v>0</v>
      </c>
      <c r="AE439" s="68">
        <v>0</v>
      </c>
      <c r="AF439" s="68">
        <v>0</v>
      </c>
      <c r="AG439" s="68">
        <v>0</v>
      </c>
      <c r="AH439" s="68">
        <v>0</v>
      </c>
      <c r="AI439" s="68">
        <v>0</v>
      </c>
      <c r="AJ439" s="68">
        <v>0</v>
      </c>
      <c r="AK439" s="68">
        <v>0</v>
      </c>
      <c r="AL439" s="68">
        <v>0</v>
      </c>
      <c r="AM439" s="68">
        <v>0</v>
      </c>
      <c r="AN439" s="68">
        <v>0</v>
      </c>
      <c r="AO439" s="68">
        <v>0</v>
      </c>
      <c r="AP439" s="67">
        <f>Q439*AC439/1000000000</f>
        <v>0</v>
      </c>
      <c r="AQ439" s="67">
        <f>R439*AC439/1000000000</f>
        <v>0</v>
      </c>
      <c r="AR439" s="67">
        <f>S439*AC439/1000000000</f>
        <v>0</v>
      </c>
      <c r="AS439" s="67">
        <f>T439*AC439/1000000000</f>
        <v>0</v>
      </c>
      <c r="AT439" s="67">
        <f>U439*AC439/1000000000</f>
        <v>0</v>
      </c>
      <c r="AU439" s="67">
        <f>V439*AC439/1000000000</f>
        <v>0</v>
      </c>
      <c r="AV439" s="67">
        <f>W439*AC439/1000000000</f>
        <v>0</v>
      </c>
      <c r="AW439" s="67">
        <f>X439*AC439/1000000000</f>
        <v>0</v>
      </c>
      <c r="AX439" s="67">
        <f>Y439*AC439/1000000000</f>
        <v>0</v>
      </c>
      <c r="AY439" s="67">
        <f>Z439*AC439/1000000000</f>
        <v>0</v>
      </c>
      <c r="AZ439" s="67">
        <f>AA439*AC439/1000000000</f>
        <v>0</v>
      </c>
      <c r="BA439" s="67">
        <f>AB439*AC439/1000000000</f>
        <v>0</v>
      </c>
      <c r="BB439" s="60">
        <f>(AQ438*AR438*AS438*AT438*AU438)^(1/5)</f>
        <v>0</v>
      </c>
      <c r="BC439" s="60">
        <f>(AW439*AX439*AY439*AZ439*BA439)^(1/5)</f>
        <v>0</v>
      </c>
      <c r="BD439" s="68">
        <f>Q439*AC439*AD439/1000000000</f>
        <v>0</v>
      </c>
      <c r="BE439" s="68">
        <f>R439*AC439*AE439/1000000000</f>
        <v>0</v>
      </c>
      <c r="BF439" s="68">
        <f>S439*AC439*AF439/1000000000</f>
        <v>0</v>
      </c>
      <c r="BG439" s="68">
        <f>T439*AC439*AG439/1000000000</f>
        <v>0</v>
      </c>
      <c r="BH439" s="68">
        <f>U439*AC439*AH439/1000000000</f>
        <v>0</v>
      </c>
      <c r="BI439" s="68">
        <f>V439*AC439*AI439/1000000000</f>
        <v>0</v>
      </c>
      <c r="BJ439" s="68">
        <f>W439*AC439*AJ439/1000000000</f>
        <v>0</v>
      </c>
      <c r="BK439" s="68">
        <f>X439*AC439*AK439/1000000000</f>
        <v>0</v>
      </c>
      <c r="BL439" s="68">
        <f>Y439*AC439*AL439/1000000000</f>
        <v>0</v>
      </c>
      <c r="BM439" s="68">
        <f>Z439*AC439*AM439/1000000000</f>
        <v>0</v>
      </c>
      <c r="BN439" s="68">
        <f>AA439*AC439*AN439/1000000000</f>
        <v>0</v>
      </c>
      <c r="BO439" s="68">
        <f>AB439*AC439*AO439/1000000000</f>
        <v>0</v>
      </c>
      <c r="BP439" s="60">
        <f>(BE439*BF439*BG439*BH439*BI439)^(1/5)</f>
        <v>0</v>
      </c>
      <c r="BQ439" s="60">
        <f>(BK439*BL439*BM439*BN439*BO439)</f>
        <v>0</v>
      </c>
      <c r="BR439" s="60" t="str">
        <f>(J439/E439)^(1/5)*100</f>
        <v>0</v>
      </c>
      <c r="BS439" s="60" t="str">
        <f>(P439/J439)/(1/5)*100</f>
        <v>0</v>
      </c>
      <c r="BT439" s="68"/>
      <c r="BU439" s="68"/>
      <c r="BV439" s="68"/>
      <c r="BW439" s="68"/>
      <c r="BX439" s="68"/>
      <c r="BY439" s="92"/>
    </row>
    <row r="440" spans="1:91" hidden="true" s="114" customFormat="1">
      <c r="A440" s="91"/>
      <c r="B440" s="92">
        <v>1609</v>
      </c>
      <c r="C440" s="95" t="s">
        <v>263</v>
      </c>
      <c r="D440" s="91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8"/>
      <c r="AD440" s="68">
        <v>0</v>
      </c>
      <c r="AE440" s="68">
        <v>0</v>
      </c>
      <c r="AF440" s="68">
        <v>0</v>
      </c>
      <c r="AG440" s="68">
        <v>0</v>
      </c>
      <c r="AH440" s="68">
        <v>0</v>
      </c>
      <c r="AI440" s="68">
        <v>0</v>
      </c>
      <c r="AJ440" s="68">
        <v>0</v>
      </c>
      <c r="AK440" s="68">
        <v>0</v>
      </c>
      <c r="AL440" s="68">
        <v>0</v>
      </c>
      <c r="AM440" s="68">
        <v>0</v>
      </c>
      <c r="AN440" s="68">
        <v>0</v>
      </c>
      <c r="AO440" s="68">
        <v>0</v>
      </c>
      <c r="AP440" s="67">
        <f>Q440*AC440/1000000000</f>
        <v>0</v>
      </c>
      <c r="AQ440" s="67">
        <f>R440*AC440/1000000000</f>
        <v>0</v>
      </c>
      <c r="AR440" s="67">
        <f>S440*AC440/1000000000</f>
        <v>0</v>
      </c>
      <c r="AS440" s="67">
        <f>T440*AC440/1000000000</f>
        <v>0</v>
      </c>
      <c r="AT440" s="67">
        <f>U440*AC440/1000000000</f>
        <v>0</v>
      </c>
      <c r="AU440" s="67">
        <f>V440*AC440/1000000000</f>
        <v>0</v>
      </c>
      <c r="AV440" s="67">
        <f>W440*AC440/1000000000</f>
        <v>0</v>
      </c>
      <c r="AW440" s="67">
        <f>X440*AC440/1000000000</f>
        <v>0</v>
      </c>
      <c r="AX440" s="67">
        <f>Y440*AC440/1000000000</f>
        <v>0</v>
      </c>
      <c r="AY440" s="67">
        <f>Z440*AC440/1000000000</f>
        <v>0</v>
      </c>
      <c r="AZ440" s="67">
        <f>AA440*AC440/1000000000</f>
        <v>0</v>
      </c>
      <c r="BA440" s="67">
        <f>AB440*AC440/1000000000</f>
        <v>0</v>
      </c>
      <c r="BB440" s="60">
        <f>(AQ439*AR439*AS439*AT439*AU439)^(1/5)</f>
        <v>0</v>
      </c>
      <c r="BC440" s="60">
        <f>(AW440*AX440*AY440*AZ440*BA440)^(1/5)</f>
        <v>0</v>
      </c>
      <c r="BD440" s="68">
        <f>Q440*AC440*AD440/1000000000</f>
        <v>0</v>
      </c>
      <c r="BE440" s="68">
        <f>R440*AC440*AE440/1000000000</f>
        <v>0</v>
      </c>
      <c r="BF440" s="68">
        <f>S440*AC440*AF440/1000000000</f>
        <v>0</v>
      </c>
      <c r="BG440" s="68">
        <f>T440*AC440*AG440/1000000000</f>
        <v>0</v>
      </c>
      <c r="BH440" s="68">
        <f>U440*AC440*AH440/1000000000</f>
        <v>0</v>
      </c>
      <c r="BI440" s="68">
        <f>V440*AC440*AI440/1000000000</f>
        <v>0</v>
      </c>
      <c r="BJ440" s="68">
        <f>W440*AC440*AJ440/1000000000</f>
        <v>0</v>
      </c>
      <c r="BK440" s="68">
        <f>X440*AC440*AK440/1000000000</f>
        <v>0</v>
      </c>
      <c r="BL440" s="68">
        <f>Y440*AC440*AL440/1000000000</f>
        <v>0</v>
      </c>
      <c r="BM440" s="68">
        <f>Z440*AC440*AM440/1000000000</f>
        <v>0</v>
      </c>
      <c r="BN440" s="68">
        <f>AA440*AC440*AN440/1000000000</f>
        <v>0</v>
      </c>
      <c r="BO440" s="68">
        <f>AB440*AC440*AO440/1000000000</f>
        <v>0</v>
      </c>
      <c r="BP440" s="60">
        <f>(BE440*BF440*BG440*BH440*BI440)^(1/5)</f>
        <v>0</v>
      </c>
      <c r="BQ440" s="60">
        <f>(BK440*BL440*BM440*BN440*BO440)</f>
        <v>0</v>
      </c>
      <c r="BR440" s="60" t="str">
        <f>(J440/E440)^(1/5)*100</f>
        <v>0</v>
      </c>
      <c r="BS440" s="60" t="str">
        <f>(P440/J440)/(1/5)*100</f>
        <v>0</v>
      </c>
      <c r="BT440" s="68"/>
      <c r="BU440" s="68"/>
      <c r="BV440" s="68"/>
      <c r="BW440" s="68"/>
      <c r="BX440" s="68"/>
      <c r="BY440" s="92"/>
    </row>
    <row r="441" spans="1:91" hidden="true" s="114" customFormat="1">
      <c r="A441" s="91"/>
      <c r="B441" s="92">
        <v>1610</v>
      </c>
      <c r="C441" s="95" t="s">
        <v>264</v>
      </c>
      <c r="D441" s="91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8"/>
      <c r="AD441" s="68">
        <v>0</v>
      </c>
      <c r="AE441" s="68">
        <v>0</v>
      </c>
      <c r="AF441" s="68">
        <v>0</v>
      </c>
      <c r="AG441" s="68">
        <v>0</v>
      </c>
      <c r="AH441" s="68">
        <v>0</v>
      </c>
      <c r="AI441" s="68">
        <v>0</v>
      </c>
      <c r="AJ441" s="68">
        <v>0</v>
      </c>
      <c r="AK441" s="68">
        <v>0</v>
      </c>
      <c r="AL441" s="68">
        <v>0</v>
      </c>
      <c r="AM441" s="68">
        <v>0</v>
      </c>
      <c r="AN441" s="68">
        <v>0</v>
      </c>
      <c r="AO441" s="68">
        <v>0</v>
      </c>
      <c r="AP441" s="67">
        <f>Q441*AC441/1000000000</f>
        <v>0</v>
      </c>
      <c r="AQ441" s="67">
        <f>R441*AC441/1000000000</f>
        <v>0</v>
      </c>
      <c r="AR441" s="67">
        <f>S441*AC441/1000000000</f>
        <v>0</v>
      </c>
      <c r="AS441" s="67">
        <f>T441*AC441/1000000000</f>
        <v>0</v>
      </c>
      <c r="AT441" s="67">
        <f>U441*AC441/1000000000</f>
        <v>0</v>
      </c>
      <c r="AU441" s="67">
        <f>V441*AC441/1000000000</f>
        <v>0</v>
      </c>
      <c r="AV441" s="67">
        <f>W441*AC441/1000000000</f>
        <v>0</v>
      </c>
      <c r="AW441" s="67">
        <f>X441*AC441/1000000000</f>
        <v>0</v>
      </c>
      <c r="AX441" s="67">
        <f>Y441*AC441/1000000000</f>
        <v>0</v>
      </c>
      <c r="AY441" s="67">
        <f>Z441*AC441/1000000000</f>
        <v>0</v>
      </c>
      <c r="AZ441" s="67">
        <f>AA441*AC441/1000000000</f>
        <v>0</v>
      </c>
      <c r="BA441" s="67">
        <f>AB441*AC441/1000000000</f>
        <v>0</v>
      </c>
      <c r="BB441" s="60">
        <f>(AQ440*AR440*AS440*AT440*AU440)^(1/5)</f>
        <v>0</v>
      </c>
      <c r="BC441" s="60">
        <f>(AW441*AX441*AY441*AZ441*BA441)^(1/5)</f>
        <v>0</v>
      </c>
      <c r="BD441" s="68">
        <f>Q441*AC441*AD441/1000000000</f>
        <v>0</v>
      </c>
      <c r="BE441" s="68">
        <f>R441*AC441*AE441/1000000000</f>
        <v>0</v>
      </c>
      <c r="BF441" s="68">
        <f>S441*AC441*AF441/1000000000</f>
        <v>0</v>
      </c>
      <c r="BG441" s="68">
        <f>T441*AC441*AG441/1000000000</f>
        <v>0</v>
      </c>
      <c r="BH441" s="68">
        <f>U441*AC441*AH441/1000000000</f>
        <v>0</v>
      </c>
      <c r="BI441" s="68">
        <f>V441*AC441*AI441/1000000000</f>
        <v>0</v>
      </c>
      <c r="BJ441" s="68">
        <f>W441*AC441*AJ441/1000000000</f>
        <v>0</v>
      </c>
      <c r="BK441" s="68">
        <f>X441*AC441*AK441/1000000000</f>
        <v>0</v>
      </c>
      <c r="BL441" s="68">
        <f>Y441*AC441*AL441/1000000000</f>
        <v>0</v>
      </c>
      <c r="BM441" s="68">
        <f>Z441*AC441*AM441/1000000000</f>
        <v>0</v>
      </c>
      <c r="BN441" s="68">
        <f>AA441*AC441*AN441/1000000000</f>
        <v>0</v>
      </c>
      <c r="BO441" s="68">
        <f>AB441*AC441*AO441/1000000000</f>
        <v>0</v>
      </c>
      <c r="BP441" s="60">
        <f>(BE441*BF441*BG441*BH441*BI441)^(1/5)</f>
        <v>0</v>
      </c>
      <c r="BQ441" s="60">
        <f>(BK441*BL441*BM441*BN441*BO441)</f>
        <v>0</v>
      </c>
      <c r="BR441" s="60" t="str">
        <f>(J441/E441)^(1/5)*100</f>
        <v>0</v>
      </c>
      <c r="BS441" s="60" t="str">
        <f>(P441/J441)/(1/5)*100</f>
        <v>0</v>
      </c>
      <c r="BT441" s="68"/>
      <c r="BU441" s="68"/>
      <c r="BV441" s="68"/>
      <c r="BW441" s="68"/>
      <c r="BX441" s="68"/>
      <c r="BY441" s="92"/>
    </row>
    <row r="442" spans="1:91" hidden="true" s="114" customFormat="1">
      <c r="A442" s="91"/>
      <c r="B442" s="92">
        <v>1612</v>
      </c>
      <c r="C442" s="95" t="s">
        <v>265</v>
      </c>
      <c r="D442" s="91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8"/>
      <c r="AD442" s="68">
        <v>0</v>
      </c>
      <c r="AE442" s="68">
        <v>0</v>
      </c>
      <c r="AF442" s="68">
        <v>0</v>
      </c>
      <c r="AG442" s="68">
        <v>0</v>
      </c>
      <c r="AH442" s="68">
        <v>0</v>
      </c>
      <c r="AI442" s="68">
        <v>0</v>
      </c>
      <c r="AJ442" s="68">
        <v>0</v>
      </c>
      <c r="AK442" s="68">
        <v>0</v>
      </c>
      <c r="AL442" s="68">
        <v>0</v>
      </c>
      <c r="AM442" s="68">
        <v>0</v>
      </c>
      <c r="AN442" s="68">
        <v>0</v>
      </c>
      <c r="AO442" s="68">
        <v>0</v>
      </c>
      <c r="AP442" s="67">
        <f>Q442*AC442/1000000000</f>
        <v>0</v>
      </c>
      <c r="AQ442" s="67">
        <f>R442*AC442/1000000000</f>
        <v>0</v>
      </c>
      <c r="AR442" s="67">
        <f>S442*AC442/1000000000</f>
        <v>0</v>
      </c>
      <c r="AS442" s="67">
        <f>T442*AC442/1000000000</f>
        <v>0</v>
      </c>
      <c r="AT442" s="67">
        <f>U442*AC442/1000000000</f>
        <v>0</v>
      </c>
      <c r="AU442" s="67">
        <f>V442*AC442/1000000000</f>
        <v>0</v>
      </c>
      <c r="AV442" s="67">
        <f>W442*AC442/1000000000</f>
        <v>0</v>
      </c>
      <c r="AW442" s="67">
        <f>X442*AC442/1000000000</f>
        <v>0</v>
      </c>
      <c r="AX442" s="67">
        <f>Y442*AC442/1000000000</f>
        <v>0</v>
      </c>
      <c r="AY442" s="67">
        <f>Z442*AC442/1000000000</f>
        <v>0</v>
      </c>
      <c r="AZ442" s="67">
        <f>AA442*AC442/1000000000</f>
        <v>0</v>
      </c>
      <c r="BA442" s="67">
        <f>AB442*AC442/1000000000</f>
        <v>0</v>
      </c>
      <c r="BB442" s="60">
        <f>(AQ441*AR441*AS441*AT441*AU441)^(1/5)</f>
        <v>0</v>
      </c>
      <c r="BC442" s="60">
        <f>(AW442*AX442*AY442*AZ442*BA442)^(1/5)</f>
        <v>0</v>
      </c>
      <c r="BD442" s="68">
        <f>Q442*AC442*AD442/1000000000</f>
        <v>0</v>
      </c>
      <c r="BE442" s="68">
        <f>R442*AC442*AE442/1000000000</f>
        <v>0</v>
      </c>
      <c r="BF442" s="68">
        <f>S442*AC442*AF442/1000000000</f>
        <v>0</v>
      </c>
      <c r="BG442" s="68">
        <f>T442*AC442*AG442/1000000000</f>
        <v>0</v>
      </c>
      <c r="BH442" s="68">
        <f>U442*AC442*AH442/1000000000</f>
        <v>0</v>
      </c>
      <c r="BI442" s="68">
        <f>V442*AC442*AI442/1000000000</f>
        <v>0</v>
      </c>
      <c r="BJ442" s="68">
        <f>W442*AC442*AJ442/1000000000</f>
        <v>0</v>
      </c>
      <c r="BK442" s="68">
        <f>X442*AC442*AK442/1000000000</f>
        <v>0</v>
      </c>
      <c r="BL442" s="68">
        <f>Y442*AC442*AL442/1000000000</f>
        <v>0</v>
      </c>
      <c r="BM442" s="68">
        <f>Z442*AC442*AM442/1000000000</f>
        <v>0</v>
      </c>
      <c r="BN442" s="68">
        <f>AA442*AC442*AN442/1000000000</f>
        <v>0</v>
      </c>
      <c r="BO442" s="68">
        <f>AB442*AC442*AO442/1000000000</f>
        <v>0</v>
      </c>
      <c r="BP442" s="60">
        <f>(BE442*BF442*BG442*BH442*BI442)^(1/5)</f>
        <v>0</v>
      </c>
      <c r="BQ442" s="60">
        <f>(BK442*BL442*BM442*BN442*BO442)</f>
        <v>0</v>
      </c>
      <c r="BR442" s="60" t="str">
        <f>(J442/E442)^(1/5)*100</f>
        <v>0</v>
      </c>
      <c r="BS442" s="60" t="str">
        <f>(P442/J442)/(1/5)*100</f>
        <v>0</v>
      </c>
      <c r="BT442" s="68"/>
      <c r="BU442" s="68"/>
      <c r="BV442" s="68"/>
      <c r="BW442" s="68"/>
      <c r="BX442" s="68"/>
      <c r="BY442" s="92"/>
    </row>
    <row r="443" spans="1:91" hidden="true" s="114" customFormat="1">
      <c r="A443" s="91"/>
      <c r="B443" s="92">
        <v>1616</v>
      </c>
      <c r="C443" s="95" t="s">
        <v>266</v>
      </c>
      <c r="D443" s="91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8"/>
      <c r="AD443" s="68">
        <v>0</v>
      </c>
      <c r="AE443" s="68">
        <v>0</v>
      </c>
      <c r="AF443" s="68">
        <v>0</v>
      </c>
      <c r="AG443" s="68">
        <v>0</v>
      </c>
      <c r="AH443" s="68">
        <v>0</v>
      </c>
      <c r="AI443" s="68">
        <v>0</v>
      </c>
      <c r="AJ443" s="68">
        <v>0</v>
      </c>
      <c r="AK443" s="68">
        <v>0</v>
      </c>
      <c r="AL443" s="68">
        <v>0</v>
      </c>
      <c r="AM443" s="68">
        <v>0</v>
      </c>
      <c r="AN443" s="68">
        <v>0</v>
      </c>
      <c r="AO443" s="68">
        <v>0</v>
      </c>
      <c r="AP443" s="67">
        <f>Q443*AC443/1000000000</f>
        <v>0</v>
      </c>
      <c r="AQ443" s="67">
        <f>R443*AC443/1000000000</f>
        <v>0</v>
      </c>
      <c r="AR443" s="67">
        <f>S443*AC443/1000000000</f>
        <v>0</v>
      </c>
      <c r="AS443" s="67">
        <f>T443*AC443/1000000000</f>
        <v>0</v>
      </c>
      <c r="AT443" s="67">
        <f>U443*AC443/1000000000</f>
        <v>0</v>
      </c>
      <c r="AU443" s="67">
        <f>V443*AC443/1000000000</f>
        <v>0</v>
      </c>
      <c r="AV443" s="67">
        <f>W443*AC443/1000000000</f>
        <v>0</v>
      </c>
      <c r="AW443" s="67">
        <f>X443*AC443/1000000000</f>
        <v>0</v>
      </c>
      <c r="AX443" s="67">
        <f>Y443*AC443/1000000000</f>
        <v>0</v>
      </c>
      <c r="AY443" s="67">
        <f>Z443*AC443/1000000000</f>
        <v>0</v>
      </c>
      <c r="AZ443" s="67">
        <f>AA443*AC443/1000000000</f>
        <v>0</v>
      </c>
      <c r="BA443" s="67">
        <f>AB443*AC443/1000000000</f>
        <v>0</v>
      </c>
      <c r="BB443" s="60">
        <f>(AQ442*AR442*AS442*AT442*AU442)^(1/5)</f>
        <v>0</v>
      </c>
      <c r="BC443" s="60">
        <f>(AW443*AX443*AY443*AZ443*BA443)^(1/5)</f>
        <v>0</v>
      </c>
      <c r="BD443" s="68">
        <f>Q443*AC443*AD443/1000000000</f>
        <v>0</v>
      </c>
      <c r="BE443" s="68">
        <f>R443*AC443*AE443/1000000000</f>
        <v>0</v>
      </c>
      <c r="BF443" s="68">
        <f>S443*AC443*AF443/1000000000</f>
        <v>0</v>
      </c>
      <c r="BG443" s="68">
        <f>T443*AC443*AG443/1000000000</f>
        <v>0</v>
      </c>
      <c r="BH443" s="68">
        <f>U443*AC443*AH443/1000000000</f>
        <v>0</v>
      </c>
      <c r="BI443" s="68">
        <f>V443*AC443*AI443/1000000000</f>
        <v>0</v>
      </c>
      <c r="BJ443" s="68">
        <f>W443*AC443*AJ443/1000000000</f>
        <v>0</v>
      </c>
      <c r="BK443" s="68">
        <f>X443*AC443*AK443/1000000000</f>
        <v>0</v>
      </c>
      <c r="BL443" s="68">
        <f>Y443*AC443*AL443/1000000000</f>
        <v>0</v>
      </c>
      <c r="BM443" s="68">
        <f>Z443*AC443*AM443/1000000000</f>
        <v>0</v>
      </c>
      <c r="BN443" s="68">
        <f>AA443*AC443*AN443/1000000000</f>
        <v>0</v>
      </c>
      <c r="BO443" s="68">
        <f>AB443*AC443*AO443/1000000000</f>
        <v>0</v>
      </c>
      <c r="BP443" s="60">
        <f>(BE443*BF443*BG443*BH443*BI443)^(1/5)</f>
        <v>0</v>
      </c>
      <c r="BQ443" s="60">
        <f>(BK443*BL443*BM443*BN443*BO443)</f>
        <v>0</v>
      </c>
      <c r="BR443" s="60" t="str">
        <f>(J443/E443)^(1/5)*100</f>
        <v>0</v>
      </c>
      <c r="BS443" s="60" t="str">
        <f>(P443/J443)/(1/5)*100</f>
        <v>0</v>
      </c>
      <c r="BT443" s="68"/>
      <c r="BU443" s="68"/>
      <c r="BV443" s="68"/>
      <c r="BW443" s="68"/>
      <c r="BX443" s="68"/>
      <c r="BY443" s="92"/>
    </row>
    <row r="444" spans="1:91" hidden="true" s="114" customFormat="1">
      <c r="A444" s="91"/>
      <c r="B444" s="92">
        <v>1617</v>
      </c>
      <c r="C444" s="95" t="s">
        <v>267</v>
      </c>
      <c r="D444" s="91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8"/>
      <c r="AD444" s="68">
        <v>0</v>
      </c>
      <c r="AE444" s="68">
        <v>0</v>
      </c>
      <c r="AF444" s="68">
        <v>0</v>
      </c>
      <c r="AG444" s="68">
        <v>0</v>
      </c>
      <c r="AH444" s="68">
        <v>0</v>
      </c>
      <c r="AI444" s="68">
        <v>0</v>
      </c>
      <c r="AJ444" s="68">
        <v>0</v>
      </c>
      <c r="AK444" s="68">
        <v>0</v>
      </c>
      <c r="AL444" s="68">
        <v>0</v>
      </c>
      <c r="AM444" s="68">
        <v>0</v>
      </c>
      <c r="AN444" s="68">
        <v>0</v>
      </c>
      <c r="AO444" s="68">
        <v>0</v>
      </c>
      <c r="AP444" s="67">
        <f>Q444*AC444/1000000000</f>
        <v>0</v>
      </c>
      <c r="AQ444" s="67">
        <f>R444*AC444/1000000000</f>
        <v>0</v>
      </c>
      <c r="AR444" s="67">
        <f>S444*AC444/1000000000</f>
        <v>0</v>
      </c>
      <c r="AS444" s="67">
        <f>T444*AC444/1000000000</f>
        <v>0</v>
      </c>
      <c r="AT444" s="67">
        <f>U444*AC444/1000000000</f>
        <v>0</v>
      </c>
      <c r="AU444" s="67">
        <f>V444*AC444/1000000000</f>
        <v>0</v>
      </c>
      <c r="AV444" s="67">
        <f>W444*AC444/1000000000</f>
        <v>0</v>
      </c>
      <c r="AW444" s="67">
        <f>X444*AC444/1000000000</f>
        <v>0</v>
      </c>
      <c r="AX444" s="67">
        <f>Y444*AC444/1000000000</f>
        <v>0</v>
      </c>
      <c r="AY444" s="67">
        <f>Z444*AC444/1000000000</f>
        <v>0</v>
      </c>
      <c r="AZ444" s="67">
        <f>AA444*AC444/1000000000</f>
        <v>0</v>
      </c>
      <c r="BA444" s="67">
        <f>AB444*AC444/1000000000</f>
        <v>0</v>
      </c>
      <c r="BB444" s="60">
        <f>(AQ443*AR443*AS443*AT443*AU443)^(1/5)</f>
        <v>0</v>
      </c>
      <c r="BC444" s="60">
        <f>(AW444*AX444*AY444*AZ444*BA444)^(1/5)</f>
        <v>0</v>
      </c>
      <c r="BD444" s="68">
        <f>Q444*AC444*AD444/1000000000</f>
        <v>0</v>
      </c>
      <c r="BE444" s="68">
        <f>R444*AC444*AE444/1000000000</f>
        <v>0</v>
      </c>
      <c r="BF444" s="68">
        <f>S444*AC444*AF444/1000000000</f>
        <v>0</v>
      </c>
      <c r="BG444" s="68">
        <f>T444*AC444*AG444/1000000000</f>
        <v>0</v>
      </c>
      <c r="BH444" s="68">
        <f>U444*AC444*AH444/1000000000</f>
        <v>0</v>
      </c>
      <c r="BI444" s="68">
        <f>V444*AC444*AI444/1000000000</f>
        <v>0</v>
      </c>
      <c r="BJ444" s="68">
        <f>W444*AC444*AJ444/1000000000</f>
        <v>0</v>
      </c>
      <c r="BK444" s="68">
        <f>X444*AC444*AK444/1000000000</f>
        <v>0</v>
      </c>
      <c r="BL444" s="68">
        <f>Y444*AC444*AL444/1000000000</f>
        <v>0</v>
      </c>
      <c r="BM444" s="68">
        <f>Z444*AC444*AM444/1000000000</f>
        <v>0</v>
      </c>
      <c r="BN444" s="68">
        <f>AA444*AC444*AN444/1000000000</f>
        <v>0</v>
      </c>
      <c r="BO444" s="68">
        <f>AB444*AC444*AO444/1000000000</f>
        <v>0</v>
      </c>
      <c r="BP444" s="60">
        <f>(BE444*BF444*BG444*BH444*BI444)^(1/5)</f>
        <v>0</v>
      </c>
      <c r="BQ444" s="60">
        <f>(BK444*BL444*BM444*BN444*BO444)</f>
        <v>0</v>
      </c>
      <c r="BR444" s="60" t="str">
        <f>(J444/E444)^(1/5)*100</f>
        <v>0</v>
      </c>
      <c r="BS444" s="60" t="str">
        <f>(P444/J444)/(1/5)*100</f>
        <v>0</v>
      </c>
      <c r="BT444" s="68"/>
      <c r="BU444" s="68"/>
      <c r="BV444" s="68"/>
      <c r="BW444" s="68"/>
      <c r="BX444" s="68"/>
      <c r="BY444" s="92"/>
    </row>
    <row r="445" spans="1:91" hidden="true" s="114" customFormat="1">
      <c r="A445" s="91"/>
      <c r="B445" s="92">
        <v>1618</v>
      </c>
      <c r="C445" s="95" t="s">
        <v>268</v>
      </c>
      <c r="D445" s="91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8"/>
      <c r="AD445" s="68">
        <v>0</v>
      </c>
      <c r="AE445" s="68">
        <v>0</v>
      </c>
      <c r="AF445" s="68">
        <v>0</v>
      </c>
      <c r="AG445" s="68">
        <v>0</v>
      </c>
      <c r="AH445" s="68">
        <v>0</v>
      </c>
      <c r="AI445" s="68">
        <v>0</v>
      </c>
      <c r="AJ445" s="68">
        <v>0</v>
      </c>
      <c r="AK445" s="68">
        <v>0</v>
      </c>
      <c r="AL445" s="68">
        <v>0</v>
      </c>
      <c r="AM445" s="68">
        <v>0</v>
      </c>
      <c r="AN445" s="68">
        <v>0</v>
      </c>
      <c r="AO445" s="68">
        <v>0</v>
      </c>
      <c r="AP445" s="67">
        <f>Q445*AC445/1000000000</f>
        <v>0</v>
      </c>
      <c r="AQ445" s="67">
        <f>R445*AC445/1000000000</f>
        <v>0</v>
      </c>
      <c r="AR445" s="67">
        <f>S445*AC445/1000000000</f>
        <v>0</v>
      </c>
      <c r="AS445" s="67">
        <f>T445*AC445/1000000000</f>
        <v>0</v>
      </c>
      <c r="AT445" s="67">
        <f>U445*AC445/1000000000</f>
        <v>0</v>
      </c>
      <c r="AU445" s="67">
        <f>V445*AC445/1000000000</f>
        <v>0</v>
      </c>
      <c r="AV445" s="67">
        <f>W445*AC445/1000000000</f>
        <v>0</v>
      </c>
      <c r="AW445" s="67">
        <f>X445*AC445/1000000000</f>
        <v>0</v>
      </c>
      <c r="AX445" s="67">
        <f>Y445*AC445/1000000000</f>
        <v>0</v>
      </c>
      <c r="AY445" s="67">
        <f>Z445*AC445/1000000000</f>
        <v>0</v>
      </c>
      <c r="AZ445" s="67">
        <f>AA445*AC445/1000000000</f>
        <v>0</v>
      </c>
      <c r="BA445" s="67">
        <f>AB445*AC445/1000000000</f>
        <v>0</v>
      </c>
      <c r="BB445" s="60">
        <f>(AQ444*AR444*AS444*AT444*AU444)^(1/5)</f>
        <v>0</v>
      </c>
      <c r="BC445" s="60">
        <f>(AW445*AX445*AY445*AZ445*BA445)^(1/5)</f>
        <v>0</v>
      </c>
      <c r="BD445" s="68">
        <f>Q445*AC445*AD445/1000000000</f>
        <v>0</v>
      </c>
      <c r="BE445" s="68">
        <f>R445*AC445*AE445/1000000000</f>
        <v>0</v>
      </c>
      <c r="BF445" s="68">
        <f>S445*AC445*AF445/1000000000</f>
        <v>0</v>
      </c>
      <c r="BG445" s="68">
        <f>T445*AC445*AG445/1000000000</f>
        <v>0</v>
      </c>
      <c r="BH445" s="68">
        <f>U445*AC445*AH445/1000000000</f>
        <v>0</v>
      </c>
      <c r="BI445" s="68">
        <f>V445*AC445*AI445/1000000000</f>
        <v>0</v>
      </c>
      <c r="BJ445" s="68">
        <f>W445*AC445*AJ445/1000000000</f>
        <v>0</v>
      </c>
      <c r="BK445" s="68">
        <f>X445*AC445*AK445/1000000000</f>
        <v>0</v>
      </c>
      <c r="BL445" s="68">
        <f>Y445*AC445*AL445/1000000000</f>
        <v>0</v>
      </c>
      <c r="BM445" s="68">
        <f>Z445*AC445*AM445/1000000000</f>
        <v>0</v>
      </c>
      <c r="BN445" s="68">
        <f>AA445*AC445*AN445/1000000000</f>
        <v>0</v>
      </c>
      <c r="BO445" s="68">
        <f>AB445*AC445*AO445/1000000000</f>
        <v>0</v>
      </c>
      <c r="BP445" s="60">
        <f>(BE445*BF445*BG445*BH445*BI445)^(1/5)</f>
        <v>0</v>
      </c>
      <c r="BQ445" s="60">
        <f>(BK445*BL445*BM445*BN445*BO445)</f>
        <v>0</v>
      </c>
      <c r="BR445" s="60" t="str">
        <f>(J445/E445)^(1/5)*100</f>
        <v>0</v>
      </c>
      <c r="BS445" s="60" t="str">
        <f>(P445/J445)/(1/5)*100</f>
        <v>0</v>
      </c>
      <c r="BT445" s="68"/>
      <c r="BU445" s="68"/>
      <c r="BV445" s="68"/>
      <c r="BW445" s="68"/>
      <c r="BX445" s="68"/>
      <c r="BY445" s="92"/>
    </row>
    <row r="446" spans="1:91" hidden="true" s="114" customFormat="1">
      <c r="A446" s="91"/>
      <c r="B446" s="92">
        <v>1619</v>
      </c>
      <c r="C446" s="95" t="s">
        <v>269</v>
      </c>
      <c r="D446" s="91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8"/>
      <c r="AD446" s="68">
        <v>0</v>
      </c>
      <c r="AE446" s="68">
        <v>0</v>
      </c>
      <c r="AF446" s="68">
        <v>0</v>
      </c>
      <c r="AG446" s="68">
        <v>0</v>
      </c>
      <c r="AH446" s="68">
        <v>0</v>
      </c>
      <c r="AI446" s="68">
        <v>0</v>
      </c>
      <c r="AJ446" s="68">
        <v>0</v>
      </c>
      <c r="AK446" s="68">
        <v>0</v>
      </c>
      <c r="AL446" s="68">
        <v>0</v>
      </c>
      <c r="AM446" s="68">
        <v>0</v>
      </c>
      <c r="AN446" s="68">
        <v>0</v>
      </c>
      <c r="AO446" s="68">
        <v>0</v>
      </c>
      <c r="AP446" s="67">
        <f>Q446*AC446/1000000000</f>
        <v>0</v>
      </c>
      <c r="AQ446" s="67">
        <f>R446*AC446/1000000000</f>
        <v>0</v>
      </c>
      <c r="AR446" s="67">
        <f>S446*AC446/1000000000</f>
        <v>0</v>
      </c>
      <c r="AS446" s="67">
        <f>T446*AC446/1000000000</f>
        <v>0</v>
      </c>
      <c r="AT446" s="67">
        <f>U446*AC446/1000000000</f>
        <v>0</v>
      </c>
      <c r="AU446" s="67">
        <f>V446*AC446/1000000000</f>
        <v>0</v>
      </c>
      <c r="AV446" s="67">
        <f>W446*AC446/1000000000</f>
        <v>0</v>
      </c>
      <c r="AW446" s="67">
        <f>X446*AC446/1000000000</f>
        <v>0</v>
      </c>
      <c r="AX446" s="67">
        <f>Y446*AC446/1000000000</f>
        <v>0</v>
      </c>
      <c r="AY446" s="67">
        <f>Z446*AC446/1000000000</f>
        <v>0</v>
      </c>
      <c r="AZ446" s="67">
        <f>AA446*AC446/1000000000</f>
        <v>0</v>
      </c>
      <c r="BA446" s="67">
        <f>AB446*AC446/1000000000</f>
        <v>0</v>
      </c>
      <c r="BB446" s="60">
        <f>(AQ445*AR445*AS445*AT445*AU445)^(1/5)</f>
        <v>0</v>
      </c>
      <c r="BC446" s="60">
        <f>(AW446*AX446*AY446*AZ446*BA446)^(1/5)</f>
        <v>0</v>
      </c>
      <c r="BD446" s="68">
        <f>Q446*AC446*AD446/1000000000</f>
        <v>0</v>
      </c>
      <c r="BE446" s="68">
        <f>R446*AC446*AE446/1000000000</f>
        <v>0</v>
      </c>
      <c r="BF446" s="68">
        <f>S446*AC446*AF446/1000000000</f>
        <v>0</v>
      </c>
      <c r="BG446" s="68">
        <f>T446*AC446*AG446/1000000000</f>
        <v>0</v>
      </c>
      <c r="BH446" s="68">
        <f>U446*AC446*AH446/1000000000</f>
        <v>0</v>
      </c>
      <c r="BI446" s="68">
        <f>V446*AC446*AI446/1000000000</f>
        <v>0</v>
      </c>
      <c r="BJ446" s="68">
        <f>W446*AC446*AJ446/1000000000</f>
        <v>0</v>
      </c>
      <c r="BK446" s="68">
        <f>X446*AC446*AK446/1000000000</f>
        <v>0</v>
      </c>
      <c r="BL446" s="68">
        <f>Y446*AC446*AL446/1000000000</f>
        <v>0</v>
      </c>
      <c r="BM446" s="68">
        <f>Z446*AC446*AM446/1000000000</f>
        <v>0</v>
      </c>
      <c r="BN446" s="68">
        <f>AA446*AC446*AN446/1000000000</f>
        <v>0</v>
      </c>
      <c r="BO446" s="68">
        <f>AB446*AC446*AO446/1000000000</f>
        <v>0</v>
      </c>
      <c r="BP446" s="60">
        <f>(BE446*BF446*BG446*BH446*BI446)^(1/5)</f>
        <v>0</v>
      </c>
      <c r="BQ446" s="60">
        <f>(BK446*BL446*BM446*BN446*BO446)</f>
        <v>0</v>
      </c>
      <c r="BR446" s="60" t="str">
        <f>(J446/E446)^(1/5)*100</f>
        <v>0</v>
      </c>
      <c r="BS446" s="60" t="str">
        <f>(P446/J446)/(1/5)*100</f>
        <v>0</v>
      </c>
      <c r="BT446" s="68"/>
      <c r="BU446" s="68"/>
      <c r="BV446" s="68"/>
      <c r="BW446" s="68"/>
      <c r="BX446" s="68"/>
      <c r="BY446" s="92"/>
    </row>
    <row r="447" spans="1:91" hidden="true" s="114" customFormat="1">
      <c r="A447" s="91"/>
      <c r="B447" s="92">
        <v>1620</v>
      </c>
      <c r="C447" s="95" t="s">
        <v>270</v>
      </c>
      <c r="D447" s="91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8"/>
      <c r="AD447" s="68">
        <v>0</v>
      </c>
      <c r="AE447" s="68">
        <v>0</v>
      </c>
      <c r="AF447" s="68">
        <v>0</v>
      </c>
      <c r="AG447" s="68">
        <v>0</v>
      </c>
      <c r="AH447" s="68">
        <v>0</v>
      </c>
      <c r="AI447" s="68">
        <v>0</v>
      </c>
      <c r="AJ447" s="68">
        <v>0</v>
      </c>
      <c r="AK447" s="68">
        <v>0</v>
      </c>
      <c r="AL447" s="68">
        <v>0</v>
      </c>
      <c r="AM447" s="68">
        <v>0</v>
      </c>
      <c r="AN447" s="68">
        <v>0</v>
      </c>
      <c r="AO447" s="68">
        <v>0</v>
      </c>
      <c r="AP447" s="67">
        <f>Q447*AC447/1000000000</f>
        <v>0</v>
      </c>
      <c r="AQ447" s="67">
        <f>R447*AC447/1000000000</f>
        <v>0</v>
      </c>
      <c r="AR447" s="67">
        <f>S447*AC447/1000000000</f>
        <v>0</v>
      </c>
      <c r="AS447" s="67">
        <f>T447*AC447/1000000000</f>
        <v>0</v>
      </c>
      <c r="AT447" s="67">
        <f>U447*AC447/1000000000</f>
        <v>0</v>
      </c>
      <c r="AU447" s="67">
        <f>V447*AC447/1000000000</f>
        <v>0</v>
      </c>
      <c r="AV447" s="67">
        <f>W447*AC447/1000000000</f>
        <v>0</v>
      </c>
      <c r="AW447" s="67">
        <f>X447*AC447/1000000000</f>
        <v>0</v>
      </c>
      <c r="AX447" s="67">
        <f>Y447*AC447/1000000000</f>
        <v>0</v>
      </c>
      <c r="AY447" s="67">
        <f>Z447*AC447/1000000000</f>
        <v>0</v>
      </c>
      <c r="AZ447" s="67">
        <f>AA447*AC447/1000000000</f>
        <v>0</v>
      </c>
      <c r="BA447" s="67">
        <f>AB447*AC447/1000000000</f>
        <v>0</v>
      </c>
      <c r="BB447" s="60">
        <f>(AQ446*AR446*AS446*AT446*AU446)^(1/5)</f>
        <v>0</v>
      </c>
      <c r="BC447" s="60">
        <f>(AW447*AX447*AY447*AZ447*BA447)^(1/5)</f>
        <v>0</v>
      </c>
      <c r="BD447" s="68">
        <f>Q447*AC447*AD447/1000000000</f>
        <v>0</v>
      </c>
      <c r="BE447" s="68">
        <f>R447*AC447*AE447/1000000000</f>
        <v>0</v>
      </c>
      <c r="BF447" s="68">
        <f>S447*AC447*AF447/1000000000</f>
        <v>0</v>
      </c>
      <c r="BG447" s="68">
        <f>T447*AC447*AG447/1000000000</f>
        <v>0</v>
      </c>
      <c r="BH447" s="68">
        <f>U447*AC447*AH447/1000000000</f>
        <v>0</v>
      </c>
      <c r="BI447" s="68">
        <f>V447*AC447*AI447/1000000000</f>
        <v>0</v>
      </c>
      <c r="BJ447" s="68">
        <f>W447*AC447*AJ447/1000000000</f>
        <v>0</v>
      </c>
      <c r="BK447" s="68">
        <f>X447*AC447*AK447/1000000000</f>
        <v>0</v>
      </c>
      <c r="BL447" s="68">
        <f>Y447*AC447*AL447/1000000000</f>
        <v>0</v>
      </c>
      <c r="BM447" s="68">
        <f>Z447*AC447*AM447/1000000000</f>
        <v>0</v>
      </c>
      <c r="BN447" s="68">
        <f>AA447*AC447*AN447/1000000000</f>
        <v>0</v>
      </c>
      <c r="BO447" s="68">
        <f>AB447*AC447*AO447/1000000000</f>
        <v>0</v>
      </c>
      <c r="BP447" s="60">
        <f>(BE447*BF447*BG447*BH447*BI447)^(1/5)</f>
        <v>0</v>
      </c>
      <c r="BQ447" s="60">
        <f>(BK447*BL447*BM447*BN447*BO447)</f>
        <v>0</v>
      </c>
      <c r="BR447" s="60" t="str">
        <f>(J447/E447)^(1/5)*100</f>
        <v>0</v>
      </c>
      <c r="BS447" s="60" t="str">
        <f>(P447/J447)/(1/5)*100</f>
        <v>0</v>
      </c>
      <c r="BT447" s="68"/>
      <c r="BU447" s="68"/>
      <c r="BV447" s="68"/>
      <c r="BW447" s="68"/>
      <c r="BX447" s="68"/>
      <c r="BY447" s="92"/>
    </row>
    <row r="448" spans="1:91" hidden="true" s="114" customFormat="1">
      <c r="A448" s="91"/>
      <c r="B448" s="92">
        <v>1621</v>
      </c>
      <c r="C448" s="95" t="s">
        <v>271</v>
      </c>
      <c r="D448" s="91">
        <f>D449+D450</f>
        <v>0</v>
      </c>
      <c r="E448" s="102">
        <f>E449+E450</f>
        <v>0</v>
      </c>
      <c r="F448" s="102">
        <f>F449+F450</f>
        <v>0</v>
      </c>
      <c r="G448" s="102">
        <f>G449+G450</f>
        <v>0</v>
      </c>
      <c r="H448" s="102">
        <f>H449+H450</f>
        <v>0</v>
      </c>
      <c r="I448" s="102">
        <f>I449+I450</f>
        <v>0</v>
      </c>
      <c r="J448" s="102">
        <f>J449+J450</f>
        <v>0</v>
      </c>
      <c r="K448" s="102">
        <f>K449+K450</f>
        <v>0</v>
      </c>
      <c r="L448" s="102">
        <f>L449+L450</f>
        <v>0</v>
      </c>
      <c r="M448" s="102">
        <f>M449+M450</f>
        <v>0</v>
      </c>
      <c r="N448" s="102">
        <f>N449+N450</f>
        <v>0</v>
      </c>
      <c r="O448" s="102">
        <f>O449+O450</f>
        <v>0</v>
      </c>
      <c r="P448" s="102">
        <f>P449+P450</f>
        <v>0</v>
      </c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  <c r="AA448" s="102"/>
      <c r="AB448" s="102"/>
      <c r="AC448" s="68"/>
      <c r="AD448" s="91">
        <v>0</v>
      </c>
      <c r="AE448" s="91">
        <v>0</v>
      </c>
      <c r="AF448" s="91">
        <v>0</v>
      </c>
      <c r="AG448" s="91">
        <v>0</v>
      </c>
      <c r="AH448" s="91">
        <v>0</v>
      </c>
      <c r="AI448" s="91">
        <v>0</v>
      </c>
      <c r="AJ448" s="91">
        <v>0</v>
      </c>
      <c r="AK448" s="91">
        <v>0</v>
      </c>
      <c r="AL448" s="91">
        <v>0</v>
      </c>
      <c r="AM448" s="91">
        <v>0</v>
      </c>
      <c r="AN448" s="91">
        <v>0</v>
      </c>
      <c r="AO448" s="91">
        <v>0</v>
      </c>
      <c r="AP448" s="102">
        <f>AP449+AP450</f>
        <v>0</v>
      </c>
      <c r="AQ448" s="102">
        <f>AQ449+AQ450</f>
        <v>0</v>
      </c>
      <c r="AR448" s="102">
        <f>AR449+AR450</f>
        <v>0</v>
      </c>
      <c r="AS448" s="102">
        <f>AS449+AS450</f>
        <v>0</v>
      </c>
      <c r="AT448" s="102">
        <f>AT449+AT450</f>
        <v>0</v>
      </c>
      <c r="AU448" s="102">
        <f>AU449+AU450</f>
        <v>0</v>
      </c>
      <c r="AV448" s="102">
        <f>AV449+AV450</f>
        <v>0</v>
      </c>
      <c r="AW448" s="102">
        <f>AW449+AW450</f>
        <v>0</v>
      </c>
      <c r="AX448" s="102">
        <f>AX449+AX450</f>
        <v>0</v>
      </c>
      <c r="AY448" s="102">
        <f>AY449+AY450</f>
        <v>0</v>
      </c>
      <c r="AZ448" s="102">
        <f>AZ449+AZ450</f>
        <v>0</v>
      </c>
      <c r="BA448" s="102">
        <f>BA449+BA450</f>
        <v>0</v>
      </c>
      <c r="BB448" s="60">
        <f>(AQ447*AR447*AS447*AT447*AU447)^(1/5)</f>
        <v>0</v>
      </c>
      <c r="BC448" s="60">
        <f>(AW448*AX448*AY448*AZ448*BA448)^(1/5)</f>
        <v>0</v>
      </c>
      <c r="BD448" s="91">
        <f>BD449+BD450</f>
        <v>0</v>
      </c>
      <c r="BE448" s="91">
        <f>BE449+BE450</f>
        <v>0</v>
      </c>
      <c r="BF448" s="91">
        <f>BF449+BF450</f>
        <v>0</v>
      </c>
      <c r="BG448" s="91">
        <f>BG449+BG450</f>
        <v>0</v>
      </c>
      <c r="BH448" s="91">
        <f>BH449+BH450</f>
        <v>0</v>
      </c>
      <c r="BI448" s="91">
        <f>BI449+BI450</f>
        <v>0</v>
      </c>
      <c r="BJ448" s="91">
        <f>BJ449+BJ450</f>
        <v>0</v>
      </c>
      <c r="BK448" s="91">
        <f>BK449+BK450</f>
        <v>0</v>
      </c>
      <c r="BL448" s="91">
        <f>BL449+BL450</f>
        <v>0</v>
      </c>
      <c r="BM448" s="91">
        <f>BM449+BM450</f>
        <v>0</v>
      </c>
      <c r="BN448" s="91">
        <f>BN449+BN450</f>
        <v>0</v>
      </c>
      <c r="BO448" s="91">
        <f>BO449+BO450</f>
        <v>0</v>
      </c>
      <c r="BP448" s="60">
        <f>(BE448*BF448*BG448*BH448*BI448)^(1/5)</f>
        <v>0</v>
      </c>
      <c r="BQ448" s="60">
        <f>(BK448*BL448*BM448*BN448*BO448)</f>
        <v>0</v>
      </c>
      <c r="BR448" s="60" t="str">
        <f>(J448/E448)^(1/5)*100</f>
        <v>0</v>
      </c>
      <c r="BS448" s="60" t="str">
        <f>(P448/J448)/(1/5)*100</f>
        <v>0</v>
      </c>
      <c r="BT448" s="68"/>
      <c r="BU448" s="68"/>
      <c r="BV448" s="68"/>
      <c r="BW448" s="68"/>
      <c r="BX448" s="68"/>
      <c r="BY448" s="92"/>
    </row>
    <row r="449" spans="1:91" hidden="true" s="114" customFormat="1">
      <c r="A449" s="91"/>
      <c r="B449" s="92">
        <v>1622</v>
      </c>
      <c r="C449" s="97" t="s">
        <v>272</v>
      </c>
      <c r="D449" s="91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8"/>
      <c r="AD449" s="68">
        <v>0</v>
      </c>
      <c r="AE449" s="68">
        <v>0</v>
      </c>
      <c r="AF449" s="68">
        <v>0</v>
      </c>
      <c r="AG449" s="68">
        <v>0</v>
      </c>
      <c r="AH449" s="68">
        <v>0</v>
      </c>
      <c r="AI449" s="68">
        <v>0</v>
      </c>
      <c r="AJ449" s="68">
        <v>0</v>
      </c>
      <c r="AK449" s="68">
        <v>0</v>
      </c>
      <c r="AL449" s="68">
        <v>0</v>
      </c>
      <c r="AM449" s="68">
        <v>0</v>
      </c>
      <c r="AN449" s="68">
        <v>0</v>
      </c>
      <c r="AO449" s="68">
        <v>0</v>
      </c>
      <c r="AP449" s="67">
        <f>Q449*AC449/1000000000</f>
        <v>0</v>
      </c>
      <c r="AQ449" s="67">
        <f>R449*AC449/1000000000</f>
        <v>0</v>
      </c>
      <c r="AR449" s="67">
        <f>S449*AC449/1000000000</f>
        <v>0</v>
      </c>
      <c r="AS449" s="67">
        <f>T449*AC449/1000000000</f>
        <v>0</v>
      </c>
      <c r="AT449" s="67">
        <f>U449*AC449/1000000000</f>
        <v>0</v>
      </c>
      <c r="AU449" s="67">
        <f>V449*AC449/1000000000</f>
        <v>0</v>
      </c>
      <c r="AV449" s="67">
        <f>W449*AC449/1000000000</f>
        <v>0</v>
      </c>
      <c r="AW449" s="67">
        <f>X449*AC449/1000000000</f>
        <v>0</v>
      </c>
      <c r="AX449" s="67">
        <f>Y449*AC449/1000000000</f>
        <v>0</v>
      </c>
      <c r="AY449" s="67">
        <f>Z449*AC449/1000000000</f>
        <v>0</v>
      </c>
      <c r="AZ449" s="67">
        <f>AA449*AC449/1000000000</f>
        <v>0</v>
      </c>
      <c r="BA449" s="67">
        <f>AB449*AC449/1000000000</f>
        <v>0</v>
      </c>
      <c r="BB449" s="60">
        <f>(AQ448*AR448*AS448*AT448*AU448)^(1/5)</f>
        <v>0</v>
      </c>
      <c r="BC449" s="60">
        <f>(AW449*AX449*AY449*AZ449*BA449)^(1/5)</f>
        <v>0</v>
      </c>
      <c r="BD449" s="68">
        <f>Q449*AC449*AD449/1000000000</f>
        <v>0</v>
      </c>
      <c r="BE449" s="68">
        <f>R449*AC449*AE449/1000000000</f>
        <v>0</v>
      </c>
      <c r="BF449" s="68">
        <f>S449*AC449*AF449/1000000000</f>
        <v>0</v>
      </c>
      <c r="BG449" s="68">
        <f>T449*AC449*AG449/1000000000</f>
        <v>0</v>
      </c>
      <c r="BH449" s="68">
        <f>U449*AC449*AH449/1000000000</f>
        <v>0</v>
      </c>
      <c r="BI449" s="68">
        <f>V449*AC449*AI449/1000000000</f>
        <v>0</v>
      </c>
      <c r="BJ449" s="68">
        <f>W449*AC449*AJ449/1000000000</f>
        <v>0</v>
      </c>
      <c r="BK449" s="68">
        <f>X449*AC449*AK449/1000000000</f>
        <v>0</v>
      </c>
      <c r="BL449" s="68">
        <f>Y449*AC449*AL449/1000000000</f>
        <v>0</v>
      </c>
      <c r="BM449" s="68">
        <f>Z449*AC449*AM449/1000000000</f>
        <v>0</v>
      </c>
      <c r="BN449" s="68">
        <f>AA449*AC449*AN449/1000000000</f>
        <v>0</v>
      </c>
      <c r="BO449" s="68">
        <f>AB449*AC449*AO449/1000000000</f>
        <v>0</v>
      </c>
      <c r="BP449" s="60">
        <f>(BE449*BF449*BG449*BH449*BI449)^(1/5)</f>
        <v>0</v>
      </c>
      <c r="BQ449" s="60">
        <f>(BK449*BL449*BM449*BN449*BO449)</f>
        <v>0</v>
      </c>
      <c r="BR449" s="60" t="str">
        <f>(J449/E449)^(1/5)*100</f>
        <v>0</v>
      </c>
      <c r="BS449" s="60" t="str">
        <f>(P449/J449)/(1/5)*100</f>
        <v>0</v>
      </c>
      <c r="BT449" s="68"/>
      <c r="BU449" s="68"/>
      <c r="BV449" s="68"/>
      <c r="BW449" s="68"/>
      <c r="BX449" s="68"/>
      <c r="BY449" s="92"/>
    </row>
    <row r="450" spans="1:91" hidden="true" s="114" customFormat="1">
      <c r="A450" s="91"/>
      <c r="B450" s="92">
        <v>1623</v>
      </c>
      <c r="C450" s="97" t="s">
        <v>273</v>
      </c>
      <c r="D450" s="91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8"/>
      <c r="AD450" s="68">
        <v>0</v>
      </c>
      <c r="AE450" s="68">
        <v>0</v>
      </c>
      <c r="AF450" s="68">
        <v>0</v>
      </c>
      <c r="AG450" s="68">
        <v>0</v>
      </c>
      <c r="AH450" s="68">
        <v>0</v>
      </c>
      <c r="AI450" s="68">
        <v>0</v>
      </c>
      <c r="AJ450" s="68">
        <v>0</v>
      </c>
      <c r="AK450" s="68">
        <v>0</v>
      </c>
      <c r="AL450" s="68">
        <v>0</v>
      </c>
      <c r="AM450" s="68">
        <v>0</v>
      </c>
      <c r="AN450" s="68">
        <v>0</v>
      </c>
      <c r="AO450" s="68">
        <v>0</v>
      </c>
      <c r="AP450" s="67">
        <f>Q450*AC450/1000000000</f>
        <v>0</v>
      </c>
      <c r="AQ450" s="67">
        <f>R450*AC450/1000000000</f>
        <v>0</v>
      </c>
      <c r="AR450" s="67">
        <f>S450*AC450/1000000000</f>
        <v>0</v>
      </c>
      <c r="AS450" s="67">
        <f>T450*AC450/1000000000</f>
        <v>0</v>
      </c>
      <c r="AT450" s="67">
        <f>U450*AC450/1000000000</f>
        <v>0</v>
      </c>
      <c r="AU450" s="67">
        <f>V450*AC450/1000000000</f>
        <v>0</v>
      </c>
      <c r="AV450" s="67">
        <f>W450*AC450/1000000000</f>
        <v>0</v>
      </c>
      <c r="AW450" s="67">
        <f>X450*AC450/1000000000</f>
        <v>0</v>
      </c>
      <c r="AX450" s="67">
        <f>Y450*AC450/1000000000</f>
        <v>0</v>
      </c>
      <c r="AY450" s="67">
        <f>Z450*AC450/1000000000</f>
        <v>0</v>
      </c>
      <c r="AZ450" s="67">
        <f>AA450*AC450/1000000000</f>
        <v>0</v>
      </c>
      <c r="BA450" s="67">
        <f>AB450*AC450/1000000000</f>
        <v>0</v>
      </c>
      <c r="BB450" s="60">
        <f>(AQ449*AR449*AS449*AT449*AU449)^(1/5)</f>
        <v>0</v>
      </c>
      <c r="BC450" s="60">
        <f>(AW450*AX450*AY450*AZ450*BA450)^(1/5)</f>
        <v>0</v>
      </c>
      <c r="BD450" s="68">
        <f>Q450*AC450*AD450/1000000000</f>
        <v>0</v>
      </c>
      <c r="BE450" s="68">
        <f>R450*AC450*AE450/1000000000</f>
        <v>0</v>
      </c>
      <c r="BF450" s="68">
        <f>S450*AC450*AF450/1000000000</f>
        <v>0</v>
      </c>
      <c r="BG450" s="68">
        <f>T450*AC450*AG450/1000000000</f>
        <v>0</v>
      </c>
      <c r="BH450" s="68">
        <f>U450*AC450*AH450/1000000000</f>
        <v>0</v>
      </c>
      <c r="BI450" s="68">
        <f>V450*AC450*AI450/1000000000</f>
        <v>0</v>
      </c>
      <c r="BJ450" s="68">
        <f>W450*AC450*AJ450/1000000000</f>
        <v>0</v>
      </c>
      <c r="BK450" s="68">
        <f>X450*AC450*AK450/1000000000</f>
        <v>0</v>
      </c>
      <c r="BL450" s="68">
        <f>Y450*AC450*AL450/1000000000</f>
        <v>0</v>
      </c>
      <c r="BM450" s="68">
        <f>Z450*AC450*AM450/1000000000</f>
        <v>0</v>
      </c>
      <c r="BN450" s="68">
        <f>AA450*AC450*AN450/1000000000</f>
        <v>0</v>
      </c>
      <c r="BO450" s="68">
        <f>AB450*AC450*AO450/1000000000</f>
        <v>0</v>
      </c>
      <c r="BP450" s="60">
        <f>(BE450*BF450*BG450*BH450*BI450)^(1/5)</f>
        <v>0</v>
      </c>
      <c r="BQ450" s="60">
        <f>(BK450*BL450*BM450*BN450*BO450)</f>
        <v>0</v>
      </c>
      <c r="BR450" s="60" t="str">
        <f>(J450/E450)^(1/5)*100</f>
        <v>0</v>
      </c>
      <c r="BS450" s="60" t="str">
        <f>(P450/J450)/(1/5)*100</f>
        <v>0</v>
      </c>
      <c r="BT450" s="68"/>
      <c r="BU450" s="68"/>
      <c r="BV450" s="68"/>
      <c r="BW450" s="68"/>
      <c r="BX450" s="68"/>
      <c r="BY450" s="92"/>
    </row>
    <row r="451" spans="1:91" customHeight="1" ht="16.5" hidden="true" s="115" customFormat="1">
      <c r="A451" s="94"/>
      <c r="B451" s="98">
        <v>5129</v>
      </c>
      <c r="C451" s="104" t="s">
        <v>274</v>
      </c>
      <c r="D451" s="94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60"/>
      <c r="AD451" s="60">
        <v>0</v>
      </c>
      <c r="AE451" s="60">
        <v>0</v>
      </c>
      <c r="AF451" s="60">
        <v>0</v>
      </c>
      <c r="AG451" s="60">
        <v>0</v>
      </c>
      <c r="AH451" s="60">
        <v>0</v>
      </c>
      <c r="AI451" s="60">
        <v>0</v>
      </c>
      <c r="AJ451" s="60">
        <v>0</v>
      </c>
      <c r="AK451" s="60">
        <v>0</v>
      </c>
      <c r="AL451" s="60">
        <v>0</v>
      </c>
      <c r="AM451" s="60">
        <v>0</v>
      </c>
      <c r="AN451" s="60">
        <v>0</v>
      </c>
      <c r="AO451" s="60">
        <v>0</v>
      </c>
      <c r="AP451" s="67">
        <f>Q451*AC451</f>
        <v>0</v>
      </c>
      <c r="AQ451" s="67">
        <f>R451*AC451</f>
        <v>0</v>
      </c>
      <c r="AR451" s="67">
        <f>S451*AC451</f>
        <v>0</v>
      </c>
      <c r="AS451" s="67">
        <f>T451*AC451</f>
        <v>0</v>
      </c>
      <c r="AT451" s="67">
        <f>U451*AC451</f>
        <v>0</v>
      </c>
      <c r="AU451" s="67">
        <f>V451*AC451</f>
        <v>0</v>
      </c>
      <c r="AV451" s="67">
        <f>W451*AC451</f>
        <v>0</v>
      </c>
      <c r="AW451" s="67">
        <f>X451*AC451</f>
        <v>0</v>
      </c>
      <c r="AX451" s="67">
        <f>Y451*AC451</f>
        <v>0</v>
      </c>
      <c r="AY451" s="67">
        <f>Z451*AC451</f>
        <v>0</v>
      </c>
      <c r="AZ451" s="67">
        <f>AA451*AC451</f>
        <v>0</v>
      </c>
      <c r="BA451" s="67">
        <f>AB451*AC451</f>
        <v>0</v>
      </c>
      <c r="BB451" s="60">
        <f>(AQ450*AR450*AS450*AT450*AU450)^(1/5)</f>
        <v>0</v>
      </c>
      <c r="BC451" s="60">
        <f>(AW451*AX451*AY451*AZ451*BA451)^(1/5)</f>
        <v>0</v>
      </c>
      <c r="BD451" s="68">
        <f>Q451*AC451*AD451</f>
        <v>0</v>
      </c>
      <c r="BE451" s="68">
        <f>R451*AC451*AE451</f>
        <v>0</v>
      </c>
      <c r="BF451" s="68">
        <f>S451*AC451*AF451</f>
        <v>0</v>
      </c>
      <c r="BG451" s="68">
        <f>T451*AC451*AG451</f>
        <v>0</v>
      </c>
      <c r="BH451" s="68">
        <f>U451*AC451*AH451</f>
        <v>0</v>
      </c>
      <c r="BI451" s="68">
        <f>V451*AC451*AI451</f>
        <v>0</v>
      </c>
      <c r="BJ451" s="68">
        <f>W451*AC451*AJ451</f>
        <v>0</v>
      </c>
      <c r="BK451" s="68">
        <f>X451*AC451*AK451</f>
        <v>0</v>
      </c>
      <c r="BL451" s="68">
        <f>Y451*AC451*AL451</f>
        <v>0</v>
      </c>
      <c r="BM451" s="68">
        <f>Z451*AC451*AM451</f>
        <v>0</v>
      </c>
      <c r="BN451" s="68">
        <f>AA451*AC451*AN451</f>
        <v>0</v>
      </c>
      <c r="BO451" s="68">
        <f>AB451*AC451*AO451</f>
        <v>0</v>
      </c>
      <c r="BP451" s="60">
        <f>(BE451*BF451*BG451*BH451*BI451)^(1/5)</f>
        <v>0</v>
      </c>
      <c r="BQ451" s="60">
        <f>(BK451*BL451*BM451*BN451*BO451)</f>
        <v>0</v>
      </c>
      <c r="BR451" s="60"/>
      <c r="BS451" s="60"/>
      <c r="BT451" s="60"/>
      <c r="BU451" s="60"/>
      <c r="BV451" s="60"/>
      <c r="BW451" s="60"/>
      <c r="BX451" s="60"/>
      <c r="BY451" s="98"/>
    </row>
    <row r="452" spans="1:91" hidden="true" s="114" customFormat="1">
      <c r="A452" s="91"/>
      <c r="B452" s="94">
        <v>3163</v>
      </c>
      <c r="C452" s="93" t="s">
        <v>275</v>
      </c>
      <c r="D452" s="91"/>
      <c r="E452" s="67">
        <f>Q452</f>
        <v/>
      </c>
      <c r="F452" s="67">
        <f>R452</f>
        <v/>
      </c>
      <c r="G452" s="67">
        <f>S452</f>
        <v/>
      </c>
      <c r="H452" s="67">
        <f>T452</f>
        <v/>
      </c>
      <c r="I452" s="67">
        <f>U452</f>
        <v/>
      </c>
      <c r="J452" s="67">
        <f>V452</f>
        <v/>
      </c>
      <c r="K452" s="67">
        <f>W452</f>
        <v/>
      </c>
      <c r="L452" s="67">
        <f>X452</f>
        <v/>
      </c>
      <c r="M452" s="67">
        <f>Y452</f>
        <v/>
      </c>
      <c r="N452" s="67">
        <f>Z452</f>
        <v/>
      </c>
      <c r="O452" s="67">
        <f>AA452</f>
        <v/>
      </c>
      <c r="P452" s="67">
        <f>AB452</f>
        <v/>
      </c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7"/>
      <c r="AQ452" s="67"/>
      <c r="AR452" s="67"/>
      <c r="AS452" s="67"/>
      <c r="AT452" s="67"/>
      <c r="AU452" s="67"/>
      <c r="AV452" s="67"/>
      <c r="AW452" s="67"/>
      <c r="AX452" s="67"/>
      <c r="AY452" s="67"/>
      <c r="AZ452" s="67"/>
      <c r="BA452" s="67"/>
      <c r="BB452" s="68"/>
      <c r="BC452" s="68"/>
      <c r="BD452" s="68"/>
      <c r="BE452" s="68"/>
      <c r="BF452" s="68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92"/>
    </row>
    <row r="453" spans="1:91" hidden="true" s="114" customFormat="1">
      <c r="A453" s="91"/>
      <c r="B453" s="91">
        <v>3164</v>
      </c>
      <c r="C453" s="95" t="s">
        <v>276</v>
      </c>
      <c r="D453" s="91"/>
      <c r="E453" s="67">
        <f>Q453</f>
        <v/>
      </c>
      <c r="F453" s="67">
        <f>R453</f>
        <v/>
      </c>
      <c r="G453" s="67">
        <f>S453</f>
        <v/>
      </c>
      <c r="H453" s="67">
        <f>T453</f>
        <v/>
      </c>
      <c r="I453" s="67">
        <f>U453</f>
        <v/>
      </c>
      <c r="J453" s="67">
        <f>V453</f>
        <v/>
      </c>
      <c r="K453" s="67">
        <f>W453</f>
        <v/>
      </c>
      <c r="L453" s="67">
        <f>X453</f>
        <v/>
      </c>
      <c r="M453" s="67">
        <f>Y453</f>
        <v/>
      </c>
      <c r="N453" s="67">
        <f>Z453</f>
        <v/>
      </c>
      <c r="O453" s="67">
        <f>AA453</f>
        <v/>
      </c>
      <c r="P453" s="67">
        <f>AB453</f>
        <v/>
      </c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8"/>
      <c r="AD453" s="68">
        <v>0</v>
      </c>
      <c r="AE453" s="68">
        <v>0</v>
      </c>
      <c r="AF453" s="68">
        <v>0</v>
      </c>
      <c r="AG453" s="68">
        <v>0</v>
      </c>
      <c r="AH453" s="68">
        <v>0</v>
      </c>
      <c r="AI453" s="68">
        <v>0</v>
      </c>
      <c r="AJ453" s="68">
        <v>0</v>
      </c>
      <c r="AK453" s="68">
        <v>0</v>
      </c>
      <c r="AL453" s="68">
        <v>0</v>
      </c>
      <c r="AM453" s="68">
        <v>0</v>
      </c>
      <c r="AN453" s="68">
        <v>0</v>
      </c>
      <c r="AO453" s="68">
        <v>0</v>
      </c>
      <c r="AP453" s="67"/>
      <c r="AQ453" s="67"/>
      <c r="AR453" s="67"/>
      <c r="AS453" s="67"/>
      <c r="AT453" s="67"/>
      <c r="AU453" s="67"/>
      <c r="AV453" s="67"/>
      <c r="AW453" s="67"/>
      <c r="AX453" s="67"/>
      <c r="AY453" s="67"/>
      <c r="AZ453" s="67"/>
      <c r="BA453" s="67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92"/>
    </row>
    <row r="454" spans="1:91" hidden="true" s="114" customFormat="1">
      <c r="A454" s="91"/>
      <c r="B454" s="91">
        <v>3165</v>
      </c>
      <c r="C454" s="95" t="s">
        <v>277</v>
      </c>
      <c r="D454" s="91"/>
      <c r="E454" s="67">
        <f>Q454</f>
        <v/>
      </c>
      <c r="F454" s="67">
        <f>R454</f>
        <v/>
      </c>
      <c r="G454" s="67">
        <f>S454</f>
        <v/>
      </c>
      <c r="H454" s="67">
        <f>T454</f>
        <v/>
      </c>
      <c r="I454" s="67">
        <f>U454</f>
        <v/>
      </c>
      <c r="J454" s="67">
        <f>V454</f>
        <v/>
      </c>
      <c r="K454" s="67">
        <f>W454</f>
        <v/>
      </c>
      <c r="L454" s="67">
        <f>X454</f>
        <v/>
      </c>
      <c r="M454" s="67">
        <f>Y454</f>
        <v/>
      </c>
      <c r="N454" s="67">
        <f>Z454</f>
        <v/>
      </c>
      <c r="O454" s="67">
        <f>AA454</f>
        <v/>
      </c>
      <c r="P454" s="67">
        <f>AB454</f>
        <v/>
      </c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8"/>
      <c r="AD454" s="68">
        <v>0</v>
      </c>
      <c r="AE454" s="68">
        <v>0</v>
      </c>
      <c r="AF454" s="68">
        <v>0</v>
      </c>
      <c r="AG454" s="68">
        <v>0</v>
      </c>
      <c r="AH454" s="68">
        <v>0</v>
      </c>
      <c r="AI454" s="68">
        <v>0</v>
      </c>
      <c r="AJ454" s="68">
        <v>0</v>
      </c>
      <c r="AK454" s="68">
        <v>0</v>
      </c>
      <c r="AL454" s="68">
        <v>0</v>
      </c>
      <c r="AM454" s="68">
        <v>0</v>
      </c>
      <c r="AN454" s="68">
        <v>0</v>
      </c>
      <c r="AO454" s="68">
        <v>0</v>
      </c>
      <c r="AP454" s="67"/>
      <c r="AQ454" s="67"/>
      <c r="AR454" s="67"/>
      <c r="AS454" s="67"/>
      <c r="AT454" s="67"/>
      <c r="AU454" s="67"/>
      <c r="AV454" s="67"/>
      <c r="AW454" s="67"/>
      <c r="AX454" s="67"/>
      <c r="AY454" s="67"/>
      <c r="AZ454" s="67"/>
      <c r="BA454" s="67"/>
      <c r="BB454" s="68"/>
      <c r="BC454" s="68"/>
      <c r="BD454" s="68"/>
      <c r="BE454" s="68"/>
      <c r="BF454" s="68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92"/>
    </row>
    <row r="455" spans="1:91" hidden="true" s="114" customFormat="1">
      <c r="A455" s="91"/>
      <c r="B455" s="91">
        <v>3166</v>
      </c>
      <c r="C455" s="95" t="s">
        <v>278</v>
      </c>
      <c r="D455" s="91"/>
      <c r="E455" s="67">
        <f>Q455</f>
        <v/>
      </c>
      <c r="F455" s="67">
        <f>R455</f>
        <v/>
      </c>
      <c r="G455" s="67">
        <f>S455</f>
        <v/>
      </c>
      <c r="H455" s="67">
        <f>T455</f>
        <v/>
      </c>
      <c r="I455" s="67">
        <f>U455</f>
        <v/>
      </c>
      <c r="J455" s="67">
        <f>V455</f>
        <v/>
      </c>
      <c r="K455" s="67">
        <f>W455</f>
        <v/>
      </c>
      <c r="L455" s="67">
        <f>X455</f>
        <v/>
      </c>
      <c r="M455" s="67">
        <f>Y455</f>
        <v/>
      </c>
      <c r="N455" s="67">
        <f>Z455</f>
        <v/>
      </c>
      <c r="O455" s="67">
        <f>AA455</f>
        <v/>
      </c>
      <c r="P455" s="67">
        <f>AB455</f>
        <v/>
      </c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8"/>
      <c r="AD455" s="68">
        <v>0</v>
      </c>
      <c r="AE455" s="68">
        <v>0</v>
      </c>
      <c r="AF455" s="68">
        <v>0</v>
      </c>
      <c r="AG455" s="68">
        <v>0</v>
      </c>
      <c r="AH455" s="68">
        <v>0</v>
      </c>
      <c r="AI455" s="68">
        <v>0</v>
      </c>
      <c r="AJ455" s="68">
        <v>0</v>
      </c>
      <c r="AK455" s="68">
        <v>0</v>
      </c>
      <c r="AL455" s="68">
        <v>0</v>
      </c>
      <c r="AM455" s="68">
        <v>0</v>
      </c>
      <c r="AN455" s="68">
        <v>0</v>
      </c>
      <c r="AO455" s="68">
        <v>0</v>
      </c>
      <c r="AP455" s="67"/>
      <c r="AQ455" s="67"/>
      <c r="AR455" s="67"/>
      <c r="AS455" s="67"/>
      <c r="AT455" s="67"/>
      <c r="AU455" s="67"/>
      <c r="AV455" s="67"/>
      <c r="AW455" s="67"/>
      <c r="AX455" s="67"/>
      <c r="AY455" s="67"/>
      <c r="AZ455" s="67"/>
      <c r="BA455" s="67"/>
      <c r="BB455" s="68"/>
      <c r="BC455" s="68"/>
      <c r="BD455" s="68"/>
      <c r="BE455" s="68"/>
      <c r="BF455" s="68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92"/>
    </row>
    <row r="456" spans="1:91" customHeight="1" ht="31.5" hidden="true" s="114" customFormat="1">
      <c r="A456" s="91"/>
      <c r="B456" s="91">
        <v>3167</v>
      </c>
      <c r="C456" s="105" t="s">
        <v>279</v>
      </c>
      <c r="D456" s="91"/>
      <c r="E456" s="67">
        <f>Q456</f>
        <v/>
      </c>
      <c r="F456" s="67">
        <f>R456</f>
        <v/>
      </c>
      <c r="G456" s="67">
        <f>S456</f>
        <v/>
      </c>
      <c r="H456" s="67">
        <f>T456</f>
        <v/>
      </c>
      <c r="I456" s="67">
        <f>U456</f>
        <v/>
      </c>
      <c r="J456" s="67">
        <f>V456</f>
        <v/>
      </c>
      <c r="K456" s="67">
        <f>W456</f>
        <v/>
      </c>
      <c r="L456" s="67">
        <f>X456</f>
        <v/>
      </c>
      <c r="M456" s="67">
        <f>Y456</f>
        <v/>
      </c>
      <c r="N456" s="67">
        <f>Z456</f>
        <v/>
      </c>
      <c r="O456" s="67">
        <f>AA456</f>
        <v/>
      </c>
      <c r="P456" s="67">
        <f>AB456</f>
        <v/>
      </c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8"/>
      <c r="AD456" s="68">
        <v>0</v>
      </c>
      <c r="AE456" s="68">
        <v>0</v>
      </c>
      <c r="AF456" s="68">
        <v>0</v>
      </c>
      <c r="AG456" s="68">
        <v>0</v>
      </c>
      <c r="AH456" s="68">
        <v>0</v>
      </c>
      <c r="AI456" s="68">
        <v>0</v>
      </c>
      <c r="AJ456" s="68">
        <v>0</v>
      </c>
      <c r="AK456" s="68">
        <v>0</v>
      </c>
      <c r="AL456" s="68">
        <v>0</v>
      </c>
      <c r="AM456" s="68">
        <v>0</v>
      </c>
      <c r="AN456" s="68">
        <v>0</v>
      </c>
      <c r="AO456" s="68">
        <v>0</v>
      </c>
      <c r="AP456" s="67"/>
      <c r="AQ456" s="67"/>
      <c r="AR456" s="67"/>
      <c r="AS456" s="67"/>
      <c r="AT456" s="67"/>
      <c r="AU456" s="67"/>
      <c r="AV456" s="67"/>
      <c r="AW456" s="67"/>
      <c r="AX456" s="67"/>
      <c r="AY456" s="67"/>
      <c r="AZ456" s="67"/>
      <c r="BA456" s="67"/>
      <c r="BB456" s="68"/>
      <c r="BC456" s="68"/>
      <c r="BD456" s="68"/>
      <c r="BE456" s="68"/>
      <c r="BF456" s="68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92"/>
    </row>
    <row r="457" spans="1:91" hidden="true" s="114" customFormat="1">
      <c r="A457" s="91"/>
      <c r="B457" s="91">
        <v>3168</v>
      </c>
      <c r="C457" s="95" t="s">
        <v>280</v>
      </c>
      <c r="D457" s="91"/>
      <c r="E457" s="67">
        <f>Q457</f>
        <v/>
      </c>
      <c r="F457" s="67">
        <f>R457</f>
        <v/>
      </c>
      <c r="G457" s="67">
        <f>S457</f>
        <v/>
      </c>
      <c r="H457" s="67">
        <f>T457</f>
        <v/>
      </c>
      <c r="I457" s="67">
        <f>U457</f>
        <v/>
      </c>
      <c r="J457" s="67">
        <f>V457</f>
        <v/>
      </c>
      <c r="K457" s="67">
        <f>W457</f>
        <v/>
      </c>
      <c r="L457" s="67">
        <f>X457</f>
        <v/>
      </c>
      <c r="M457" s="67">
        <f>Y457</f>
        <v/>
      </c>
      <c r="N457" s="67">
        <f>Z457</f>
        <v/>
      </c>
      <c r="O457" s="67">
        <f>AA457</f>
        <v/>
      </c>
      <c r="P457" s="67">
        <f>AB457</f>
        <v/>
      </c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8"/>
      <c r="AD457" s="68">
        <v>0</v>
      </c>
      <c r="AE457" s="68">
        <v>0</v>
      </c>
      <c r="AF457" s="68">
        <v>0</v>
      </c>
      <c r="AG457" s="68">
        <v>0</v>
      </c>
      <c r="AH457" s="68">
        <v>0</v>
      </c>
      <c r="AI457" s="68">
        <v>0</v>
      </c>
      <c r="AJ457" s="68">
        <v>0</v>
      </c>
      <c r="AK457" s="68">
        <v>0</v>
      </c>
      <c r="AL457" s="68">
        <v>0</v>
      </c>
      <c r="AM457" s="68">
        <v>0</v>
      </c>
      <c r="AN457" s="68">
        <v>0</v>
      </c>
      <c r="AO457" s="68">
        <v>0</v>
      </c>
      <c r="AP457" s="67"/>
      <c r="AQ457" s="67"/>
      <c r="AR457" s="67"/>
      <c r="AS457" s="67"/>
      <c r="AT457" s="67"/>
      <c r="AU457" s="67"/>
      <c r="AV457" s="67"/>
      <c r="AW457" s="67"/>
      <c r="AX457" s="67"/>
      <c r="AY457" s="67"/>
      <c r="AZ457" s="67"/>
      <c r="BA457" s="67"/>
      <c r="BB457" s="68"/>
      <c r="BC457" s="68"/>
      <c r="BD457" s="68"/>
      <c r="BE457" s="68"/>
      <c r="BF457" s="68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92"/>
    </row>
    <row r="458" spans="1:91" hidden="true" s="114" customFormat="1">
      <c r="A458" s="91"/>
      <c r="B458" s="91">
        <v>3169</v>
      </c>
      <c r="C458" s="95" t="s">
        <v>281</v>
      </c>
      <c r="D458" s="91"/>
      <c r="E458" s="67">
        <f>Q458</f>
        <v/>
      </c>
      <c r="F458" s="67">
        <f>R458</f>
        <v/>
      </c>
      <c r="G458" s="67">
        <f>S458</f>
        <v/>
      </c>
      <c r="H458" s="67">
        <f>T458</f>
        <v/>
      </c>
      <c r="I458" s="67">
        <f>U458</f>
        <v/>
      </c>
      <c r="J458" s="67">
        <f>V458</f>
        <v/>
      </c>
      <c r="K458" s="67">
        <f>W458</f>
        <v/>
      </c>
      <c r="L458" s="67">
        <f>X458</f>
        <v/>
      </c>
      <c r="M458" s="67">
        <f>Y458</f>
        <v/>
      </c>
      <c r="N458" s="67">
        <f>Z458</f>
        <v/>
      </c>
      <c r="O458" s="67">
        <f>AA458</f>
        <v/>
      </c>
      <c r="P458" s="67">
        <f>AB458</f>
        <v/>
      </c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8"/>
      <c r="AD458" s="68">
        <v>0</v>
      </c>
      <c r="AE458" s="68">
        <v>0</v>
      </c>
      <c r="AF458" s="68">
        <v>0</v>
      </c>
      <c r="AG458" s="68">
        <v>0</v>
      </c>
      <c r="AH458" s="68">
        <v>0</v>
      </c>
      <c r="AI458" s="68">
        <v>0</v>
      </c>
      <c r="AJ458" s="68">
        <v>0</v>
      </c>
      <c r="AK458" s="68">
        <v>0</v>
      </c>
      <c r="AL458" s="68">
        <v>0</v>
      </c>
      <c r="AM458" s="68">
        <v>0</v>
      </c>
      <c r="AN458" s="68">
        <v>0</v>
      </c>
      <c r="AO458" s="68">
        <v>0</v>
      </c>
      <c r="AP458" s="67"/>
      <c r="AQ458" s="67"/>
      <c r="AR458" s="67"/>
      <c r="AS458" s="67"/>
      <c r="AT458" s="67"/>
      <c r="AU458" s="67"/>
      <c r="AV458" s="67"/>
      <c r="AW458" s="67"/>
      <c r="AX458" s="67"/>
      <c r="AY458" s="67"/>
      <c r="AZ458" s="67"/>
      <c r="BA458" s="67"/>
      <c r="BB458" s="68"/>
      <c r="BC458" s="68"/>
      <c r="BD458" s="68"/>
      <c r="BE458" s="68"/>
      <c r="BF458" s="68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92"/>
    </row>
    <row r="459" spans="1:91" customHeight="1" ht="31.5" hidden="true" s="114" customFormat="1">
      <c r="A459" s="91"/>
      <c r="B459" s="91">
        <v>3170</v>
      </c>
      <c r="C459" s="105" t="s">
        <v>282</v>
      </c>
      <c r="D459" s="91"/>
      <c r="E459" s="67">
        <f>Q459</f>
        <v/>
      </c>
      <c r="F459" s="67">
        <f>R459</f>
        <v/>
      </c>
      <c r="G459" s="67">
        <f>S459</f>
        <v/>
      </c>
      <c r="H459" s="67">
        <f>T459</f>
        <v/>
      </c>
      <c r="I459" s="67">
        <f>U459</f>
        <v/>
      </c>
      <c r="J459" s="67">
        <f>V459</f>
        <v/>
      </c>
      <c r="K459" s="67">
        <f>W459</f>
        <v/>
      </c>
      <c r="L459" s="67">
        <f>X459</f>
        <v/>
      </c>
      <c r="M459" s="67">
        <f>Y459</f>
        <v/>
      </c>
      <c r="N459" s="67">
        <f>Z459</f>
        <v/>
      </c>
      <c r="O459" s="67">
        <f>AA459</f>
        <v/>
      </c>
      <c r="P459" s="67">
        <f>AB459</f>
        <v/>
      </c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8"/>
      <c r="AD459" s="68">
        <v>0</v>
      </c>
      <c r="AE459" s="68">
        <v>0</v>
      </c>
      <c r="AF459" s="68">
        <v>0</v>
      </c>
      <c r="AG459" s="68">
        <v>0</v>
      </c>
      <c r="AH459" s="68">
        <v>0</v>
      </c>
      <c r="AI459" s="68">
        <v>0</v>
      </c>
      <c r="AJ459" s="68">
        <v>0</v>
      </c>
      <c r="AK459" s="68">
        <v>0</v>
      </c>
      <c r="AL459" s="68">
        <v>0</v>
      </c>
      <c r="AM459" s="68">
        <v>0</v>
      </c>
      <c r="AN459" s="68">
        <v>0</v>
      </c>
      <c r="AO459" s="68">
        <v>0</v>
      </c>
      <c r="AP459" s="67"/>
      <c r="AQ459" s="67"/>
      <c r="AR459" s="67"/>
      <c r="AS459" s="67"/>
      <c r="AT459" s="67"/>
      <c r="AU459" s="67"/>
      <c r="AV459" s="67"/>
      <c r="AW459" s="67"/>
      <c r="AX459" s="67"/>
      <c r="AY459" s="67"/>
      <c r="AZ459" s="67"/>
      <c r="BA459" s="67"/>
      <c r="BB459" s="68"/>
      <c r="BC459" s="68"/>
      <c r="BD459" s="68"/>
      <c r="BE459" s="68"/>
      <c r="BF459" s="68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92"/>
    </row>
    <row r="460" spans="1:91" hidden="true" s="114" customFormat="1">
      <c r="A460" s="91"/>
      <c r="B460" s="91">
        <v>3171</v>
      </c>
      <c r="C460" s="95" t="s">
        <v>283</v>
      </c>
      <c r="D460" s="91"/>
      <c r="E460" s="67">
        <f>Q460</f>
        <v/>
      </c>
      <c r="F460" s="67">
        <f>R460</f>
        <v/>
      </c>
      <c r="G460" s="67">
        <f>S460</f>
        <v/>
      </c>
      <c r="H460" s="67">
        <f>T460</f>
        <v/>
      </c>
      <c r="I460" s="67">
        <f>U460</f>
        <v/>
      </c>
      <c r="J460" s="67">
        <f>V460</f>
        <v/>
      </c>
      <c r="K460" s="67">
        <f>W460</f>
        <v/>
      </c>
      <c r="L460" s="67">
        <f>X460</f>
        <v/>
      </c>
      <c r="M460" s="67">
        <f>Y460</f>
        <v/>
      </c>
      <c r="N460" s="67">
        <f>Z460</f>
        <v/>
      </c>
      <c r="O460" s="67">
        <f>AA460</f>
        <v/>
      </c>
      <c r="P460" s="67">
        <f>AB460</f>
        <v/>
      </c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8"/>
      <c r="AD460" s="68">
        <v>0</v>
      </c>
      <c r="AE460" s="68">
        <v>0</v>
      </c>
      <c r="AF460" s="68">
        <v>0</v>
      </c>
      <c r="AG460" s="68">
        <v>0</v>
      </c>
      <c r="AH460" s="68">
        <v>0</v>
      </c>
      <c r="AI460" s="68">
        <v>0</v>
      </c>
      <c r="AJ460" s="68">
        <v>0</v>
      </c>
      <c r="AK460" s="68">
        <v>0</v>
      </c>
      <c r="AL460" s="68">
        <v>0</v>
      </c>
      <c r="AM460" s="68">
        <v>0</v>
      </c>
      <c r="AN460" s="68">
        <v>0</v>
      </c>
      <c r="AO460" s="68">
        <v>0</v>
      </c>
      <c r="AP460" s="67"/>
      <c r="AQ460" s="67"/>
      <c r="AR460" s="67"/>
      <c r="AS460" s="67"/>
      <c r="AT460" s="67"/>
      <c r="AU460" s="67"/>
      <c r="AV460" s="67"/>
      <c r="AW460" s="67"/>
      <c r="AX460" s="67"/>
      <c r="AY460" s="67"/>
      <c r="AZ460" s="67"/>
      <c r="BA460" s="67"/>
      <c r="BB460" s="68"/>
      <c r="BC460" s="68"/>
      <c r="BD460" s="68"/>
      <c r="BE460" s="68"/>
      <c r="BF460" s="68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92"/>
    </row>
    <row r="461" spans="1:91" hidden="true" s="114" customFormat="1">
      <c r="A461" s="91"/>
      <c r="B461" s="91">
        <v>3172</v>
      </c>
      <c r="C461" s="95" t="s">
        <v>284</v>
      </c>
      <c r="D461" s="91"/>
      <c r="E461" s="67">
        <f>Q461</f>
        <v/>
      </c>
      <c r="F461" s="67">
        <f>R461</f>
        <v/>
      </c>
      <c r="G461" s="67">
        <f>S461</f>
        <v/>
      </c>
      <c r="H461" s="67">
        <f>T461</f>
        <v/>
      </c>
      <c r="I461" s="67">
        <f>U461</f>
        <v/>
      </c>
      <c r="J461" s="67">
        <f>V461</f>
        <v/>
      </c>
      <c r="K461" s="67">
        <f>W461</f>
        <v/>
      </c>
      <c r="L461" s="67">
        <f>X461</f>
        <v/>
      </c>
      <c r="M461" s="67">
        <f>Y461</f>
        <v/>
      </c>
      <c r="N461" s="67">
        <f>Z461</f>
        <v/>
      </c>
      <c r="O461" s="67">
        <f>AA461</f>
        <v/>
      </c>
      <c r="P461" s="67">
        <f>AB461</f>
        <v/>
      </c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8"/>
      <c r="AD461" s="68">
        <v>0</v>
      </c>
      <c r="AE461" s="68">
        <v>0</v>
      </c>
      <c r="AF461" s="68">
        <v>0</v>
      </c>
      <c r="AG461" s="68">
        <v>0</v>
      </c>
      <c r="AH461" s="68">
        <v>0</v>
      </c>
      <c r="AI461" s="68">
        <v>0</v>
      </c>
      <c r="AJ461" s="68">
        <v>0</v>
      </c>
      <c r="AK461" s="68">
        <v>0</v>
      </c>
      <c r="AL461" s="68">
        <v>0</v>
      </c>
      <c r="AM461" s="68">
        <v>0</v>
      </c>
      <c r="AN461" s="68">
        <v>0</v>
      </c>
      <c r="AO461" s="68">
        <v>0</v>
      </c>
      <c r="AP461" s="67"/>
      <c r="AQ461" s="67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  <c r="BB461" s="68"/>
      <c r="BC461" s="68"/>
      <c r="BD461" s="68"/>
      <c r="BE461" s="68"/>
      <c r="BF461" s="68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92"/>
    </row>
    <row r="462" spans="1:91" hidden="true" s="114" customFormat="1">
      <c r="A462" s="91"/>
      <c r="B462" s="91">
        <v>3173</v>
      </c>
      <c r="C462" s="95" t="s">
        <v>285</v>
      </c>
      <c r="D462" s="91"/>
      <c r="E462" s="67">
        <f>Q462</f>
        <v/>
      </c>
      <c r="F462" s="67">
        <f>R462</f>
        <v/>
      </c>
      <c r="G462" s="67">
        <f>S462</f>
        <v/>
      </c>
      <c r="H462" s="67">
        <f>T462</f>
        <v/>
      </c>
      <c r="I462" s="67">
        <f>U462</f>
        <v/>
      </c>
      <c r="J462" s="67">
        <f>V462</f>
        <v/>
      </c>
      <c r="K462" s="67">
        <f>W462</f>
        <v/>
      </c>
      <c r="L462" s="67">
        <f>X462</f>
        <v/>
      </c>
      <c r="M462" s="67">
        <f>Y462</f>
        <v/>
      </c>
      <c r="N462" s="67">
        <f>Z462</f>
        <v/>
      </c>
      <c r="O462" s="67">
        <f>AA462</f>
        <v/>
      </c>
      <c r="P462" s="67">
        <f>AB462</f>
        <v/>
      </c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8"/>
      <c r="AD462" s="68">
        <v>0</v>
      </c>
      <c r="AE462" s="68">
        <v>0</v>
      </c>
      <c r="AF462" s="68">
        <v>0</v>
      </c>
      <c r="AG462" s="68">
        <v>0</v>
      </c>
      <c r="AH462" s="68">
        <v>0</v>
      </c>
      <c r="AI462" s="68">
        <v>0</v>
      </c>
      <c r="AJ462" s="68">
        <v>0</v>
      </c>
      <c r="AK462" s="68">
        <v>0</v>
      </c>
      <c r="AL462" s="68">
        <v>0</v>
      </c>
      <c r="AM462" s="68">
        <v>0</v>
      </c>
      <c r="AN462" s="68">
        <v>0</v>
      </c>
      <c r="AO462" s="68">
        <v>0</v>
      </c>
      <c r="AP462" s="67"/>
      <c r="AQ462" s="67"/>
      <c r="AR462" s="67"/>
      <c r="AS462" s="67"/>
      <c r="AT462" s="67"/>
      <c r="AU462" s="67"/>
      <c r="AV462" s="67"/>
      <c r="AW462" s="67"/>
      <c r="AX462" s="67"/>
      <c r="AY462" s="67"/>
      <c r="AZ462" s="67"/>
      <c r="BA462" s="67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92"/>
    </row>
    <row r="463" spans="1:91" hidden="true" s="114" customFormat="1">
      <c r="A463" s="91"/>
      <c r="B463" s="91">
        <v>3174</v>
      </c>
      <c r="C463" s="95" t="s">
        <v>286</v>
      </c>
      <c r="D463" s="91"/>
      <c r="E463" s="67">
        <f>Q463</f>
        <v/>
      </c>
      <c r="F463" s="67">
        <f>R463</f>
        <v/>
      </c>
      <c r="G463" s="67">
        <f>S463</f>
        <v/>
      </c>
      <c r="H463" s="67">
        <f>T463</f>
        <v/>
      </c>
      <c r="I463" s="67">
        <f>U463</f>
        <v/>
      </c>
      <c r="J463" s="67">
        <f>V463</f>
        <v/>
      </c>
      <c r="K463" s="67">
        <f>W463</f>
        <v/>
      </c>
      <c r="L463" s="67">
        <f>X463</f>
        <v/>
      </c>
      <c r="M463" s="67">
        <f>Y463</f>
        <v/>
      </c>
      <c r="N463" s="67">
        <f>Z463</f>
        <v/>
      </c>
      <c r="O463" s="67">
        <f>AA463</f>
        <v/>
      </c>
      <c r="P463" s="67">
        <f>AB463</f>
        <v/>
      </c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8"/>
      <c r="AD463" s="68">
        <v>0</v>
      </c>
      <c r="AE463" s="68">
        <v>0</v>
      </c>
      <c r="AF463" s="68">
        <v>0</v>
      </c>
      <c r="AG463" s="68">
        <v>0</v>
      </c>
      <c r="AH463" s="68">
        <v>0</v>
      </c>
      <c r="AI463" s="68">
        <v>0</v>
      </c>
      <c r="AJ463" s="68">
        <v>0</v>
      </c>
      <c r="AK463" s="68">
        <v>0</v>
      </c>
      <c r="AL463" s="68">
        <v>0</v>
      </c>
      <c r="AM463" s="68">
        <v>0</v>
      </c>
      <c r="AN463" s="68">
        <v>0</v>
      </c>
      <c r="AO463" s="68">
        <v>0</v>
      </c>
      <c r="AP463" s="67"/>
      <c r="AQ463" s="67"/>
      <c r="AR463" s="67"/>
      <c r="AS463" s="67"/>
      <c r="AT463" s="67"/>
      <c r="AU463" s="67"/>
      <c r="AV463" s="67"/>
      <c r="AW463" s="67"/>
      <c r="AX463" s="67"/>
      <c r="AY463" s="67"/>
      <c r="AZ463" s="67"/>
      <c r="BA463" s="67"/>
      <c r="BB463" s="68"/>
      <c r="BC463" s="68"/>
      <c r="BD463" s="68"/>
      <c r="BE463" s="68"/>
      <c r="BF463" s="68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92"/>
    </row>
    <row r="464" spans="1:91" hidden="true" s="114" customFormat="1">
      <c r="A464" s="91"/>
      <c r="B464" s="91">
        <v>3175</v>
      </c>
      <c r="C464" s="95" t="s">
        <v>287</v>
      </c>
      <c r="D464" s="91"/>
      <c r="E464" s="67">
        <f>Q464</f>
        <v/>
      </c>
      <c r="F464" s="67">
        <f>R464</f>
        <v/>
      </c>
      <c r="G464" s="67">
        <f>S464</f>
        <v/>
      </c>
      <c r="H464" s="67">
        <f>T464</f>
        <v/>
      </c>
      <c r="I464" s="67">
        <f>U464</f>
        <v/>
      </c>
      <c r="J464" s="67">
        <f>V464</f>
        <v/>
      </c>
      <c r="K464" s="67">
        <f>W464</f>
        <v/>
      </c>
      <c r="L464" s="67">
        <f>X464</f>
        <v/>
      </c>
      <c r="M464" s="67">
        <f>Y464</f>
        <v/>
      </c>
      <c r="N464" s="67">
        <f>Z464</f>
        <v/>
      </c>
      <c r="O464" s="67">
        <f>AA464</f>
        <v/>
      </c>
      <c r="P464" s="67">
        <f>AB464</f>
        <v/>
      </c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8"/>
      <c r="AD464" s="68">
        <v>0</v>
      </c>
      <c r="AE464" s="68">
        <v>0</v>
      </c>
      <c r="AF464" s="68">
        <v>0</v>
      </c>
      <c r="AG464" s="68">
        <v>0</v>
      </c>
      <c r="AH464" s="68">
        <v>0</v>
      </c>
      <c r="AI464" s="68">
        <v>0</v>
      </c>
      <c r="AJ464" s="68">
        <v>0</v>
      </c>
      <c r="AK464" s="68">
        <v>0</v>
      </c>
      <c r="AL464" s="68">
        <v>0</v>
      </c>
      <c r="AM464" s="68">
        <v>0</v>
      </c>
      <c r="AN464" s="68">
        <v>0</v>
      </c>
      <c r="AO464" s="68">
        <v>0</v>
      </c>
      <c r="AP464" s="67"/>
      <c r="AQ464" s="67"/>
      <c r="AR464" s="67"/>
      <c r="AS464" s="67"/>
      <c r="AT464" s="67"/>
      <c r="AU464" s="67"/>
      <c r="AV464" s="67"/>
      <c r="AW464" s="67"/>
      <c r="AX464" s="67"/>
      <c r="AY464" s="67"/>
      <c r="AZ464" s="67"/>
      <c r="BA464" s="67"/>
      <c r="BB464" s="68"/>
      <c r="BC464" s="68"/>
      <c r="BD464" s="68"/>
      <c r="BE464" s="68"/>
      <c r="BF464" s="68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92"/>
    </row>
    <row r="465" spans="1:91" hidden="true" s="114" customFormat="1">
      <c r="A465" s="91"/>
      <c r="B465" s="91">
        <v>3176</v>
      </c>
      <c r="C465" s="95" t="s">
        <v>288</v>
      </c>
      <c r="D465" s="91"/>
      <c r="E465" s="67">
        <f>Q465</f>
        <v/>
      </c>
      <c r="F465" s="67">
        <f>R465</f>
        <v/>
      </c>
      <c r="G465" s="67">
        <f>S465</f>
        <v/>
      </c>
      <c r="H465" s="67">
        <f>T465</f>
        <v/>
      </c>
      <c r="I465" s="67">
        <f>U465</f>
        <v/>
      </c>
      <c r="J465" s="67">
        <f>V465</f>
        <v/>
      </c>
      <c r="K465" s="67">
        <f>W465</f>
        <v/>
      </c>
      <c r="L465" s="67">
        <f>X465</f>
        <v/>
      </c>
      <c r="M465" s="67">
        <f>Y465</f>
        <v/>
      </c>
      <c r="N465" s="67">
        <f>Z465</f>
        <v/>
      </c>
      <c r="O465" s="67">
        <f>AA465</f>
        <v/>
      </c>
      <c r="P465" s="67">
        <f>AB465</f>
        <v/>
      </c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8"/>
      <c r="AD465" s="68">
        <v>0</v>
      </c>
      <c r="AE465" s="68">
        <v>0</v>
      </c>
      <c r="AF465" s="68">
        <v>0</v>
      </c>
      <c r="AG465" s="68">
        <v>0</v>
      </c>
      <c r="AH465" s="68">
        <v>0</v>
      </c>
      <c r="AI465" s="68">
        <v>0</v>
      </c>
      <c r="AJ465" s="68">
        <v>0</v>
      </c>
      <c r="AK465" s="68">
        <v>0</v>
      </c>
      <c r="AL465" s="68">
        <v>0</v>
      </c>
      <c r="AM465" s="68">
        <v>0</v>
      </c>
      <c r="AN465" s="68">
        <v>0</v>
      </c>
      <c r="AO465" s="68">
        <v>0</v>
      </c>
      <c r="AP465" s="67"/>
      <c r="AQ465" s="67"/>
      <c r="AR465" s="67"/>
      <c r="AS465" s="67"/>
      <c r="AT465" s="67"/>
      <c r="AU465" s="67"/>
      <c r="AV465" s="67"/>
      <c r="AW465" s="67"/>
      <c r="AX465" s="67"/>
      <c r="AY465" s="67"/>
      <c r="AZ465" s="67"/>
      <c r="BA465" s="67"/>
      <c r="BB465" s="68"/>
      <c r="BC465" s="68"/>
      <c r="BD465" s="68"/>
      <c r="BE465" s="68"/>
      <c r="BF465" s="68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92"/>
    </row>
    <row r="466" spans="1:91" hidden="true" s="114" customFormat="1">
      <c r="A466" s="91"/>
      <c r="B466" s="91">
        <v>3177</v>
      </c>
      <c r="C466" s="95" t="s">
        <v>289</v>
      </c>
      <c r="D466" s="91"/>
      <c r="E466" s="67">
        <f>Q466</f>
        <v/>
      </c>
      <c r="F466" s="67">
        <f>R466</f>
        <v/>
      </c>
      <c r="G466" s="67">
        <f>S466</f>
        <v/>
      </c>
      <c r="H466" s="67">
        <f>T466</f>
        <v/>
      </c>
      <c r="I466" s="67">
        <f>U466</f>
        <v/>
      </c>
      <c r="J466" s="67">
        <f>V466</f>
        <v/>
      </c>
      <c r="K466" s="67">
        <f>W466</f>
        <v/>
      </c>
      <c r="L466" s="67">
        <f>X466</f>
        <v/>
      </c>
      <c r="M466" s="67">
        <f>Y466</f>
        <v/>
      </c>
      <c r="N466" s="67">
        <f>Z466</f>
        <v/>
      </c>
      <c r="O466" s="67">
        <f>AA466</f>
        <v/>
      </c>
      <c r="P466" s="67">
        <f>AB466</f>
        <v/>
      </c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8"/>
      <c r="AD466" s="68">
        <v>0</v>
      </c>
      <c r="AE466" s="68">
        <v>0</v>
      </c>
      <c r="AF466" s="68">
        <v>0</v>
      </c>
      <c r="AG466" s="68">
        <v>0</v>
      </c>
      <c r="AH466" s="68">
        <v>0</v>
      </c>
      <c r="AI466" s="68">
        <v>0</v>
      </c>
      <c r="AJ466" s="68">
        <v>0</v>
      </c>
      <c r="AK466" s="68">
        <v>0</v>
      </c>
      <c r="AL466" s="68">
        <v>0</v>
      </c>
      <c r="AM466" s="68">
        <v>0</v>
      </c>
      <c r="AN466" s="68">
        <v>0</v>
      </c>
      <c r="AO466" s="68">
        <v>0</v>
      </c>
      <c r="AP466" s="67"/>
      <c r="AQ466" s="67"/>
      <c r="AR466" s="67"/>
      <c r="AS466" s="67"/>
      <c r="AT466" s="67"/>
      <c r="AU466" s="67"/>
      <c r="AV466" s="67"/>
      <c r="AW466" s="67"/>
      <c r="AX466" s="67"/>
      <c r="AY466" s="67"/>
      <c r="AZ466" s="67"/>
      <c r="BA466" s="67"/>
      <c r="BB466" s="68"/>
      <c r="BC466" s="68"/>
      <c r="BD466" s="68"/>
      <c r="BE466" s="68"/>
      <c r="BF466" s="68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92"/>
    </row>
    <row r="467" spans="1:91" hidden="true" s="114" customFormat="1">
      <c r="A467" s="91"/>
      <c r="B467" s="91">
        <v>3178</v>
      </c>
      <c r="C467" s="95" t="s">
        <v>290</v>
      </c>
      <c r="D467" s="91"/>
      <c r="E467" s="67">
        <f>Q467</f>
        <v/>
      </c>
      <c r="F467" s="67">
        <f>R467</f>
        <v/>
      </c>
      <c r="G467" s="67">
        <f>S467</f>
        <v/>
      </c>
      <c r="H467" s="67">
        <f>T467</f>
        <v/>
      </c>
      <c r="I467" s="67">
        <f>U467</f>
        <v/>
      </c>
      <c r="J467" s="67">
        <f>V467</f>
        <v/>
      </c>
      <c r="K467" s="67">
        <f>W467</f>
        <v/>
      </c>
      <c r="L467" s="67">
        <f>X467</f>
        <v/>
      </c>
      <c r="M467" s="67">
        <f>Y467</f>
        <v/>
      </c>
      <c r="N467" s="67">
        <f>Z467</f>
        <v/>
      </c>
      <c r="O467" s="67">
        <f>AA467</f>
        <v/>
      </c>
      <c r="P467" s="67">
        <f>AB467</f>
        <v/>
      </c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8"/>
      <c r="AD467" s="68">
        <v>0</v>
      </c>
      <c r="AE467" s="68">
        <v>0</v>
      </c>
      <c r="AF467" s="68">
        <v>0</v>
      </c>
      <c r="AG467" s="68">
        <v>0</v>
      </c>
      <c r="AH467" s="68">
        <v>0</v>
      </c>
      <c r="AI467" s="68">
        <v>0</v>
      </c>
      <c r="AJ467" s="68">
        <v>0</v>
      </c>
      <c r="AK467" s="68">
        <v>0</v>
      </c>
      <c r="AL467" s="68">
        <v>0</v>
      </c>
      <c r="AM467" s="68">
        <v>0</v>
      </c>
      <c r="AN467" s="68">
        <v>0</v>
      </c>
      <c r="AO467" s="68">
        <v>0</v>
      </c>
      <c r="AP467" s="67"/>
      <c r="AQ467" s="67"/>
      <c r="AR467" s="67"/>
      <c r="AS467" s="67"/>
      <c r="AT467" s="67"/>
      <c r="AU467" s="67"/>
      <c r="AV467" s="67"/>
      <c r="AW467" s="67"/>
      <c r="AX467" s="67"/>
      <c r="AY467" s="67"/>
      <c r="AZ467" s="67"/>
      <c r="BA467" s="67"/>
      <c r="BB467" s="68"/>
      <c r="BC467" s="68"/>
      <c r="BD467" s="68"/>
      <c r="BE467" s="68"/>
      <c r="BF467" s="68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92"/>
    </row>
    <row r="468" spans="1:91" hidden="true" s="114" customFormat="1">
      <c r="A468" s="91"/>
      <c r="B468" s="91">
        <v>3179</v>
      </c>
      <c r="C468" s="95" t="s">
        <v>291</v>
      </c>
      <c r="D468" s="91"/>
      <c r="E468" s="67">
        <f>Q468</f>
        <v/>
      </c>
      <c r="F468" s="67">
        <f>R468</f>
        <v/>
      </c>
      <c r="G468" s="67">
        <f>S468</f>
        <v/>
      </c>
      <c r="H468" s="67">
        <f>T468</f>
        <v/>
      </c>
      <c r="I468" s="67">
        <f>U468</f>
        <v/>
      </c>
      <c r="J468" s="67">
        <f>V468</f>
        <v/>
      </c>
      <c r="K468" s="67">
        <f>W468</f>
        <v/>
      </c>
      <c r="L468" s="67">
        <f>X468</f>
        <v/>
      </c>
      <c r="M468" s="67">
        <f>Y468</f>
        <v/>
      </c>
      <c r="N468" s="67">
        <f>Z468</f>
        <v/>
      </c>
      <c r="O468" s="67">
        <f>AA468</f>
        <v/>
      </c>
      <c r="P468" s="67">
        <f>AB468</f>
        <v/>
      </c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8"/>
      <c r="AD468" s="68">
        <v>0</v>
      </c>
      <c r="AE468" s="68">
        <v>0</v>
      </c>
      <c r="AF468" s="68">
        <v>0</v>
      </c>
      <c r="AG468" s="68">
        <v>0</v>
      </c>
      <c r="AH468" s="68">
        <v>0</v>
      </c>
      <c r="AI468" s="68">
        <v>0</v>
      </c>
      <c r="AJ468" s="68">
        <v>0</v>
      </c>
      <c r="AK468" s="68">
        <v>0</v>
      </c>
      <c r="AL468" s="68">
        <v>0</v>
      </c>
      <c r="AM468" s="68">
        <v>0</v>
      </c>
      <c r="AN468" s="68">
        <v>0</v>
      </c>
      <c r="AO468" s="68">
        <v>0</v>
      </c>
      <c r="AP468" s="67"/>
      <c r="AQ468" s="67"/>
      <c r="AR468" s="67"/>
      <c r="AS468" s="67"/>
      <c r="AT468" s="67"/>
      <c r="AU468" s="67"/>
      <c r="AV468" s="67"/>
      <c r="AW468" s="67"/>
      <c r="AX468" s="67"/>
      <c r="AY468" s="67"/>
      <c r="AZ468" s="67"/>
      <c r="BA468" s="67"/>
      <c r="BB468" s="68"/>
      <c r="BC468" s="68"/>
      <c r="BD468" s="68"/>
      <c r="BE468" s="68"/>
      <c r="BF468" s="68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92"/>
    </row>
    <row r="469" spans="1:91" hidden="true" s="114" customFormat="1">
      <c r="A469" s="91"/>
      <c r="B469" s="91">
        <v>3180</v>
      </c>
      <c r="C469" s="95" t="s">
        <v>292</v>
      </c>
      <c r="D469" s="91"/>
      <c r="E469" s="67">
        <f>Q469</f>
        <v/>
      </c>
      <c r="F469" s="67">
        <f>R469</f>
        <v/>
      </c>
      <c r="G469" s="67">
        <f>S469</f>
        <v/>
      </c>
      <c r="H469" s="67">
        <f>T469</f>
        <v/>
      </c>
      <c r="I469" s="67">
        <f>U469</f>
        <v/>
      </c>
      <c r="J469" s="67">
        <f>V469</f>
        <v/>
      </c>
      <c r="K469" s="67">
        <f>W469</f>
        <v/>
      </c>
      <c r="L469" s="67">
        <f>X469</f>
        <v/>
      </c>
      <c r="M469" s="67">
        <f>Y469</f>
        <v/>
      </c>
      <c r="N469" s="67">
        <f>Z469</f>
        <v/>
      </c>
      <c r="O469" s="67">
        <f>AA469</f>
        <v/>
      </c>
      <c r="P469" s="67">
        <f>AB469</f>
        <v/>
      </c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8"/>
      <c r="AD469" s="68">
        <v>0</v>
      </c>
      <c r="AE469" s="68">
        <v>0</v>
      </c>
      <c r="AF469" s="68">
        <v>0</v>
      </c>
      <c r="AG469" s="68">
        <v>0</v>
      </c>
      <c r="AH469" s="68">
        <v>0</v>
      </c>
      <c r="AI469" s="68">
        <v>0</v>
      </c>
      <c r="AJ469" s="68">
        <v>0</v>
      </c>
      <c r="AK469" s="68">
        <v>0</v>
      </c>
      <c r="AL469" s="68">
        <v>0</v>
      </c>
      <c r="AM469" s="68">
        <v>0</v>
      </c>
      <c r="AN469" s="68">
        <v>0</v>
      </c>
      <c r="AO469" s="68">
        <v>0</v>
      </c>
      <c r="AP469" s="67"/>
      <c r="AQ469" s="67"/>
      <c r="AR469" s="67"/>
      <c r="AS469" s="67"/>
      <c r="AT469" s="67"/>
      <c r="AU469" s="67"/>
      <c r="AV469" s="67"/>
      <c r="AW469" s="67"/>
      <c r="AX469" s="67"/>
      <c r="AY469" s="67"/>
      <c r="AZ469" s="67"/>
      <c r="BA469" s="67"/>
      <c r="BB469" s="68"/>
      <c r="BC469" s="68"/>
      <c r="BD469" s="68"/>
      <c r="BE469" s="68"/>
      <c r="BF469" s="68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92"/>
    </row>
    <row r="470" spans="1:91" hidden="true" s="114" customFormat="1">
      <c r="A470" s="91"/>
      <c r="B470" s="91">
        <v>3181</v>
      </c>
      <c r="C470" s="95" t="s">
        <v>293</v>
      </c>
      <c r="D470" s="91"/>
      <c r="E470" s="67">
        <f>Q470</f>
        <v/>
      </c>
      <c r="F470" s="67">
        <f>R470</f>
        <v/>
      </c>
      <c r="G470" s="67">
        <f>S470</f>
        <v/>
      </c>
      <c r="H470" s="67">
        <f>T470</f>
        <v/>
      </c>
      <c r="I470" s="67">
        <f>U470</f>
        <v/>
      </c>
      <c r="J470" s="67">
        <f>V470</f>
        <v/>
      </c>
      <c r="K470" s="67">
        <f>W470</f>
        <v/>
      </c>
      <c r="L470" s="67">
        <f>X470</f>
        <v/>
      </c>
      <c r="M470" s="67">
        <f>Y470</f>
        <v/>
      </c>
      <c r="N470" s="67">
        <f>Z470</f>
        <v/>
      </c>
      <c r="O470" s="67">
        <f>AA470</f>
        <v/>
      </c>
      <c r="P470" s="67">
        <f>AB470</f>
        <v/>
      </c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8"/>
      <c r="AD470" s="68">
        <v>0</v>
      </c>
      <c r="AE470" s="68">
        <v>0</v>
      </c>
      <c r="AF470" s="68">
        <v>0</v>
      </c>
      <c r="AG470" s="68">
        <v>0</v>
      </c>
      <c r="AH470" s="68">
        <v>0</v>
      </c>
      <c r="AI470" s="68">
        <v>0</v>
      </c>
      <c r="AJ470" s="68">
        <v>0</v>
      </c>
      <c r="AK470" s="68">
        <v>0</v>
      </c>
      <c r="AL470" s="68">
        <v>0</v>
      </c>
      <c r="AM470" s="68">
        <v>0</v>
      </c>
      <c r="AN470" s="68">
        <v>0</v>
      </c>
      <c r="AO470" s="68">
        <v>0</v>
      </c>
      <c r="AP470" s="67"/>
      <c r="AQ470" s="67"/>
      <c r="AR470" s="67"/>
      <c r="AS470" s="67"/>
      <c r="AT470" s="67"/>
      <c r="AU470" s="67"/>
      <c r="AV470" s="67"/>
      <c r="AW470" s="67"/>
      <c r="AX470" s="67"/>
      <c r="AY470" s="67"/>
      <c r="AZ470" s="67"/>
      <c r="BA470" s="67"/>
      <c r="BB470" s="68"/>
      <c r="BC470" s="68"/>
      <c r="BD470" s="68"/>
      <c r="BE470" s="68"/>
      <c r="BF470" s="68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92"/>
    </row>
    <row r="471" spans="1:91" hidden="true" s="114" customFormat="1">
      <c r="A471" s="91"/>
      <c r="B471" s="91">
        <v>3182</v>
      </c>
      <c r="C471" s="95" t="s">
        <v>294</v>
      </c>
      <c r="D471" s="91"/>
      <c r="E471" s="67">
        <f>Q471</f>
        <v/>
      </c>
      <c r="F471" s="67">
        <f>R471</f>
        <v/>
      </c>
      <c r="G471" s="67">
        <f>S471</f>
        <v/>
      </c>
      <c r="H471" s="67">
        <f>T471</f>
        <v/>
      </c>
      <c r="I471" s="67">
        <f>U471</f>
        <v/>
      </c>
      <c r="J471" s="67">
        <f>V471</f>
        <v/>
      </c>
      <c r="K471" s="67">
        <f>W471</f>
        <v/>
      </c>
      <c r="L471" s="67">
        <f>X471</f>
        <v/>
      </c>
      <c r="M471" s="67">
        <f>Y471</f>
        <v/>
      </c>
      <c r="N471" s="67">
        <f>Z471</f>
        <v/>
      </c>
      <c r="O471" s="67">
        <f>AA471</f>
        <v/>
      </c>
      <c r="P471" s="67">
        <f>AB471</f>
        <v/>
      </c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8"/>
      <c r="AD471" s="68">
        <v>0</v>
      </c>
      <c r="AE471" s="68">
        <v>0</v>
      </c>
      <c r="AF471" s="68">
        <v>0</v>
      </c>
      <c r="AG471" s="68">
        <v>0</v>
      </c>
      <c r="AH471" s="68">
        <v>0</v>
      </c>
      <c r="AI471" s="68">
        <v>0</v>
      </c>
      <c r="AJ471" s="68">
        <v>0</v>
      </c>
      <c r="AK471" s="68">
        <v>0</v>
      </c>
      <c r="AL471" s="68">
        <v>0</v>
      </c>
      <c r="AM471" s="68">
        <v>0</v>
      </c>
      <c r="AN471" s="68">
        <v>0</v>
      </c>
      <c r="AO471" s="68">
        <v>0</v>
      </c>
      <c r="AP471" s="67"/>
      <c r="AQ471" s="67"/>
      <c r="AR471" s="67"/>
      <c r="AS471" s="67"/>
      <c r="AT471" s="67"/>
      <c r="AU471" s="67"/>
      <c r="AV471" s="67"/>
      <c r="AW471" s="67"/>
      <c r="AX471" s="67"/>
      <c r="AY471" s="67"/>
      <c r="AZ471" s="67"/>
      <c r="BA471" s="67"/>
      <c r="BB471" s="68"/>
      <c r="BC471" s="68"/>
      <c r="BD471" s="68"/>
      <c r="BE471" s="68"/>
      <c r="BF471" s="68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92"/>
    </row>
    <row r="472" spans="1:91" hidden="true" s="114" customFormat="1">
      <c r="A472" s="91"/>
      <c r="B472" s="91">
        <v>3183</v>
      </c>
      <c r="C472" s="95" t="s">
        <v>295</v>
      </c>
      <c r="D472" s="91"/>
      <c r="E472" s="67">
        <f>Q472</f>
        <v/>
      </c>
      <c r="F472" s="67">
        <f>R472</f>
        <v/>
      </c>
      <c r="G472" s="67">
        <f>S472</f>
        <v/>
      </c>
      <c r="H472" s="67">
        <f>T472</f>
        <v/>
      </c>
      <c r="I472" s="67">
        <f>U472</f>
        <v/>
      </c>
      <c r="J472" s="67">
        <f>V472</f>
        <v/>
      </c>
      <c r="K472" s="67">
        <f>W472</f>
        <v/>
      </c>
      <c r="L472" s="67">
        <f>X472</f>
        <v/>
      </c>
      <c r="M472" s="67">
        <f>Y472</f>
        <v/>
      </c>
      <c r="N472" s="67">
        <f>Z472</f>
        <v/>
      </c>
      <c r="O472" s="67">
        <f>AA472</f>
        <v/>
      </c>
      <c r="P472" s="67">
        <f>AB472</f>
        <v/>
      </c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8"/>
      <c r="AD472" s="68">
        <v>0</v>
      </c>
      <c r="AE472" s="68">
        <v>0</v>
      </c>
      <c r="AF472" s="68">
        <v>0</v>
      </c>
      <c r="AG472" s="68">
        <v>0</v>
      </c>
      <c r="AH472" s="68">
        <v>0</v>
      </c>
      <c r="AI472" s="68">
        <v>0</v>
      </c>
      <c r="AJ472" s="68">
        <v>0</v>
      </c>
      <c r="AK472" s="68">
        <v>0</v>
      </c>
      <c r="AL472" s="68">
        <v>0</v>
      </c>
      <c r="AM472" s="68">
        <v>0</v>
      </c>
      <c r="AN472" s="68">
        <v>0</v>
      </c>
      <c r="AO472" s="68">
        <v>0</v>
      </c>
      <c r="AP472" s="67"/>
      <c r="AQ472" s="67"/>
      <c r="AR472" s="67"/>
      <c r="AS472" s="67"/>
      <c r="AT472" s="67"/>
      <c r="AU472" s="67"/>
      <c r="AV472" s="67"/>
      <c r="AW472" s="67"/>
      <c r="AX472" s="67"/>
      <c r="AY472" s="67"/>
      <c r="AZ472" s="67"/>
      <c r="BA472" s="67"/>
      <c r="BB472" s="68"/>
      <c r="BC472" s="68"/>
      <c r="BD472" s="68"/>
      <c r="BE472" s="68"/>
      <c r="BF472" s="68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92"/>
    </row>
    <row r="473" spans="1:91" hidden="true" s="114" customFormat="1">
      <c r="A473" s="91"/>
      <c r="B473" s="91">
        <v>3184</v>
      </c>
      <c r="C473" s="95" t="s">
        <v>296</v>
      </c>
      <c r="D473" s="91"/>
      <c r="E473" s="67">
        <f>Q473</f>
        <v/>
      </c>
      <c r="F473" s="67">
        <f>R473</f>
        <v/>
      </c>
      <c r="G473" s="67">
        <f>S473</f>
        <v/>
      </c>
      <c r="H473" s="67">
        <f>T473</f>
        <v/>
      </c>
      <c r="I473" s="67">
        <f>U473</f>
        <v/>
      </c>
      <c r="J473" s="67">
        <f>V473</f>
        <v/>
      </c>
      <c r="K473" s="67">
        <f>W473</f>
        <v/>
      </c>
      <c r="L473" s="67">
        <f>X473</f>
        <v/>
      </c>
      <c r="M473" s="67">
        <f>Y473</f>
        <v/>
      </c>
      <c r="N473" s="67">
        <f>Z473</f>
        <v/>
      </c>
      <c r="O473" s="67">
        <f>AA473</f>
        <v/>
      </c>
      <c r="P473" s="67">
        <f>AB473</f>
        <v/>
      </c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8"/>
      <c r="AD473" s="68">
        <v>0</v>
      </c>
      <c r="AE473" s="68">
        <v>0</v>
      </c>
      <c r="AF473" s="68">
        <v>0</v>
      </c>
      <c r="AG473" s="68">
        <v>0</v>
      </c>
      <c r="AH473" s="68">
        <v>0</v>
      </c>
      <c r="AI473" s="68">
        <v>0</v>
      </c>
      <c r="AJ473" s="68">
        <v>0</v>
      </c>
      <c r="AK473" s="68">
        <v>0</v>
      </c>
      <c r="AL473" s="68">
        <v>0</v>
      </c>
      <c r="AM473" s="68">
        <v>0</v>
      </c>
      <c r="AN473" s="68">
        <v>0</v>
      </c>
      <c r="AO473" s="68">
        <v>0</v>
      </c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68"/>
      <c r="BC473" s="68"/>
      <c r="BD473" s="68"/>
      <c r="BE473" s="68"/>
      <c r="BF473" s="68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92"/>
    </row>
    <row r="474" spans="1:91" hidden="true" s="114" customFormat="1">
      <c r="A474" s="91"/>
      <c r="B474" s="91">
        <v>3185</v>
      </c>
      <c r="C474" s="95" t="s">
        <v>297</v>
      </c>
      <c r="D474" s="91"/>
      <c r="E474" s="67">
        <f>Q474</f>
        <v/>
      </c>
      <c r="F474" s="67">
        <f>R474</f>
        <v/>
      </c>
      <c r="G474" s="67">
        <f>S474</f>
        <v/>
      </c>
      <c r="H474" s="67">
        <f>T474</f>
        <v/>
      </c>
      <c r="I474" s="67">
        <f>U474</f>
        <v/>
      </c>
      <c r="J474" s="67">
        <f>V474</f>
        <v/>
      </c>
      <c r="K474" s="67">
        <f>W474</f>
        <v/>
      </c>
      <c r="L474" s="67">
        <f>X474</f>
        <v/>
      </c>
      <c r="M474" s="67">
        <f>Y474</f>
        <v/>
      </c>
      <c r="N474" s="67">
        <f>Z474</f>
        <v/>
      </c>
      <c r="O474" s="67">
        <f>AA474</f>
        <v/>
      </c>
      <c r="P474" s="67">
        <f>AB474</f>
        <v/>
      </c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8"/>
      <c r="AD474" s="68">
        <v>0</v>
      </c>
      <c r="AE474" s="68">
        <v>0</v>
      </c>
      <c r="AF474" s="68">
        <v>0</v>
      </c>
      <c r="AG474" s="68">
        <v>0</v>
      </c>
      <c r="AH474" s="68">
        <v>0</v>
      </c>
      <c r="AI474" s="68">
        <v>0</v>
      </c>
      <c r="AJ474" s="68">
        <v>0</v>
      </c>
      <c r="AK474" s="68">
        <v>0</v>
      </c>
      <c r="AL474" s="68">
        <v>0</v>
      </c>
      <c r="AM474" s="68">
        <v>0</v>
      </c>
      <c r="AN474" s="68">
        <v>0</v>
      </c>
      <c r="AO474" s="68">
        <v>0</v>
      </c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8"/>
      <c r="BC474" s="68"/>
      <c r="BD474" s="68"/>
      <c r="BE474" s="68"/>
      <c r="BF474" s="68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92"/>
    </row>
    <row r="475" spans="1:91" hidden="true" s="114" customFormat="1">
      <c r="A475" s="91"/>
      <c r="B475" s="91">
        <v>3186</v>
      </c>
      <c r="C475" s="95" t="s">
        <v>298</v>
      </c>
      <c r="D475" s="91"/>
      <c r="E475" s="67">
        <f>Q475</f>
        <v/>
      </c>
      <c r="F475" s="67">
        <f>R475</f>
        <v/>
      </c>
      <c r="G475" s="67">
        <f>S475</f>
        <v/>
      </c>
      <c r="H475" s="67">
        <f>T475</f>
        <v/>
      </c>
      <c r="I475" s="67">
        <f>U475</f>
        <v/>
      </c>
      <c r="J475" s="67">
        <f>V475</f>
        <v/>
      </c>
      <c r="K475" s="67">
        <f>W475</f>
        <v/>
      </c>
      <c r="L475" s="67">
        <f>X475</f>
        <v/>
      </c>
      <c r="M475" s="67">
        <f>Y475</f>
        <v/>
      </c>
      <c r="N475" s="67">
        <f>Z475</f>
        <v/>
      </c>
      <c r="O475" s="67">
        <f>AA475</f>
        <v/>
      </c>
      <c r="P475" s="67">
        <f>AB475</f>
        <v/>
      </c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8"/>
      <c r="AD475" s="68">
        <v>0</v>
      </c>
      <c r="AE475" s="68">
        <v>0</v>
      </c>
      <c r="AF475" s="68">
        <v>0</v>
      </c>
      <c r="AG475" s="68">
        <v>0</v>
      </c>
      <c r="AH475" s="68">
        <v>0</v>
      </c>
      <c r="AI475" s="68">
        <v>0</v>
      </c>
      <c r="AJ475" s="68">
        <v>0</v>
      </c>
      <c r="AK475" s="68">
        <v>0</v>
      </c>
      <c r="AL475" s="68">
        <v>0</v>
      </c>
      <c r="AM475" s="68">
        <v>0</v>
      </c>
      <c r="AN475" s="68">
        <v>0</v>
      </c>
      <c r="AO475" s="68">
        <v>0</v>
      </c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68"/>
      <c r="BC475" s="68"/>
      <c r="BD475" s="68"/>
      <c r="BE475" s="68"/>
      <c r="BF475" s="68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92"/>
    </row>
    <row r="476" spans="1:91" hidden="true" s="114" customFormat="1">
      <c r="A476" s="91"/>
      <c r="B476" s="91">
        <v>3187</v>
      </c>
      <c r="C476" s="95" t="s">
        <v>299</v>
      </c>
      <c r="D476" s="91"/>
      <c r="E476" s="67">
        <f>Q476</f>
        <v/>
      </c>
      <c r="F476" s="67">
        <f>R476</f>
        <v/>
      </c>
      <c r="G476" s="67">
        <f>S476</f>
        <v/>
      </c>
      <c r="H476" s="67">
        <f>T476</f>
        <v/>
      </c>
      <c r="I476" s="67">
        <f>U476</f>
        <v/>
      </c>
      <c r="J476" s="67">
        <f>V476</f>
        <v/>
      </c>
      <c r="K476" s="67">
        <f>W476</f>
        <v/>
      </c>
      <c r="L476" s="67">
        <f>X476</f>
        <v/>
      </c>
      <c r="M476" s="67">
        <f>Y476</f>
        <v/>
      </c>
      <c r="N476" s="67">
        <f>Z476</f>
        <v/>
      </c>
      <c r="O476" s="67">
        <f>AA476</f>
        <v/>
      </c>
      <c r="P476" s="67">
        <f>AB476</f>
        <v/>
      </c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8"/>
      <c r="AD476" s="68">
        <v>0</v>
      </c>
      <c r="AE476" s="68">
        <v>0</v>
      </c>
      <c r="AF476" s="68">
        <v>0</v>
      </c>
      <c r="AG476" s="68">
        <v>0</v>
      </c>
      <c r="AH476" s="68">
        <v>0</v>
      </c>
      <c r="AI476" s="68">
        <v>0</v>
      </c>
      <c r="AJ476" s="68">
        <v>0</v>
      </c>
      <c r="AK476" s="68">
        <v>0</v>
      </c>
      <c r="AL476" s="68">
        <v>0</v>
      </c>
      <c r="AM476" s="68">
        <v>0</v>
      </c>
      <c r="AN476" s="68">
        <v>0</v>
      </c>
      <c r="AO476" s="68">
        <v>0</v>
      </c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68"/>
      <c r="BC476" s="68"/>
      <c r="BD476" s="68"/>
      <c r="BE476" s="68"/>
      <c r="BF476" s="68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92"/>
    </row>
    <row r="477" spans="1:91" hidden="true" s="114" customFormat="1">
      <c r="A477" s="91"/>
      <c r="B477" s="94">
        <v>3188</v>
      </c>
      <c r="C477" s="93" t="s">
        <v>300</v>
      </c>
      <c r="D477" s="91"/>
      <c r="E477" s="67">
        <f>Q477</f>
        <v/>
      </c>
      <c r="F477" s="67">
        <f>R477</f>
        <v/>
      </c>
      <c r="G477" s="67">
        <f>S477</f>
        <v/>
      </c>
      <c r="H477" s="67">
        <f>T477</f>
        <v/>
      </c>
      <c r="I477" s="67">
        <f>U477</f>
        <v/>
      </c>
      <c r="J477" s="67">
        <f>V477</f>
        <v/>
      </c>
      <c r="K477" s="67">
        <f>W477</f>
        <v/>
      </c>
      <c r="L477" s="67">
        <f>X477</f>
        <v/>
      </c>
      <c r="M477" s="67">
        <f>Y477</f>
        <v/>
      </c>
      <c r="N477" s="67">
        <f>Z477</f>
        <v/>
      </c>
      <c r="O477" s="67">
        <f>AA477</f>
        <v/>
      </c>
      <c r="P477" s="67">
        <f>AB477</f>
        <v/>
      </c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8"/>
      <c r="AD477" s="68">
        <v>0</v>
      </c>
      <c r="AE477" s="68">
        <v>0</v>
      </c>
      <c r="AF477" s="68">
        <v>0</v>
      </c>
      <c r="AG477" s="68">
        <v>0</v>
      </c>
      <c r="AH477" s="68">
        <v>0</v>
      </c>
      <c r="AI477" s="68">
        <v>0</v>
      </c>
      <c r="AJ477" s="68">
        <v>0</v>
      </c>
      <c r="AK477" s="68">
        <v>0</v>
      </c>
      <c r="AL477" s="68">
        <v>0</v>
      </c>
      <c r="AM477" s="68">
        <v>0</v>
      </c>
      <c r="AN477" s="68">
        <v>0</v>
      </c>
      <c r="AO477" s="68">
        <v>0</v>
      </c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68"/>
      <c r="BC477" s="68"/>
      <c r="BD477" s="68"/>
      <c r="BE477" s="68"/>
      <c r="BF477" s="68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92"/>
    </row>
    <row r="478" spans="1:91" hidden="true" s="114" customFormat="1">
      <c r="A478" s="91"/>
      <c r="B478" s="91">
        <v>3190</v>
      </c>
      <c r="C478" s="95" t="s">
        <v>301</v>
      </c>
      <c r="D478" s="91"/>
      <c r="E478" s="67">
        <f>Q478</f>
        <v/>
      </c>
      <c r="F478" s="67">
        <f>R478</f>
        <v/>
      </c>
      <c r="G478" s="67">
        <f>S478</f>
        <v/>
      </c>
      <c r="H478" s="67">
        <f>T478</f>
        <v/>
      </c>
      <c r="I478" s="67">
        <f>U478</f>
        <v/>
      </c>
      <c r="J478" s="67">
        <f>V478</f>
        <v/>
      </c>
      <c r="K478" s="67">
        <f>W478</f>
        <v/>
      </c>
      <c r="L478" s="67">
        <f>X478</f>
        <v/>
      </c>
      <c r="M478" s="67">
        <f>Y478</f>
        <v/>
      </c>
      <c r="N478" s="67">
        <f>Z478</f>
        <v/>
      </c>
      <c r="O478" s="67">
        <f>AA478</f>
        <v/>
      </c>
      <c r="P478" s="67">
        <f>AB478</f>
        <v/>
      </c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8"/>
      <c r="AD478" s="68">
        <v>0</v>
      </c>
      <c r="AE478" s="68">
        <v>0</v>
      </c>
      <c r="AF478" s="68">
        <v>0</v>
      </c>
      <c r="AG478" s="68">
        <v>0</v>
      </c>
      <c r="AH478" s="68">
        <v>0</v>
      </c>
      <c r="AI478" s="68">
        <v>0</v>
      </c>
      <c r="AJ478" s="68">
        <v>0</v>
      </c>
      <c r="AK478" s="68">
        <v>0</v>
      </c>
      <c r="AL478" s="68">
        <v>0</v>
      </c>
      <c r="AM478" s="68">
        <v>0</v>
      </c>
      <c r="AN478" s="68">
        <v>0</v>
      </c>
      <c r="AO478" s="68">
        <v>0</v>
      </c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68"/>
      <c r="BC478" s="68"/>
      <c r="BD478" s="68"/>
      <c r="BE478" s="68"/>
      <c r="BF478" s="68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92"/>
    </row>
    <row r="479" spans="1:91" hidden="true" s="114" customFormat="1">
      <c r="A479" s="91"/>
      <c r="B479" s="91">
        <v>3191</v>
      </c>
      <c r="C479" s="95" t="s">
        <v>302</v>
      </c>
      <c r="D479" s="91"/>
      <c r="E479" s="67">
        <f>Q479</f>
        <v/>
      </c>
      <c r="F479" s="67">
        <f>R479</f>
        <v/>
      </c>
      <c r="G479" s="67">
        <f>S479</f>
        <v/>
      </c>
      <c r="H479" s="67">
        <f>T479</f>
        <v/>
      </c>
      <c r="I479" s="67">
        <f>U479</f>
        <v/>
      </c>
      <c r="J479" s="67">
        <f>V479</f>
        <v/>
      </c>
      <c r="K479" s="67">
        <f>W479</f>
        <v/>
      </c>
      <c r="L479" s="67">
        <f>X479</f>
        <v/>
      </c>
      <c r="M479" s="67">
        <f>Y479</f>
        <v/>
      </c>
      <c r="N479" s="67">
        <f>Z479</f>
        <v/>
      </c>
      <c r="O479" s="67">
        <f>AA479</f>
        <v/>
      </c>
      <c r="P479" s="67">
        <f>AB479</f>
        <v/>
      </c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8"/>
      <c r="AD479" s="68">
        <v>0</v>
      </c>
      <c r="AE479" s="68">
        <v>0</v>
      </c>
      <c r="AF479" s="68">
        <v>0</v>
      </c>
      <c r="AG479" s="68">
        <v>0</v>
      </c>
      <c r="AH479" s="68">
        <v>0</v>
      </c>
      <c r="AI479" s="68">
        <v>0</v>
      </c>
      <c r="AJ479" s="68">
        <v>0</v>
      </c>
      <c r="AK479" s="68">
        <v>0</v>
      </c>
      <c r="AL479" s="68">
        <v>0</v>
      </c>
      <c r="AM479" s="68">
        <v>0</v>
      </c>
      <c r="AN479" s="68">
        <v>0</v>
      </c>
      <c r="AO479" s="68">
        <v>0</v>
      </c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92"/>
    </row>
    <row r="480" spans="1:91" hidden="true" s="114" customFormat="1">
      <c r="A480" s="91"/>
      <c r="B480" s="91">
        <v>3192</v>
      </c>
      <c r="C480" s="95" t="s">
        <v>303</v>
      </c>
      <c r="D480" s="91"/>
      <c r="E480" s="67">
        <f>Q480</f>
        <v/>
      </c>
      <c r="F480" s="67">
        <f>R480</f>
        <v/>
      </c>
      <c r="G480" s="67">
        <f>S480</f>
        <v/>
      </c>
      <c r="H480" s="67">
        <f>T480</f>
        <v/>
      </c>
      <c r="I480" s="67">
        <f>U480</f>
        <v/>
      </c>
      <c r="J480" s="67">
        <f>V480</f>
        <v/>
      </c>
      <c r="K480" s="67">
        <f>W480</f>
        <v/>
      </c>
      <c r="L480" s="67">
        <f>X480</f>
        <v/>
      </c>
      <c r="M480" s="67">
        <f>Y480</f>
        <v/>
      </c>
      <c r="N480" s="67">
        <f>Z480</f>
        <v/>
      </c>
      <c r="O480" s="67">
        <f>AA480</f>
        <v/>
      </c>
      <c r="P480" s="67">
        <f>AB480</f>
        <v/>
      </c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8"/>
      <c r="AD480" s="68">
        <v>0</v>
      </c>
      <c r="AE480" s="68">
        <v>0</v>
      </c>
      <c r="AF480" s="68">
        <v>0</v>
      </c>
      <c r="AG480" s="68">
        <v>0</v>
      </c>
      <c r="AH480" s="68">
        <v>0</v>
      </c>
      <c r="AI480" s="68">
        <v>0</v>
      </c>
      <c r="AJ480" s="68">
        <v>0</v>
      </c>
      <c r="AK480" s="68">
        <v>0</v>
      </c>
      <c r="AL480" s="68">
        <v>0</v>
      </c>
      <c r="AM480" s="68">
        <v>0</v>
      </c>
      <c r="AN480" s="68">
        <v>0</v>
      </c>
      <c r="AO480" s="68">
        <v>0</v>
      </c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68"/>
      <c r="BC480" s="68"/>
      <c r="BD480" s="68"/>
      <c r="BE480" s="68"/>
      <c r="BF480" s="68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92"/>
    </row>
    <row r="481" spans="1:91" customHeight="1" ht="31.5" hidden="true" s="114" customFormat="1">
      <c r="A481" s="91"/>
      <c r="B481" s="91">
        <v>3193</v>
      </c>
      <c r="C481" s="105" t="s">
        <v>304</v>
      </c>
      <c r="D481" s="91"/>
      <c r="E481" s="67">
        <f>Q481</f>
        <v/>
      </c>
      <c r="F481" s="67">
        <f>R481</f>
        <v/>
      </c>
      <c r="G481" s="67">
        <f>S481</f>
        <v/>
      </c>
      <c r="H481" s="67">
        <f>T481</f>
        <v/>
      </c>
      <c r="I481" s="67">
        <f>U481</f>
        <v/>
      </c>
      <c r="J481" s="67">
        <f>V481</f>
        <v/>
      </c>
      <c r="K481" s="67">
        <f>W481</f>
        <v/>
      </c>
      <c r="L481" s="67">
        <f>X481</f>
        <v/>
      </c>
      <c r="M481" s="67">
        <f>Y481</f>
        <v/>
      </c>
      <c r="N481" s="67">
        <f>Z481</f>
        <v/>
      </c>
      <c r="O481" s="67">
        <f>AA481</f>
        <v/>
      </c>
      <c r="P481" s="67">
        <f>AB481</f>
        <v/>
      </c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8"/>
      <c r="AD481" s="68">
        <v>0</v>
      </c>
      <c r="AE481" s="68">
        <v>0</v>
      </c>
      <c r="AF481" s="68">
        <v>0</v>
      </c>
      <c r="AG481" s="68">
        <v>0</v>
      </c>
      <c r="AH481" s="68">
        <v>0</v>
      </c>
      <c r="AI481" s="68">
        <v>0</v>
      </c>
      <c r="AJ481" s="68">
        <v>0</v>
      </c>
      <c r="AK481" s="68">
        <v>0</v>
      </c>
      <c r="AL481" s="68">
        <v>0</v>
      </c>
      <c r="AM481" s="68">
        <v>0</v>
      </c>
      <c r="AN481" s="68">
        <v>0</v>
      </c>
      <c r="AO481" s="68">
        <v>0</v>
      </c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68"/>
      <c r="BC481" s="68"/>
      <c r="BD481" s="68"/>
      <c r="BE481" s="68"/>
      <c r="BF481" s="68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92"/>
    </row>
    <row r="482" spans="1:91" hidden="true" s="114" customFormat="1">
      <c r="A482" s="91"/>
      <c r="B482" s="91">
        <v>3194</v>
      </c>
      <c r="C482" s="95" t="s">
        <v>305</v>
      </c>
      <c r="D482" s="91"/>
      <c r="E482" s="67">
        <f>Q482</f>
        <v/>
      </c>
      <c r="F482" s="67">
        <f>R482</f>
        <v/>
      </c>
      <c r="G482" s="67">
        <f>S482</f>
        <v/>
      </c>
      <c r="H482" s="67">
        <f>T482</f>
        <v/>
      </c>
      <c r="I482" s="67">
        <f>U482</f>
        <v/>
      </c>
      <c r="J482" s="67">
        <f>V482</f>
        <v/>
      </c>
      <c r="K482" s="67">
        <f>W482</f>
        <v/>
      </c>
      <c r="L482" s="67">
        <f>X482</f>
        <v/>
      </c>
      <c r="M482" s="67">
        <f>Y482</f>
        <v/>
      </c>
      <c r="N482" s="67">
        <f>Z482</f>
        <v/>
      </c>
      <c r="O482" s="67">
        <f>AA482</f>
        <v/>
      </c>
      <c r="P482" s="67">
        <f>AB482</f>
        <v/>
      </c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8"/>
      <c r="AD482" s="68">
        <v>0</v>
      </c>
      <c r="AE482" s="68">
        <v>0</v>
      </c>
      <c r="AF482" s="68">
        <v>0</v>
      </c>
      <c r="AG482" s="68">
        <v>0</v>
      </c>
      <c r="AH482" s="68">
        <v>0</v>
      </c>
      <c r="AI482" s="68">
        <v>0</v>
      </c>
      <c r="AJ482" s="68">
        <v>0</v>
      </c>
      <c r="AK482" s="68">
        <v>0</v>
      </c>
      <c r="AL482" s="68">
        <v>0</v>
      </c>
      <c r="AM482" s="68">
        <v>0</v>
      </c>
      <c r="AN482" s="68">
        <v>0</v>
      </c>
      <c r="AO482" s="68">
        <v>0</v>
      </c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68"/>
      <c r="BC482" s="68"/>
      <c r="BD482" s="68"/>
      <c r="BE482" s="68"/>
      <c r="BF482" s="68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92"/>
    </row>
    <row r="483" spans="1:91" hidden="true" s="114" customFormat="1">
      <c r="A483" s="91"/>
      <c r="B483" s="91">
        <v>3195</v>
      </c>
      <c r="C483" s="95" t="s">
        <v>306</v>
      </c>
      <c r="D483" s="91"/>
      <c r="E483" s="67">
        <f>Q483</f>
        <v/>
      </c>
      <c r="F483" s="67">
        <f>R483</f>
        <v/>
      </c>
      <c r="G483" s="67">
        <f>S483</f>
        <v/>
      </c>
      <c r="H483" s="67">
        <f>T483</f>
        <v/>
      </c>
      <c r="I483" s="67">
        <f>U483</f>
        <v/>
      </c>
      <c r="J483" s="67">
        <f>V483</f>
        <v/>
      </c>
      <c r="K483" s="67">
        <f>W483</f>
        <v/>
      </c>
      <c r="L483" s="67">
        <f>X483</f>
        <v/>
      </c>
      <c r="M483" s="67">
        <f>Y483</f>
        <v/>
      </c>
      <c r="N483" s="67">
        <f>Z483</f>
        <v/>
      </c>
      <c r="O483" s="67">
        <f>AA483</f>
        <v/>
      </c>
      <c r="P483" s="67">
        <f>AB483</f>
        <v/>
      </c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8"/>
      <c r="AD483" s="68">
        <v>0</v>
      </c>
      <c r="AE483" s="68">
        <v>0</v>
      </c>
      <c r="AF483" s="68">
        <v>0</v>
      </c>
      <c r="AG483" s="68">
        <v>0</v>
      </c>
      <c r="AH483" s="68">
        <v>0</v>
      </c>
      <c r="AI483" s="68">
        <v>0</v>
      </c>
      <c r="AJ483" s="68">
        <v>0</v>
      </c>
      <c r="AK483" s="68">
        <v>0</v>
      </c>
      <c r="AL483" s="68">
        <v>0</v>
      </c>
      <c r="AM483" s="68">
        <v>0</v>
      </c>
      <c r="AN483" s="68">
        <v>0</v>
      </c>
      <c r="AO483" s="68">
        <v>0</v>
      </c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68"/>
      <c r="BC483" s="68"/>
      <c r="BD483" s="68"/>
      <c r="BE483" s="68"/>
      <c r="BF483" s="68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92"/>
    </row>
    <row r="484" spans="1:91" hidden="true" s="114" customFormat="1">
      <c r="A484" s="91"/>
      <c r="B484" s="91">
        <v>3196</v>
      </c>
      <c r="C484" s="95" t="s">
        <v>307</v>
      </c>
      <c r="D484" s="91"/>
      <c r="E484" s="67">
        <f>Q484</f>
        <v/>
      </c>
      <c r="F484" s="67">
        <f>R484</f>
        <v/>
      </c>
      <c r="G484" s="67">
        <f>S484</f>
        <v/>
      </c>
      <c r="H484" s="67">
        <f>T484</f>
        <v/>
      </c>
      <c r="I484" s="67">
        <f>U484</f>
        <v/>
      </c>
      <c r="J484" s="67">
        <f>V484</f>
        <v/>
      </c>
      <c r="K484" s="67">
        <f>W484</f>
        <v/>
      </c>
      <c r="L484" s="67">
        <f>X484</f>
        <v/>
      </c>
      <c r="M484" s="67">
        <f>Y484</f>
        <v/>
      </c>
      <c r="N484" s="67">
        <f>Z484</f>
        <v/>
      </c>
      <c r="O484" s="67">
        <f>AA484</f>
        <v/>
      </c>
      <c r="P484" s="67">
        <f>AB484</f>
        <v/>
      </c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8"/>
      <c r="AD484" s="68">
        <v>0</v>
      </c>
      <c r="AE484" s="68">
        <v>0</v>
      </c>
      <c r="AF484" s="68">
        <v>0</v>
      </c>
      <c r="AG484" s="68">
        <v>0</v>
      </c>
      <c r="AH484" s="68">
        <v>0</v>
      </c>
      <c r="AI484" s="68">
        <v>0</v>
      </c>
      <c r="AJ484" s="68">
        <v>0</v>
      </c>
      <c r="AK484" s="68">
        <v>0</v>
      </c>
      <c r="AL484" s="68">
        <v>0</v>
      </c>
      <c r="AM484" s="68">
        <v>0</v>
      </c>
      <c r="AN484" s="68">
        <v>0</v>
      </c>
      <c r="AO484" s="68">
        <v>0</v>
      </c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8"/>
      <c r="BC484" s="68"/>
      <c r="BD484" s="68"/>
      <c r="BE484" s="68"/>
      <c r="BF484" s="68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9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W2"/>
    <mergeCell ref="A3:A4"/>
    <mergeCell ref="BT3:BV3"/>
    <mergeCell ref="BW3:BW4"/>
    <mergeCell ref="B3:B4"/>
    <mergeCell ref="Q3:AB3"/>
    <mergeCell ref="BP3:BP4"/>
    <mergeCell ref="D3:D4"/>
    <mergeCell ref="BR3:BR4"/>
    <mergeCell ref="BS3:BS4"/>
    <mergeCell ref="BQ3:BQ4"/>
    <mergeCell ref="AC3:AC4"/>
    <mergeCell ref="AD3:AO3"/>
    <mergeCell ref="AP3:BA3"/>
    <mergeCell ref="BB3:BB4"/>
    <mergeCell ref="BC3:BC4"/>
    <mergeCell ref="CH3:CH4"/>
    <mergeCell ref="CI3:CI4"/>
    <mergeCell ref="CJ3:CJ4"/>
    <mergeCell ref="CK3:CL4"/>
    <mergeCell ref="C3:C4"/>
    <mergeCell ref="BD3:BO3"/>
    <mergeCell ref="E3:P3"/>
    <mergeCell ref="BZ1:CG2"/>
    <mergeCell ref="BZ3:BZ4"/>
    <mergeCell ref="CA3:CA4"/>
    <mergeCell ref="CB3:CF3"/>
    <mergeCell ref="CG3:CG4"/>
  </mergeCells>
  <printOptions gridLines="false" gridLinesSet="true"/>
  <pageMargins left="0.36" right="0.3" top="0.19" bottom="0.26" header="0.2" footer="0.3"/>
  <pageSetup paperSize="9" orientation="landscape" scale="68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 hợp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AKINOSORA</dc:creator>
  <cp:lastModifiedBy>AKINOSORA</cp:lastModifiedBy>
  <dcterms:created xsi:type="dcterms:W3CDTF">2020-04-18T14:04:48+07:00</dcterms:created>
  <dcterms:modified xsi:type="dcterms:W3CDTF">2021-05-07T15:51:01+07:00</dcterms:modified>
  <dc:title/>
  <dc:description/>
  <dc:subject/>
  <cp:keywords/>
  <cp:category/>
</cp:coreProperties>
</file>