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unix\"/>
    </mc:Choice>
  </mc:AlternateContent>
  <bookViews>
    <workbookView xWindow="0" yWindow="0" windowWidth="21600" windowHeight="9735" activeTab="1"/>
  </bookViews>
  <sheets>
    <sheet name="Cover" sheetId="1" r:id="rId1"/>
    <sheet name="Test Report" sheetId="2" r:id="rId2"/>
    <sheet name="Test scenarios" sheetId="3" r:id="rId3"/>
    <sheet name="Test scenarios (matrix)" sheetId="4" r:id="rId4"/>
  </sheets>
  <calcPr calcId="152511"/>
</workbook>
</file>

<file path=xl/calcChain.xml><?xml version="1.0" encoding="utf-8"?>
<calcChain xmlns="http://schemas.openxmlformats.org/spreadsheetml/2006/main">
  <c r="E6" i="3" l="1"/>
  <c r="D6" i="3"/>
  <c r="C6" i="3"/>
  <c r="B6" i="3"/>
  <c r="A6" i="3"/>
  <c r="A13" i="3" l="1"/>
  <c r="H13" i="3"/>
  <c r="A14" i="3"/>
  <c r="H14" i="3"/>
  <c r="A15" i="3"/>
  <c r="H15" i="3"/>
  <c r="A16" i="3"/>
  <c r="H16" i="3"/>
  <c r="A17" i="3"/>
  <c r="H17" i="3"/>
  <c r="A12" i="3"/>
  <c r="A18" i="3"/>
  <c r="A19" i="3"/>
  <c r="A20" i="3"/>
  <c r="B3" i="4"/>
  <c r="J18" i="4" s="1"/>
  <c r="C6" i="4"/>
  <c r="B6" i="4"/>
  <c r="E6" i="4"/>
  <c r="D6" i="4" s="1"/>
  <c r="J14" i="4" l="1"/>
  <c r="J17" i="4"/>
  <c r="J10" i="4"/>
  <c r="J12" i="4"/>
  <c r="J13" i="4"/>
  <c r="J11" i="4"/>
  <c r="J16" i="4"/>
  <c r="J20" i="4"/>
  <c r="A6" i="4"/>
  <c r="J19" i="4"/>
  <c r="B7" i="3"/>
  <c r="C7" i="3"/>
  <c r="D7" i="3"/>
  <c r="A7" i="3"/>
  <c r="H12" i="3" l="1"/>
  <c r="A21" i="3"/>
  <c r="A22" i="3"/>
  <c r="A23" i="3"/>
  <c r="A24" i="3"/>
  <c r="A25" i="3"/>
  <c r="G12" i="2"/>
  <c r="G13" i="2"/>
  <c r="G14" i="2"/>
  <c r="G15" i="2"/>
  <c r="G16" i="2"/>
  <c r="G17" i="2"/>
  <c r="G18" i="2"/>
  <c r="G19" i="2"/>
  <c r="G20" i="2"/>
  <c r="G21" i="2"/>
  <c r="G22" i="2"/>
  <c r="G23" i="2"/>
  <c r="G11" i="2"/>
  <c r="E24" i="2"/>
  <c r="F24" i="2"/>
  <c r="D24" i="2"/>
  <c r="C24" i="2"/>
  <c r="D27" i="2" s="1"/>
  <c r="K5" i="2"/>
  <c r="G24" i="2" l="1"/>
  <c r="D26" i="2"/>
</calcChain>
</file>

<file path=xl/sharedStrings.xml><?xml version="1.0" encoding="utf-8"?>
<sst xmlns="http://schemas.openxmlformats.org/spreadsheetml/2006/main" count="152" uniqueCount="57">
  <si>
    <t>TEST CASE</t>
  </si>
  <si>
    <t>Project Name</t>
  </si>
  <si>
    <t>Project Code</t>
  </si>
  <si>
    <t>Document Code</t>
  </si>
  <si>
    <t>Creator</t>
  </si>
  <si>
    <t>Reviewer/Approver</t>
  </si>
  <si>
    <t>Issue Date</t>
  </si>
  <si>
    <t>Version</t>
  </si>
  <si>
    <t>Record of change</t>
  </si>
  <si>
    <t>Change Item</t>
  </si>
  <si>
    <t>Change Date</t>
  </si>
  <si>
    <t>Change Description</t>
  </si>
  <si>
    <t>ID Name</t>
  </si>
  <si>
    <t>Note</t>
  </si>
  <si>
    <t>Notes</t>
  </si>
  <si>
    <t>TEST REPORT</t>
  </si>
  <si>
    <t>No</t>
  </si>
  <si>
    <t>Test Items</t>
  </si>
  <si>
    <t>Pass</t>
  </si>
  <si>
    <t>Fail</t>
  </si>
  <si>
    <t>NT</t>
  </si>
  <si>
    <t>N/A</t>
  </si>
  <si>
    <t>Number of test cases</t>
  </si>
  <si>
    <t>Trịnh Quang Xuân Đức</t>
  </si>
  <si>
    <t>Sub total</t>
  </si>
  <si>
    <t>Test coverage</t>
  </si>
  <si>
    <t>Test successful coverage</t>
  </si>
  <si>
    <t>Comon</t>
  </si>
  <si>
    <t>Item Test</t>
  </si>
  <si>
    <t>Test requirement</t>
  </si>
  <si>
    <t>Tester</t>
  </si>
  <si>
    <t>Software Testing</t>
  </si>
  <si>
    <t>Ensure that all features listed below work property without any errors when using the below browsers</t>
  </si>
  <si>
    <t>%</t>
  </si>
  <si>
    <t>ID</t>
  </si>
  <si>
    <t>Test case Description</t>
  </si>
  <si>
    <t>Pre-Codition</t>
  </si>
  <si>
    <t>Test Case Procedure</t>
  </si>
  <si>
    <t>Expected Output</t>
  </si>
  <si>
    <t>Result</t>
  </si>
  <si>
    <t>Test date</t>
  </si>
  <si>
    <t>1.1</t>
  </si>
  <si>
    <t>Test</t>
  </si>
  <si>
    <t>Module</t>
  </si>
  <si>
    <t>Untested</t>
  </si>
  <si>
    <t>Number of testcases</t>
  </si>
  <si>
    <t>Function List</t>
  </si>
  <si>
    <t>Manager</t>
  </si>
  <si>
    <t>Employee</t>
  </si>
  <si>
    <t>Director</t>
  </si>
  <si>
    <t>Internship</t>
  </si>
  <si>
    <t>Admin</t>
  </si>
  <si>
    <t>Common Role</t>
  </si>
  <si>
    <t>Others</t>
  </si>
  <si>
    <t>y*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</si>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</sst>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00%"/>
    <numFmt numFmtId="165" formatCode="dd/mm/yyyy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1"/>
      <color theme="1"/>
      <name val="Tahoma"/>
      <family val="2"/>
    </font>
    <font>
      <b/>
      <sz val="11"/>
      <color theme="5" tint="-0.249977111117893"/>
      <name val="Tahoma"/>
      <family val="2"/>
    </font>
    <font>
      <b/>
      <sz val="11"/>
      <color rgb="FF0070C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66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1" xfId="2" applyBorder="1"/>
    <xf numFmtId="0" fontId="3" fillId="0" borderId="1" xfId="0" applyFont="1" applyBorder="1"/>
    <xf numFmtId="0" fontId="3" fillId="0" borderId="0" xfId="0" applyFont="1"/>
    <xf numFmtId="14" fontId="3" fillId="0" borderId="0" xfId="0" applyNumberFormat="1" applyFont="1"/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14" fontId="5" fillId="4" borderId="1" xfId="0" applyNumberFormat="1" applyFont="1" applyFill="1" applyBorder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7" fillId="0" borderId="1" xfId="0" applyFont="1" applyBorder="1"/>
    <xf numFmtId="14" fontId="9" fillId="0" borderId="0" xfId="0" applyNumberFormat="1" applyFont="1"/>
    <xf numFmtId="0" fontId="9" fillId="0" borderId="0" xfId="0" applyFont="1"/>
    <xf numFmtId="14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164" fontId="10" fillId="0" borderId="0" xfId="0" applyNumberFormat="1" applyFont="1"/>
    <xf numFmtId="164" fontId="3" fillId="0" borderId="0" xfId="0" applyNumberFormat="1" applyFont="1"/>
    <xf numFmtId="0" fontId="8" fillId="0" borderId="0" xfId="0" applyFont="1" applyAlignment="1">
      <alignment vertical="center"/>
    </xf>
    <xf numFmtId="14" fontId="5" fillId="2" borderId="1" xfId="0" applyNumberFormat="1" applyFont="1" applyFill="1" applyBorder="1"/>
    <xf numFmtId="0" fontId="5" fillId="2" borderId="1" xfId="0" applyFont="1" applyFill="1" applyBorder="1"/>
    <xf numFmtId="0" fontId="2" fillId="0" borderId="0" xfId="2"/>
    <xf numFmtId="0" fontId="5" fillId="4" borderId="1" xfId="0" applyFont="1" applyFill="1" applyBorder="1" applyAlignment="1">
      <alignment horizontal="left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165" fontId="3" fillId="0" borderId="1" xfId="0" applyNumberFormat="1" applyFont="1" applyBorder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8"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996600"/>
      <color rgb="FF666699"/>
      <color rgb="FFEFED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90850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4"/>
  <sheetViews>
    <sheetView workbookViewId="0">
      <selection activeCell="J7" sqref="J7:M7"/>
    </sheetView>
  </sheetViews>
  <sheetFormatPr defaultRowHeight="14.25" x14ac:dyDescent="0.2"/>
  <cols>
    <col min="1" max="1" width="27.85546875" style="4" customWidth="1"/>
    <col min="2" max="2" width="16.7109375" style="3" customWidth="1"/>
    <col min="3" max="3" width="32.5703125" style="3" customWidth="1"/>
    <col min="4" max="4" width="29.7109375" style="3" customWidth="1"/>
    <col min="5" max="8" width="9.140625" style="3"/>
    <col min="9" max="9" width="17.5703125" style="3" customWidth="1"/>
    <col min="10" max="10" width="14.85546875" style="3" customWidth="1"/>
    <col min="11" max="16384" width="9.140625" style="3"/>
  </cols>
  <sheetData>
    <row r="1" spans="1:21" ht="15.75" customHeight="1" x14ac:dyDescent="0.2">
      <c r="A1" s="36"/>
      <c r="B1" s="36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22"/>
      <c r="O1" s="22"/>
      <c r="P1" s="22"/>
      <c r="Q1" s="22"/>
      <c r="R1" s="22"/>
      <c r="S1" s="22"/>
      <c r="T1" s="22"/>
      <c r="U1" s="22"/>
    </row>
    <row r="2" spans="1:21" ht="15.75" customHeight="1" x14ac:dyDescent="0.2">
      <c r="A2" s="36"/>
      <c r="B2" s="3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</row>
    <row r="3" spans="1:21" ht="15.75" customHeight="1" x14ac:dyDescent="0.2">
      <c r="A3" s="36"/>
      <c r="B3" s="36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22"/>
      <c r="O3" s="22"/>
      <c r="P3" s="22"/>
      <c r="Q3" s="22"/>
      <c r="R3" s="22"/>
      <c r="S3" s="22"/>
      <c r="T3" s="22"/>
      <c r="U3" s="22"/>
    </row>
    <row r="5" spans="1:21" x14ac:dyDescent="0.2">
      <c r="A5" s="16" t="s">
        <v>1</v>
      </c>
      <c r="B5" s="37"/>
      <c r="C5" s="37"/>
      <c r="D5" s="37"/>
      <c r="E5" s="17"/>
      <c r="F5" s="17"/>
      <c r="G5" s="17"/>
      <c r="H5" s="17"/>
      <c r="I5" s="17" t="s">
        <v>4</v>
      </c>
      <c r="J5" s="36" t="s">
        <v>23</v>
      </c>
      <c r="K5" s="36"/>
      <c r="L5" s="36"/>
      <c r="M5" s="36"/>
    </row>
    <row r="6" spans="1:21" x14ac:dyDescent="0.2">
      <c r="A6" s="16" t="s">
        <v>2</v>
      </c>
      <c r="B6" s="37"/>
      <c r="C6" s="37"/>
      <c r="D6" s="37"/>
      <c r="E6" s="17"/>
      <c r="F6" s="17"/>
      <c r="G6" s="17"/>
      <c r="H6" s="17"/>
      <c r="I6" s="17" t="s">
        <v>5</v>
      </c>
      <c r="J6" s="36"/>
      <c r="K6" s="36"/>
      <c r="L6" s="36"/>
      <c r="M6" s="36"/>
    </row>
    <row r="7" spans="1:21" x14ac:dyDescent="0.2">
      <c r="A7" s="16" t="s">
        <v>3</v>
      </c>
      <c r="B7" s="37"/>
      <c r="C7" s="37"/>
      <c r="D7" s="37"/>
      <c r="E7" s="17"/>
      <c r="F7" s="17"/>
      <c r="G7" s="17"/>
      <c r="H7" s="17"/>
      <c r="I7" s="17" t="s">
        <v>6</v>
      </c>
      <c r="J7" s="39"/>
      <c r="K7" s="39"/>
      <c r="L7" s="39"/>
      <c r="M7" s="39"/>
    </row>
    <row r="8" spans="1:21" x14ac:dyDescent="0.2">
      <c r="A8" s="16"/>
      <c r="B8" s="17"/>
      <c r="C8" s="17"/>
      <c r="D8" s="17"/>
      <c r="E8" s="17"/>
      <c r="F8" s="17"/>
      <c r="G8" s="17"/>
      <c r="H8" s="17"/>
      <c r="I8" s="17" t="s">
        <v>7</v>
      </c>
      <c r="J8" s="36"/>
      <c r="K8" s="36"/>
      <c r="L8" s="36"/>
      <c r="M8" s="36"/>
    </row>
    <row r="9" spans="1:21" x14ac:dyDescent="0.2">
      <c r="A9" s="16" t="s">
        <v>8</v>
      </c>
      <c r="B9" s="17"/>
      <c r="C9" s="17"/>
      <c r="D9" s="17"/>
      <c r="E9" s="17"/>
      <c r="F9" s="17"/>
      <c r="G9" s="17"/>
      <c r="H9" s="17"/>
      <c r="I9" s="17"/>
    </row>
    <row r="11" spans="1:21" x14ac:dyDescent="0.2">
      <c r="A11" s="23" t="s">
        <v>10</v>
      </c>
      <c r="B11" s="24" t="s">
        <v>9</v>
      </c>
      <c r="C11" s="24" t="s">
        <v>11</v>
      </c>
      <c r="D11" s="24" t="s">
        <v>12</v>
      </c>
      <c r="E11" s="24" t="s">
        <v>13</v>
      </c>
    </row>
    <row r="12" spans="1:21" x14ac:dyDescent="0.2">
      <c r="A12" s="35"/>
      <c r="B12" s="2"/>
      <c r="C12" s="2"/>
      <c r="D12" s="2"/>
      <c r="E12" s="2"/>
    </row>
    <row r="13" spans="1:21" x14ac:dyDescent="0.2">
      <c r="A13" s="35"/>
      <c r="B13" s="2"/>
      <c r="C13" s="2"/>
      <c r="D13" s="2"/>
      <c r="E13" s="2"/>
    </row>
    <row r="14" spans="1:21" x14ac:dyDescent="0.2">
      <c r="A14" s="35"/>
      <c r="B14" s="2"/>
      <c r="C14" s="2"/>
      <c r="D14" s="2"/>
      <c r="E14" s="2"/>
    </row>
  </sheetData>
  <mergeCells count="9">
    <mergeCell ref="J8:M8"/>
    <mergeCell ref="B5:D5"/>
    <mergeCell ref="B6:D6"/>
    <mergeCell ref="B7:D7"/>
    <mergeCell ref="A1:B3"/>
    <mergeCell ref="C1:M3"/>
    <mergeCell ref="J5:M5"/>
    <mergeCell ref="J6:M6"/>
    <mergeCell ref="J7:M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1"/>
  <sheetViews>
    <sheetView tabSelected="1" workbookViewId="0">
      <selection activeCell="K7" sqref="K7:P7"/>
    </sheetView>
  </sheetViews>
  <sheetFormatPr defaultRowHeight="14.25" x14ac:dyDescent="0.2"/>
  <cols>
    <col min="1" max="1" width="9.140625" style="3"/>
    <col min="2" max="2" width="17.7109375" style="3" customWidth="1"/>
    <col min="3" max="3" width="9.140625" style="3"/>
    <col min="4" max="4" width="11.7109375" style="3" bestFit="1" customWidth="1"/>
    <col min="5" max="5" width="9.140625" style="3"/>
    <col min="6" max="6" width="17.85546875" style="3" customWidth="1"/>
    <col min="7" max="7" width="30.7109375" style="3" customWidth="1"/>
    <col min="8" max="9" width="9.140625" style="3"/>
    <col min="10" max="10" width="31.7109375" style="3" customWidth="1"/>
    <col min="11" max="16384" width="9.140625" style="3"/>
  </cols>
  <sheetData>
    <row r="1" spans="1:17" x14ac:dyDescent="0.2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5" spans="1:17" x14ac:dyDescent="0.2">
      <c r="A5" s="16" t="s">
        <v>1</v>
      </c>
      <c r="B5" s="17"/>
      <c r="C5" s="37"/>
      <c r="D5" s="37"/>
      <c r="E5" s="37"/>
      <c r="F5" s="37"/>
      <c r="G5" s="37"/>
      <c r="H5" s="37"/>
      <c r="I5" s="17"/>
      <c r="J5" s="17" t="s">
        <v>4</v>
      </c>
      <c r="K5" s="36" t="str">
        <f>Cover!J5</f>
        <v>Trịnh Quang Xuân Đức</v>
      </c>
      <c r="L5" s="36"/>
      <c r="M5" s="36"/>
      <c r="N5" s="36"/>
      <c r="O5" s="36"/>
      <c r="P5" s="36"/>
    </row>
    <row r="6" spans="1:17" x14ac:dyDescent="0.2">
      <c r="A6" s="16" t="s">
        <v>2</v>
      </c>
      <c r="B6" s="17"/>
      <c r="C6" s="37"/>
      <c r="D6" s="37"/>
      <c r="E6" s="37"/>
      <c r="F6" s="37"/>
      <c r="G6" s="37"/>
      <c r="H6" s="37"/>
      <c r="I6" s="17"/>
      <c r="J6" s="17" t="s">
        <v>5</v>
      </c>
      <c r="K6" s="36"/>
      <c r="L6" s="36"/>
      <c r="M6" s="36"/>
      <c r="N6" s="36"/>
      <c r="O6" s="36"/>
      <c r="P6" s="36"/>
    </row>
    <row r="7" spans="1:17" x14ac:dyDescent="0.2">
      <c r="A7" s="16" t="s">
        <v>3</v>
      </c>
      <c r="B7" s="17"/>
      <c r="C7" s="37"/>
      <c r="D7" s="37"/>
      <c r="E7" s="37"/>
      <c r="F7" s="37"/>
      <c r="G7" s="37"/>
      <c r="H7" s="37"/>
      <c r="I7" s="17"/>
      <c r="J7" s="17" t="s">
        <v>6</v>
      </c>
      <c r="K7" s="36"/>
      <c r="L7" s="36"/>
      <c r="M7" s="36"/>
      <c r="N7" s="36"/>
      <c r="O7" s="36"/>
      <c r="P7" s="36"/>
    </row>
    <row r="8" spans="1:17" x14ac:dyDescent="0.2">
      <c r="A8" s="16" t="s">
        <v>14</v>
      </c>
      <c r="B8" s="37"/>
      <c r="C8" s="37"/>
      <c r="D8" s="37"/>
      <c r="E8" s="37"/>
      <c r="F8" s="37"/>
      <c r="G8" s="37"/>
      <c r="H8" s="37"/>
      <c r="I8" s="17"/>
      <c r="J8" s="17"/>
    </row>
    <row r="10" spans="1:17" x14ac:dyDescent="0.2">
      <c r="A10" s="18" t="s">
        <v>16</v>
      </c>
      <c r="B10" s="18" t="s">
        <v>17</v>
      </c>
      <c r="C10" s="18" t="s">
        <v>18</v>
      </c>
      <c r="D10" s="18" t="s">
        <v>19</v>
      </c>
      <c r="E10" s="18" t="s">
        <v>20</v>
      </c>
      <c r="F10" s="18" t="s">
        <v>21</v>
      </c>
      <c r="G10" s="18" t="s">
        <v>22</v>
      </c>
    </row>
    <row r="11" spans="1:17" ht="15" x14ac:dyDescent="0.25">
      <c r="A11" s="2">
        <v>1</v>
      </c>
      <c r="B11" s="25" t="s">
        <v>27</v>
      </c>
      <c r="C11" s="1">
        <v>50</v>
      </c>
      <c r="D11" s="1">
        <v>0</v>
      </c>
      <c r="E11" s="1">
        <v>0</v>
      </c>
      <c r="F11" s="1">
        <v>1</v>
      </c>
      <c r="G11" s="2">
        <f>SUM(C11:F11)</f>
        <v>51</v>
      </c>
    </row>
    <row r="12" spans="1:17" x14ac:dyDescent="0.2">
      <c r="A12" s="2">
        <v>1</v>
      </c>
      <c r="B12" s="2"/>
      <c r="C12" s="2"/>
      <c r="D12" s="2"/>
      <c r="E12" s="2"/>
      <c r="F12" s="2"/>
      <c r="G12" s="2">
        <f t="shared" ref="G12:G23" si="0">SUM(C12:F12)</f>
        <v>0</v>
      </c>
    </row>
    <row r="13" spans="1:17" x14ac:dyDescent="0.2">
      <c r="A13" s="2">
        <v>1</v>
      </c>
      <c r="B13" s="2"/>
      <c r="C13" s="2"/>
      <c r="D13" s="2"/>
      <c r="E13" s="2"/>
      <c r="F13" s="2"/>
      <c r="G13" s="2">
        <f t="shared" si="0"/>
        <v>0</v>
      </c>
    </row>
    <row r="14" spans="1:17" x14ac:dyDescent="0.2">
      <c r="A14" s="2">
        <v>1</v>
      </c>
      <c r="B14" s="2"/>
      <c r="C14" s="2"/>
      <c r="D14" s="2"/>
      <c r="E14" s="2"/>
      <c r="F14" s="2"/>
      <c r="G14" s="2">
        <f t="shared" si="0"/>
        <v>0</v>
      </c>
    </row>
    <row r="15" spans="1:17" x14ac:dyDescent="0.2">
      <c r="A15" s="2">
        <v>1</v>
      </c>
      <c r="B15" s="2"/>
      <c r="C15" s="2"/>
      <c r="D15" s="2"/>
      <c r="E15" s="2"/>
      <c r="F15" s="2"/>
      <c r="G15" s="2">
        <f t="shared" si="0"/>
        <v>0</v>
      </c>
    </row>
    <row r="16" spans="1:17" x14ac:dyDescent="0.2">
      <c r="A16" s="2">
        <v>1</v>
      </c>
      <c r="B16" s="2"/>
      <c r="C16" s="2"/>
      <c r="D16" s="2"/>
      <c r="E16" s="2"/>
      <c r="F16" s="2"/>
      <c r="G16" s="2">
        <f t="shared" si="0"/>
        <v>0</v>
      </c>
    </row>
    <row r="17" spans="1:7" x14ac:dyDescent="0.2">
      <c r="A17" s="2"/>
      <c r="B17" s="2"/>
      <c r="C17" s="2"/>
      <c r="D17" s="2"/>
      <c r="E17" s="2"/>
      <c r="F17" s="2"/>
      <c r="G17" s="2">
        <f t="shared" si="0"/>
        <v>0</v>
      </c>
    </row>
    <row r="18" spans="1:7" x14ac:dyDescent="0.2">
      <c r="A18" s="2"/>
      <c r="B18" s="2"/>
      <c r="C18" s="2"/>
      <c r="D18" s="2"/>
      <c r="E18" s="2"/>
      <c r="F18" s="2"/>
      <c r="G18" s="2">
        <f t="shared" si="0"/>
        <v>0</v>
      </c>
    </row>
    <row r="19" spans="1:7" x14ac:dyDescent="0.2">
      <c r="A19" s="2"/>
      <c r="B19" s="2"/>
      <c r="C19" s="2"/>
      <c r="D19" s="2"/>
      <c r="E19" s="2"/>
      <c r="F19" s="2"/>
      <c r="G19" s="2">
        <f t="shared" si="0"/>
        <v>0</v>
      </c>
    </row>
    <row r="20" spans="1:7" x14ac:dyDescent="0.2">
      <c r="A20" s="2"/>
      <c r="B20" s="2"/>
      <c r="C20" s="2"/>
      <c r="D20" s="2"/>
      <c r="E20" s="2"/>
      <c r="F20" s="2"/>
      <c r="G20" s="2">
        <f t="shared" si="0"/>
        <v>0</v>
      </c>
    </row>
    <row r="21" spans="1:7" x14ac:dyDescent="0.2">
      <c r="A21" s="2"/>
      <c r="B21" s="2"/>
      <c r="C21" s="2"/>
      <c r="D21" s="2"/>
      <c r="E21" s="2"/>
      <c r="F21" s="2"/>
      <c r="G21" s="2">
        <f t="shared" si="0"/>
        <v>0</v>
      </c>
    </row>
    <row r="22" spans="1:7" x14ac:dyDescent="0.2">
      <c r="A22" s="2"/>
      <c r="B22" s="2"/>
      <c r="C22" s="2"/>
      <c r="D22" s="2"/>
      <c r="E22" s="2"/>
      <c r="F22" s="2"/>
      <c r="G22" s="2">
        <f t="shared" si="0"/>
        <v>0</v>
      </c>
    </row>
    <row r="23" spans="1:7" x14ac:dyDescent="0.2">
      <c r="A23" s="2"/>
      <c r="B23" s="2"/>
      <c r="C23" s="2"/>
      <c r="D23" s="2"/>
      <c r="E23" s="2"/>
      <c r="F23" s="2"/>
      <c r="G23" s="2">
        <f t="shared" si="0"/>
        <v>0</v>
      </c>
    </row>
    <row r="24" spans="1:7" x14ac:dyDescent="0.2">
      <c r="A24" s="19"/>
      <c r="B24" s="19" t="s">
        <v>24</v>
      </c>
      <c r="C24" s="19">
        <f>SUM(C11:C23)</f>
        <v>50</v>
      </c>
      <c r="D24" s="19">
        <f>SUM(D11:D23)</f>
        <v>0</v>
      </c>
      <c r="E24" s="19">
        <f t="shared" ref="E24:G24" si="1">SUM(E11:E23)</f>
        <v>0</v>
      </c>
      <c r="F24" s="19">
        <f t="shared" si="1"/>
        <v>1</v>
      </c>
      <c r="G24" s="19">
        <f t="shared" si="1"/>
        <v>51</v>
      </c>
    </row>
    <row r="26" spans="1:7" x14ac:dyDescent="0.2">
      <c r="B26" s="40" t="s">
        <v>25</v>
      </c>
      <c r="C26" s="40"/>
      <c r="D26" s="20">
        <f>ROUND((C24+D24)*100/(C24+D24+E24+F24),2)</f>
        <v>98.04</v>
      </c>
    </row>
    <row r="27" spans="1:7" x14ac:dyDescent="0.2">
      <c r="B27" s="40" t="s">
        <v>26</v>
      </c>
      <c r="C27" s="40"/>
      <c r="D27" s="20">
        <f>(C24*100)/(C24+D24)</f>
        <v>100</v>
      </c>
    </row>
    <row r="28" spans="1:7" x14ac:dyDescent="0.2">
      <c r="D28" s="21"/>
    </row>
    <row r="29" spans="1:7" x14ac:dyDescent="0.2">
      <c r="D29" s="21"/>
    </row>
    <row r="30" spans="1:7" x14ac:dyDescent="0.2">
      <c r="D30" s="21"/>
    </row>
    <row r="31" spans="1:7" x14ac:dyDescent="0.2">
      <c r="D31" s="21"/>
    </row>
  </sheetData>
  <mergeCells count="10">
    <mergeCell ref="B8:H8"/>
    <mergeCell ref="B26:C26"/>
    <mergeCell ref="B27:C27"/>
    <mergeCell ref="A1:Q3"/>
    <mergeCell ref="C5:H5"/>
    <mergeCell ref="C6:H6"/>
    <mergeCell ref="C7:H7"/>
    <mergeCell ref="K5:P5"/>
    <mergeCell ref="K6:P6"/>
    <mergeCell ref="K7:P7"/>
  </mergeCells>
  <hyperlinks>
    <hyperlink ref="B11" location="'Test scenarios'!A1" display="Comon"/>
    <hyperlink ref="C11" location="'Test scenarios'!A1" display="'Test scenarios'!A1"/>
    <hyperlink ref="D11" location="'Test scenarios'!A1" display="'Test scenarios'!A1"/>
    <hyperlink ref="E11:F11" location="'Test scenarios'!A1" display="'Test scenario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25"/>
  <sheetViews>
    <sheetView workbookViewId="0">
      <selection activeCell="G15" sqref="G15"/>
    </sheetView>
  </sheetViews>
  <sheetFormatPr defaultRowHeight="14.25" x14ac:dyDescent="0.2"/>
  <cols>
    <col min="1" max="1" width="10.7109375" style="3" bestFit="1" customWidth="1"/>
    <col min="2" max="2" width="38.7109375" style="3" customWidth="1"/>
    <col min="3" max="3" width="27.7109375" style="3" customWidth="1"/>
    <col min="4" max="4" width="32.28515625" style="3" customWidth="1"/>
    <col min="5" max="5" width="24" style="3" customWidth="1"/>
    <col min="6" max="6" width="9.140625" style="3"/>
    <col min="7" max="7" width="11.85546875" style="3" bestFit="1" customWidth="1"/>
    <col min="8" max="8" width="24.7109375" style="3" customWidth="1"/>
    <col min="9" max="9" width="20" style="3" customWidth="1"/>
    <col min="10" max="16384" width="9.140625" style="3"/>
  </cols>
  <sheetData>
    <row r="1" spans="1:9" x14ac:dyDescent="0.2">
      <c r="A1" s="41" t="s">
        <v>28</v>
      </c>
      <c r="B1" s="41"/>
      <c r="C1" s="3" t="s">
        <v>31</v>
      </c>
    </row>
    <row r="2" spans="1:9" x14ac:dyDescent="0.2">
      <c r="A2" s="41" t="s">
        <v>29</v>
      </c>
      <c r="B2" s="41"/>
      <c r="C2" s="3" t="s">
        <v>32</v>
      </c>
    </row>
    <row r="3" spans="1:9" x14ac:dyDescent="0.2">
      <c r="A3" s="41" t="s">
        <v>30</v>
      </c>
      <c r="B3" s="41"/>
      <c r="C3" s="3" t="s">
        <v>23</v>
      </c>
    </row>
    <row r="5" spans="1:9" x14ac:dyDescent="0.2">
      <c r="A5" s="11" t="s">
        <v>18</v>
      </c>
      <c r="B5" s="11" t="s">
        <v>19</v>
      </c>
      <c r="C5" s="11" t="s">
        <v>20</v>
      </c>
      <c r="D5" s="11" t="s">
        <v>21</v>
      </c>
      <c r="E5" s="11" t="s">
        <v>22</v>
      </c>
    </row>
    <row r="6" spans="1:9" x14ac:dyDescent="0.2">
      <c r="A6" s="12">
        <f>COUNTIF(F12:F17,A5)</f>
        <v>4</v>
      </c>
      <c r="B6" s="12">
        <f>COUNTIF(F12:F17,B5)</f>
        <v>1</v>
      </c>
      <c r="C6" s="12">
        <f>COUNTIF(F12:F17,C5)</f>
        <v>0</v>
      </c>
      <c r="D6" s="12">
        <f>COUNTIF(F12:F17,D5)</f>
        <v>1</v>
      </c>
      <c r="E6" s="12">
        <f>COUNTA(F12:F17)</f>
        <v>6</v>
      </c>
    </row>
    <row r="7" spans="1:9" x14ac:dyDescent="0.2">
      <c r="A7" s="27">
        <f>ROUND((A6/$E$6), 1)</f>
        <v>0.7</v>
      </c>
      <c r="B7" s="27">
        <f>ROUND((B6/$E$6), 1)</f>
        <v>0.2</v>
      </c>
      <c r="C7" s="27">
        <f>ROUND((C6/$E$6), 1)</f>
        <v>0</v>
      </c>
      <c r="D7" s="27">
        <f>ROUND((D6/$E$6), 1)</f>
        <v>0.2</v>
      </c>
      <c r="E7" s="12"/>
    </row>
    <row r="8" spans="1:9" x14ac:dyDescent="0.2">
      <c r="A8" s="28"/>
      <c r="B8" s="28"/>
      <c r="C8" s="28"/>
      <c r="D8" s="28"/>
      <c r="E8" s="29"/>
    </row>
    <row r="10" spans="1:9" x14ac:dyDescent="0.2">
      <c r="A10" s="13" t="s">
        <v>34</v>
      </c>
      <c r="B10" s="13" t="s">
        <v>35</v>
      </c>
      <c r="C10" s="13" t="s">
        <v>36</v>
      </c>
      <c r="D10" s="13" t="s">
        <v>37</v>
      </c>
      <c r="E10" s="13" t="s">
        <v>38</v>
      </c>
      <c r="F10" s="13" t="s">
        <v>39</v>
      </c>
      <c r="G10" s="13" t="s">
        <v>40</v>
      </c>
      <c r="H10" s="13" t="s">
        <v>30</v>
      </c>
      <c r="I10" s="13" t="s">
        <v>13</v>
      </c>
    </row>
    <row r="11" spans="1:9" x14ac:dyDescent="0.2">
      <c r="A11" s="42" t="s">
        <v>41</v>
      </c>
      <c r="B11" s="42"/>
      <c r="C11" s="42"/>
      <c r="D11" s="42"/>
      <c r="E11" s="42"/>
      <c r="F11" s="42"/>
      <c r="G11" s="42"/>
      <c r="H11" s="42"/>
      <c r="I11" s="14"/>
    </row>
    <row r="12" spans="1:9" x14ac:dyDescent="0.2">
      <c r="A12" s="15" t="str">
        <f>IF(NOT(E12=""),"["&amp;$C$1&amp;" "&amp; ROW(A1)-1+1&amp;"]","")</f>
        <v>[Software Testing 1]</v>
      </c>
      <c r="B12" s="2"/>
      <c r="C12" s="2"/>
      <c r="D12" s="2"/>
      <c r="E12" s="2" t="s">
        <v>42</v>
      </c>
      <c r="F12" s="2" t="s">
        <v>18</v>
      </c>
      <c r="G12" s="35">
        <v>44982</v>
      </c>
      <c r="H12" s="2" t="str">
        <f>$C$3</f>
        <v>Trịnh Quang Xuân Đức</v>
      </c>
      <c r="I12" s="2"/>
    </row>
    <row r="13" spans="1:9" x14ac:dyDescent="0.2">
      <c r="A13" s="15" t="str">
        <f t="shared" ref="A13:A17" si="0">IF(NOT(E13=""),"["&amp;$C$1&amp;" "&amp; ROW(A2)-1+1&amp;"]","")</f>
        <v>[Software Testing 2]</v>
      </c>
      <c r="B13" s="2"/>
      <c r="C13" s="2"/>
      <c r="D13" s="2"/>
      <c r="E13" s="2" t="s">
        <v>42</v>
      </c>
      <c r="F13" s="2" t="s">
        <v>21</v>
      </c>
      <c r="G13" s="35">
        <v>44983</v>
      </c>
      <c r="H13" s="2" t="str">
        <f t="shared" ref="H13:H17" si="1">$C$3</f>
        <v>Trịnh Quang Xuân Đức</v>
      </c>
      <c r="I13" s="2"/>
    </row>
    <row r="14" spans="1:9" x14ac:dyDescent="0.2">
      <c r="A14" s="15" t="str">
        <f t="shared" si="0"/>
        <v>[Software Testing 3]</v>
      </c>
      <c r="B14" s="2"/>
      <c r="C14" s="2"/>
      <c r="D14" s="2"/>
      <c r="E14" s="2" t="s">
        <v>42</v>
      </c>
      <c r="F14" s="2" t="s">
        <v>18</v>
      </c>
      <c r="G14" s="35">
        <v>44984</v>
      </c>
      <c r="H14" s="2" t="str">
        <f t="shared" si="1"/>
        <v>Trịnh Quang Xuân Đức</v>
      </c>
      <c r="I14" s="2"/>
    </row>
    <row r="15" spans="1:9" x14ac:dyDescent="0.2">
      <c r="A15" s="15" t="str">
        <f t="shared" si="0"/>
        <v>[Software Testing 4]</v>
      </c>
      <c r="B15" s="2"/>
      <c r="C15" s="2"/>
      <c r="D15" s="2"/>
      <c r="E15" s="2" t="s">
        <v>42</v>
      </c>
      <c r="F15" s="2" t="s">
        <v>19</v>
      </c>
      <c r="G15" s="35">
        <v>44985</v>
      </c>
      <c r="H15" s="2" t="str">
        <f t="shared" si="1"/>
        <v>Trịnh Quang Xuân Đức</v>
      </c>
      <c r="I15" s="2"/>
    </row>
    <row r="16" spans="1:9" x14ac:dyDescent="0.2">
      <c r="A16" s="15" t="str">
        <f t="shared" si="0"/>
        <v>[Software Testing 5]</v>
      </c>
      <c r="B16" s="2"/>
      <c r="C16" s="2"/>
      <c r="D16" s="2"/>
      <c r="E16" s="2" t="s">
        <v>42</v>
      </c>
      <c r="F16" s="2" t="s">
        <v>18</v>
      </c>
      <c r="G16" s="35">
        <v>44986</v>
      </c>
      <c r="H16" s="2" t="str">
        <f t="shared" si="1"/>
        <v>Trịnh Quang Xuân Đức</v>
      </c>
      <c r="I16" s="2"/>
    </row>
    <row r="17" spans="1:9" x14ac:dyDescent="0.2">
      <c r="A17" s="15" t="str">
        <f t="shared" si="0"/>
        <v>[Software Testing 6]</v>
      </c>
      <c r="B17" s="2"/>
      <c r="C17" s="2"/>
      <c r="D17" s="2"/>
      <c r="E17" s="2" t="s">
        <v>42</v>
      </c>
      <c r="F17" s="2" t="s">
        <v>18</v>
      </c>
      <c r="G17" s="35">
        <v>44987</v>
      </c>
      <c r="H17" s="2" t="str">
        <f t="shared" si="1"/>
        <v>Trịnh Quang Xuân Đức</v>
      </c>
      <c r="I17" s="2"/>
    </row>
    <row r="18" spans="1:9" x14ac:dyDescent="0.2">
      <c r="A18" s="10" t="str">
        <f>IF(NOT(E18=""),"["&amp;C7&amp;" "&amp; ROW(A7)-1+1&amp;"]","")</f>
        <v/>
      </c>
    </row>
    <row r="19" spans="1:9" x14ac:dyDescent="0.2">
      <c r="A19" s="10" t="str">
        <f t="shared" ref="A19:A25" si="2">IF(NOT(E19=""),"["&amp;C9&amp;" "&amp; ROW(A9)-1+1&amp;"]","")</f>
        <v/>
      </c>
    </row>
    <row r="20" spans="1:9" x14ac:dyDescent="0.2">
      <c r="A20" s="10" t="str">
        <f t="shared" si="2"/>
        <v/>
      </c>
    </row>
    <row r="21" spans="1:9" x14ac:dyDescent="0.2">
      <c r="A21" s="10" t="str">
        <f t="shared" si="2"/>
        <v/>
      </c>
    </row>
    <row r="22" spans="1:9" x14ac:dyDescent="0.2">
      <c r="A22" s="10" t="str">
        <f t="shared" si="2"/>
        <v/>
      </c>
    </row>
    <row r="23" spans="1:9" x14ac:dyDescent="0.2">
      <c r="A23" s="10" t="str">
        <f t="shared" si="2"/>
        <v/>
      </c>
    </row>
    <row r="24" spans="1:9" x14ac:dyDescent="0.2">
      <c r="A24" s="10" t="str">
        <f t="shared" si="2"/>
        <v/>
      </c>
    </row>
    <row r="25" spans="1:9" x14ac:dyDescent="0.2">
      <c r="A25" s="10" t="str">
        <f t="shared" si="2"/>
        <v/>
      </c>
    </row>
  </sheetData>
  <mergeCells count="4">
    <mergeCell ref="A1:B1"/>
    <mergeCell ref="A2:B2"/>
    <mergeCell ref="A3:B3"/>
    <mergeCell ref="A11:H11"/>
  </mergeCells>
  <conditionalFormatting sqref="F12:F17">
    <cfRule type="cellIs" dxfId="7" priority="1" operator="equal">
      <formula>"NT"</formula>
    </cfRule>
    <cfRule type="cellIs" dxfId="6" priority="2" operator="equal">
      <formula>"N/A"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1">
    <dataValidation type="list" allowBlank="1" showInputMessage="1" showErrorMessage="1" sqref="F12:F41">
      <formula1>"Pass,Fail,N/A,NT"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0"/>
  <sheetViews>
    <sheetView workbookViewId="0">
      <selection activeCell="A4" sqref="A4"/>
    </sheetView>
  </sheetViews>
  <sheetFormatPr defaultRowHeight="14.25" x14ac:dyDescent="0.2"/>
  <cols>
    <col min="1" max="1" width="9.5703125" style="3" bestFit="1" customWidth="1"/>
    <col min="2" max="2" width="16.5703125" style="3" customWidth="1"/>
    <col min="3" max="3" width="15" style="3" customWidth="1"/>
    <col min="4" max="4" width="14.7109375" style="3" customWidth="1"/>
    <col min="5" max="5" width="16.42578125" style="3" customWidth="1"/>
    <col min="6" max="6" width="24.42578125" style="3" customWidth="1"/>
    <col min="7" max="8" width="9.140625" style="3"/>
    <col min="9" max="9" width="14.5703125" style="4" customWidth="1"/>
    <col min="10" max="10" width="22.42578125" style="3" customWidth="1"/>
    <col min="11" max="16384" width="9.140625" style="3"/>
  </cols>
  <sheetData>
    <row r="1" spans="1:11" x14ac:dyDescent="0.2">
      <c r="A1" s="2" t="s">
        <v>43</v>
      </c>
      <c r="B1" s="47"/>
      <c r="C1" s="47"/>
      <c r="D1" s="47"/>
      <c r="E1" s="47"/>
      <c r="F1" s="31"/>
      <c r="G1" s="31"/>
    </row>
    <row r="2" spans="1:11" x14ac:dyDescent="0.2">
      <c r="A2" s="2" t="s">
        <v>42</v>
      </c>
      <c r="B2" s="47"/>
      <c r="C2" s="47"/>
      <c r="D2" s="47"/>
      <c r="E2" s="47"/>
      <c r="F2" s="31"/>
      <c r="G2" s="31"/>
    </row>
    <row r="3" spans="1:11" x14ac:dyDescent="0.2">
      <c r="A3" s="2" t="s">
        <v>30</v>
      </c>
      <c r="B3" s="44" t="str">
        <f>'Test scenarios'!C3</f>
        <v>Trịnh Quang Xuân Đức</v>
      </c>
      <c r="C3" s="45"/>
      <c r="D3" s="45"/>
      <c r="E3" s="46"/>
      <c r="F3" s="31"/>
      <c r="G3" s="31"/>
    </row>
    <row r="4" spans="1:11" x14ac:dyDescent="0.2">
      <c r="A4" s="12" t="s">
        <v>18</v>
      </c>
      <c r="B4" s="12" t="s">
        <v>19</v>
      </c>
      <c r="C4" s="12" t="s">
        <v>44</v>
      </c>
      <c r="D4" s="12" t="s">
        <v>21</v>
      </c>
      <c r="E4" s="12" t="s">
        <v>45</v>
      </c>
      <c r="G4" s="30"/>
    </row>
    <row r="5" spans="1:11" x14ac:dyDescent="0.2">
      <c r="A5" s="12" t="s">
        <v>33</v>
      </c>
      <c r="B5" s="12" t="s">
        <v>33</v>
      </c>
      <c r="C5" s="12" t="s">
        <v>33</v>
      </c>
      <c r="D5" s="12" t="s">
        <v>33</v>
      </c>
      <c r="E5" s="12" t="s">
        <v>33</v>
      </c>
      <c r="G5" s="30"/>
    </row>
    <row r="6" spans="1:11" x14ac:dyDescent="0.2">
      <c r="A6" s="33">
        <f>(COUNTIF($H$10:$H$14,A4) + COUNTIF($H$16:$H$20,A4))/$E$6</f>
        <v>0.3</v>
      </c>
      <c r="B6" s="33">
        <f t="shared" ref="B6:D6" si="0">(COUNTIF($H$10:$H$14,B4) + COUNTIF($H$16:$H$20,B4))/$E$6</f>
        <v>0.2</v>
      </c>
      <c r="C6" s="33">
        <f>(COUNTIF($H$10:$H$14,"NT") + COUNTIF($H$16:$H$20,"NT"))/$E$6</f>
        <v>0.1</v>
      </c>
      <c r="D6" s="33">
        <f t="shared" si="0"/>
        <v>0.4</v>
      </c>
      <c r="E6" s="12">
        <f>COUNTA(H10:H14)+COUNTA(H16:H20)</f>
        <v>10</v>
      </c>
      <c r="G6" s="30"/>
    </row>
    <row r="8" spans="1:11" ht="32.25" customHeight="1" x14ac:dyDescent="0.2">
      <c r="A8" s="5" t="s">
        <v>16</v>
      </c>
      <c r="B8" s="5" t="s">
        <v>46</v>
      </c>
      <c r="C8" s="6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5" t="s">
        <v>39</v>
      </c>
      <c r="I8" s="7" t="s">
        <v>40</v>
      </c>
      <c r="J8" s="5" t="s">
        <v>30</v>
      </c>
      <c r="K8" s="5" t="s">
        <v>13</v>
      </c>
    </row>
    <row r="9" spans="1:11" x14ac:dyDescent="0.2">
      <c r="A9" s="43" t="s">
        <v>52</v>
      </c>
      <c r="B9" s="43"/>
      <c r="C9" s="8"/>
      <c r="D9" s="8"/>
      <c r="E9" s="8"/>
      <c r="F9" s="8"/>
      <c r="G9" s="8"/>
      <c r="H9" s="8"/>
      <c r="I9" s="9"/>
      <c r="J9" s="8"/>
      <c r="K9" s="8"/>
    </row>
    <row r="10" spans="1:11" x14ac:dyDescent="0.2">
      <c r="A10" s="2">
        <v>1</v>
      </c>
      <c r="B10" s="2"/>
      <c r="C10" s="12" t="s">
        <v>54</v>
      </c>
      <c r="D10" s="12" t="s">
        <v>56</v>
      </c>
      <c r="E10" s="12" t="s">
        <v>54</v>
      </c>
      <c r="F10" s="32" t="s">
        <v>56</v>
      </c>
      <c r="G10" s="12" t="s">
        <v>54</v>
      </c>
      <c r="H10" s="2" t="s">
        <v>18</v>
      </c>
      <c r="I10" s="35">
        <v>44982</v>
      </c>
      <c r="J10" s="34" t="str">
        <f>$B$3</f>
        <v>Trịnh Quang Xuân Đức</v>
      </c>
      <c r="K10" s="2"/>
    </row>
    <row r="11" spans="1:11" x14ac:dyDescent="0.2">
      <c r="A11" s="2">
        <v>2</v>
      </c>
      <c r="B11" s="2"/>
      <c r="C11" s="12" t="s">
        <v>54</v>
      </c>
      <c r="D11" s="12" t="s">
        <v>56</v>
      </c>
      <c r="E11" s="12" t="s">
        <v>54</v>
      </c>
      <c r="F11" s="32" t="s">
        <v>56</v>
      </c>
      <c r="G11" s="12" t="s">
        <v>54</v>
      </c>
      <c r="H11" s="2" t="s">
        <v>18</v>
      </c>
      <c r="I11" s="35">
        <v>44982</v>
      </c>
      <c r="J11" s="34" t="str">
        <f t="shared" ref="J11:J20" si="1">$B$3</f>
        <v>Trịnh Quang Xuân Đức</v>
      </c>
      <c r="K11" s="2"/>
    </row>
    <row r="12" spans="1:11" x14ac:dyDescent="0.2">
      <c r="A12" s="2">
        <v>3</v>
      </c>
      <c r="B12" s="2"/>
      <c r="C12" s="12" t="s">
        <v>54</v>
      </c>
      <c r="D12" s="12" t="s">
        <v>56</v>
      </c>
      <c r="E12" s="12" t="s">
        <v>54</v>
      </c>
      <c r="F12" s="32" t="s">
        <v>56</v>
      </c>
      <c r="G12" s="12" t="s">
        <v>54</v>
      </c>
      <c r="H12" s="2" t="s">
        <v>21</v>
      </c>
      <c r="I12" s="35">
        <v>44982</v>
      </c>
      <c r="J12" s="34" t="str">
        <f t="shared" si="1"/>
        <v>Trịnh Quang Xuân Đức</v>
      </c>
      <c r="K12" s="2"/>
    </row>
    <row r="13" spans="1:11" x14ac:dyDescent="0.2">
      <c r="A13" s="2">
        <v>4</v>
      </c>
      <c r="B13" s="2"/>
      <c r="C13" s="12" t="s">
        <v>54</v>
      </c>
      <c r="D13" s="12" t="s">
        <v>56</v>
      </c>
      <c r="E13" s="12" t="s">
        <v>54</v>
      </c>
      <c r="F13" s="32" t="s">
        <v>56</v>
      </c>
      <c r="G13" s="12" t="s">
        <v>54</v>
      </c>
      <c r="H13" s="2" t="s">
        <v>20</v>
      </c>
      <c r="I13" s="35">
        <v>44982</v>
      </c>
      <c r="J13" s="34" t="str">
        <f t="shared" si="1"/>
        <v>Trịnh Quang Xuân Đức</v>
      </c>
      <c r="K13" s="2"/>
    </row>
    <row r="14" spans="1:11" x14ac:dyDescent="0.2">
      <c r="A14" s="2">
        <v>5</v>
      </c>
      <c r="B14" s="2"/>
      <c r="C14" s="12" t="s">
        <v>55</v>
      </c>
      <c r="D14" s="12" t="s">
        <v>56</v>
      </c>
      <c r="E14" s="12" t="s">
        <v>55</v>
      </c>
      <c r="F14" s="2"/>
      <c r="G14" s="12" t="s">
        <v>54</v>
      </c>
      <c r="H14" s="2" t="s">
        <v>19</v>
      </c>
      <c r="I14" s="35">
        <v>44982</v>
      </c>
      <c r="J14" s="34" t="str">
        <f t="shared" si="1"/>
        <v>Trịnh Quang Xuân Đức</v>
      </c>
      <c r="K14" s="2"/>
    </row>
    <row r="15" spans="1:11" x14ac:dyDescent="0.2">
      <c r="A15" s="43" t="s">
        <v>53</v>
      </c>
      <c r="B15" s="43"/>
      <c r="C15" s="43"/>
      <c r="D15" s="43"/>
      <c r="E15" s="43"/>
      <c r="F15" s="43"/>
      <c r="G15" s="43"/>
      <c r="H15" s="43"/>
      <c r="I15" s="43"/>
      <c r="J15" s="43"/>
      <c r="K15" s="26"/>
    </row>
    <row r="16" spans="1:11" x14ac:dyDescent="0.2">
      <c r="A16" s="2">
        <v>12</v>
      </c>
      <c r="B16" s="2"/>
      <c r="C16" s="12" t="s">
        <v>54</v>
      </c>
      <c r="D16" s="12" t="s">
        <v>56</v>
      </c>
      <c r="E16" s="12" t="s">
        <v>54</v>
      </c>
      <c r="F16" s="32" t="s">
        <v>56</v>
      </c>
      <c r="G16" s="12" t="s">
        <v>54</v>
      </c>
      <c r="H16" s="2" t="s">
        <v>21</v>
      </c>
      <c r="I16" s="35">
        <v>44982</v>
      </c>
      <c r="J16" s="34" t="str">
        <f t="shared" si="1"/>
        <v>Trịnh Quang Xuân Đức</v>
      </c>
      <c r="K16" s="2"/>
    </row>
    <row r="17" spans="1:11" x14ac:dyDescent="0.2">
      <c r="A17" s="2">
        <v>13</v>
      </c>
      <c r="B17" s="2"/>
      <c r="C17" s="12" t="s">
        <v>54</v>
      </c>
      <c r="D17" s="12" t="s">
        <v>56</v>
      </c>
      <c r="E17" s="12" t="s">
        <v>54</v>
      </c>
      <c r="F17" s="32" t="s">
        <v>56</v>
      </c>
      <c r="G17" s="12" t="s">
        <v>54</v>
      </c>
      <c r="H17" s="2" t="s">
        <v>19</v>
      </c>
      <c r="I17" s="35">
        <v>44982</v>
      </c>
      <c r="J17" s="34" t="str">
        <f t="shared" si="1"/>
        <v>Trịnh Quang Xuân Đức</v>
      </c>
      <c r="K17" s="2"/>
    </row>
    <row r="18" spans="1:11" x14ac:dyDescent="0.2">
      <c r="A18" s="2">
        <v>14</v>
      </c>
      <c r="B18" s="2"/>
      <c r="C18" s="12" t="s">
        <v>54</v>
      </c>
      <c r="D18" s="12" t="s">
        <v>54</v>
      </c>
      <c r="E18" s="12" t="s">
        <v>54</v>
      </c>
      <c r="F18" s="12" t="s">
        <v>54</v>
      </c>
      <c r="G18" s="12" t="s">
        <v>54</v>
      </c>
      <c r="H18" s="2" t="s">
        <v>21</v>
      </c>
      <c r="I18" s="35">
        <v>44982</v>
      </c>
      <c r="J18" s="34" t="str">
        <f t="shared" si="1"/>
        <v>Trịnh Quang Xuân Đức</v>
      </c>
      <c r="K18" s="2"/>
    </row>
    <row r="19" spans="1:11" x14ac:dyDescent="0.2">
      <c r="A19" s="2">
        <v>15</v>
      </c>
      <c r="B19" s="2"/>
      <c r="C19" s="12" t="s">
        <v>54</v>
      </c>
      <c r="D19" s="12" t="s">
        <v>54</v>
      </c>
      <c r="E19" s="12" t="s">
        <v>54</v>
      </c>
      <c r="F19" s="12" t="s">
        <v>54</v>
      </c>
      <c r="G19" s="12" t="s">
        <v>54</v>
      </c>
      <c r="H19" s="2" t="s">
        <v>18</v>
      </c>
      <c r="I19" s="35">
        <v>44982</v>
      </c>
      <c r="J19" s="34" t="str">
        <f t="shared" si="1"/>
        <v>Trịnh Quang Xuân Đức</v>
      </c>
      <c r="K19" s="2"/>
    </row>
    <row r="20" spans="1:11" x14ac:dyDescent="0.2">
      <c r="A20" s="2">
        <v>16</v>
      </c>
      <c r="B20" s="2"/>
      <c r="C20" s="12" t="s">
        <v>55</v>
      </c>
      <c r="D20" s="12" t="s">
        <v>54</v>
      </c>
      <c r="E20" s="12" t="s">
        <v>54</v>
      </c>
      <c r="F20" s="12" t="s">
        <v>54</v>
      </c>
      <c r="G20" s="12" t="s">
        <v>54</v>
      </c>
      <c r="H20" s="2" t="s">
        <v>21</v>
      </c>
      <c r="I20" s="35">
        <v>44982</v>
      </c>
      <c r="J20" s="34" t="str">
        <f t="shared" si="1"/>
        <v>Trịnh Quang Xuân Đức</v>
      </c>
      <c r="K20" s="2"/>
    </row>
  </sheetData>
  <mergeCells count="9">
    <mergeCell ref="B1:E1"/>
    <mergeCell ref="A15:B15"/>
    <mergeCell ref="C15:D15"/>
    <mergeCell ref="E15:F15"/>
    <mergeCell ref="G15:H15"/>
    <mergeCell ref="I15:J15"/>
    <mergeCell ref="A9:B9"/>
    <mergeCell ref="B3:E3"/>
    <mergeCell ref="B2:E2"/>
  </mergeCells>
  <conditionalFormatting sqref="H10:H14 H16:H20">
    <cfRule type="cellIs" dxfId="3" priority="1" operator="equal">
      <formula>"NT"</formula>
    </cfRule>
    <cfRule type="cellIs" dxfId="2" priority="2" operator="equal">
      <formula>"N/A"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disablePrompts="1" count="2">
    <dataValidation type="list" allowBlank="1" showInputMessage="1" showErrorMessage="1" sqref="H15">
      <formula1>"Pass,Fail,NA,N/T"</formula1>
    </dataValidation>
    <dataValidation type="list" allowBlank="1" showInputMessage="1" showErrorMessage="1" sqref="H16:H20 H10:H14">
      <formula1>"Pass,Fail,N/A,NT"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Test scenarios</vt:lpstr>
      <vt:lpstr>Test scenarios (matrix)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XuanDuc</dc:creator>
  <cp:lastModifiedBy>XuanDuc</cp:lastModifiedBy>
  <dcterms:created xsi:type="dcterms:W3CDTF">2023-02-24T07:28:13Z</dcterms:created>
  <dcterms:modified xsi:type="dcterms:W3CDTF">2023-03-04T01:23:50Z</dcterms:modified>
</cp:coreProperties>
</file>