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226"/>
  <workbookPr date1904="1" showInkAnnotation="0" autoCompressPictures="0"/>
  <mc:AlternateContent xmlns:mc="http://schemas.openxmlformats.org/markup-compatibility/2006">
    <mc:Choice Requires="x15">
      <x15ac:absPath xmlns:x15ac="http://schemas.microsoft.com/office/spreadsheetml/2010/11/ac" url="C:\GitHub\MATH456\"/>
    </mc:Choice>
  </mc:AlternateContent>
  <xr:revisionPtr revIDLastSave="0" documentId="13_ncr:1_{68E0F124-638B-49C3-A3EB-FCB41E2FBCF3}" xr6:coauthVersionLast="32" xr6:coauthVersionMax="32" xr10:uidLastSave="{00000000-0000-0000-0000-000000000000}"/>
  <bookViews>
    <workbookView xWindow="0" yWindow="435" windowWidth="25605" windowHeight="14445" tabRatio="500" xr2:uid="{00000000-000D-0000-FFFF-FFFF00000000}"/>
  </bookViews>
  <sheets>
    <sheet name="schedule" sheetId="2" r:id="rId1"/>
    <sheet name="Sheet2" sheetId="4" r:id="rId2"/>
    <sheet name="Sheet1" sheetId="3" r:id="rId3"/>
    <sheet name="Sheet3" sheetId="5" r:id="rId4"/>
  </sheets>
  <calcPr calcId="179017" concurrentCalc="0"/>
  <extLst>
    <ext xmlns:mx="http://schemas.microsoft.com/office/mac/excel/2008/main" uri="{7523E5D3-25F3-A5E0-1632-64F254C22452}">
      <mx:ArchID Flags="2"/>
    </ext>
  </extLst>
</workbook>
</file>

<file path=xl/calcChain.xml><?xml version="1.0" encoding="utf-8"?>
<calcChain xmlns="http://schemas.openxmlformats.org/spreadsheetml/2006/main">
  <c r="B12" i="2" l="1"/>
  <c r="B13" i="2"/>
  <c r="B14" i="2"/>
  <c r="G2" i="4"/>
  <c r="G3" i="4"/>
  <c r="G4" i="4"/>
  <c r="G5" i="4"/>
  <c r="G6" i="4"/>
  <c r="H5" i="4"/>
  <c r="H4" i="4"/>
  <c r="H3" i="4"/>
  <c r="H2" i="4"/>
  <c r="B15" i="2"/>
  <c r="B16" i="2"/>
  <c r="B17" i="2"/>
  <c r="B3" i="2"/>
  <c r="B4" i="2"/>
  <c r="B5" i="2"/>
  <c r="B6" i="2"/>
  <c r="B7" i="2"/>
  <c r="B8" i="2"/>
  <c r="B9" i="2"/>
</calcChain>
</file>

<file path=xl/sharedStrings.xml><?xml version="1.0" encoding="utf-8"?>
<sst xmlns="http://schemas.openxmlformats.org/spreadsheetml/2006/main" count="231" uniqueCount="191">
  <si>
    <t>Finals Week</t>
  </si>
  <si>
    <t>Final Exam</t>
  </si>
  <si>
    <t>Week</t>
  </si>
  <si>
    <t>Date</t>
  </si>
  <si>
    <t>SLO</t>
  </si>
  <si>
    <t>Prepare</t>
  </si>
  <si>
    <t>Materials</t>
  </si>
  <si>
    <t>Assignments</t>
  </si>
  <si>
    <t>Monday</t>
  </si>
  <si>
    <t>Wednesday</t>
  </si>
  <si>
    <t>Friday</t>
  </si>
  <si>
    <t>Topics</t>
  </si>
  <si>
    <t>New tools,  Projects &amp;  Data Prep, Multiple Regression</t>
  </si>
  <si>
    <t>* Fit and interpret models with categorical predictors
* Identify moderating variables
* Explain the difference between a stratified model and an interaction model
* Fit and interpret an interaction model</t>
  </si>
  <si>
    <t>* Learn how to develop good questions
* Get connected with modern collaboration tools
* Review data preparation methods
* Revisit fitting multiple linear regression models</t>
  </si>
  <si>
    <t>* [Notebook Ch 1 &amp; 2](https://norcalbiostat.github.io/MATH456_notes/)
* Afifi Ch 1-5</t>
  </si>
  <si>
    <t>Open work day</t>
  </si>
  <si>
    <t xml:space="preserve">* We'll fit and interpret a few PCA models. 
* Learning the Elbow Rule? Hint, it has nothing to do with your ear. </t>
  </si>
  <si>
    <t>https://data.nasa.gov/Space-Science/Meteorite-Landings/gh4g-9sfh</t>
  </si>
  <si>
    <t>meteorite landings since 1400</t>
  </si>
  <si>
    <t>classification, mass, year, geoloc</t>
  </si>
  <si>
    <t>https://data.nasa.gov/Space-Science/WISE-NEA-COMET-DISCOVERY-STATISTICS/7qz6-zrqt</t>
  </si>
  <si>
    <t>comet discoveries</t>
  </si>
  <si>
    <t>nasa earth exchange on AWS</t>
  </si>
  <si>
    <t>https://nex.nasa.gov/nex/</t>
  </si>
  <si>
    <t>https://www.youtube.com/watch?v=8Vw4eJLoXUQ</t>
  </si>
  <si>
    <t>the amazing world of charts</t>
  </si>
  <si>
    <t>* Linear  Regression (Notebook ch 2)</t>
  </si>
  <si>
    <t xml:space="preserve">* What are stratified models and subgroup analysis. 
* How does stratification relate to moderation? 
* How do these concepts differ from interactions? </t>
  </si>
  <si>
    <t>Model Building, Moderation &amp; Interactions, Model fit &amp; variable selection</t>
  </si>
  <si>
    <t xml:space="preserve">* Measures of model fit. 
* How to choose variables for inclusion in a model
* Comparing between models, and deciding when enough is enough and just stop tweaking the model!
</t>
  </si>
  <si>
    <t>* http://rmarkdown.rstudio.com/lesson-11.html</t>
  </si>
  <si>
    <t>%</t>
  </si>
  <si>
    <t>Assignment</t>
  </si>
  <si>
    <t>Project</t>
  </si>
  <si>
    <t>Catgory</t>
  </si>
  <si>
    <t>Points</t>
  </si>
  <si>
    <t>Learning</t>
  </si>
  <si>
    <t>Exam</t>
  </si>
  <si>
    <t>Data Camp</t>
  </si>
  <si>
    <t>Multiple Regression</t>
  </si>
  <si>
    <t>Model Building</t>
  </si>
  <si>
    <t>Peer Review Model Building</t>
  </si>
  <si>
    <t>Project Updates</t>
  </si>
  <si>
    <t>* Install the caret and ROCR packages</t>
  </si>
  <si>
    <t xml:space="preserve">* Fitting and interpreting Logistic Regression models. 
* Odds Ratios are always the odds of an event for one group compared to another group. 
</t>
  </si>
  <si>
    <t>* Poisson regression can be used to model count data (truncated at 0, whole integer values) (Reading: PMA5 12.11)</t>
  </si>
  <si>
    <t>* Most common measure of model fit for logistic regression is the goodness of fit chi-squared statistic. (Reading:PMA5 p. 289)</t>
  </si>
  <si>
    <t xml:space="preserve">* Build and interpret a Logistic regression model on binary data
* Assess how well a logistic model fits using a goodness of fit measure. 
* Build and interpret a Poisson model on count data. 
</t>
  </si>
  <si>
    <t>GLM Assignment</t>
  </si>
  <si>
    <t>Peer Review GLM Assignment</t>
  </si>
  <si>
    <t>* Explain how PCA can be used as a dimension reduction technique
* Explain the difference between multivariate and multivariable
* Conduct a PCA using both the correlation and covariance matrix
* Use visualization techniques to identify the number of PC's to retain</t>
  </si>
  <si>
    <t xml:space="preserve">* Warning: This chapter brings in some mathematical matrix notation that may be unfamiliar to you. 
* Hang in there, ask questions in class (to me, the other math majors), visit the tutor lab… 
* Don't panic, you won't be doing anything by hand. However it will be critical that you have a basic understanding of matrix notation and what they mean conceptually. 
</t>
  </si>
  <si>
    <t>* Create a presentation in R Markdown</t>
  </si>
  <si>
    <t>PCA/FA Assignment</t>
  </si>
  <si>
    <t>Peer Review PCA/FA Assignment</t>
  </si>
  <si>
    <t>Correlated Data</t>
  </si>
  <si>
    <t>Missing Data</t>
  </si>
  <si>
    <t>PR Missing Data</t>
  </si>
  <si>
    <t>QFT Model Building</t>
  </si>
  <si>
    <t>QFT Correlated Data</t>
  </si>
  <si>
    <t>QFT Missing Data</t>
  </si>
  <si>
    <t>QFT Midterm Review</t>
  </si>
  <si>
    <t>Midterm</t>
  </si>
  <si>
    <t>Final Exam Review</t>
  </si>
  <si>
    <t>* Join our Slack Team at math456.slack.com &amp; Install the phone app
* Update R &amp; R Studio to current versions
* Install LaTeX (if not already done). Time to up the game on your report appearance. 
* Fill out the [[Office Hour Request]](https://goo.gl/forms/8yBvtZ5CqmdXZ9JO2) form.</t>
  </si>
  <si>
    <t>PR Correlated Data</t>
  </si>
  <si>
    <t>Midterm Review</t>
  </si>
  <si>
    <t>Slack Introductions</t>
  </si>
  <si>
    <t>Intro to R</t>
  </si>
  <si>
    <t>Class</t>
  </si>
  <si>
    <t>XP</t>
  </si>
  <si>
    <t>Intermediate R</t>
  </si>
  <si>
    <t>Skill Track</t>
  </si>
  <si>
    <t>ML with R</t>
  </si>
  <si>
    <t>Classification</t>
  </si>
  <si>
    <t>Regression</t>
  </si>
  <si>
    <t>Unsupervised learning</t>
  </si>
  <si>
    <t>ML Toolbox</t>
  </si>
  <si>
    <t>Time Series</t>
  </si>
  <si>
    <t>Manipulating Time Series Data in R with xts and zoo</t>
  </si>
  <si>
    <t>Intro to time series analysis</t>
  </si>
  <si>
    <t>ARIMA modeling</t>
  </si>
  <si>
    <t>Forecasting using R</t>
  </si>
  <si>
    <t>Plotting</t>
  </si>
  <si>
    <t>Manipulating data:C ase study</t>
  </si>
  <si>
    <t>* PCA / FA assignment (Due Fri 3/9)
* Peer Review (Due Sun 3/11)</t>
  </si>
  <si>
    <t>PR Spatio-Temporal</t>
  </si>
  <si>
    <t>QFT Spatio-Temporal</t>
  </si>
  <si>
    <t>Spatio-Temporal analysis</t>
  </si>
  <si>
    <t>Topic</t>
  </si>
  <si>
    <t xml:space="preserve">Variable Overload, Principal Component Analysis, </t>
  </si>
  <si>
    <t xml:space="preserve">Factor Analysis, , </t>
  </si>
  <si>
    <t>QFT n&lt;&lt;p</t>
  </si>
  <si>
    <t>* Explain the difference between PCA and FA</t>
  </si>
  <si>
    <t xml:space="preserve">* QFT n&lt;&lt;&lt;p
* The curse of dimensionality
* We'll explore the mathematical model behind PCA. </t>
  </si>
  <si>
    <t xml:space="preserve">* Another dimension reduction technique: Factor Analysis. Similar, but different.  Used in different situations. 
* Exploratory vs Confirmatory Factor Analysis. </t>
  </si>
  <si>
    <t>* Fine tuning your factor model by rotating the axes
* Using FA as a modeling tool by creating factor scores</t>
  </si>
  <si>
    <t xml:space="preserve">* PMA5 Ch 15
</t>
  </si>
  <si>
    <t xml:space="preserve">* PMA5 Ch 14
* [[Open Psychology Data]](https://openpsychometrics.org/_rawdata/ )
</t>
  </si>
  <si>
    <t>Review, Midterm, Project presentations</t>
  </si>
  <si>
    <t xml:space="preserve">* Review the different methods to make a [presentation in R Studio](http://rmarkdown.rstudio.com/lesson-11.html). Decide on an output style amongst your team before you start. </t>
  </si>
  <si>
    <t>* Orientation to the class
* New tools: Hack MD, Slack
* Question Formulation Technique (QFT) walk-through</t>
  </si>
  <si>
    <t xml:space="preserve"> * Data preparation (Notebook Ch 1)</t>
  </si>
  <si>
    <r>
      <t xml:space="preserve">* Join the #introductions, #assignments and #classwork Slack channels. 
* Introduce yourself to the class (who/year/major/non-stat interests) (Due Sun 1/28)
* 2-3 min video Project Proposal. Post link to YouTube in #projects channel (Due Friday 1/26)
* Non-proposers: Watch project proposals videos and DM Robin in Slack with your top 3 choices (Due Sun 1/28) 
</t>
    </r>
    <r>
      <rPr>
        <sz val="10"/>
        <rFont val="Arial"/>
        <family val="2"/>
      </rPr>
      <t>* Continuing education: Earn ~20k experience in Data Camp by end of Semester (Due 5/14)</t>
    </r>
  </si>
  <si>
    <t xml:space="preserve">* Read selected sections from PMA5
* Review the Course Notebook Ch3 (Model Building). Prepare to answer questions posed in the notes and in the daily list below. </t>
  </si>
  <si>
    <t xml:space="preserve">* Project Team assignments
* How can we include non-numeric data in a model? 
* What problems can we encounter when using such data? </t>
  </si>
  <si>
    <t>* Multiple Regression assignment (Due Wed 2/7)
* Model building assignment (Due Fri 2/9)
* Peer Review Model Building report (Due Sun 2/11)
* Team project Research proposal (Due  2/16)</t>
  </si>
  <si>
    <t>Research Proposal</t>
  </si>
  <si>
    <t>* PMA5 Ch 7, 8.4-8.7, 9.3
* [[Article on how to prepare a research proposal]](https://www.ncbi.nlm.nih.gov/pmc/articles/PMC3282423/)
* [[Article on how to control confounding effects by statistical analysis]](https://www.ncbi.nlm.nih.gov/pmc/articles/PMC4017459/)</t>
  </si>
  <si>
    <t xml:space="preserve">* Start working on the model building homework. 
* Have met with your team at least once by now. </t>
  </si>
  <si>
    <t xml:space="preserve">* QFT Model Building
* Model  building: What to watch out for
* Team check-ins: How are things going? What problems are arising? How can we help troubleshoot as a class? 
</t>
  </si>
  <si>
    <t>* Identify a handful of problems that can creep up when building a model
* Conduct a fully reproducible analysis that includes and data preparation, exploration, and analysis steps including model building. 
* Interpret a bivariate relationship between two categorical variables</t>
  </si>
  <si>
    <t>* Structural and content expectations for Model Building Report 
* Open work time to work on your modeling assignment, or in your groups on current analyses</t>
  </si>
  <si>
    <t>Class Cancelled - Robin speaking at the [Global Women in Data Science Conference](http://www.widsconference.org/). Live stream available!</t>
  </si>
  <si>
    <t>* Worksheet on translating research questions from english, to mathmatical notation, to code
* 2x2 tables, Odds Ratios, Risk Ratios</t>
  </si>
  <si>
    <t>Model building recap &amp;  Team Check ins, Expectations for HW1,  Model writing and Odds Ratios</t>
  </si>
  <si>
    <t>* GLM assignment (Due Fri 2/23)
* Peer Review GLM Assignment (Due Sun 2/25)</t>
  </si>
  <si>
    <t>* PMA5 Ch 9.2, 9.5
* [[Notes on Odds Ratios]](http://www.norcalbiostat.com/lec/cda/)</t>
  </si>
  <si>
    <t>Generalized Linear Models, Predicted Probabilities, Count data</t>
  </si>
  <si>
    <t>* Read selected book chapters. 
* Notebook Chapter 5.1, 5.21.-5.2.4 (Binary Data), 5.4(Count data)</t>
  </si>
  <si>
    <t>* PMA5 Ch 12.1-12.7, p. 289
* PMA5 Ch 12.11 (Poisson Regression)
* Notebook Chapter 5.1, 5.21.-5.2.4 (Binary Data), 5.4(Count data)
* [Goodness of Fit notes](https://www.r-bloggers.com/logistic-regression-in-r-part-two/)</t>
  </si>
  <si>
    <t xml:space="preserve">Wednesday I went into ROC curves b/c discussion went that way.  But that screwed up my schedule. Really just talk about all the logreg things before poisson next time. 
Friday example was a disaster. Can't interpret rate of siblings, and I didn't exponentiate the results anyhow, nor provide interpretation. Shitty lecture. </t>
  </si>
  <si>
    <t xml:space="preserve">* LogReg models the probability of being in group 1 (Y=1) compared to group 2 (Y=0).  
* Thus it can be used to classify individuals into two groups, or predict the risk of an event. 
* Logistic regression is one of the more common classification models.
* Assess the proportion of individuals correctly classified as the cutoff  is changed.  (Reading: PMA5 Ch 12.8, start @ p 295)
* Confusion matrices are used to determine how well a model does in classifying observations.  
* Important measures are accuracy/sensitivity/specificity/false positive rate
</t>
  </si>
  <si>
    <t>* Translate english research questions to mathmatical notation, and R code. 
* Use  Logistic Regression to classify observations into two groups
* Identify the optimal cutoff point for a binary classifier
* Create and interpret a ROC curve
* Create a confusion matrix
* Calculate and explain terms such as Sensitivity, Specificity, and Accuracy</t>
  </si>
  <si>
    <t>Worksheet on model formulation. Write answers in Google Doc</t>
  </si>
  <si>
    <t>* Answers to Model formulation worksheet written in Google Docs (Due Mon 2/19)</t>
  </si>
  <si>
    <t>Model writing, Classification practice</t>
  </si>
  <si>
    <t xml:space="preserve">* PMA5 Ch 12.8 (Start p 295) , 12.3 (What to watch out for)
* [Confusion Matrix](https://en.wikipedia.org/wiki/Confusion_matrix)
* [ROC curves](http://blog.revolutionanalytics.com/2016/08/roc-curves-in-two-lines-of-code.html)
* Wednesday worksheet: [Classifying Glass](notes/classifying glass.Rmd)
</t>
  </si>
  <si>
    <t>Lots of discussion around model formulation. Consider cutting down to 1 hypothesis. Specify in instructions to write down any assumptions, and that it's due by EOD.</t>
  </si>
  <si>
    <t>Model Writing Practice</t>
  </si>
  <si>
    <t>Classification Practice</t>
  </si>
  <si>
    <t xml:space="preserve">Forgot to do QFT. Turned this into a reading quiz on FA for following Wednesday. They failed miserably. 
Seemed to not blow their mind with PCA. </t>
  </si>
  <si>
    <t xml:space="preserve">FA == mind blown. Big time. </t>
  </si>
  <si>
    <t xml:space="preserve">* In class portion of Midterm Exam (Wed 3/14) 
* Project Update Presentations (Fri 3/16)
* Take home portion of Midterm Exam (Due Sunday 3/18)
</t>
  </si>
  <si>
    <t>* In class Midterm (60%)
* Take home portion (40%) posted in Slack #assignments by EOB</t>
  </si>
  <si>
    <t xml:space="preserve">* Project Update Presentations. 5 minute group presentations with slides prepared in R Markdown
* This means no more than 3-4 slides per group.
* This is worth 20 pts, so make it good. You have 4-5 minutes and 3-4 slides to show me that
* you know what your data consists of
* you have gotten it into R and started exploring/visualizing/cleaning
* you should be starting to do bivariate comparisons at this point
* you have a clear idea of what model you are working towards
* and that EVERYONE is contributing. Everyone must share in the presentation
  </t>
  </si>
  <si>
    <t xml:space="preserve">* Afifi Ch 18 (Skip 18.5 - random slopes, interactions) 
* https://www.jaredknowles.com/journal/2013/11/25/getting-started-with-mixed-effect-models-in-r </t>
  </si>
  <si>
    <t>* Install the `lme4`, `nlme`, and  `arm` packages</t>
  </si>
  <si>
    <t>* Exam Review 
* QFT Correlated Data
* Intro to Correlated Data</t>
  </si>
  <si>
    <t>open work day</t>
  </si>
  <si>
    <t>* Correlated Data assignment - PMA6 18.2 - 18.6 (Due Fri 4/6)
* PR Correlated data (Due Sun 4/8)</t>
  </si>
  <si>
    <t xml:space="preserve">https://d4tagirl.com/2017/05/how-to-plot-animated-maps-with-gganimate
* small area estimates using census data? </t>
  </si>
  <si>
    <t>No School</t>
  </si>
  <si>
    <t>* Random Intercept Models (Notebook 11-11.3)</t>
  </si>
  <si>
    <t xml:space="preserve">* Sometimes we may have an idea of how the clusters should be correlated. 
* How can we change or control the correlation structure between individuals or groups? 
* What impact can that have on the model results and interpretations? </t>
  </si>
  <si>
    <t xml:space="preserve">* Open work day. 
* Finish homework
* Work on your project - Many of you have models that have a clustered or correlated nature. </t>
  </si>
  <si>
    <t>Fitting RI models in R, Controlling the covariance structure, Open work day</t>
  </si>
  <si>
    <t>* Effects of non-response
* Missing data mechanisms</t>
  </si>
  <si>
    <t xml:space="preserve">* Install the `mice` and `VIM` packages. </t>
  </si>
  <si>
    <t>* Notebook Ch 14</t>
  </si>
  <si>
    <t>Final Exam - Wed at 10</t>
  </si>
  <si>
    <t>* Explain the concept of information pooling
* Write a multi-level model mathematically</t>
  </si>
  <si>
    <t xml:space="preserve">* Fit a Random intercept model in R
* Allow for different correlations by changing the correlation structure
 * Explain the impact model-misspecification can have on the results. </t>
  </si>
  <si>
    <t xml:space="preserve">* Explain the effects of missing data. 
* List and define the different missing data mechanisms. 
* Explain the typical methods of handling missing data and the problems with each. </t>
  </si>
  <si>
    <t xml:space="preserve">* Explain the mathematical model behind multiple imputation using chained equations
* Conduct multiple imputation on a data set and analyze the results. </t>
  </si>
  <si>
    <t>* In depth detail for one specific method called MICE: Multiple Imputation using Chained Equations</t>
  </si>
  <si>
    <t xml:space="preserve">* In class exam (Wed 5/16 at 10am)
* Take home portion (Due Friday 12 noon FIRM)
</t>
  </si>
  <si>
    <t>* Submit your CNS Poster Session abstract as a class project to https://www.csuchico.edu/nsci/event/poster.shtml (Due 5pm Mon 16th FIRM)</t>
  </si>
  <si>
    <t>* Notebook Ch 11.4-11.6</t>
  </si>
  <si>
    <t>* Read Lecture notes
* Install package `sjPlot`
* Replicate models and plots in notes
* Make a schedule to meet with your group to work on the project. 
* Review the Poster session guidelines and submission instructions</t>
  </si>
  <si>
    <t>* Fitting RI models in R 
* Including covariates, and centering covariates</t>
  </si>
  <si>
    <t xml:space="preserve">had to go through homework. Question out of book are confusingly worded, R code to center variables not known. Important for the entire homework, yet not really emphasized during lecture. Move earlier. </t>
  </si>
  <si>
    <t>Visualizing longitudinal data, analyzing longitudinal data, writing contrasts</t>
  </si>
  <si>
    <t xml:space="preserve">* QFT Spatio-Temporal Data
* Introduction to longitudinal data
* How do we visualize temporally correlated data? 
* Introduction to the Pediatric pain data. </t>
  </si>
  <si>
    <t>Project presentations</t>
  </si>
  <si>
    <t xml:space="preserve">* Often in fully interaction models we need to write contrast statements to assess specific effects. 
* This requires multiplying matricies, which the notes walk you through doing. Don't worry, it's the simplest example of matrix multiplication that there is. </t>
  </si>
  <si>
    <t>Correlated Data,  Random Intercept Models, No school</t>
  </si>
  <si>
    <t xml:space="preserve">* Download the mice and ozone data from my data webpage for the homework. </t>
  </si>
  <si>
    <t>Data Fest Weekend</t>
  </si>
  <si>
    <t xml:space="preserve">* Notebook Ch 12
* https://onlinecourses.science.psu.edu/stat510/node/61 </t>
  </si>
  <si>
    <t>* Recap the difference between longitudinal data and time series data
* We'll explore different ways to analyze repeated measures data
* Most initial approaches don't need fancy models like the random intercept model, we'll look at a bunch of t-tests</t>
  </si>
  <si>
    <t xml:space="preserve">* Create visualizations for longitudinal data. 
* Define autocorrelation
* Analyze temporal data using standard methods
* Use the Random intercept model to account for temporally correlated data. 
</t>
  </si>
  <si>
    <t>* Notebook Ch 13</t>
  </si>
  <si>
    <t>Terminology &amp; mapping, Spatial influence, open work day</t>
  </si>
  <si>
    <t>* What strategies can we use to deal with missing data in an appropriate manner? 
* What are some methods for imputation? 
* Multiple imputation is the gold standard of how to analyze data with missing values. We'll go over what this general algorithm is all about</t>
  </si>
  <si>
    <t xml:space="preserve">* 10 minute project presentations. Randomly chosen on Monday. 
* Must use slides, but not restricted to R presentation slides. </t>
  </si>
  <si>
    <t>* Replicate all examples in the notes. 
* New packages: spdep, sp, ggmap, maps, lme4qtl</t>
  </si>
  <si>
    <t xml:space="preserve">* Start out with some terminology
* Then make some maps using shapes and points. 
</t>
  </si>
  <si>
    <t xml:space="preserve">* How do we identify neighbors? By distance or by borders? </t>
  </si>
  <si>
    <t>* Create maps using shapes and points in R. 
* Identify spatial neighbors using borders and distances. 
* Plot the results of a model onto a map</t>
  </si>
  <si>
    <t xml:space="preserve">* Spatio-Temporal assignment due (Sun 4/22)
* PR Spatio-Temporal (Wed 4/25) 
* In person SET's on Friday. Attendance mandatory </t>
  </si>
  <si>
    <t>Missing Data Identification &amp; Impact, Strategies, open work day</t>
  </si>
  <si>
    <t>Presentations , Presentations , Final exam review</t>
  </si>
  <si>
    <t>Oral Project Presentations</t>
  </si>
  <si>
    <t>Poster Draft</t>
  </si>
  <si>
    <t>Poster Presentations at NSC PS</t>
  </si>
  <si>
    <t>* Poster Draft (Due Fri 2/27)
* Missing Data Assignment (Due Fri 5/4)
* Peer Review (Due Sun 5/6)</t>
  </si>
  <si>
    <t xml:space="preserve">* Poster Prep Guidance:  https://www.csuchico.edu/nsci/event/poster.shtml , https://norcalbiostat.netlify.com/lec/poster_guidelines/
* Yes they must be printed. Use a template provided on either of the guideline pages. 
* Yes this is a serious professional event that can go on your CV. 
* Yes you must dress professionally.
* Yes your poster will be judged by peers and professionals alike. 
* Yes I must see the poster before printing. 
* Yes at least one person must be at your poster between 12:30 and 2:30 pm. 
    - Whomever is putting up the poster between 10 and 11 that morning must check in with me and provide me your group's presentation schedule. Each person should plan to stand at their poster for at minimum 30 minutes. 
    - I **will** check up on you. Unless previously cleared by me, this should not fall to one person. 
* Upload the PDF or PPT of your poster _as printed_ to the Projects/NSC Posters folder in our Google Drive. 
    </t>
  </si>
  <si>
    <t>NSC Poster Session, MICE, Open work day</t>
  </si>
  <si>
    <t xml:space="preserve">* No class. Attendance at the poster session is mandatory.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</si>
</sst>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0"/>
      <color theme="1"/>
      <name val="Arial"/>
      <family val="2"/>
    </font>
    <font>
      <sz val="10"/>
      <color theme="1"/>
      <name val="Arial"/>
      <family val="2"/>
    </font>
    <font>
      <sz val="10"/>
      <name val="Arial"/>
      <family val="2"/>
    </font>
    <font>
      <sz val="12"/>
      <color theme="1"/>
      <name val="Calibri"/>
      <family val="2"/>
      <scheme val="minor"/>
    </font>
    <font>
      <b/>
      <sz val="13"/>
      <color theme="3"/>
      <name val="Calibri"/>
      <family val="2"/>
      <scheme val="minor"/>
    </font>
    <font>
      <b/>
      <sz val="11"/>
      <color theme="1"/>
      <name val="Calibri"/>
      <family val="2"/>
      <scheme val="minor"/>
    </font>
    <font>
      <sz val="12"/>
      <color rgb="FFFF0000"/>
      <name val="Calibri"/>
      <family val="2"/>
      <scheme val="minor"/>
    </font>
  </fonts>
  <fills count="13">
    <fill>
      <patternFill patternType="none"/>
    </fill>
    <fill>
      <patternFill patternType="gray125"/>
    </fill>
    <fill>
      <patternFill patternType="solid">
        <fgColor rgb="FFCFE2F3"/>
        <bgColor indexed="64"/>
      </patternFill>
    </fill>
    <fill>
      <patternFill patternType="solid">
        <fgColor rgb="FF92D050"/>
        <bgColor indexed="64"/>
      </patternFill>
    </fill>
    <fill>
      <patternFill patternType="solid">
        <fgColor theme="6" tint="0.59999389629810485"/>
        <bgColor indexed="64"/>
      </patternFill>
    </fill>
    <fill>
      <patternFill patternType="solid">
        <fgColor rgb="FF66CCFF"/>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6" tint="0.79998168889431442"/>
        <bgColor indexed="64"/>
      </patternFill>
    </fill>
    <fill>
      <patternFill patternType="solid">
        <fgColor rgb="FFFFFF00"/>
        <bgColor indexed="64"/>
      </patternFill>
    </fill>
    <fill>
      <patternFill patternType="solid">
        <fgColor rgb="FFFF6D6D"/>
        <bgColor indexed="64"/>
      </patternFill>
    </fill>
  </fills>
  <borders count="6">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style="thick">
        <color theme="0" tint="-0.24994659260841701"/>
      </left>
      <right style="medium">
        <color rgb="FFCCCCCC"/>
      </right>
      <top style="medium">
        <color rgb="FFCCCCCC"/>
      </top>
      <bottom style="medium">
        <color rgb="FFCCCCCC"/>
      </bottom>
      <diagonal/>
    </border>
    <border>
      <left/>
      <right/>
      <top/>
      <bottom style="thick">
        <color theme="4" tint="0.499984740745262"/>
      </bottom>
      <diagonal/>
    </border>
    <border>
      <left/>
      <right/>
      <top style="thin">
        <color theme="4"/>
      </top>
      <bottom style="double">
        <color theme="4"/>
      </bottom>
      <diagonal/>
    </border>
  </borders>
  <cellStyleXfs count="9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9" fontId="7" fillId="0" borderId="0" applyFont="0" applyFill="0" applyBorder="0" applyAlignment="0" applyProtection="0"/>
    <xf numFmtId="0" fontId="8" fillId="0" borderId="4" applyNumberFormat="0" applyFill="0" applyAlignment="0" applyProtection="0"/>
    <xf numFmtId="0" fontId="9" fillId="0" borderId="5" applyNumberFormat="0" applyFill="0" applyAlignment="0" applyProtection="0"/>
  </cellStyleXfs>
  <cellXfs count="53">
    <xf numFmtId="0" fontId="0" fillId="0" borderId="0" xfId="0"/>
    <xf numFmtId="0" fontId="4" fillId="2" borderId="1" xfId="0" applyFont="1" applyFill="1" applyBorder="1" applyAlignment="1">
      <alignment horizontal="center" vertical="top" wrapText="1"/>
    </xf>
    <xf numFmtId="0" fontId="5" fillId="0" borderId="1" xfId="0" applyFont="1" applyBorder="1" applyAlignment="1">
      <alignment horizontal="center" vertical="top" wrapText="1"/>
    </xf>
    <xf numFmtId="14" fontId="5" fillId="0" borderId="1" xfId="0" applyNumberFormat="1" applyFont="1" applyBorder="1" applyAlignment="1">
      <alignment horizontal="center" vertical="top" wrapText="1"/>
    </xf>
    <xf numFmtId="0" fontId="5" fillId="0" borderId="1" xfId="0" applyFont="1" applyBorder="1" applyAlignment="1">
      <alignment horizontal="left" vertical="top" wrapText="1"/>
    </xf>
    <xf numFmtId="0" fontId="0" fillId="0" borderId="0" xfId="0" applyAlignment="1">
      <alignment horizontal="left"/>
    </xf>
    <xf numFmtId="0" fontId="5" fillId="0" borderId="2" xfId="0" applyFont="1" applyBorder="1" applyAlignment="1">
      <alignment horizontal="left" vertical="top" wrapText="1"/>
    </xf>
    <xf numFmtId="0" fontId="5" fillId="0" borderId="3" xfId="0" applyFont="1" applyBorder="1" applyAlignment="1">
      <alignment horizontal="left" vertical="top" wrapText="1"/>
    </xf>
    <xf numFmtId="0" fontId="6" fillId="0" borderId="2" xfId="0" applyFont="1" applyBorder="1" applyAlignment="1">
      <alignment horizontal="left" vertical="top" wrapText="1"/>
    </xf>
    <xf numFmtId="0" fontId="4" fillId="3" borderId="1" xfId="0" applyFont="1" applyFill="1" applyBorder="1" applyAlignment="1">
      <alignment horizontal="center" vertical="top" wrapText="1"/>
    </xf>
    <xf numFmtId="0" fontId="5" fillId="4" borderId="1" xfId="0" applyFont="1" applyFill="1" applyBorder="1" applyAlignment="1">
      <alignment horizontal="center" vertical="top" wrapText="1"/>
    </xf>
    <xf numFmtId="14" fontId="5" fillId="4" borderId="1" xfId="0" applyNumberFormat="1" applyFont="1" applyFill="1" applyBorder="1" applyAlignment="1">
      <alignment horizontal="center" vertical="top" wrapText="1"/>
    </xf>
    <xf numFmtId="0" fontId="5" fillId="4" borderId="1" xfId="0" applyFont="1" applyFill="1" applyBorder="1" applyAlignment="1">
      <alignment horizontal="left" vertical="top" wrapText="1"/>
    </xf>
    <xf numFmtId="0" fontId="5" fillId="4" borderId="2" xfId="0" applyFont="1" applyFill="1" applyBorder="1" applyAlignment="1">
      <alignment horizontal="left" vertical="top" wrapText="1"/>
    </xf>
    <xf numFmtId="0" fontId="5" fillId="4" borderId="3" xfId="0" applyFont="1" applyFill="1" applyBorder="1" applyAlignment="1">
      <alignment horizontal="left" vertical="top" wrapText="1"/>
    </xf>
    <xf numFmtId="0" fontId="2" fillId="0" borderId="2" xfId="89" applyBorder="1" applyAlignment="1">
      <alignment horizontal="left" vertical="top" wrapText="1"/>
    </xf>
    <xf numFmtId="0" fontId="5" fillId="5" borderId="1" xfId="0" applyFont="1" applyFill="1" applyBorder="1" applyAlignment="1">
      <alignment horizontal="center" vertical="top" wrapText="1"/>
    </xf>
    <xf numFmtId="0" fontId="8" fillId="0" borderId="4" xfId="91" applyFill="1" applyAlignment="1">
      <alignment horizontal="center"/>
    </xf>
    <xf numFmtId="0" fontId="8" fillId="0" borderId="4" xfId="91" applyAlignment="1">
      <alignment horizontal="center"/>
    </xf>
    <xf numFmtId="0" fontId="0" fillId="0" borderId="0" xfId="0" applyAlignment="1">
      <alignment horizontal="center"/>
    </xf>
    <xf numFmtId="0" fontId="0" fillId="0" borderId="0" xfId="0" applyFill="1" applyBorder="1" applyAlignment="1">
      <alignment horizontal="center"/>
    </xf>
    <xf numFmtId="0" fontId="0" fillId="0" borderId="0" xfId="0" applyFill="1" applyBorder="1"/>
    <xf numFmtId="0" fontId="0" fillId="0" borderId="0" xfId="0" applyFill="1" applyAlignment="1">
      <alignment horizontal="center"/>
    </xf>
    <xf numFmtId="0" fontId="0" fillId="0" borderId="0" xfId="0" applyFill="1"/>
    <xf numFmtId="0" fontId="9" fillId="0" borderId="5" xfId="92" applyAlignment="1">
      <alignment horizontal="center"/>
    </xf>
    <xf numFmtId="0" fontId="0" fillId="0" borderId="0" xfId="0" applyBorder="1"/>
    <xf numFmtId="0" fontId="0" fillId="0" borderId="0" xfId="0" applyFont="1" applyFill="1" applyAlignment="1">
      <alignment horizontal="center"/>
    </xf>
    <xf numFmtId="0" fontId="6" fillId="0" borderId="1" xfId="0" applyFont="1" applyBorder="1" applyAlignment="1">
      <alignment horizontal="left" vertical="top" wrapText="1"/>
    </xf>
    <xf numFmtId="0" fontId="0" fillId="6" borderId="0" xfId="0" applyFill="1" applyAlignment="1">
      <alignment horizontal="center"/>
    </xf>
    <xf numFmtId="0" fontId="0" fillId="7" borderId="0" xfId="0" applyFill="1" applyAlignment="1">
      <alignment horizontal="center"/>
    </xf>
    <xf numFmtId="0" fontId="0" fillId="7" borderId="0" xfId="0" applyFill="1"/>
    <xf numFmtId="9" fontId="0" fillId="7" borderId="0" xfId="90" applyFont="1" applyFill="1" applyAlignment="1">
      <alignment horizontal="center"/>
    </xf>
    <xf numFmtId="0" fontId="0" fillId="8" borderId="0" xfId="0" applyFill="1" applyAlignment="1">
      <alignment horizontal="center"/>
    </xf>
    <xf numFmtId="0" fontId="0" fillId="6" borderId="0" xfId="0" applyFill="1"/>
    <xf numFmtId="9" fontId="0" fillId="6" borderId="0" xfId="90" applyFont="1" applyFill="1" applyAlignment="1">
      <alignment horizontal="center"/>
    </xf>
    <xf numFmtId="0" fontId="0" fillId="9" borderId="0" xfId="0" applyFill="1" applyAlignment="1">
      <alignment horizontal="center"/>
    </xf>
    <xf numFmtId="0" fontId="0" fillId="9" borderId="0" xfId="0" applyFill="1"/>
    <xf numFmtId="9" fontId="0" fillId="9" borderId="0" xfId="90" applyFont="1" applyFill="1" applyAlignment="1">
      <alignment horizontal="center"/>
    </xf>
    <xf numFmtId="0" fontId="0" fillId="4" borderId="0" xfId="0" applyFill="1" applyAlignment="1">
      <alignment horizontal="center"/>
    </xf>
    <xf numFmtId="0" fontId="0" fillId="4" borderId="0" xfId="0" applyFill="1"/>
    <xf numFmtId="9" fontId="0" fillId="4" borderId="0" xfId="90" applyFont="1" applyFill="1" applyAlignment="1">
      <alignment horizontal="center"/>
    </xf>
    <xf numFmtId="0" fontId="5" fillId="10" borderId="3" xfId="0" applyFont="1" applyFill="1" applyBorder="1" applyAlignment="1">
      <alignment horizontal="left" vertical="top" wrapText="1"/>
    </xf>
    <xf numFmtId="0" fontId="5" fillId="10" borderId="1" xfId="0" applyFont="1" applyFill="1" applyBorder="1" applyAlignment="1">
      <alignment horizontal="left" vertical="top" wrapText="1"/>
    </xf>
    <xf numFmtId="0" fontId="6" fillId="10" borderId="3" xfId="0" applyFont="1" applyFill="1" applyBorder="1" applyAlignment="1">
      <alignment horizontal="left" vertical="top" wrapText="1"/>
    </xf>
    <xf numFmtId="0" fontId="6" fillId="11" borderId="1" xfId="0" applyFont="1" applyFill="1" applyBorder="1" applyAlignment="1">
      <alignment horizontal="left" vertical="top" wrapText="1"/>
    </xf>
    <xf numFmtId="0" fontId="0" fillId="0" borderId="0" xfId="0" applyAlignment="1">
      <alignment vertical="center" wrapText="1"/>
    </xf>
    <xf numFmtId="0" fontId="5" fillId="11" borderId="3" xfId="0" applyFont="1" applyFill="1" applyBorder="1" applyAlignment="1">
      <alignment horizontal="left" vertical="top" wrapText="1"/>
    </xf>
    <xf numFmtId="0" fontId="5" fillId="0" borderId="0" xfId="0" applyFont="1" applyFill="1" applyBorder="1" applyAlignment="1">
      <alignment horizontal="left" vertical="top" wrapText="1"/>
    </xf>
    <xf numFmtId="0" fontId="5" fillId="12" borderId="1" xfId="0" applyFont="1" applyFill="1" applyBorder="1" applyAlignment="1">
      <alignment horizontal="left" vertical="top" wrapText="1"/>
    </xf>
    <xf numFmtId="0" fontId="5" fillId="12" borderId="3" xfId="0" applyFont="1" applyFill="1" applyBorder="1" applyAlignment="1">
      <alignment horizontal="left" vertical="top" wrapText="1"/>
    </xf>
    <xf numFmtId="0" fontId="5" fillId="11" borderId="1" xfId="0" applyFont="1" applyFill="1" applyBorder="1" applyAlignment="1">
      <alignment horizontal="left" vertical="top" wrapText="1"/>
    </xf>
    <xf numFmtId="0" fontId="10" fillId="0" borderId="0" xfId="0" applyFont="1"/>
    <xf numFmtId="0" fontId="0" fillId="0" borderId="0" xfId="0" applyAlignment="1">
      <alignment vertical="top" wrapText="1"/>
    </xf>
  </cellXfs>
  <cellStyles count="9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Heading 2" xfId="91" builtinId="17"/>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cellStyle name="Normal" xfId="0" builtinId="0"/>
    <cellStyle name="Normal 2" xfId="51" xr:uid="{00000000-0005-0000-0000-000059000000}"/>
    <cellStyle name="Percent" xfId="90" builtinId="5"/>
    <cellStyle name="Percent 2" xfId="52" xr:uid="{00000000-0005-0000-0000-00005B000000}"/>
    <cellStyle name="Total" xfId="92" builtinId="25"/>
  </cellStyles>
  <dxfs count="0"/>
  <tableStyles count="0" defaultTableStyle="TableStyleMedium9" defaultPivotStyle="PivotStyleMedium4"/>
  <colors>
    <mruColors>
      <color rgb="FFFF6D6D"/>
      <color rgb="FF66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4tagirl.com/2017/05/how-to-plot-animated-maps-with-gganimate*%20small%20area%20estimates%20using%20census%20dat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8"/>
  <sheetViews>
    <sheetView tabSelected="1" zoomScale="85" zoomScaleNormal="85" workbookViewId="0">
      <pane ySplit="1" topLeftCell="A14" activePane="bottomLeft" state="frozen"/>
      <selection pane="bottomLeft" activeCell="G17" sqref="G17"/>
    </sheetView>
  </sheetViews>
  <sheetFormatPr defaultColWidth="14.875" defaultRowHeight="15.75" x14ac:dyDescent="0.25"/>
  <cols>
    <col min="4" max="4" width="28.125" style="5" customWidth="1"/>
    <col min="5" max="5" width="27.625" style="5" customWidth="1"/>
    <col min="6" max="6" width="21.875" style="5" customWidth="1"/>
    <col min="7" max="7" width="30.125" style="5" customWidth="1"/>
    <col min="8" max="8" width="32.875" style="5" customWidth="1"/>
    <col min="9" max="9" width="30.5" style="5" customWidth="1"/>
    <col min="10" max="10" width="36.625" style="5" customWidth="1"/>
    <col min="11" max="11" width="43.5" customWidth="1"/>
  </cols>
  <sheetData>
    <row r="1" spans="1:11" ht="16.5" thickBot="1" x14ac:dyDescent="0.3">
      <c r="A1" s="9" t="s">
        <v>2</v>
      </c>
      <c r="B1" s="9" t="s">
        <v>3</v>
      </c>
      <c r="C1" s="9" t="s">
        <v>11</v>
      </c>
      <c r="D1" s="1" t="s">
        <v>4</v>
      </c>
      <c r="E1" s="1" t="s">
        <v>5</v>
      </c>
      <c r="F1" s="9" t="s">
        <v>6</v>
      </c>
      <c r="G1" s="1" t="s">
        <v>8</v>
      </c>
      <c r="H1" s="1" t="s">
        <v>9</v>
      </c>
      <c r="I1" s="1" t="s">
        <v>10</v>
      </c>
      <c r="J1" s="9" t="s">
        <v>7</v>
      </c>
    </row>
    <row r="2" spans="1:11" ht="153.75" thickBot="1" x14ac:dyDescent="0.3">
      <c r="A2" s="16">
        <v>1</v>
      </c>
      <c r="B2" s="3">
        <v>41660</v>
      </c>
      <c r="C2" s="2" t="s">
        <v>12</v>
      </c>
      <c r="D2" s="4" t="s">
        <v>14</v>
      </c>
      <c r="E2" s="4" t="s">
        <v>65</v>
      </c>
      <c r="F2" s="8" t="s">
        <v>15</v>
      </c>
      <c r="G2" s="41" t="s">
        <v>102</v>
      </c>
      <c r="H2" s="42" t="s">
        <v>103</v>
      </c>
      <c r="I2" s="42" t="s">
        <v>27</v>
      </c>
      <c r="J2" s="4" t="s">
        <v>104</v>
      </c>
    </row>
    <row r="3" spans="1:11" ht="153.75" thickBot="1" x14ac:dyDescent="0.3">
      <c r="A3" s="16">
        <v>2</v>
      </c>
      <c r="B3" s="3">
        <f t="shared" ref="B3:B17" si="0">B2+7</f>
        <v>41667</v>
      </c>
      <c r="C3" s="2" t="s">
        <v>29</v>
      </c>
      <c r="D3" s="4" t="s">
        <v>13</v>
      </c>
      <c r="E3" s="4" t="s">
        <v>105</v>
      </c>
      <c r="F3" s="8" t="s">
        <v>109</v>
      </c>
      <c r="G3" s="41" t="s">
        <v>106</v>
      </c>
      <c r="H3" s="42" t="s">
        <v>28</v>
      </c>
      <c r="I3" s="42" t="s">
        <v>30</v>
      </c>
      <c r="J3" s="27" t="s">
        <v>107</v>
      </c>
    </row>
    <row r="4" spans="1:11" ht="115.5" thickBot="1" x14ac:dyDescent="0.3">
      <c r="A4" s="16">
        <v>3</v>
      </c>
      <c r="B4" s="3">
        <f t="shared" si="0"/>
        <v>41674</v>
      </c>
      <c r="C4" s="2" t="s">
        <v>116</v>
      </c>
      <c r="D4" s="4" t="s">
        <v>112</v>
      </c>
      <c r="E4" s="4" t="s">
        <v>110</v>
      </c>
      <c r="F4" s="6" t="s">
        <v>118</v>
      </c>
      <c r="G4" s="42" t="s">
        <v>111</v>
      </c>
      <c r="H4" s="42" t="s">
        <v>113</v>
      </c>
      <c r="I4" s="43" t="s">
        <v>115</v>
      </c>
      <c r="J4" s="27"/>
    </row>
    <row r="5" spans="1:11" ht="141" thickBot="1" x14ac:dyDescent="0.3">
      <c r="A5" s="16">
        <v>4</v>
      </c>
      <c r="B5" s="3">
        <f t="shared" si="0"/>
        <v>41681</v>
      </c>
      <c r="C5" s="2" t="s">
        <v>119</v>
      </c>
      <c r="D5" s="27" t="s">
        <v>48</v>
      </c>
      <c r="E5" s="4" t="s">
        <v>120</v>
      </c>
      <c r="F5" s="8" t="s">
        <v>121</v>
      </c>
      <c r="G5" s="43" t="s">
        <v>45</v>
      </c>
      <c r="H5" s="44" t="s">
        <v>47</v>
      </c>
      <c r="I5" s="44" t="s">
        <v>46</v>
      </c>
      <c r="J5" s="27" t="s">
        <v>117</v>
      </c>
      <c r="K5" s="45" t="s">
        <v>122</v>
      </c>
    </row>
    <row r="6" spans="1:11" ht="230.25" thickBot="1" x14ac:dyDescent="0.3">
      <c r="A6" s="16">
        <v>5</v>
      </c>
      <c r="B6" s="3">
        <f t="shared" si="0"/>
        <v>41688</v>
      </c>
      <c r="C6" s="2" t="s">
        <v>127</v>
      </c>
      <c r="D6" s="27" t="s">
        <v>124</v>
      </c>
      <c r="E6" s="4" t="s">
        <v>44</v>
      </c>
      <c r="F6" s="6" t="s">
        <v>128</v>
      </c>
      <c r="G6" s="46" t="s">
        <v>125</v>
      </c>
      <c r="H6" s="7" t="s">
        <v>123</v>
      </c>
      <c r="I6" s="4" t="s">
        <v>16</v>
      </c>
      <c r="J6" s="27" t="s">
        <v>126</v>
      </c>
      <c r="K6" s="47" t="s">
        <v>129</v>
      </c>
    </row>
    <row r="7" spans="1:11" ht="153.75" thickBot="1" x14ac:dyDescent="0.3">
      <c r="A7" s="16">
        <v>6</v>
      </c>
      <c r="B7" s="3">
        <f t="shared" si="0"/>
        <v>41695</v>
      </c>
      <c r="C7" s="2" t="s">
        <v>91</v>
      </c>
      <c r="D7" s="4" t="s">
        <v>51</v>
      </c>
      <c r="E7" s="4" t="s">
        <v>52</v>
      </c>
      <c r="F7" s="6" t="s">
        <v>99</v>
      </c>
      <c r="G7" s="46" t="s">
        <v>95</v>
      </c>
      <c r="H7" s="4" t="s">
        <v>17</v>
      </c>
      <c r="I7" s="4" t="s">
        <v>16</v>
      </c>
      <c r="J7" s="4" t="s">
        <v>86</v>
      </c>
      <c r="K7" s="47" t="s">
        <v>132</v>
      </c>
    </row>
    <row r="8" spans="1:11" ht="64.5" thickBot="1" x14ac:dyDescent="0.3">
      <c r="A8" s="16">
        <v>7</v>
      </c>
      <c r="B8" s="3">
        <f t="shared" si="0"/>
        <v>41702</v>
      </c>
      <c r="C8" s="2" t="s">
        <v>92</v>
      </c>
      <c r="D8" s="4" t="s">
        <v>94</v>
      </c>
      <c r="E8" s="4"/>
      <c r="F8" s="6" t="s">
        <v>98</v>
      </c>
      <c r="G8" s="7" t="s">
        <v>114</v>
      </c>
      <c r="H8" s="7" t="s">
        <v>96</v>
      </c>
      <c r="I8" s="4" t="s">
        <v>97</v>
      </c>
      <c r="J8" s="4"/>
      <c r="K8" s="47" t="s">
        <v>133</v>
      </c>
    </row>
    <row r="9" spans="1:11" ht="243" thickBot="1" x14ac:dyDescent="0.3">
      <c r="A9" s="16">
        <v>8</v>
      </c>
      <c r="B9" s="3">
        <f t="shared" si="0"/>
        <v>41709</v>
      </c>
      <c r="C9" s="2" t="s">
        <v>100</v>
      </c>
      <c r="D9" s="4" t="s">
        <v>53</v>
      </c>
      <c r="E9" s="4" t="s">
        <v>101</v>
      </c>
      <c r="F9" s="6" t="s">
        <v>31</v>
      </c>
      <c r="G9" s="7" t="s">
        <v>67</v>
      </c>
      <c r="H9" s="4" t="s">
        <v>135</v>
      </c>
      <c r="I9" s="4" t="s">
        <v>136</v>
      </c>
      <c r="J9" s="4" t="s">
        <v>134</v>
      </c>
    </row>
    <row r="10" spans="1:11" ht="16.5" thickBot="1" x14ac:dyDescent="0.3">
      <c r="A10" s="10"/>
      <c r="B10" s="11"/>
      <c r="C10" s="10"/>
      <c r="D10" s="12"/>
      <c r="E10" s="12"/>
      <c r="F10" s="13"/>
      <c r="G10" s="14"/>
      <c r="H10" s="12"/>
      <c r="I10" s="12"/>
      <c r="J10" s="12"/>
    </row>
    <row r="11" spans="1:11" ht="90" thickBot="1" x14ac:dyDescent="0.3">
      <c r="A11" s="2">
        <v>9</v>
      </c>
      <c r="B11" s="3">
        <v>41723</v>
      </c>
      <c r="C11" s="2" t="s">
        <v>167</v>
      </c>
      <c r="D11" s="4" t="s">
        <v>152</v>
      </c>
      <c r="E11" s="4" t="s">
        <v>138</v>
      </c>
      <c r="F11" s="6" t="s">
        <v>137</v>
      </c>
      <c r="G11" s="7" t="s">
        <v>139</v>
      </c>
      <c r="H11" s="4" t="s">
        <v>144</v>
      </c>
      <c r="I11" s="48" t="s">
        <v>143</v>
      </c>
      <c r="J11" s="4" t="s">
        <v>141</v>
      </c>
      <c r="K11" s="47"/>
    </row>
    <row r="12" spans="1:11" ht="115.5" thickBot="1" x14ac:dyDescent="0.3">
      <c r="A12" s="2">
        <v>10</v>
      </c>
      <c r="B12" s="3">
        <f t="shared" si="0"/>
        <v>41730</v>
      </c>
      <c r="C12" s="2" t="s">
        <v>147</v>
      </c>
      <c r="D12" s="4" t="s">
        <v>153</v>
      </c>
      <c r="E12" s="4" t="s">
        <v>160</v>
      </c>
      <c r="F12" s="6" t="s">
        <v>159</v>
      </c>
      <c r="G12" s="7" t="s">
        <v>161</v>
      </c>
      <c r="H12" s="4" t="s">
        <v>145</v>
      </c>
      <c r="I12" s="50" t="s">
        <v>146</v>
      </c>
      <c r="J12" s="4" t="s">
        <v>158</v>
      </c>
      <c r="K12" s="47" t="s">
        <v>162</v>
      </c>
    </row>
    <row r="13" spans="1:11" ht="115.5" thickBot="1" x14ac:dyDescent="0.3">
      <c r="A13" s="2">
        <v>11</v>
      </c>
      <c r="B13" s="3">
        <f t="shared" si="0"/>
        <v>41737</v>
      </c>
      <c r="C13" s="2" t="s">
        <v>163</v>
      </c>
      <c r="D13" s="4" t="s">
        <v>172</v>
      </c>
      <c r="E13" s="4" t="s">
        <v>168</v>
      </c>
      <c r="F13" s="52" t="s">
        <v>170</v>
      </c>
      <c r="G13" s="7" t="s">
        <v>164</v>
      </c>
      <c r="H13" s="4" t="s">
        <v>171</v>
      </c>
      <c r="I13" s="4" t="s">
        <v>166</v>
      </c>
      <c r="J13" s="4" t="s">
        <v>181</v>
      </c>
      <c r="K13" s="15"/>
    </row>
    <row r="14" spans="1:11" ht="77.25" thickBot="1" x14ac:dyDescent="0.3">
      <c r="A14" s="2">
        <v>12</v>
      </c>
      <c r="B14" s="3">
        <f t="shared" si="0"/>
        <v>41744</v>
      </c>
      <c r="C14" s="2" t="s">
        <v>174</v>
      </c>
      <c r="D14" s="4" t="s">
        <v>180</v>
      </c>
      <c r="E14" s="4" t="s">
        <v>177</v>
      </c>
      <c r="F14" s="6" t="s">
        <v>173</v>
      </c>
      <c r="G14" s="7" t="s">
        <v>178</v>
      </c>
      <c r="H14" s="4" t="s">
        <v>179</v>
      </c>
      <c r="I14" s="4" t="s">
        <v>16</v>
      </c>
      <c r="J14" s="4"/>
      <c r="K14" s="15" t="s">
        <v>142</v>
      </c>
    </row>
    <row r="15" spans="1:11" ht="396" thickBot="1" x14ac:dyDescent="0.3">
      <c r="A15" s="2">
        <v>13</v>
      </c>
      <c r="B15" s="3">
        <f t="shared" si="0"/>
        <v>41751</v>
      </c>
      <c r="C15" s="2" t="s">
        <v>182</v>
      </c>
      <c r="D15" s="4" t="s">
        <v>154</v>
      </c>
      <c r="E15" s="4" t="s">
        <v>149</v>
      </c>
      <c r="F15" s="6" t="s">
        <v>150</v>
      </c>
      <c r="G15" s="4" t="s">
        <v>148</v>
      </c>
      <c r="H15" s="4" t="s">
        <v>175</v>
      </c>
      <c r="I15" s="4" t="s">
        <v>188</v>
      </c>
      <c r="J15" s="4" t="s">
        <v>187</v>
      </c>
      <c r="K15" s="51" t="s">
        <v>169</v>
      </c>
    </row>
    <row r="16" spans="1:11" ht="64.5" thickBot="1" x14ac:dyDescent="0.3">
      <c r="A16" s="2">
        <v>14</v>
      </c>
      <c r="B16" s="3">
        <f t="shared" si="0"/>
        <v>41758</v>
      </c>
      <c r="C16" s="2" t="s">
        <v>189</v>
      </c>
      <c r="D16" s="4" t="s">
        <v>155</v>
      </c>
      <c r="E16" s="4"/>
      <c r="F16" s="6"/>
      <c r="G16" s="49" t="s">
        <v>190</v>
      </c>
      <c r="H16" s="4" t="s">
        <v>156</v>
      </c>
      <c r="I16" s="4" t="s">
        <v>140</v>
      </c>
      <c r="J16" s="4"/>
    </row>
    <row r="17" spans="1:10" ht="51.75" thickBot="1" x14ac:dyDescent="0.3">
      <c r="A17" s="2">
        <v>15</v>
      </c>
      <c r="B17" s="3">
        <f t="shared" si="0"/>
        <v>41765</v>
      </c>
      <c r="C17" s="2" t="s">
        <v>183</v>
      </c>
      <c r="D17" s="4"/>
      <c r="E17" s="4" t="s">
        <v>176</v>
      </c>
      <c r="F17" s="6"/>
      <c r="G17" s="7" t="s">
        <v>165</v>
      </c>
      <c r="H17" s="4" t="s">
        <v>165</v>
      </c>
      <c r="I17" s="4" t="s">
        <v>64</v>
      </c>
      <c r="J17" s="4"/>
    </row>
    <row r="18" spans="1:10" ht="39" thickBot="1" x14ac:dyDescent="0.3">
      <c r="A18" s="2" t="s">
        <v>0</v>
      </c>
      <c r="B18" s="3">
        <v>41774</v>
      </c>
      <c r="C18" s="2" t="s">
        <v>151</v>
      </c>
      <c r="D18" s="4"/>
      <c r="E18" s="4"/>
      <c r="F18" s="6"/>
      <c r="G18" s="7"/>
      <c r="H18" s="4"/>
      <c r="I18" s="4"/>
      <c r="J18" s="4" t="s">
        <v>157</v>
      </c>
    </row>
  </sheetData>
  <hyperlinks>
    <hyperlink ref="K14" r:id="rId1" xr:uid="{00000000-0004-0000-0000-000000000000}"/>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0"/>
  <sheetViews>
    <sheetView topLeftCell="A10" workbookViewId="0">
      <selection activeCell="H19" sqref="H19"/>
    </sheetView>
  </sheetViews>
  <sheetFormatPr defaultColWidth="8.875" defaultRowHeight="15.75" x14ac:dyDescent="0.25"/>
  <cols>
    <col min="1" max="1" width="9" style="22"/>
    <col min="2" max="2" width="32.125" style="22" customWidth="1"/>
    <col min="3" max="3" width="11.125" style="22" customWidth="1"/>
    <col min="4" max="4" width="7.625" style="22"/>
    <col min="5" max="5" width="5.125" customWidth="1"/>
    <col min="6" max="6" width="13.5" customWidth="1"/>
    <col min="7" max="7" width="10" style="19" customWidth="1"/>
    <col min="8" max="8" width="7.625" style="19"/>
    <col min="9" max="9" width="4.625" style="19" customWidth="1"/>
  </cols>
  <sheetData>
    <row r="1" spans="1:8" ht="18" thickBot="1" x14ac:dyDescent="0.35">
      <c r="A1" s="17" t="s">
        <v>90</v>
      </c>
      <c r="B1" s="17" t="s">
        <v>33</v>
      </c>
      <c r="C1" s="17" t="s">
        <v>35</v>
      </c>
      <c r="D1" s="17" t="s">
        <v>36</v>
      </c>
      <c r="F1" s="18" t="s">
        <v>35</v>
      </c>
      <c r="G1" s="18" t="s">
        <v>36</v>
      </c>
      <c r="H1" s="18" t="s">
        <v>32</v>
      </c>
    </row>
    <row r="2" spans="1:8" ht="16.5" thickTop="1" x14ac:dyDescent="0.25">
      <c r="A2" s="19">
        <v>1</v>
      </c>
      <c r="B2" s="22" t="s">
        <v>68</v>
      </c>
      <c r="C2" s="38" t="s">
        <v>37</v>
      </c>
      <c r="D2" s="38">
        <v>5</v>
      </c>
      <c r="F2" s="36" t="s">
        <v>33</v>
      </c>
      <c r="G2" s="35">
        <f>SUMIF($C$2:$C$91,F2,$D$2:$D$91)</f>
        <v>120</v>
      </c>
      <c r="H2" s="37">
        <f>G2/$G$6</f>
        <v>0.24</v>
      </c>
    </row>
    <row r="3" spans="1:8" x14ac:dyDescent="0.25">
      <c r="A3" s="19">
        <v>1</v>
      </c>
      <c r="B3" s="22" t="s">
        <v>39</v>
      </c>
      <c r="C3" s="38" t="s">
        <v>37</v>
      </c>
      <c r="D3" s="38">
        <v>20</v>
      </c>
      <c r="F3" s="39" t="s">
        <v>37</v>
      </c>
      <c r="G3" s="38">
        <f>SUMIF($C$2:$C$91,F3,$D$2:$D$91)</f>
        <v>100</v>
      </c>
      <c r="H3" s="40">
        <f>G3/$G$6</f>
        <v>0.2</v>
      </c>
    </row>
    <row r="4" spans="1:8" x14ac:dyDescent="0.25">
      <c r="A4" s="19">
        <v>2</v>
      </c>
      <c r="B4" s="22" t="s">
        <v>40</v>
      </c>
      <c r="C4" s="32" t="s">
        <v>33</v>
      </c>
      <c r="D4" s="32">
        <v>10</v>
      </c>
      <c r="F4" s="30" t="s">
        <v>38</v>
      </c>
      <c r="G4" s="29">
        <f>SUMIF($C$2:$C$91,F4,$D$2:$D$91)</f>
        <v>200</v>
      </c>
      <c r="H4" s="31">
        <f>G4/$G$6</f>
        <v>0.4</v>
      </c>
    </row>
    <row r="5" spans="1:8" x14ac:dyDescent="0.25">
      <c r="A5" s="19">
        <v>2.1</v>
      </c>
      <c r="B5" s="22" t="s">
        <v>59</v>
      </c>
      <c r="C5" s="38" t="s">
        <v>37</v>
      </c>
      <c r="D5" s="38">
        <v>5</v>
      </c>
      <c r="F5" s="33" t="s">
        <v>34</v>
      </c>
      <c r="G5" s="28">
        <f>SUMIF($C$2:$C$91,F5,$D$2:$D$91)</f>
        <v>80</v>
      </c>
      <c r="H5" s="34">
        <f>G5/$G$6</f>
        <v>0.16</v>
      </c>
    </row>
    <row r="6" spans="1:8" ht="16.5" thickBot="1" x14ac:dyDescent="0.3">
      <c r="A6" s="19">
        <v>2.2000000000000002</v>
      </c>
      <c r="B6" s="22" t="s">
        <v>41</v>
      </c>
      <c r="C6" s="32" t="s">
        <v>33</v>
      </c>
      <c r="D6" s="32">
        <v>10</v>
      </c>
      <c r="G6" s="24">
        <f>SUM(G2:G5)</f>
        <v>500</v>
      </c>
    </row>
    <row r="7" spans="1:8" ht="16.5" thickTop="1" x14ac:dyDescent="0.25">
      <c r="A7" s="19">
        <v>2.2999999999999998</v>
      </c>
      <c r="B7" s="22" t="s">
        <v>42</v>
      </c>
      <c r="C7" s="38" t="s">
        <v>37</v>
      </c>
      <c r="D7" s="38">
        <v>5</v>
      </c>
    </row>
    <row r="8" spans="1:8" x14ac:dyDescent="0.25">
      <c r="A8" s="19">
        <v>2.4</v>
      </c>
      <c r="B8" s="22" t="s">
        <v>108</v>
      </c>
      <c r="C8" s="28" t="s">
        <v>34</v>
      </c>
      <c r="D8" s="28">
        <v>15</v>
      </c>
    </row>
    <row r="9" spans="1:8" x14ac:dyDescent="0.25">
      <c r="A9" s="19">
        <v>2.5</v>
      </c>
      <c r="B9" s="22" t="s">
        <v>130</v>
      </c>
      <c r="C9" s="38" t="s">
        <v>37</v>
      </c>
      <c r="D9" s="38">
        <v>5</v>
      </c>
    </row>
    <row r="10" spans="1:8" x14ac:dyDescent="0.25">
      <c r="A10" s="19">
        <v>3</v>
      </c>
      <c r="B10" s="22" t="s">
        <v>49</v>
      </c>
      <c r="C10" s="32" t="s">
        <v>33</v>
      </c>
      <c r="D10" s="32">
        <v>20</v>
      </c>
    </row>
    <row r="11" spans="1:8" x14ac:dyDescent="0.25">
      <c r="A11" s="19">
        <v>3.1</v>
      </c>
      <c r="B11" s="22" t="s">
        <v>50</v>
      </c>
      <c r="C11" s="38" t="s">
        <v>37</v>
      </c>
      <c r="D11" s="38">
        <v>5</v>
      </c>
    </row>
    <row r="12" spans="1:8" x14ac:dyDescent="0.25">
      <c r="A12" s="19">
        <v>3.2</v>
      </c>
      <c r="B12" s="22" t="s">
        <v>131</v>
      </c>
      <c r="C12" s="38" t="s">
        <v>37</v>
      </c>
      <c r="D12" s="38">
        <v>5</v>
      </c>
    </row>
    <row r="13" spans="1:8" x14ac:dyDescent="0.25">
      <c r="A13" s="19">
        <v>4</v>
      </c>
      <c r="B13" s="22" t="s">
        <v>93</v>
      </c>
      <c r="C13" s="38" t="s">
        <v>37</v>
      </c>
      <c r="D13" s="38">
        <v>5</v>
      </c>
      <c r="G13"/>
    </row>
    <row r="14" spans="1:8" x14ac:dyDescent="0.25">
      <c r="A14" s="19">
        <v>4.0999999999999996</v>
      </c>
      <c r="B14" s="22" t="s">
        <v>54</v>
      </c>
      <c r="C14" s="32" t="s">
        <v>33</v>
      </c>
      <c r="D14" s="32">
        <v>20</v>
      </c>
      <c r="G14"/>
    </row>
    <row r="15" spans="1:8" x14ac:dyDescent="0.25">
      <c r="A15" s="19">
        <v>4.2</v>
      </c>
      <c r="B15" s="22" t="s">
        <v>55</v>
      </c>
      <c r="C15" s="38" t="s">
        <v>37</v>
      </c>
      <c r="D15" s="38">
        <v>5</v>
      </c>
      <c r="G15"/>
    </row>
    <row r="16" spans="1:8" x14ac:dyDescent="0.25">
      <c r="A16" s="19">
        <v>5</v>
      </c>
      <c r="B16" s="22" t="s">
        <v>62</v>
      </c>
      <c r="C16" s="38" t="s">
        <v>37</v>
      </c>
      <c r="D16" s="38">
        <v>5</v>
      </c>
      <c r="G16"/>
    </row>
    <row r="17" spans="1:7" x14ac:dyDescent="0.25">
      <c r="A17" s="19">
        <v>5.0999999999999996</v>
      </c>
      <c r="B17" s="22" t="s">
        <v>63</v>
      </c>
      <c r="C17" s="29" t="s">
        <v>38</v>
      </c>
      <c r="D17" s="29">
        <v>100</v>
      </c>
      <c r="G17"/>
    </row>
    <row r="18" spans="1:7" x14ac:dyDescent="0.25">
      <c r="A18" s="19">
        <v>6</v>
      </c>
      <c r="B18" s="22" t="s">
        <v>43</v>
      </c>
      <c r="C18" s="28" t="s">
        <v>34</v>
      </c>
      <c r="D18" s="28">
        <v>20</v>
      </c>
      <c r="G18"/>
    </row>
    <row r="19" spans="1:7" x14ac:dyDescent="0.25">
      <c r="A19" s="19">
        <v>7</v>
      </c>
      <c r="B19" s="22" t="s">
        <v>60</v>
      </c>
      <c r="C19" s="38" t="s">
        <v>37</v>
      </c>
      <c r="D19" s="38">
        <v>5</v>
      </c>
      <c r="G19"/>
    </row>
    <row r="20" spans="1:7" x14ac:dyDescent="0.25">
      <c r="A20" s="19">
        <v>7.1</v>
      </c>
      <c r="B20" s="22" t="s">
        <v>56</v>
      </c>
      <c r="C20" s="32" t="s">
        <v>33</v>
      </c>
      <c r="D20" s="32">
        <v>20</v>
      </c>
      <c r="G20"/>
    </row>
    <row r="21" spans="1:7" x14ac:dyDescent="0.25">
      <c r="A21" s="19">
        <v>7.2</v>
      </c>
      <c r="B21" s="22" t="s">
        <v>66</v>
      </c>
      <c r="C21" s="38" t="s">
        <v>37</v>
      </c>
      <c r="D21" s="38">
        <v>5</v>
      </c>
      <c r="G21"/>
    </row>
    <row r="22" spans="1:7" x14ac:dyDescent="0.25">
      <c r="A22" s="19">
        <v>8</v>
      </c>
      <c r="B22" s="22" t="s">
        <v>88</v>
      </c>
      <c r="C22" s="38" t="s">
        <v>37</v>
      </c>
      <c r="D22" s="38">
        <v>5</v>
      </c>
      <c r="G22"/>
    </row>
    <row r="23" spans="1:7" x14ac:dyDescent="0.25">
      <c r="A23" s="19">
        <v>8.1</v>
      </c>
      <c r="B23" s="22" t="s">
        <v>89</v>
      </c>
      <c r="C23" s="32" t="s">
        <v>33</v>
      </c>
      <c r="D23" s="32">
        <v>20</v>
      </c>
      <c r="G23"/>
    </row>
    <row r="24" spans="1:7" x14ac:dyDescent="0.25">
      <c r="A24" s="19">
        <v>8.1999999999999993</v>
      </c>
      <c r="B24" s="22" t="s">
        <v>87</v>
      </c>
      <c r="C24" s="38" t="s">
        <v>37</v>
      </c>
      <c r="D24" s="38">
        <v>5</v>
      </c>
    </row>
    <row r="25" spans="1:7" x14ac:dyDescent="0.25">
      <c r="A25" s="19">
        <v>9</v>
      </c>
      <c r="B25" s="22" t="s">
        <v>61</v>
      </c>
      <c r="C25" s="38" t="s">
        <v>37</v>
      </c>
      <c r="D25" s="38">
        <v>5</v>
      </c>
    </row>
    <row r="26" spans="1:7" x14ac:dyDescent="0.25">
      <c r="A26" s="19">
        <v>9.1</v>
      </c>
      <c r="B26" s="22" t="s">
        <v>57</v>
      </c>
      <c r="C26" s="32" t="s">
        <v>33</v>
      </c>
      <c r="D26" s="32">
        <v>20</v>
      </c>
    </row>
    <row r="27" spans="1:7" x14ac:dyDescent="0.25">
      <c r="A27" s="19">
        <v>9.1999999999999993</v>
      </c>
      <c r="B27" s="22" t="s">
        <v>58</v>
      </c>
      <c r="C27" s="38" t="s">
        <v>37</v>
      </c>
      <c r="D27" s="38">
        <v>5</v>
      </c>
    </row>
    <row r="28" spans="1:7" x14ac:dyDescent="0.25">
      <c r="A28" s="19">
        <v>10</v>
      </c>
      <c r="B28" s="22" t="s">
        <v>185</v>
      </c>
      <c r="C28" s="28" t="s">
        <v>34</v>
      </c>
      <c r="D28" s="28">
        <v>10</v>
      </c>
    </row>
    <row r="29" spans="1:7" x14ac:dyDescent="0.25">
      <c r="A29" s="19">
        <v>10.1</v>
      </c>
      <c r="B29" s="22" t="s">
        <v>186</v>
      </c>
      <c r="C29" s="28" t="s">
        <v>34</v>
      </c>
      <c r="D29" s="28">
        <v>10</v>
      </c>
    </row>
    <row r="30" spans="1:7" x14ac:dyDescent="0.25">
      <c r="A30" s="19">
        <v>10.199999999999999</v>
      </c>
      <c r="B30" s="22" t="s">
        <v>184</v>
      </c>
      <c r="C30" s="28" t="s">
        <v>34</v>
      </c>
      <c r="D30" s="28">
        <v>25</v>
      </c>
    </row>
    <row r="31" spans="1:7" x14ac:dyDescent="0.25">
      <c r="A31" s="19">
        <v>11</v>
      </c>
      <c r="B31" s="22" t="s">
        <v>64</v>
      </c>
      <c r="C31" s="38" t="s">
        <v>37</v>
      </c>
      <c r="D31" s="38">
        <v>5</v>
      </c>
    </row>
    <row r="32" spans="1:7" x14ac:dyDescent="0.25">
      <c r="A32" s="19">
        <v>11.1</v>
      </c>
      <c r="B32" s="22" t="s">
        <v>1</v>
      </c>
      <c r="C32" s="29" t="s">
        <v>38</v>
      </c>
      <c r="D32" s="29">
        <v>100</v>
      </c>
    </row>
    <row r="33" spans="1:5" x14ac:dyDescent="0.25">
      <c r="A33" s="19"/>
    </row>
    <row r="34" spans="1:5" x14ac:dyDescent="0.25">
      <c r="A34" s="19"/>
    </row>
    <row r="35" spans="1:5" x14ac:dyDescent="0.25">
      <c r="A35" s="19"/>
    </row>
    <row r="36" spans="1:5" x14ac:dyDescent="0.25">
      <c r="A36" s="19"/>
      <c r="B36" s="19"/>
      <c r="C36" s="19"/>
      <c r="D36" s="19"/>
    </row>
    <row r="37" spans="1:5" x14ac:dyDescent="0.25">
      <c r="A37" s="19"/>
      <c r="B37" s="19"/>
      <c r="C37" s="19"/>
      <c r="D37" s="19"/>
    </row>
    <row r="38" spans="1:5" x14ac:dyDescent="0.25">
      <c r="A38" s="19"/>
      <c r="B38" s="19"/>
      <c r="C38" s="19"/>
      <c r="D38" s="19"/>
    </row>
    <row r="39" spans="1:5" x14ac:dyDescent="0.25">
      <c r="A39" s="19"/>
      <c r="B39" s="19"/>
      <c r="C39" s="19"/>
      <c r="D39" s="19"/>
    </row>
    <row r="40" spans="1:5" x14ac:dyDescent="0.25">
      <c r="A40" s="19"/>
      <c r="B40" s="19"/>
      <c r="C40" s="19"/>
      <c r="D40" s="19"/>
    </row>
    <row r="41" spans="1:5" x14ac:dyDescent="0.25">
      <c r="A41" s="19"/>
      <c r="B41" s="19"/>
      <c r="C41" s="19"/>
      <c r="D41" s="19"/>
    </row>
    <row r="42" spans="1:5" x14ac:dyDescent="0.25">
      <c r="A42" s="19"/>
      <c r="B42" s="19"/>
      <c r="C42" s="19"/>
      <c r="D42" s="19"/>
    </row>
    <row r="43" spans="1:5" x14ac:dyDescent="0.25">
      <c r="A43" s="19"/>
      <c r="B43" s="19"/>
      <c r="C43" s="19"/>
      <c r="D43" s="19"/>
    </row>
    <row r="44" spans="1:5" x14ac:dyDescent="0.25">
      <c r="A44" s="19"/>
      <c r="B44" s="19"/>
      <c r="C44" s="19"/>
      <c r="D44" s="19"/>
      <c r="E44" s="25"/>
    </row>
    <row r="45" spans="1:5" x14ac:dyDescent="0.25">
      <c r="A45" s="19"/>
      <c r="B45" s="19"/>
      <c r="C45" s="19"/>
      <c r="D45" s="19"/>
    </row>
    <row r="46" spans="1:5" x14ac:dyDescent="0.25">
      <c r="A46" s="19"/>
      <c r="B46" s="19"/>
      <c r="C46" s="19"/>
      <c r="D46" s="19"/>
    </row>
    <row r="47" spans="1:5" x14ac:dyDescent="0.25">
      <c r="A47" s="19"/>
      <c r="B47" s="19"/>
      <c r="C47" s="19"/>
      <c r="D47" s="19"/>
    </row>
    <row r="48" spans="1:5" x14ac:dyDescent="0.25">
      <c r="A48" s="19"/>
      <c r="B48" s="19"/>
      <c r="C48" s="19"/>
      <c r="D48" s="19"/>
    </row>
    <row r="49" spans="1:5" x14ac:dyDescent="0.25">
      <c r="A49" s="19"/>
      <c r="B49" s="19"/>
      <c r="C49" s="19"/>
      <c r="D49" s="19"/>
    </row>
    <row r="50" spans="1:5" x14ac:dyDescent="0.25">
      <c r="A50" s="19"/>
      <c r="B50" s="19"/>
      <c r="C50" s="19"/>
      <c r="D50" s="19"/>
    </row>
    <row r="51" spans="1:5" x14ac:dyDescent="0.25">
      <c r="A51" s="19"/>
      <c r="B51" s="19"/>
      <c r="C51" s="19"/>
      <c r="D51" s="19"/>
      <c r="E51" s="25"/>
    </row>
    <row r="52" spans="1:5" x14ac:dyDescent="0.25">
      <c r="A52" s="19"/>
      <c r="B52" s="19"/>
      <c r="C52" s="19"/>
      <c r="D52" s="19"/>
      <c r="E52" s="25"/>
    </row>
    <row r="53" spans="1:5" x14ac:dyDescent="0.25">
      <c r="A53" s="19"/>
      <c r="B53" s="19"/>
      <c r="C53" s="19"/>
      <c r="D53" s="19"/>
      <c r="E53" s="25"/>
    </row>
    <row r="54" spans="1:5" x14ac:dyDescent="0.25">
      <c r="A54" s="19"/>
      <c r="B54" s="19"/>
      <c r="C54" s="19"/>
      <c r="D54" s="19"/>
      <c r="E54" s="25"/>
    </row>
    <row r="55" spans="1:5" x14ac:dyDescent="0.25">
      <c r="A55" s="19"/>
      <c r="B55" s="19"/>
      <c r="C55" s="19"/>
      <c r="D55" s="19"/>
      <c r="E55" s="25"/>
    </row>
    <row r="56" spans="1:5" x14ac:dyDescent="0.25">
      <c r="A56" s="19"/>
      <c r="B56" s="19"/>
      <c r="C56" s="19"/>
      <c r="D56" s="19"/>
      <c r="E56" s="25"/>
    </row>
    <row r="57" spans="1:5" x14ac:dyDescent="0.25">
      <c r="A57" s="19"/>
      <c r="B57" s="19"/>
      <c r="C57" s="19"/>
      <c r="D57" s="19"/>
      <c r="E57" s="25"/>
    </row>
    <row r="58" spans="1:5" x14ac:dyDescent="0.25">
      <c r="A58" s="19"/>
      <c r="B58" s="19"/>
      <c r="C58" s="19"/>
      <c r="D58" s="19"/>
      <c r="E58" s="25"/>
    </row>
    <row r="59" spans="1:5" x14ac:dyDescent="0.25">
      <c r="A59" s="19"/>
      <c r="B59" s="19"/>
      <c r="C59" s="19"/>
      <c r="D59" s="19"/>
      <c r="E59" s="25"/>
    </row>
    <row r="60" spans="1:5" x14ac:dyDescent="0.25">
      <c r="A60" s="19"/>
      <c r="B60" s="19"/>
      <c r="C60" s="19"/>
      <c r="D60" s="19"/>
      <c r="E60" s="25"/>
    </row>
    <row r="61" spans="1:5" x14ac:dyDescent="0.25">
      <c r="A61" s="19"/>
      <c r="B61" s="19"/>
      <c r="C61" s="19"/>
      <c r="D61" s="19"/>
      <c r="E61" s="25"/>
    </row>
    <row r="62" spans="1:5" x14ac:dyDescent="0.25">
      <c r="A62" s="19"/>
      <c r="B62" s="19"/>
      <c r="C62" s="19"/>
      <c r="D62" s="19"/>
      <c r="E62" s="25"/>
    </row>
    <row r="63" spans="1:5" x14ac:dyDescent="0.25">
      <c r="A63" s="19"/>
      <c r="B63" s="19"/>
      <c r="C63" s="19"/>
      <c r="D63" s="19"/>
      <c r="E63" s="25"/>
    </row>
    <row r="64" spans="1:5" x14ac:dyDescent="0.25">
      <c r="A64" s="19"/>
      <c r="B64" s="19"/>
      <c r="C64" s="19"/>
      <c r="D64" s="19"/>
      <c r="E64" s="25"/>
    </row>
    <row r="65" spans="1:9" x14ac:dyDescent="0.25">
      <c r="A65" s="19"/>
      <c r="B65" s="19"/>
      <c r="C65" s="19"/>
      <c r="D65" s="19"/>
      <c r="E65" s="25"/>
    </row>
    <row r="66" spans="1:9" x14ac:dyDescent="0.25">
      <c r="A66" s="19"/>
      <c r="B66" s="19"/>
      <c r="C66" s="19"/>
      <c r="D66" s="19"/>
      <c r="E66" s="25"/>
    </row>
    <row r="67" spans="1:9" x14ac:dyDescent="0.25">
      <c r="A67" s="19"/>
      <c r="B67" s="19"/>
      <c r="C67" s="19"/>
      <c r="D67" s="19"/>
      <c r="E67" s="25"/>
    </row>
    <row r="68" spans="1:9" x14ac:dyDescent="0.25">
      <c r="A68" s="19"/>
      <c r="B68" s="19"/>
      <c r="C68" s="19"/>
      <c r="D68" s="19"/>
      <c r="E68" s="25"/>
      <c r="F68" s="23"/>
      <c r="G68" s="22"/>
      <c r="H68" s="22"/>
    </row>
    <row r="69" spans="1:9" x14ac:dyDescent="0.25">
      <c r="A69" s="19"/>
      <c r="B69" s="19"/>
      <c r="C69" s="19"/>
      <c r="D69" s="19"/>
      <c r="E69" s="25"/>
      <c r="F69" s="23"/>
      <c r="G69" s="22"/>
      <c r="H69" s="22"/>
    </row>
    <row r="70" spans="1:9" x14ac:dyDescent="0.25">
      <c r="A70" s="19"/>
      <c r="B70" s="19"/>
      <c r="C70" s="19"/>
      <c r="D70" s="19"/>
      <c r="E70" s="21"/>
      <c r="I70" s="22"/>
    </row>
    <row r="71" spans="1:9" x14ac:dyDescent="0.25">
      <c r="A71" s="19"/>
      <c r="B71" s="19"/>
      <c r="C71" s="19"/>
      <c r="D71" s="19"/>
      <c r="E71" s="21"/>
      <c r="I71" s="22"/>
    </row>
    <row r="72" spans="1:9" x14ac:dyDescent="0.25">
      <c r="A72" s="19"/>
      <c r="B72" s="19"/>
      <c r="C72" s="19"/>
      <c r="D72" s="19"/>
      <c r="E72" s="25"/>
    </row>
    <row r="73" spans="1:9" x14ac:dyDescent="0.25">
      <c r="A73" s="19"/>
      <c r="B73" s="19"/>
      <c r="C73" s="19"/>
      <c r="D73" s="19"/>
      <c r="E73" s="25"/>
    </row>
    <row r="74" spans="1:9" x14ac:dyDescent="0.25">
      <c r="A74" s="19"/>
      <c r="B74" s="19"/>
      <c r="C74" s="19"/>
      <c r="D74" s="19"/>
      <c r="E74" s="25"/>
    </row>
    <row r="75" spans="1:9" x14ac:dyDescent="0.25">
      <c r="A75" s="19"/>
      <c r="B75" s="19"/>
      <c r="C75" s="19"/>
      <c r="D75" s="19"/>
      <c r="E75" s="25"/>
    </row>
    <row r="76" spans="1:9" x14ac:dyDescent="0.25">
      <c r="A76" s="19"/>
      <c r="B76" s="19"/>
      <c r="C76" s="19"/>
      <c r="D76" s="19"/>
      <c r="E76" s="25"/>
    </row>
    <row r="77" spans="1:9" x14ac:dyDescent="0.25">
      <c r="A77" s="19"/>
      <c r="B77" s="19"/>
      <c r="C77" s="19"/>
      <c r="D77" s="19"/>
      <c r="E77" s="25"/>
    </row>
    <row r="78" spans="1:9" x14ac:dyDescent="0.25">
      <c r="A78" s="19"/>
      <c r="B78" s="19"/>
      <c r="C78" s="19"/>
      <c r="D78" s="19"/>
    </row>
    <row r="79" spans="1:9" x14ac:dyDescent="0.25">
      <c r="A79" s="20"/>
      <c r="B79" s="20"/>
      <c r="C79" s="20"/>
      <c r="D79" s="20"/>
    </row>
    <row r="80" spans="1:9" x14ac:dyDescent="0.25">
      <c r="A80" s="20"/>
      <c r="B80" s="20"/>
      <c r="C80" s="20"/>
      <c r="D80" s="20"/>
    </row>
    <row r="81" spans="1:8" x14ac:dyDescent="0.25">
      <c r="A81" s="20"/>
      <c r="B81" s="20"/>
      <c r="C81" s="20"/>
      <c r="D81" s="20"/>
    </row>
    <row r="82" spans="1:8" x14ac:dyDescent="0.25">
      <c r="A82" s="20"/>
      <c r="B82" s="20"/>
      <c r="C82" s="20"/>
      <c r="D82" s="20"/>
    </row>
    <row r="83" spans="1:8" x14ac:dyDescent="0.25">
      <c r="A83" s="20"/>
      <c r="B83" s="20"/>
      <c r="C83" s="20"/>
      <c r="D83" s="20"/>
    </row>
    <row r="84" spans="1:8" x14ac:dyDescent="0.25">
      <c r="A84" s="20"/>
      <c r="B84" s="20"/>
      <c r="C84" s="20"/>
      <c r="D84" s="20"/>
      <c r="E84" s="23"/>
    </row>
    <row r="85" spans="1:8" x14ac:dyDescent="0.25">
      <c r="A85" s="20"/>
      <c r="B85" s="20"/>
      <c r="C85" s="20"/>
      <c r="D85" s="20"/>
      <c r="E85" s="23"/>
      <c r="G85"/>
      <c r="H85"/>
    </row>
    <row r="86" spans="1:8" x14ac:dyDescent="0.25">
      <c r="A86" s="20"/>
      <c r="B86" s="20"/>
      <c r="C86" s="20"/>
      <c r="D86" s="20"/>
      <c r="E86" s="23"/>
    </row>
    <row r="87" spans="1:8" x14ac:dyDescent="0.25">
      <c r="A87" s="20"/>
      <c r="B87" s="20"/>
      <c r="C87" s="20"/>
      <c r="D87" s="20"/>
      <c r="G87"/>
      <c r="H87"/>
    </row>
    <row r="88" spans="1:8" x14ac:dyDescent="0.25">
      <c r="A88" s="20"/>
      <c r="B88" s="20"/>
      <c r="C88" s="20"/>
      <c r="D88" s="20"/>
      <c r="G88"/>
      <c r="H88"/>
    </row>
    <row r="89" spans="1:8" x14ac:dyDescent="0.25">
      <c r="A89" s="20"/>
      <c r="B89" s="20"/>
      <c r="C89" s="20"/>
      <c r="D89" s="20"/>
      <c r="G89"/>
      <c r="H89"/>
    </row>
    <row r="90" spans="1:8" x14ac:dyDescent="0.25">
      <c r="A90" s="20"/>
      <c r="B90" s="20"/>
      <c r="C90" s="20"/>
      <c r="D90" s="20"/>
      <c r="G90"/>
      <c r="H90"/>
    </row>
    <row r="91" spans="1:8" x14ac:dyDescent="0.25">
      <c r="A91" s="20"/>
      <c r="B91" s="20"/>
      <c r="C91" s="20"/>
      <c r="D91" s="20"/>
      <c r="G91"/>
      <c r="H91"/>
    </row>
    <row r="92" spans="1:8" x14ac:dyDescent="0.25">
      <c r="A92" s="20"/>
      <c r="B92" s="20"/>
      <c r="C92" s="20"/>
      <c r="D92" s="20"/>
      <c r="G92"/>
      <c r="H92"/>
    </row>
    <row r="93" spans="1:8" x14ac:dyDescent="0.25">
      <c r="A93" s="20"/>
      <c r="B93" s="20"/>
      <c r="C93" s="20"/>
      <c r="D93" s="20"/>
      <c r="G93"/>
      <c r="H93"/>
    </row>
    <row r="94" spans="1:8" x14ac:dyDescent="0.25">
      <c r="A94" s="20"/>
      <c r="B94" s="20"/>
      <c r="C94" s="20"/>
      <c r="D94" s="20"/>
      <c r="G94"/>
      <c r="H94"/>
    </row>
    <row r="95" spans="1:8" x14ac:dyDescent="0.25">
      <c r="A95" s="20"/>
      <c r="B95" s="20"/>
      <c r="C95" s="20"/>
      <c r="D95" s="20"/>
    </row>
    <row r="96" spans="1:8" x14ac:dyDescent="0.25">
      <c r="A96" s="20"/>
      <c r="B96" s="20"/>
      <c r="C96" s="20"/>
      <c r="D96" s="20"/>
    </row>
    <row r="97" spans="1:4" x14ac:dyDescent="0.25">
      <c r="A97" s="20"/>
      <c r="B97" s="20"/>
      <c r="C97" s="20"/>
      <c r="D97" s="20"/>
    </row>
    <row r="98" spans="1:4" x14ac:dyDescent="0.25">
      <c r="A98" s="20"/>
      <c r="B98" s="20"/>
      <c r="C98" s="20"/>
      <c r="D98" s="20"/>
    </row>
    <row r="99" spans="1:4" x14ac:dyDescent="0.25">
      <c r="A99" s="20"/>
      <c r="B99" s="20"/>
      <c r="C99" s="20"/>
      <c r="D99" s="20"/>
    </row>
    <row r="100" spans="1:4" x14ac:dyDescent="0.25">
      <c r="A100" s="26"/>
      <c r="B100" s="26"/>
      <c r="D100" s="26"/>
    </row>
  </sheetData>
  <sortState ref="A2:D102">
    <sortCondition ref="A2:A10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C5"/>
  <sheetViews>
    <sheetView workbookViewId="0">
      <selection activeCell="A6" sqref="A6"/>
    </sheetView>
  </sheetViews>
  <sheetFormatPr defaultColWidth="8.875" defaultRowHeight="15.75" x14ac:dyDescent="0.25"/>
  <cols>
    <col min="1" max="1" width="25.875" bestFit="1" customWidth="1"/>
    <col min="2" max="2" width="28.125" bestFit="1" customWidth="1"/>
  </cols>
  <sheetData>
    <row r="2" spans="1:3" x14ac:dyDescent="0.25">
      <c r="A2" t="s">
        <v>19</v>
      </c>
      <c r="B2" t="s">
        <v>20</v>
      </c>
      <c r="C2" t="s">
        <v>18</v>
      </c>
    </row>
    <row r="3" spans="1:3" x14ac:dyDescent="0.25">
      <c r="A3" t="s">
        <v>22</v>
      </c>
      <c r="C3" t="s">
        <v>21</v>
      </c>
    </row>
    <row r="4" spans="1:3" x14ac:dyDescent="0.25">
      <c r="A4" t="s">
        <v>23</v>
      </c>
      <c r="C4" t="s">
        <v>24</v>
      </c>
    </row>
    <row r="5" spans="1:3" x14ac:dyDescent="0.25">
      <c r="A5" t="s">
        <v>26</v>
      </c>
      <c r="C5" t="s">
        <v>25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4:G15"/>
  <sheetViews>
    <sheetView workbookViewId="0">
      <selection activeCell="G5" sqref="G5:G8"/>
    </sheetView>
  </sheetViews>
  <sheetFormatPr defaultColWidth="8.875" defaultRowHeight="15.75" x14ac:dyDescent="0.25"/>
  <cols>
    <col min="2" max="2" width="13" bestFit="1" customWidth="1"/>
    <col min="5" max="5" width="10.125" bestFit="1" customWidth="1"/>
    <col min="6" max="6" width="19.125" bestFit="1" customWidth="1"/>
  </cols>
  <sheetData>
    <row r="4" spans="2:7" x14ac:dyDescent="0.25">
      <c r="B4" t="s">
        <v>70</v>
      </c>
      <c r="C4" t="s">
        <v>71</v>
      </c>
      <c r="E4" t="s">
        <v>73</v>
      </c>
      <c r="F4" t="s">
        <v>70</v>
      </c>
      <c r="G4" t="s">
        <v>71</v>
      </c>
    </row>
    <row r="5" spans="2:7" x14ac:dyDescent="0.25">
      <c r="B5" t="s">
        <v>69</v>
      </c>
      <c r="C5">
        <v>6200</v>
      </c>
      <c r="E5" t="s">
        <v>74</v>
      </c>
      <c r="F5" t="s">
        <v>75</v>
      </c>
      <c r="G5">
        <v>3950</v>
      </c>
    </row>
    <row r="6" spans="2:7" x14ac:dyDescent="0.25">
      <c r="B6" t="s">
        <v>72</v>
      </c>
      <c r="C6">
        <v>7150</v>
      </c>
      <c r="F6" t="s">
        <v>76</v>
      </c>
      <c r="G6">
        <v>5250</v>
      </c>
    </row>
    <row r="7" spans="2:7" x14ac:dyDescent="0.25">
      <c r="F7" t="s">
        <v>77</v>
      </c>
      <c r="G7">
        <v>3600</v>
      </c>
    </row>
    <row r="8" spans="2:7" x14ac:dyDescent="0.25">
      <c r="F8" t="s">
        <v>78</v>
      </c>
      <c r="G8">
        <v>6250</v>
      </c>
    </row>
    <row r="10" spans="2:7" x14ac:dyDescent="0.25">
      <c r="E10" t="s">
        <v>79</v>
      </c>
      <c r="F10" t="s">
        <v>80</v>
      </c>
      <c r="G10">
        <v>4500</v>
      </c>
    </row>
    <row r="11" spans="2:7" x14ac:dyDescent="0.25">
      <c r="F11" t="s">
        <v>81</v>
      </c>
      <c r="G11">
        <v>4600</v>
      </c>
    </row>
    <row r="12" spans="2:7" x14ac:dyDescent="0.25">
      <c r="F12" t="s">
        <v>82</v>
      </c>
      <c r="G12">
        <v>3600</v>
      </c>
    </row>
    <row r="13" spans="2:7" x14ac:dyDescent="0.25">
      <c r="F13" t="s">
        <v>83</v>
      </c>
      <c r="G13">
        <v>4450</v>
      </c>
    </row>
    <row r="14" spans="2:7" x14ac:dyDescent="0.25">
      <c r="F14" t="s">
        <v>84</v>
      </c>
      <c r="G14">
        <v>3550</v>
      </c>
    </row>
    <row r="15" spans="2:7" x14ac:dyDescent="0.25">
      <c r="F15" t="s">
        <v>85</v>
      </c>
      <c r="G15">
        <v>4000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schedule</vt:lpstr>
      <vt:lpstr>Sheet2</vt:lpstr>
      <vt:lpstr>Sheet1</vt:lpstr>
      <vt:lpstr>Sheet3</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dcterms:created xsi:type="dcterms:W3CDTF">2016-07-12T01:17:57Z</dcterms:created>
  <dcterms:modified xsi:type="dcterms:W3CDTF">2018-04-23T06:14:40Z</dcterms:modified>
</cp:coreProperties>
</file>