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codeName="ThisWorkbook"/>
  <mc:AlternateContent xmlns:mc="http://schemas.openxmlformats.org/markup-compatibility/2006">
    <mc:Choice Requires="x15">
      <x15ac:absPath xmlns:x15ac="http://schemas.microsoft.com/office/spreadsheetml/2010/11/ac" url="/Users/kirstenz/Dropbox/Upskilling/CourseraInvestmentMgmt/"/>
    </mc:Choice>
  </mc:AlternateContent>
  <bookViews>
    <workbookView xWindow="1420" yWindow="460" windowWidth="25160" windowHeight="14080" activeTab="2"/>
  </bookViews>
  <sheets>
    <sheet name="Prefernce metric using Solver" sheetId="2" r:id="rId1"/>
    <sheet name="Summary Stat's" sheetId="4" r:id="rId2"/>
    <sheet name="Monte Carlo" sheetId="3" r:id="rId3"/>
  </sheets>
  <externalReferences>
    <externalReference r:id="rId4"/>
  </externalReferences>
  <definedNames>
    <definedName name="rf" localSheetId="0">'Prefernce metric using Solver'!#REF!</definedName>
    <definedName name="rf">#REF!</definedName>
    <definedName name="RiskAversion" localSheetId="0">'Prefernce metric using Solver'!#REF!</definedName>
    <definedName name="RiskAversion">#REF!</definedName>
    <definedName name="solver_adj" localSheetId="0" hidden="1">'Prefernce metric using Solver'!$B$2</definedName>
    <definedName name="solver_cvg" localSheetId="0" hidden="1">0.0000001</definedName>
    <definedName name="solver_drv" localSheetId="0" hidden="1">2</definedName>
    <definedName name="solver_eng" localSheetId="0" hidden="1">1</definedName>
    <definedName name="solver_est" localSheetId="0" hidden="1">1</definedName>
    <definedName name="solver_itr" localSheetId="0" hidden="1">2147483647</definedName>
    <definedName name="solver_lhs1" localSheetId="0" hidden="1">'Prefernce metric using Solver'!$B$2</definedName>
    <definedName name="solver_lhs2" localSheetId="0" hidden="1">'Prefernce metric using Solver'!$B$2</definedName>
    <definedName name="solver_lhs3" localSheetId="0" hidden="1">'Prefernce metric using Solver'!#REF!</definedName>
    <definedName name="solver_lhs4" localSheetId="0" hidden="1">'Prefernce metric using Solver'!#REF!</definedName>
    <definedName name="solver_lin" localSheetId="0" hidden="1">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2</definedName>
    <definedName name="solver_nod" localSheetId="0" hidden="1">2147483647</definedName>
    <definedName name="solver_num" localSheetId="0" hidden="1">2</definedName>
    <definedName name="solver_nwt" localSheetId="0" hidden="1">1</definedName>
    <definedName name="solver_opt" localSheetId="0" hidden="1">'Prefernce metric using Solver'!$D$2</definedName>
    <definedName name="solver_pre" localSheetId="0" hidden="1">0.0000000001</definedName>
    <definedName name="solver_rbv" localSheetId="0" hidden="1">2</definedName>
    <definedName name="solver_rel1" localSheetId="0" hidden="1">1</definedName>
    <definedName name="solver_rel2" localSheetId="0" hidden="1">3</definedName>
    <definedName name="solver_rel3" localSheetId="0" hidden="1">3</definedName>
    <definedName name="solver_rel4" localSheetId="0" hidden="1">3</definedName>
    <definedName name="solver_rhs1" localSheetId="0" hidden="1">1</definedName>
    <definedName name="solver_rhs2" localSheetId="0" hidden="1">0</definedName>
    <definedName name="solver_rhs3" localSheetId="0" hidden="1">0</definedName>
    <definedName name="solver_rhs4" localSheetId="0" hidden="1">0</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2937" i="3" l="1"/>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1048" i="3"/>
  <c r="H1049" i="3"/>
  <c r="H1050" i="3"/>
  <c r="H1051" i="3"/>
  <c r="H1052" i="3"/>
  <c r="H1053" i="3"/>
  <c r="H1054" i="3"/>
  <c r="H1055" i="3"/>
  <c r="H1056" i="3"/>
  <c r="H1057" i="3"/>
  <c r="H1058" i="3"/>
  <c r="H1059" i="3"/>
  <c r="H1060" i="3"/>
  <c r="H1061" i="3"/>
  <c r="H1062" i="3"/>
  <c r="H1063" i="3"/>
  <c r="H1064" i="3"/>
  <c r="H1065" i="3"/>
  <c r="H1066" i="3"/>
  <c r="H1067" i="3"/>
  <c r="H1068" i="3"/>
  <c r="H1069" i="3"/>
  <c r="H1070" i="3"/>
  <c r="H1071" i="3"/>
  <c r="H1072" i="3"/>
  <c r="H1073" i="3"/>
  <c r="H1074" i="3"/>
  <c r="H1075" i="3"/>
  <c r="H1076" i="3"/>
  <c r="H1077" i="3"/>
  <c r="H1078" i="3"/>
  <c r="H1079" i="3"/>
  <c r="H1080" i="3"/>
  <c r="H1081" i="3"/>
  <c r="H1082" i="3"/>
  <c r="H1083" i="3"/>
  <c r="H1084" i="3"/>
  <c r="H1085" i="3"/>
  <c r="H1086" i="3"/>
  <c r="H1087" i="3"/>
  <c r="H1088" i="3"/>
  <c r="H1089" i="3"/>
  <c r="H1090" i="3"/>
  <c r="H1091" i="3"/>
  <c r="H1092" i="3"/>
  <c r="H1093" i="3"/>
  <c r="H1094" i="3"/>
  <c r="H1095" i="3"/>
  <c r="H1096" i="3"/>
  <c r="H1097" i="3"/>
  <c r="H1098" i="3"/>
  <c r="H1099" i="3"/>
  <c r="H1100" i="3"/>
  <c r="H1101" i="3"/>
  <c r="H1102" i="3"/>
  <c r="H1103" i="3"/>
  <c r="H1104" i="3"/>
  <c r="H1105" i="3"/>
  <c r="H1106" i="3"/>
  <c r="H1107" i="3"/>
  <c r="H1108" i="3"/>
  <c r="H1109" i="3"/>
  <c r="H1110" i="3"/>
  <c r="H1111" i="3"/>
  <c r="H1112" i="3"/>
  <c r="H1113" i="3"/>
  <c r="H1114" i="3"/>
  <c r="H1115" i="3"/>
  <c r="H1116" i="3"/>
  <c r="H1117" i="3"/>
  <c r="H1118" i="3"/>
  <c r="H1119" i="3"/>
  <c r="H1120" i="3"/>
  <c r="H1121" i="3"/>
  <c r="H1122" i="3"/>
  <c r="H1123" i="3"/>
  <c r="H1124" i="3"/>
  <c r="H1125" i="3"/>
  <c r="H1126" i="3"/>
  <c r="H1127" i="3"/>
  <c r="H1128" i="3"/>
  <c r="H1129" i="3"/>
  <c r="H1130" i="3"/>
  <c r="H1131" i="3"/>
  <c r="H1132" i="3"/>
  <c r="H1133" i="3"/>
  <c r="H1134" i="3"/>
  <c r="H1135" i="3"/>
  <c r="H1136" i="3"/>
  <c r="H1137" i="3"/>
  <c r="H1138" i="3"/>
  <c r="H1139" i="3"/>
  <c r="H1140" i="3"/>
  <c r="H1141" i="3"/>
  <c r="H1142" i="3"/>
  <c r="H1143" i="3"/>
  <c r="H1144" i="3"/>
  <c r="H1145" i="3"/>
  <c r="H1146" i="3"/>
  <c r="H1147" i="3"/>
  <c r="H1148" i="3"/>
  <c r="H1149" i="3"/>
  <c r="H1150" i="3"/>
  <c r="H1151" i="3"/>
  <c r="H1152" i="3"/>
  <c r="H1153" i="3"/>
  <c r="H1154" i="3"/>
  <c r="H1155" i="3"/>
  <c r="H1156" i="3"/>
  <c r="H1157" i="3"/>
  <c r="H1158" i="3"/>
  <c r="H1159" i="3"/>
  <c r="H1160" i="3"/>
  <c r="H1161" i="3"/>
  <c r="H1162" i="3"/>
  <c r="H1163" i="3"/>
  <c r="H1164" i="3"/>
  <c r="H1165" i="3"/>
  <c r="H1166" i="3"/>
  <c r="H1167" i="3"/>
  <c r="H1168" i="3"/>
  <c r="H1169" i="3"/>
  <c r="H1170" i="3"/>
  <c r="H1171" i="3"/>
  <c r="H1172" i="3"/>
  <c r="H1173" i="3"/>
  <c r="H1174" i="3"/>
  <c r="H1175" i="3"/>
  <c r="H1176" i="3"/>
  <c r="H1177" i="3"/>
  <c r="H1178" i="3"/>
  <c r="H1179" i="3"/>
  <c r="H1180" i="3"/>
  <c r="H1181" i="3"/>
  <c r="H1182" i="3"/>
  <c r="H1183" i="3"/>
  <c r="H1184" i="3"/>
  <c r="H1185" i="3"/>
  <c r="H1186" i="3"/>
  <c r="H1187" i="3"/>
  <c r="H1188" i="3"/>
  <c r="H1189" i="3"/>
  <c r="H1190" i="3"/>
  <c r="H1191" i="3"/>
  <c r="H1192" i="3"/>
  <c r="H1193" i="3"/>
  <c r="H1194" i="3"/>
  <c r="H1195" i="3"/>
  <c r="H1196" i="3"/>
  <c r="H1197" i="3"/>
  <c r="H1198" i="3"/>
  <c r="H1199" i="3"/>
  <c r="H1200" i="3"/>
  <c r="H1201" i="3"/>
  <c r="H1202" i="3"/>
  <c r="H1203" i="3"/>
  <c r="H1204" i="3"/>
  <c r="H1205" i="3"/>
  <c r="H1206" i="3"/>
  <c r="H1207" i="3"/>
  <c r="H1208" i="3"/>
  <c r="H1209" i="3"/>
  <c r="H1210" i="3"/>
  <c r="H1211" i="3"/>
  <c r="H1212" i="3"/>
  <c r="H1213" i="3"/>
  <c r="H1214" i="3"/>
  <c r="H1215" i="3"/>
  <c r="H1216" i="3"/>
  <c r="H1217" i="3"/>
  <c r="H1218" i="3"/>
  <c r="H1219" i="3"/>
  <c r="H1220" i="3"/>
  <c r="H1221" i="3"/>
  <c r="H1222" i="3"/>
  <c r="H1223" i="3"/>
  <c r="H1224" i="3"/>
  <c r="H1225" i="3"/>
  <c r="H1226" i="3"/>
  <c r="H1227" i="3"/>
  <c r="H1228" i="3"/>
  <c r="H1229" i="3"/>
  <c r="H1230" i="3"/>
  <c r="H1231" i="3"/>
  <c r="H1232" i="3"/>
  <c r="H1233" i="3"/>
  <c r="H1234" i="3"/>
  <c r="H1235" i="3"/>
  <c r="H1236" i="3"/>
  <c r="H1237" i="3"/>
  <c r="H1238" i="3"/>
  <c r="H1239" i="3"/>
  <c r="H1240" i="3"/>
  <c r="H1241" i="3"/>
  <c r="H1242" i="3"/>
  <c r="H1243" i="3"/>
  <c r="H1244" i="3"/>
  <c r="H1245" i="3"/>
  <c r="H1246" i="3"/>
  <c r="H1247" i="3"/>
  <c r="H1248" i="3"/>
  <c r="H1249" i="3"/>
  <c r="H1250" i="3"/>
  <c r="H1251" i="3"/>
  <c r="H1252" i="3"/>
  <c r="H1253" i="3"/>
  <c r="H1254" i="3"/>
  <c r="H1255" i="3"/>
  <c r="H1256" i="3"/>
  <c r="H1257" i="3"/>
  <c r="H1258" i="3"/>
  <c r="H1259" i="3"/>
  <c r="H1260" i="3"/>
  <c r="H1261" i="3"/>
  <c r="H1262" i="3"/>
  <c r="H1263" i="3"/>
  <c r="H1264" i="3"/>
  <c r="H1265" i="3"/>
  <c r="H1266" i="3"/>
  <c r="H1267" i="3"/>
  <c r="H1268" i="3"/>
  <c r="H1269" i="3"/>
  <c r="H1270" i="3"/>
  <c r="H1271" i="3"/>
  <c r="H1272" i="3"/>
  <c r="H1273" i="3"/>
  <c r="H1274" i="3"/>
  <c r="H1275" i="3"/>
  <c r="H1276" i="3"/>
  <c r="H1277" i="3"/>
  <c r="H1278" i="3"/>
  <c r="H1279" i="3"/>
  <c r="H1280" i="3"/>
  <c r="H1281" i="3"/>
  <c r="H1282" i="3"/>
  <c r="H1283" i="3"/>
  <c r="H1284" i="3"/>
  <c r="H1285" i="3"/>
  <c r="H1286" i="3"/>
  <c r="H1287" i="3"/>
  <c r="H1288" i="3"/>
  <c r="H1289" i="3"/>
  <c r="H1290" i="3"/>
  <c r="H1291" i="3"/>
  <c r="H1292" i="3"/>
  <c r="H1293" i="3"/>
  <c r="H1294" i="3"/>
  <c r="H1295" i="3"/>
  <c r="H1296" i="3"/>
  <c r="H1297" i="3"/>
  <c r="H1298" i="3"/>
  <c r="H1299" i="3"/>
  <c r="H1300" i="3"/>
  <c r="H1301" i="3"/>
  <c r="H1302" i="3"/>
  <c r="H1303" i="3"/>
  <c r="H1304" i="3"/>
  <c r="H1305" i="3"/>
  <c r="H1306" i="3"/>
  <c r="H1307" i="3"/>
  <c r="H1308" i="3"/>
  <c r="H1309" i="3"/>
  <c r="H1310" i="3"/>
  <c r="H1311" i="3"/>
  <c r="H1312" i="3"/>
  <c r="H1313" i="3"/>
  <c r="H1314" i="3"/>
  <c r="H1315" i="3"/>
  <c r="H1316" i="3"/>
  <c r="H1317" i="3"/>
  <c r="H1318" i="3"/>
  <c r="H1319" i="3"/>
  <c r="H1320" i="3"/>
  <c r="H1321" i="3"/>
  <c r="H1322" i="3"/>
  <c r="H1323" i="3"/>
  <c r="H1324" i="3"/>
  <c r="H1325" i="3"/>
  <c r="H1326" i="3"/>
  <c r="H1327" i="3"/>
  <c r="H1328" i="3"/>
  <c r="H1329" i="3"/>
  <c r="H1330" i="3"/>
  <c r="H1331" i="3"/>
  <c r="H1332" i="3"/>
  <c r="H1333" i="3"/>
  <c r="H1334" i="3"/>
  <c r="H1335" i="3"/>
  <c r="H1336" i="3"/>
  <c r="H1337" i="3"/>
  <c r="H1338" i="3"/>
  <c r="H1339" i="3"/>
  <c r="H1340" i="3"/>
  <c r="H1341" i="3"/>
  <c r="H1342" i="3"/>
  <c r="H1343" i="3"/>
  <c r="H1344" i="3"/>
  <c r="H1345" i="3"/>
  <c r="H1346" i="3"/>
  <c r="H1347" i="3"/>
  <c r="H1348" i="3"/>
  <c r="H1349" i="3"/>
  <c r="H1350" i="3"/>
  <c r="H1351" i="3"/>
  <c r="H1352" i="3"/>
  <c r="H1353" i="3"/>
  <c r="H1354" i="3"/>
  <c r="H1355" i="3"/>
  <c r="H1356" i="3"/>
  <c r="H1357" i="3"/>
  <c r="H1358" i="3"/>
  <c r="H1359" i="3"/>
  <c r="H1360" i="3"/>
  <c r="H1361" i="3"/>
  <c r="H1362" i="3"/>
  <c r="H1363" i="3"/>
  <c r="H1364" i="3"/>
  <c r="H1365" i="3"/>
  <c r="H1366" i="3"/>
  <c r="H1367" i="3"/>
  <c r="H1368" i="3"/>
  <c r="H1369" i="3"/>
  <c r="H1370" i="3"/>
  <c r="H1371" i="3"/>
  <c r="H1372" i="3"/>
  <c r="H1373" i="3"/>
  <c r="H1374" i="3"/>
  <c r="H1375" i="3"/>
  <c r="H1376" i="3"/>
  <c r="H1377" i="3"/>
  <c r="H1378" i="3"/>
  <c r="H1379" i="3"/>
  <c r="H1380" i="3"/>
  <c r="H1381" i="3"/>
  <c r="H1382" i="3"/>
  <c r="H1383" i="3"/>
  <c r="H1384" i="3"/>
  <c r="H1385" i="3"/>
  <c r="H1386" i="3"/>
  <c r="H1387" i="3"/>
  <c r="H1388" i="3"/>
  <c r="H1389" i="3"/>
  <c r="H1390" i="3"/>
  <c r="H1391" i="3"/>
  <c r="H1392" i="3"/>
  <c r="H1393" i="3"/>
  <c r="H1394" i="3"/>
  <c r="H1395" i="3"/>
  <c r="H1396" i="3"/>
  <c r="H1397" i="3"/>
  <c r="H1398" i="3"/>
  <c r="H1399" i="3"/>
  <c r="H1400" i="3"/>
  <c r="H1401" i="3"/>
  <c r="H1402" i="3"/>
  <c r="H1403" i="3"/>
  <c r="H1404" i="3"/>
  <c r="H1405" i="3"/>
  <c r="H1406" i="3"/>
  <c r="H1407" i="3"/>
  <c r="H1408" i="3"/>
  <c r="H1409" i="3"/>
  <c r="H1410" i="3"/>
  <c r="H1411" i="3"/>
  <c r="H1412" i="3"/>
  <c r="H1413" i="3"/>
  <c r="H1414" i="3"/>
  <c r="H1415" i="3"/>
  <c r="H1416" i="3"/>
  <c r="H1417" i="3"/>
  <c r="H1418" i="3"/>
  <c r="H1419" i="3"/>
  <c r="H1420" i="3"/>
  <c r="H1421" i="3"/>
  <c r="H1422" i="3"/>
  <c r="H1423" i="3"/>
  <c r="H1424" i="3"/>
  <c r="H1425" i="3"/>
  <c r="H1426" i="3"/>
  <c r="H1427" i="3"/>
  <c r="H1428" i="3"/>
  <c r="H1429" i="3"/>
  <c r="H1430" i="3"/>
  <c r="H1431" i="3"/>
  <c r="H1432" i="3"/>
  <c r="H1433" i="3"/>
  <c r="H1434" i="3"/>
  <c r="H1435" i="3"/>
  <c r="H1436" i="3"/>
  <c r="H1437" i="3"/>
  <c r="H1438" i="3"/>
  <c r="H1439" i="3"/>
  <c r="H1440" i="3"/>
  <c r="H1441" i="3"/>
  <c r="H1442" i="3"/>
  <c r="H1443" i="3"/>
  <c r="H1444" i="3"/>
  <c r="H1445" i="3"/>
  <c r="H1446" i="3"/>
  <c r="H1447" i="3"/>
  <c r="H1448" i="3"/>
  <c r="H1449" i="3"/>
  <c r="H1450" i="3"/>
  <c r="H1451" i="3"/>
  <c r="H1452" i="3"/>
  <c r="H1453" i="3"/>
  <c r="H1454" i="3"/>
  <c r="H1455" i="3"/>
  <c r="H1456" i="3"/>
  <c r="H1457" i="3"/>
  <c r="H1458" i="3"/>
  <c r="H1459" i="3"/>
  <c r="H1460" i="3"/>
  <c r="H1461" i="3"/>
  <c r="H1462" i="3"/>
  <c r="H1463" i="3"/>
  <c r="H1464" i="3"/>
  <c r="H1465" i="3"/>
  <c r="H1466" i="3"/>
  <c r="H1467" i="3"/>
  <c r="H1468" i="3"/>
  <c r="H1469" i="3"/>
  <c r="H1470" i="3"/>
  <c r="H1471" i="3"/>
  <c r="H1472" i="3"/>
  <c r="H1473" i="3"/>
  <c r="H1474" i="3"/>
  <c r="H1475" i="3"/>
  <c r="H1476" i="3"/>
  <c r="H1477" i="3"/>
  <c r="H1478" i="3"/>
  <c r="H1479" i="3"/>
  <c r="H1480" i="3"/>
  <c r="H1481" i="3"/>
  <c r="H1482" i="3"/>
  <c r="H1483" i="3"/>
  <c r="H1484" i="3"/>
  <c r="H1485" i="3"/>
  <c r="H1486" i="3"/>
  <c r="H1487" i="3"/>
  <c r="H1488" i="3"/>
  <c r="H1489" i="3"/>
  <c r="H1490" i="3"/>
  <c r="H1491" i="3"/>
  <c r="H1492" i="3"/>
  <c r="H1493" i="3"/>
  <c r="H1494" i="3"/>
  <c r="H1495" i="3"/>
  <c r="H1496" i="3"/>
  <c r="H1497" i="3"/>
  <c r="H1498" i="3"/>
  <c r="H1499" i="3"/>
  <c r="H1500" i="3"/>
  <c r="H1501" i="3"/>
  <c r="H1502" i="3"/>
  <c r="H1503" i="3"/>
  <c r="H1504" i="3"/>
  <c r="H1505" i="3"/>
  <c r="H1506" i="3"/>
  <c r="H1507" i="3"/>
  <c r="H1508" i="3"/>
  <c r="H1509" i="3"/>
  <c r="H1510" i="3"/>
  <c r="H1511" i="3"/>
  <c r="H1512" i="3"/>
  <c r="H1513" i="3"/>
  <c r="H1514" i="3"/>
  <c r="H1515" i="3"/>
  <c r="H1516" i="3"/>
  <c r="H1517" i="3"/>
  <c r="H1518" i="3"/>
  <c r="H1519" i="3"/>
  <c r="H1520" i="3"/>
  <c r="H1521" i="3"/>
  <c r="H1522" i="3"/>
  <c r="H1523" i="3"/>
  <c r="H1524" i="3"/>
  <c r="H1525" i="3"/>
  <c r="H1526" i="3"/>
  <c r="H1527" i="3"/>
  <c r="H1528" i="3"/>
  <c r="H1529" i="3"/>
  <c r="H1530" i="3"/>
  <c r="H1531" i="3"/>
  <c r="H1532" i="3"/>
  <c r="H1533" i="3"/>
  <c r="H1534" i="3"/>
  <c r="H1535" i="3"/>
  <c r="H1536" i="3"/>
  <c r="H1537" i="3"/>
  <c r="H1538" i="3"/>
  <c r="H1539" i="3"/>
  <c r="H1540" i="3"/>
  <c r="H1541" i="3"/>
  <c r="H1542" i="3"/>
  <c r="H1543" i="3"/>
  <c r="H1544" i="3"/>
  <c r="H1545" i="3"/>
  <c r="H1546" i="3"/>
  <c r="H1547" i="3"/>
  <c r="H1548" i="3"/>
  <c r="H1549" i="3"/>
  <c r="H1550" i="3"/>
  <c r="H1551" i="3"/>
  <c r="H1552" i="3"/>
  <c r="H1553" i="3"/>
  <c r="H1554" i="3"/>
  <c r="H1555" i="3"/>
  <c r="H1556" i="3"/>
  <c r="H1557" i="3"/>
  <c r="H1558" i="3"/>
  <c r="H1559" i="3"/>
  <c r="H1560" i="3"/>
  <c r="H1561" i="3"/>
  <c r="H1562" i="3"/>
  <c r="H1563" i="3"/>
  <c r="H1564" i="3"/>
  <c r="H1565" i="3"/>
  <c r="H1566" i="3"/>
  <c r="H1567" i="3"/>
  <c r="H1568" i="3"/>
  <c r="H1569" i="3"/>
  <c r="H1570" i="3"/>
  <c r="H1571" i="3"/>
  <c r="H1572" i="3"/>
  <c r="H1573" i="3"/>
  <c r="H1574" i="3"/>
  <c r="H1575" i="3"/>
  <c r="H1576" i="3"/>
  <c r="H1577" i="3"/>
  <c r="H1578" i="3"/>
  <c r="H1579" i="3"/>
  <c r="H1580" i="3"/>
  <c r="H1581" i="3"/>
  <c r="H1582" i="3"/>
  <c r="H1583" i="3"/>
  <c r="H1584" i="3"/>
  <c r="H1585" i="3"/>
  <c r="H1586" i="3"/>
  <c r="H1587" i="3"/>
  <c r="H1588" i="3"/>
  <c r="H1589" i="3"/>
  <c r="H1590" i="3"/>
  <c r="H1591" i="3"/>
  <c r="H1592" i="3"/>
  <c r="H1593" i="3"/>
  <c r="H1594" i="3"/>
  <c r="H1595" i="3"/>
  <c r="H1596" i="3"/>
  <c r="H1597" i="3"/>
  <c r="H1598" i="3"/>
  <c r="H1599" i="3"/>
  <c r="H1600" i="3"/>
  <c r="H1601" i="3"/>
  <c r="H1602" i="3"/>
  <c r="H1603" i="3"/>
  <c r="H1604" i="3"/>
  <c r="H1605" i="3"/>
  <c r="H1606" i="3"/>
  <c r="H1607" i="3"/>
  <c r="H1608" i="3"/>
  <c r="H1609" i="3"/>
  <c r="H1610" i="3"/>
  <c r="H1611" i="3"/>
  <c r="H1612" i="3"/>
  <c r="H1613" i="3"/>
  <c r="H1614" i="3"/>
  <c r="H1615" i="3"/>
  <c r="H1616" i="3"/>
  <c r="H1617" i="3"/>
  <c r="H1618" i="3"/>
  <c r="H1619" i="3"/>
  <c r="H1620" i="3"/>
  <c r="H1621" i="3"/>
  <c r="H1622" i="3"/>
  <c r="H1623" i="3"/>
  <c r="H1624" i="3"/>
  <c r="H1625" i="3"/>
  <c r="H1626" i="3"/>
  <c r="H1627" i="3"/>
  <c r="H1628" i="3"/>
  <c r="H1629" i="3"/>
  <c r="H1630" i="3"/>
  <c r="H1631" i="3"/>
  <c r="H1632" i="3"/>
  <c r="H1633" i="3"/>
  <c r="H1634" i="3"/>
  <c r="H1635" i="3"/>
  <c r="H1636" i="3"/>
  <c r="H1637" i="3"/>
  <c r="H1638" i="3"/>
  <c r="H1639" i="3"/>
  <c r="H1640" i="3"/>
  <c r="H1641" i="3"/>
  <c r="H1642" i="3"/>
  <c r="H1643" i="3"/>
  <c r="H1644" i="3"/>
  <c r="H1645" i="3"/>
  <c r="H1646" i="3"/>
  <c r="H1647" i="3"/>
  <c r="H1648" i="3"/>
  <c r="H1649" i="3"/>
  <c r="H1650" i="3"/>
  <c r="H1651" i="3"/>
  <c r="H1652" i="3"/>
  <c r="H1653" i="3"/>
  <c r="H1654" i="3"/>
  <c r="H1655" i="3"/>
  <c r="H1656" i="3"/>
  <c r="H1657" i="3"/>
  <c r="H1658" i="3"/>
  <c r="H1659" i="3"/>
  <c r="H1660" i="3"/>
  <c r="H1661" i="3"/>
  <c r="H1662" i="3"/>
  <c r="H1663" i="3"/>
  <c r="H1664" i="3"/>
  <c r="H1665" i="3"/>
  <c r="H1666" i="3"/>
  <c r="H1667" i="3"/>
  <c r="H1668" i="3"/>
  <c r="H1669" i="3"/>
  <c r="H1670" i="3"/>
  <c r="H1671" i="3"/>
  <c r="H1672" i="3"/>
  <c r="H1673" i="3"/>
  <c r="H1674" i="3"/>
  <c r="H1675" i="3"/>
  <c r="H1676" i="3"/>
  <c r="H1677" i="3"/>
  <c r="H1678" i="3"/>
  <c r="H1679" i="3"/>
  <c r="H1680" i="3"/>
  <c r="H1681" i="3"/>
  <c r="H1682" i="3"/>
  <c r="H1683" i="3"/>
  <c r="H1684" i="3"/>
  <c r="H1685" i="3"/>
  <c r="H1686" i="3"/>
  <c r="H1687" i="3"/>
  <c r="H1688" i="3"/>
  <c r="H1689" i="3"/>
  <c r="H1690" i="3"/>
  <c r="H1691" i="3"/>
  <c r="H1692" i="3"/>
  <c r="H1693" i="3"/>
  <c r="H1694" i="3"/>
  <c r="H1695" i="3"/>
  <c r="H1696" i="3"/>
  <c r="H1697" i="3"/>
  <c r="H1698" i="3"/>
  <c r="H1699" i="3"/>
  <c r="H1700" i="3"/>
  <c r="H1701" i="3"/>
  <c r="H1702" i="3"/>
  <c r="H1703" i="3"/>
  <c r="H1704" i="3"/>
  <c r="H1705" i="3"/>
  <c r="H1706" i="3"/>
  <c r="H1707" i="3"/>
  <c r="H1708" i="3"/>
  <c r="H1709" i="3"/>
  <c r="H1710" i="3"/>
  <c r="H1711" i="3"/>
  <c r="H1712" i="3"/>
  <c r="H1713" i="3"/>
  <c r="H1714" i="3"/>
  <c r="H1715" i="3"/>
  <c r="H1716" i="3"/>
  <c r="H1717" i="3"/>
  <c r="H1718" i="3"/>
  <c r="H1719" i="3"/>
  <c r="H1720" i="3"/>
  <c r="H1721" i="3"/>
  <c r="H1722" i="3"/>
  <c r="H1723" i="3"/>
  <c r="H1724" i="3"/>
  <c r="H1725" i="3"/>
  <c r="H1726" i="3"/>
  <c r="H1727" i="3"/>
  <c r="H1728" i="3"/>
  <c r="H1729" i="3"/>
  <c r="H1730" i="3"/>
  <c r="H1731" i="3"/>
  <c r="H1732" i="3"/>
  <c r="H1733" i="3"/>
  <c r="H1734" i="3"/>
  <c r="H1735" i="3"/>
  <c r="H1736" i="3"/>
  <c r="H1737" i="3"/>
  <c r="H1738" i="3"/>
  <c r="H1739" i="3"/>
  <c r="H1740" i="3"/>
  <c r="H1741" i="3"/>
  <c r="H1742" i="3"/>
  <c r="H1743" i="3"/>
  <c r="H1744" i="3"/>
  <c r="H1745" i="3"/>
  <c r="H1746" i="3"/>
  <c r="H1747" i="3"/>
  <c r="H1748" i="3"/>
  <c r="H1749" i="3"/>
  <c r="H1750" i="3"/>
  <c r="H1751" i="3"/>
  <c r="H1752" i="3"/>
  <c r="H1753" i="3"/>
  <c r="H1754" i="3"/>
  <c r="H1755" i="3"/>
  <c r="H1756" i="3"/>
  <c r="H1757" i="3"/>
  <c r="H1758" i="3"/>
  <c r="H1759" i="3"/>
  <c r="H1760" i="3"/>
  <c r="H1761" i="3"/>
  <c r="H1762" i="3"/>
  <c r="H1763" i="3"/>
  <c r="H1764" i="3"/>
  <c r="H1765" i="3"/>
  <c r="H1766" i="3"/>
  <c r="H1767" i="3"/>
  <c r="H1768" i="3"/>
  <c r="H1769" i="3"/>
  <c r="H1770" i="3"/>
  <c r="H1771" i="3"/>
  <c r="H1772" i="3"/>
  <c r="H1773" i="3"/>
  <c r="H1774" i="3"/>
  <c r="H1775" i="3"/>
  <c r="H1776" i="3"/>
  <c r="H1777" i="3"/>
  <c r="H1778" i="3"/>
  <c r="H1779" i="3"/>
  <c r="H1780" i="3"/>
  <c r="H1781" i="3"/>
  <c r="H1782" i="3"/>
  <c r="H1783" i="3"/>
  <c r="H1784" i="3"/>
  <c r="H1785" i="3"/>
  <c r="H1786" i="3"/>
  <c r="H1787" i="3"/>
  <c r="H1788" i="3"/>
  <c r="H1789" i="3"/>
  <c r="H1790" i="3"/>
  <c r="H1791" i="3"/>
  <c r="H1792" i="3"/>
  <c r="H1793" i="3"/>
  <c r="H1794" i="3"/>
  <c r="H1795" i="3"/>
  <c r="H1796" i="3"/>
  <c r="H1797" i="3"/>
  <c r="H1798" i="3"/>
  <c r="H1799" i="3"/>
  <c r="H1800" i="3"/>
  <c r="H1801" i="3"/>
  <c r="H1802" i="3"/>
  <c r="H1803" i="3"/>
  <c r="H1804" i="3"/>
  <c r="H1805" i="3"/>
  <c r="H1806" i="3"/>
  <c r="H1807" i="3"/>
  <c r="H1808" i="3"/>
  <c r="H1809" i="3"/>
  <c r="H1810" i="3"/>
  <c r="H1811" i="3"/>
  <c r="H1812" i="3"/>
  <c r="H1813" i="3"/>
  <c r="H1814" i="3"/>
  <c r="H1815" i="3"/>
  <c r="H1816" i="3"/>
  <c r="H1817" i="3"/>
  <c r="H1818" i="3"/>
  <c r="H1819" i="3"/>
  <c r="H1820" i="3"/>
  <c r="H1821" i="3"/>
  <c r="H1822" i="3"/>
  <c r="H1823" i="3"/>
  <c r="H1824" i="3"/>
  <c r="H1825" i="3"/>
  <c r="H1826" i="3"/>
  <c r="H1827" i="3"/>
  <c r="H1828" i="3"/>
  <c r="H1829" i="3"/>
  <c r="H1830" i="3"/>
  <c r="H1831" i="3"/>
  <c r="H1832" i="3"/>
  <c r="H1833" i="3"/>
  <c r="H1834" i="3"/>
  <c r="H1835" i="3"/>
  <c r="H1836" i="3"/>
  <c r="H1837" i="3"/>
  <c r="H1838" i="3"/>
  <c r="H1839" i="3"/>
  <c r="H1840" i="3"/>
  <c r="H1841" i="3"/>
  <c r="H1842" i="3"/>
  <c r="H1843" i="3"/>
  <c r="H1844" i="3"/>
  <c r="H1845" i="3"/>
  <c r="H1846" i="3"/>
  <c r="H1847" i="3"/>
  <c r="H1848" i="3"/>
  <c r="H1849" i="3"/>
  <c r="H1850" i="3"/>
  <c r="H1851" i="3"/>
  <c r="H1852" i="3"/>
  <c r="H1853" i="3"/>
  <c r="H1854" i="3"/>
  <c r="H1855" i="3"/>
  <c r="H1856" i="3"/>
  <c r="H1857" i="3"/>
  <c r="H1858" i="3"/>
  <c r="H1859" i="3"/>
  <c r="H1860" i="3"/>
  <c r="H1861" i="3"/>
  <c r="H1862" i="3"/>
  <c r="H1863" i="3"/>
  <c r="H1864" i="3"/>
  <c r="H1865" i="3"/>
  <c r="H1866" i="3"/>
  <c r="H1867" i="3"/>
  <c r="H1868" i="3"/>
  <c r="H1869" i="3"/>
  <c r="H1870" i="3"/>
  <c r="H1871" i="3"/>
  <c r="H1872" i="3"/>
  <c r="H1873" i="3"/>
  <c r="H1874" i="3"/>
  <c r="H1875" i="3"/>
  <c r="H1876" i="3"/>
  <c r="H1877" i="3"/>
  <c r="H1878" i="3"/>
  <c r="H1879" i="3"/>
  <c r="H1880" i="3"/>
  <c r="H1881" i="3"/>
  <c r="H1882" i="3"/>
  <c r="H1883" i="3"/>
  <c r="H1884" i="3"/>
  <c r="H1885" i="3"/>
  <c r="H1886" i="3"/>
  <c r="H1887" i="3"/>
  <c r="H1888" i="3"/>
  <c r="H1889" i="3"/>
  <c r="H1890" i="3"/>
  <c r="H1891" i="3"/>
  <c r="H1892" i="3"/>
  <c r="H1893" i="3"/>
  <c r="H1894" i="3"/>
  <c r="H1895" i="3"/>
  <c r="H1896" i="3"/>
  <c r="H1897" i="3"/>
  <c r="H1898" i="3"/>
  <c r="H1899" i="3"/>
  <c r="H1900" i="3"/>
  <c r="H1901" i="3"/>
  <c r="H1902" i="3"/>
  <c r="H1903" i="3"/>
  <c r="H1904" i="3"/>
  <c r="H1905" i="3"/>
  <c r="H1906" i="3"/>
  <c r="H1907" i="3"/>
  <c r="H1908" i="3"/>
  <c r="H1909" i="3"/>
  <c r="H1910" i="3"/>
  <c r="H1911" i="3"/>
  <c r="H1912" i="3"/>
  <c r="H1913" i="3"/>
  <c r="H1914" i="3"/>
  <c r="H1915" i="3"/>
  <c r="H1916" i="3"/>
  <c r="H1917" i="3"/>
  <c r="H1918" i="3"/>
  <c r="H1919" i="3"/>
  <c r="H1920" i="3"/>
  <c r="H1921" i="3"/>
  <c r="H1922" i="3"/>
  <c r="H1923" i="3"/>
  <c r="H1924" i="3"/>
  <c r="H1925" i="3"/>
  <c r="H1926" i="3"/>
  <c r="H1927" i="3"/>
  <c r="H1928" i="3"/>
  <c r="H1929" i="3"/>
  <c r="H1930" i="3"/>
  <c r="H1931" i="3"/>
  <c r="H1932" i="3"/>
  <c r="H1933" i="3"/>
  <c r="H1934" i="3"/>
  <c r="H1935" i="3"/>
  <c r="H1936" i="3"/>
  <c r="H1937" i="3"/>
  <c r="H1938" i="3"/>
  <c r="H1939" i="3"/>
  <c r="H1940" i="3"/>
  <c r="H1941" i="3"/>
  <c r="H1942" i="3"/>
  <c r="H1943" i="3"/>
  <c r="H1944" i="3"/>
  <c r="H1945" i="3"/>
  <c r="H1946" i="3"/>
  <c r="H1947" i="3"/>
  <c r="H1948" i="3"/>
  <c r="H1949" i="3"/>
  <c r="H1950" i="3"/>
  <c r="H1951" i="3"/>
  <c r="H1952" i="3"/>
  <c r="H1953" i="3"/>
  <c r="H1954" i="3"/>
  <c r="H1955" i="3"/>
  <c r="H1956" i="3"/>
  <c r="H1957" i="3"/>
  <c r="H1958" i="3"/>
  <c r="H1959" i="3"/>
  <c r="H1960" i="3"/>
  <c r="H1961" i="3"/>
  <c r="H1962" i="3"/>
  <c r="H1963" i="3"/>
  <c r="H1964" i="3"/>
  <c r="H1965" i="3"/>
  <c r="H1966" i="3"/>
  <c r="H1967" i="3"/>
  <c r="H1968" i="3"/>
  <c r="H1969" i="3"/>
  <c r="H1970" i="3"/>
  <c r="H1971" i="3"/>
  <c r="H1972" i="3"/>
  <c r="H1973" i="3"/>
  <c r="H1974" i="3"/>
  <c r="H1975" i="3"/>
  <c r="H1976" i="3"/>
  <c r="H1977" i="3"/>
  <c r="H1978" i="3"/>
  <c r="H1979" i="3"/>
  <c r="H1980" i="3"/>
  <c r="H1981" i="3"/>
  <c r="H1982" i="3"/>
  <c r="H1983" i="3"/>
  <c r="H1984" i="3"/>
  <c r="H1985" i="3"/>
  <c r="H1986" i="3"/>
  <c r="H1987" i="3"/>
  <c r="H1988" i="3"/>
  <c r="H1989" i="3"/>
  <c r="H1990" i="3"/>
  <c r="H1991" i="3"/>
  <c r="H1992" i="3"/>
  <c r="H1993" i="3"/>
  <c r="H1994" i="3"/>
  <c r="H1995" i="3"/>
  <c r="H1996" i="3"/>
  <c r="H1997" i="3"/>
  <c r="H1998" i="3"/>
  <c r="H1999" i="3"/>
  <c r="H2000" i="3"/>
  <c r="H2001" i="3"/>
  <c r="H2002" i="3"/>
  <c r="H2003" i="3"/>
  <c r="H2004" i="3"/>
  <c r="H2005" i="3"/>
  <c r="H2006" i="3"/>
  <c r="H2007" i="3"/>
  <c r="H2008" i="3"/>
  <c r="H2009" i="3"/>
  <c r="H2010" i="3"/>
  <c r="H2011" i="3"/>
  <c r="H2012" i="3"/>
  <c r="H2013" i="3"/>
  <c r="H2014" i="3"/>
  <c r="H2015" i="3"/>
  <c r="H2016" i="3"/>
  <c r="H2017" i="3"/>
  <c r="H2018" i="3"/>
  <c r="H2019" i="3"/>
  <c r="H2020" i="3"/>
  <c r="H2021" i="3"/>
  <c r="H2022" i="3"/>
  <c r="H2023" i="3"/>
  <c r="H2024" i="3"/>
  <c r="H2025" i="3"/>
  <c r="H2026" i="3"/>
  <c r="H2027" i="3"/>
  <c r="H2028" i="3"/>
  <c r="H2029" i="3"/>
  <c r="H2030" i="3"/>
  <c r="H2031" i="3"/>
  <c r="H2032" i="3"/>
  <c r="H2033" i="3"/>
  <c r="H2034" i="3"/>
  <c r="H2035" i="3"/>
  <c r="H2036" i="3"/>
  <c r="H2037" i="3"/>
  <c r="H2038" i="3"/>
  <c r="H2039" i="3"/>
  <c r="H2040" i="3"/>
  <c r="H2041" i="3"/>
  <c r="H2042" i="3"/>
  <c r="H2043" i="3"/>
  <c r="H2044" i="3"/>
  <c r="H2045" i="3"/>
  <c r="H2046" i="3"/>
  <c r="H2047" i="3"/>
  <c r="H2048" i="3"/>
  <c r="H2049" i="3"/>
  <c r="H2050" i="3"/>
  <c r="H2051" i="3"/>
  <c r="H2052" i="3"/>
  <c r="H2053" i="3"/>
  <c r="H2054" i="3"/>
  <c r="H2055" i="3"/>
  <c r="H2056" i="3"/>
  <c r="H2057" i="3"/>
  <c r="H2058" i="3"/>
  <c r="H2059" i="3"/>
  <c r="H2060" i="3"/>
  <c r="H2061" i="3"/>
  <c r="H2062" i="3"/>
  <c r="H2063" i="3"/>
  <c r="H2064" i="3"/>
  <c r="H2065" i="3"/>
  <c r="H2066" i="3"/>
  <c r="H2067" i="3"/>
  <c r="H2068" i="3"/>
  <c r="H2069" i="3"/>
  <c r="H2070" i="3"/>
  <c r="H2071" i="3"/>
  <c r="H2072" i="3"/>
  <c r="H2073" i="3"/>
  <c r="H2074" i="3"/>
  <c r="H2075" i="3"/>
  <c r="H2076" i="3"/>
  <c r="H2077" i="3"/>
  <c r="H2078" i="3"/>
  <c r="H2079" i="3"/>
  <c r="H2080" i="3"/>
  <c r="H2081" i="3"/>
  <c r="H2082" i="3"/>
  <c r="H2083" i="3"/>
  <c r="H2084" i="3"/>
  <c r="H2085" i="3"/>
  <c r="H2086" i="3"/>
  <c r="H2087" i="3"/>
  <c r="H2088" i="3"/>
  <c r="H2089" i="3"/>
  <c r="H2090" i="3"/>
  <c r="H2091" i="3"/>
  <c r="H2092" i="3"/>
  <c r="H2093" i="3"/>
  <c r="H2094" i="3"/>
  <c r="H2095" i="3"/>
  <c r="H2096" i="3"/>
  <c r="H2097" i="3"/>
  <c r="H2098" i="3"/>
  <c r="H2099" i="3"/>
  <c r="H2100" i="3"/>
  <c r="H2101" i="3"/>
  <c r="H2102" i="3"/>
  <c r="H2103" i="3"/>
  <c r="H2104" i="3"/>
  <c r="H2105" i="3"/>
  <c r="H2106" i="3"/>
  <c r="H2107" i="3"/>
  <c r="H2108" i="3"/>
  <c r="H2109" i="3"/>
  <c r="H2110" i="3"/>
  <c r="H2111" i="3"/>
  <c r="H2112" i="3"/>
  <c r="H2113" i="3"/>
  <c r="H2114" i="3"/>
  <c r="H2115" i="3"/>
  <c r="H2116" i="3"/>
  <c r="H2117" i="3"/>
  <c r="H2118" i="3"/>
  <c r="H2119" i="3"/>
  <c r="H2120" i="3"/>
  <c r="H2121" i="3"/>
  <c r="H2122" i="3"/>
  <c r="H2123" i="3"/>
  <c r="H2124" i="3"/>
  <c r="H2125" i="3"/>
  <c r="H2126" i="3"/>
  <c r="H2127" i="3"/>
  <c r="H2128" i="3"/>
  <c r="H2129" i="3"/>
  <c r="H2130" i="3"/>
  <c r="H2131" i="3"/>
  <c r="H2132" i="3"/>
  <c r="H2133" i="3"/>
  <c r="H2134" i="3"/>
  <c r="H2135" i="3"/>
  <c r="H2136" i="3"/>
  <c r="H2137" i="3"/>
  <c r="H2138" i="3"/>
  <c r="H2139" i="3"/>
  <c r="H2140" i="3"/>
  <c r="H2141" i="3"/>
  <c r="H2142" i="3"/>
  <c r="H2143" i="3"/>
  <c r="H2144" i="3"/>
  <c r="H2145" i="3"/>
  <c r="H2146" i="3"/>
  <c r="H2147" i="3"/>
  <c r="H2148" i="3"/>
  <c r="H2149" i="3"/>
  <c r="H2150" i="3"/>
  <c r="H2151" i="3"/>
  <c r="H2152" i="3"/>
  <c r="H2153" i="3"/>
  <c r="H2154" i="3"/>
  <c r="H2155" i="3"/>
  <c r="H2156" i="3"/>
  <c r="H2157" i="3"/>
  <c r="H2158" i="3"/>
  <c r="H2159" i="3"/>
  <c r="H2160" i="3"/>
  <c r="H2161" i="3"/>
  <c r="H2162" i="3"/>
  <c r="H2163" i="3"/>
  <c r="H2164" i="3"/>
  <c r="H2165" i="3"/>
  <c r="H2166" i="3"/>
  <c r="H2167" i="3"/>
  <c r="H2168" i="3"/>
  <c r="H2169" i="3"/>
  <c r="H2170" i="3"/>
  <c r="H2171" i="3"/>
  <c r="H2172" i="3"/>
  <c r="H2173" i="3"/>
  <c r="H2174" i="3"/>
  <c r="H2175" i="3"/>
  <c r="H2176" i="3"/>
  <c r="H2177" i="3"/>
  <c r="H2178" i="3"/>
  <c r="H2179" i="3"/>
  <c r="H2180" i="3"/>
  <c r="H2181" i="3"/>
  <c r="H2182" i="3"/>
  <c r="H2183" i="3"/>
  <c r="H2184" i="3"/>
  <c r="H2185" i="3"/>
  <c r="H2186" i="3"/>
  <c r="H2187" i="3"/>
  <c r="H2188" i="3"/>
  <c r="H2189" i="3"/>
  <c r="H2190" i="3"/>
  <c r="H2191" i="3"/>
  <c r="H2192" i="3"/>
  <c r="H2193" i="3"/>
  <c r="H2194" i="3"/>
  <c r="H2195" i="3"/>
  <c r="H2196" i="3"/>
  <c r="H2197" i="3"/>
  <c r="H2198" i="3"/>
  <c r="H2199" i="3"/>
  <c r="H2200" i="3"/>
  <c r="H2201" i="3"/>
  <c r="H2202" i="3"/>
  <c r="H2203" i="3"/>
  <c r="H2204" i="3"/>
  <c r="H2205" i="3"/>
  <c r="H2206" i="3"/>
  <c r="H2207" i="3"/>
  <c r="H2208" i="3"/>
  <c r="H2209" i="3"/>
  <c r="H2210" i="3"/>
  <c r="H2211" i="3"/>
  <c r="H2212" i="3"/>
  <c r="H2213" i="3"/>
  <c r="H2214" i="3"/>
  <c r="H2215" i="3"/>
  <c r="H2216" i="3"/>
  <c r="H2217" i="3"/>
  <c r="H2218" i="3"/>
  <c r="H2219" i="3"/>
  <c r="H2220" i="3"/>
  <c r="H2221" i="3"/>
  <c r="H2222" i="3"/>
  <c r="H2223" i="3"/>
  <c r="H2224" i="3"/>
  <c r="H2225" i="3"/>
  <c r="H2226" i="3"/>
  <c r="H2227" i="3"/>
  <c r="H2228" i="3"/>
  <c r="H2229" i="3"/>
  <c r="H2230" i="3"/>
  <c r="H2231" i="3"/>
  <c r="H2232" i="3"/>
  <c r="H2233" i="3"/>
  <c r="H2234" i="3"/>
  <c r="H2235" i="3"/>
  <c r="H2236" i="3"/>
  <c r="H2237" i="3"/>
  <c r="H2238" i="3"/>
  <c r="H2239" i="3"/>
  <c r="H2240" i="3"/>
  <c r="H2241" i="3"/>
  <c r="H2242" i="3"/>
  <c r="H2243" i="3"/>
  <c r="H2244" i="3"/>
  <c r="H2245" i="3"/>
  <c r="H2246" i="3"/>
  <c r="H2247" i="3"/>
  <c r="H2248" i="3"/>
  <c r="H2249" i="3"/>
  <c r="H2250" i="3"/>
  <c r="H2251" i="3"/>
  <c r="H2252" i="3"/>
  <c r="H2253" i="3"/>
  <c r="H2254" i="3"/>
  <c r="H2255" i="3"/>
  <c r="H2256" i="3"/>
  <c r="H2257" i="3"/>
  <c r="H2258" i="3"/>
  <c r="H2259" i="3"/>
  <c r="H2260" i="3"/>
  <c r="H2261" i="3"/>
  <c r="H2262" i="3"/>
  <c r="H2263" i="3"/>
  <c r="H2264" i="3"/>
  <c r="H2265" i="3"/>
  <c r="H2266" i="3"/>
  <c r="H2267" i="3"/>
  <c r="H2268" i="3"/>
  <c r="H2269" i="3"/>
  <c r="H2270" i="3"/>
  <c r="H2271" i="3"/>
  <c r="H2272" i="3"/>
  <c r="H2273" i="3"/>
  <c r="H2274" i="3"/>
  <c r="H2275" i="3"/>
  <c r="H2276" i="3"/>
  <c r="H2277" i="3"/>
  <c r="H2278" i="3"/>
  <c r="H2279" i="3"/>
  <c r="H2280" i="3"/>
  <c r="H2281" i="3"/>
  <c r="H2282" i="3"/>
  <c r="H2283" i="3"/>
  <c r="H2284" i="3"/>
  <c r="H2285" i="3"/>
  <c r="H2286" i="3"/>
  <c r="H2287" i="3"/>
  <c r="H2288" i="3"/>
  <c r="H2289" i="3"/>
  <c r="H2290" i="3"/>
  <c r="H2291" i="3"/>
  <c r="H2292" i="3"/>
  <c r="H2293" i="3"/>
  <c r="H2294" i="3"/>
  <c r="H2295" i="3"/>
  <c r="H2296" i="3"/>
  <c r="H2297" i="3"/>
  <c r="H2298" i="3"/>
  <c r="H2299" i="3"/>
  <c r="H2300" i="3"/>
  <c r="H2301" i="3"/>
  <c r="H2302" i="3"/>
  <c r="H2303" i="3"/>
  <c r="H2304" i="3"/>
  <c r="H2305" i="3"/>
  <c r="H2306" i="3"/>
  <c r="H2307" i="3"/>
  <c r="H2308" i="3"/>
  <c r="H2309" i="3"/>
  <c r="H2310" i="3"/>
  <c r="H2311" i="3"/>
  <c r="H2312" i="3"/>
  <c r="H2313" i="3"/>
  <c r="H2314" i="3"/>
  <c r="H2315" i="3"/>
  <c r="H2316" i="3"/>
  <c r="H2317" i="3"/>
  <c r="H2318" i="3"/>
  <c r="H2319" i="3"/>
  <c r="H2320" i="3"/>
  <c r="H2321" i="3"/>
  <c r="H2322" i="3"/>
  <c r="H2323" i="3"/>
  <c r="H2324" i="3"/>
  <c r="H2325" i="3"/>
  <c r="H2326" i="3"/>
  <c r="H2327" i="3"/>
  <c r="H2328" i="3"/>
  <c r="H2329" i="3"/>
  <c r="H2330" i="3"/>
  <c r="H2331" i="3"/>
  <c r="H2332" i="3"/>
  <c r="H2333" i="3"/>
  <c r="H2334" i="3"/>
  <c r="H2335" i="3"/>
  <c r="H2336" i="3"/>
  <c r="H2337" i="3"/>
  <c r="H2338" i="3"/>
  <c r="H2339" i="3"/>
  <c r="H2340" i="3"/>
  <c r="H2341" i="3"/>
  <c r="H2342" i="3"/>
  <c r="H2343" i="3"/>
  <c r="H2344" i="3"/>
  <c r="H2345" i="3"/>
  <c r="H2346" i="3"/>
  <c r="H2347" i="3"/>
  <c r="H2348" i="3"/>
  <c r="H2349" i="3"/>
  <c r="H2350" i="3"/>
  <c r="H2351" i="3"/>
  <c r="H2352" i="3"/>
  <c r="H2353" i="3"/>
  <c r="H2354" i="3"/>
  <c r="H2355" i="3"/>
  <c r="H2356" i="3"/>
  <c r="H2357" i="3"/>
  <c r="H2358" i="3"/>
  <c r="H2359" i="3"/>
  <c r="H2360" i="3"/>
  <c r="H2361" i="3"/>
  <c r="H2362" i="3"/>
  <c r="H2363" i="3"/>
  <c r="H2364" i="3"/>
  <c r="H2365" i="3"/>
  <c r="H2366" i="3"/>
  <c r="H2367" i="3"/>
  <c r="H2368" i="3"/>
  <c r="H2369" i="3"/>
  <c r="H2370" i="3"/>
  <c r="H2371" i="3"/>
  <c r="H2372" i="3"/>
  <c r="H2373" i="3"/>
  <c r="H2374" i="3"/>
  <c r="H2375" i="3"/>
  <c r="H2376" i="3"/>
  <c r="H2377" i="3"/>
  <c r="H2378" i="3"/>
  <c r="H2379" i="3"/>
  <c r="H2380" i="3"/>
  <c r="H2381" i="3"/>
  <c r="H2382" i="3"/>
  <c r="H2383" i="3"/>
  <c r="H2384" i="3"/>
  <c r="H2385" i="3"/>
  <c r="H2386" i="3"/>
  <c r="H2387" i="3"/>
  <c r="H2388" i="3"/>
  <c r="H2389" i="3"/>
  <c r="H2390" i="3"/>
  <c r="H2391" i="3"/>
  <c r="H2392" i="3"/>
  <c r="H2393" i="3"/>
  <c r="H2394" i="3"/>
  <c r="H2395" i="3"/>
  <c r="H2396" i="3"/>
  <c r="H2397" i="3"/>
  <c r="H2398" i="3"/>
  <c r="H2399" i="3"/>
  <c r="H2400" i="3"/>
  <c r="H2401" i="3"/>
  <c r="H2402" i="3"/>
  <c r="H2403" i="3"/>
  <c r="H2404" i="3"/>
  <c r="H2405" i="3"/>
  <c r="H2406" i="3"/>
  <c r="H2407" i="3"/>
  <c r="H2408" i="3"/>
  <c r="H2409" i="3"/>
  <c r="H2410" i="3"/>
  <c r="H2411" i="3"/>
  <c r="H2412" i="3"/>
  <c r="H2413" i="3"/>
  <c r="H2414" i="3"/>
  <c r="H2415" i="3"/>
  <c r="H2416" i="3"/>
  <c r="H2417" i="3"/>
  <c r="H2418" i="3"/>
  <c r="H2419" i="3"/>
  <c r="H2420" i="3"/>
  <c r="H2421" i="3"/>
  <c r="H2422" i="3"/>
  <c r="H2423" i="3"/>
  <c r="H2424" i="3"/>
  <c r="H2425" i="3"/>
  <c r="H2426" i="3"/>
  <c r="H2427" i="3"/>
  <c r="H2428" i="3"/>
  <c r="H2429" i="3"/>
  <c r="H2430" i="3"/>
  <c r="H2431" i="3"/>
  <c r="H2432" i="3"/>
  <c r="H2433" i="3"/>
  <c r="H2434" i="3"/>
  <c r="H2435" i="3"/>
  <c r="H2436" i="3"/>
  <c r="H2437" i="3"/>
  <c r="H2438" i="3"/>
  <c r="H2439" i="3"/>
  <c r="H2440" i="3"/>
  <c r="H2441" i="3"/>
  <c r="H2442" i="3"/>
  <c r="H2443" i="3"/>
  <c r="H2444" i="3"/>
  <c r="H2445" i="3"/>
  <c r="H2446" i="3"/>
  <c r="H2447" i="3"/>
  <c r="H2448" i="3"/>
  <c r="H2449" i="3"/>
  <c r="H2450" i="3"/>
  <c r="H2451" i="3"/>
  <c r="H2452" i="3"/>
  <c r="H2453" i="3"/>
  <c r="H2454" i="3"/>
  <c r="H2455" i="3"/>
  <c r="H2456" i="3"/>
  <c r="H2457" i="3"/>
  <c r="H2458" i="3"/>
  <c r="H2459" i="3"/>
  <c r="H2460" i="3"/>
  <c r="H2461" i="3"/>
  <c r="H2462" i="3"/>
  <c r="H2463" i="3"/>
  <c r="H2464" i="3"/>
  <c r="H2465" i="3"/>
  <c r="H2466" i="3"/>
  <c r="H2467" i="3"/>
  <c r="H2468" i="3"/>
  <c r="H2469" i="3"/>
  <c r="H2470" i="3"/>
  <c r="H2471" i="3"/>
  <c r="H2472" i="3"/>
  <c r="H2473" i="3"/>
  <c r="H2474" i="3"/>
  <c r="H2475" i="3"/>
  <c r="H2476" i="3"/>
  <c r="H2477" i="3"/>
  <c r="H2478" i="3"/>
  <c r="H2479" i="3"/>
  <c r="H2480" i="3"/>
  <c r="H2481" i="3"/>
  <c r="H2482" i="3"/>
  <c r="H2483" i="3"/>
  <c r="H2484" i="3"/>
  <c r="H2485" i="3"/>
  <c r="H2486" i="3"/>
  <c r="H2487" i="3"/>
  <c r="H2488" i="3"/>
  <c r="H2489" i="3"/>
  <c r="H2490" i="3"/>
  <c r="H2491" i="3"/>
  <c r="H2492" i="3"/>
  <c r="H2493" i="3"/>
  <c r="H2494" i="3"/>
  <c r="H2495" i="3"/>
  <c r="H2496" i="3"/>
  <c r="H2497" i="3"/>
  <c r="H2498" i="3"/>
  <c r="H2499" i="3"/>
  <c r="H2500" i="3"/>
  <c r="H2501" i="3"/>
  <c r="H2502" i="3"/>
  <c r="H2503" i="3"/>
  <c r="H2504" i="3"/>
  <c r="H2505" i="3"/>
  <c r="H2506" i="3"/>
  <c r="H2507" i="3"/>
  <c r="H2508" i="3"/>
  <c r="H2509" i="3"/>
  <c r="H2510" i="3"/>
  <c r="H2511" i="3"/>
  <c r="H2512" i="3"/>
  <c r="H2513" i="3"/>
  <c r="H2514" i="3"/>
  <c r="H2515" i="3"/>
  <c r="H2516" i="3"/>
  <c r="H2517" i="3"/>
  <c r="H2518" i="3"/>
  <c r="H2519" i="3"/>
  <c r="H2520" i="3"/>
  <c r="H2521" i="3"/>
  <c r="H2522" i="3"/>
  <c r="H2523" i="3"/>
  <c r="H2524" i="3"/>
  <c r="H2525" i="3"/>
  <c r="H2526" i="3"/>
  <c r="H2527" i="3"/>
  <c r="H2528" i="3"/>
  <c r="H2529" i="3"/>
  <c r="H2530" i="3"/>
  <c r="H2531" i="3"/>
  <c r="H2532" i="3"/>
  <c r="H2533" i="3"/>
  <c r="H2534" i="3"/>
  <c r="H2535" i="3"/>
  <c r="H2536" i="3"/>
  <c r="H2537" i="3"/>
  <c r="H2538" i="3"/>
  <c r="H2539" i="3"/>
  <c r="H2540" i="3"/>
  <c r="H2541" i="3"/>
  <c r="H2542" i="3"/>
  <c r="H2543" i="3"/>
  <c r="H2544" i="3"/>
  <c r="H2545" i="3"/>
  <c r="H2546" i="3"/>
  <c r="H2547" i="3"/>
  <c r="H2548" i="3"/>
  <c r="H2549" i="3"/>
  <c r="H2550" i="3"/>
  <c r="H2551" i="3"/>
  <c r="H2552" i="3"/>
  <c r="H2553" i="3"/>
  <c r="H2554" i="3"/>
  <c r="H2555" i="3"/>
  <c r="H2556" i="3"/>
  <c r="H2557" i="3"/>
  <c r="H2558" i="3"/>
  <c r="H2559" i="3"/>
  <c r="H2560" i="3"/>
  <c r="H2561" i="3"/>
  <c r="H2562" i="3"/>
  <c r="H2563" i="3"/>
  <c r="H2564" i="3"/>
  <c r="H2565" i="3"/>
  <c r="H2566" i="3"/>
  <c r="H2567" i="3"/>
  <c r="H2568" i="3"/>
  <c r="H2569" i="3"/>
  <c r="H2570" i="3"/>
  <c r="H2571" i="3"/>
  <c r="H2572" i="3"/>
  <c r="H2573" i="3"/>
  <c r="H2574" i="3"/>
  <c r="H2575" i="3"/>
  <c r="H2576" i="3"/>
  <c r="H2577" i="3"/>
  <c r="H2578" i="3"/>
  <c r="H2579" i="3"/>
  <c r="H2580" i="3"/>
  <c r="H2581" i="3"/>
  <c r="H2582" i="3"/>
  <c r="H2583" i="3"/>
  <c r="H2584" i="3"/>
  <c r="H2585" i="3"/>
  <c r="H2586" i="3"/>
  <c r="H2587" i="3"/>
  <c r="H2588" i="3"/>
  <c r="H2589" i="3"/>
  <c r="H2590" i="3"/>
  <c r="H2591" i="3"/>
  <c r="H2592" i="3"/>
  <c r="H2593" i="3"/>
  <c r="H2594" i="3"/>
  <c r="H2595" i="3"/>
  <c r="H2596" i="3"/>
  <c r="H2597" i="3"/>
  <c r="H2598" i="3"/>
  <c r="H2599" i="3"/>
  <c r="H2600" i="3"/>
  <c r="H2601" i="3"/>
  <c r="H2602" i="3"/>
  <c r="H2603" i="3"/>
  <c r="H2604" i="3"/>
  <c r="H2605" i="3"/>
  <c r="H2606" i="3"/>
  <c r="H2607" i="3"/>
  <c r="H2608" i="3"/>
  <c r="H2609" i="3"/>
  <c r="H2610" i="3"/>
  <c r="H2611" i="3"/>
  <c r="H2612" i="3"/>
  <c r="H2613" i="3"/>
  <c r="H2614" i="3"/>
  <c r="H2615" i="3"/>
  <c r="H2616" i="3"/>
  <c r="H2617" i="3"/>
  <c r="H2618" i="3"/>
  <c r="H2619" i="3"/>
  <c r="H2620" i="3"/>
  <c r="H2621" i="3"/>
  <c r="H2622" i="3"/>
  <c r="H2623" i="3"/>
  <c r="H2624" i="3"/>
  <c r="H2625" i="3"/>
  <c r="H2626" i="3"/>
  <c r="H2627" i="3"/>
  <c r="H2628" i="3"/>
  <c r="H2629" i="3"/>
  <c r="H2630" i="3"/>
  <c r="H2631" i="3"/>
  <c r="H2632" i="3"/>
  <c r="H2633" i="3"/>
  <c r="H2634" i="3"/>
  <c r="H2635" i="3"/>
  <c r="H2636" i="3"/>
  <c r="H2637" i="3"/>
  <c r="H2638" i="3"/>
  <c r="H2639" i="3"/>
  <c r="H2640" i="3"/>
  <c r="H2641" i="3"/>
  <c r="H2642" i="3"/>
  <c r="H2643" i="3"/>
  <c r="H2644" i="3"/>
  <c r="H2645" i="3"/>
  <c r="H2646" i="3"/>
  <c r="H2647" i="3"/>
  <c r="H2648" i="3"/>
  <c r="H2649" i="3"/>
  <c r="H2650" i="3"/>
  <c r="H2651" i="3"/>
  <c r="H2652" i="3"/>
  <c r="H2653" i="3"/>
  <c r="H2654" i="3"/>
  <c r="H2655" i="3"/>
  <c r="H2656" i="3"/>
  <c r="H2657" i="3"/>
  <c r="H2658" i="3"/>
  <c r="H2659" i="3"/>
  <c r="H2660" i="3"/>
  <c r="H2661" i="3"/>
  <c r="H2662" i="3"/>
  <c r="H2663" i="3"/>
  <c r="H2664" i="3"/>
  <c r="H2665" i="3"/>
  <c r="H2666" i="3"/>
  <c r="H2667" i="3"/>
  <c r="H2668" i="3"/>
  <c r="H2669" i="3"/>
  <c r="H2670" i="3"/>
  <c r="H2671" i="3"/>
  <c r="H2672" i="3"/>
  <c r="H2673" i="3"/>
  <c r="H2674" i="3"/>
  <c r="H2675" i="3"/>
  <c r="H2676" i="3"/>
  <c r="H2677" i="3"/>
  <c r="H2678" i="3"/>
  <c r="H2679" i="3"/>
  <c r="H2680" i="3"/>
  <c r="H2681" i="3"/>
  <c r="H2682" i="3"/>
  <c r="H2683" i="3"/>
  <c r="H2684" i="3"/>
  <c r="H2685" i="3"/>
  <c r="H2686" i="3"/>
  <c r="H2687" i="3"/>
  <c r="H2688" i="3"/>
  <c r="H2689" i="3"/>
  <c r="H2690" i="3"/>
  <c r="H2691" i="3"/>
  <c r="H2692" i="3"/>
  <c r="H2693" i="3"/>
  <c r="H2694" i="3"/>
  <c r="H2695" i="3"/>
  <c r="H2696" i="3"/>
  <c r="H2697" i="3"/>
  <c r="H2698" i="3"/>
  <c r="H2699" i="3"/>
  <c r="H2700" i="3"/>
  <c r="H2701" i="3"/>
  <c r="H2702" i="3"/>
  <c r="H2703" i="3"/>
  <c r="H2704" i="3"/>
  <c r="H2705" i="3"/>
  <c r="H2706" i="3"/>
  <c r="H2707" i="3"/>
  <c r="H2708" i="3"/>
  <c r="H2709" i="3"/>
  <c r="H2710" i="3"/>
  <c r="H2711" i="3"/>
  <c r="H2712" i="3"/>
  <c r="H2713" i="3"/>
  <c r="H2714" i="3"/>
  <c r="H2715" i="3"/>
  <c r="H2716" i="3"/>
  <c r="H2717" i="3"/>
  <c r="H2718" i="3"/>
  <c r="H2719" i="3"/>
  <c r="H2720" i="3"/>
  <c r="H2721" i="3"/>
  <c r="H2722" i="3"/>
  <c r="H2723" i="3"/>
  <c r="H2724" i="3"/>
  <c r="H2725" i="3"/>
  <c r="H2726" i="3"/>
  <c r="H2727" i="3"/>
  <c r="H2728" i="3"/>
  <c r="H2729" i="3"/>
  <c r="H2730" i="3"/>
  <c r="H2731" i="3"/>
  <c r="H2732" i="3"/>
  <c r="H2733" i="3"/>
  <c r="H2734" i="3"/>
  <c r="H2735" i="3"/>
  <c r="H2736" i="3"/>
  <c r="H2737" i="3"/>
  <c r="H2738" i="3"/>
  <c r="H2739" i="3"/>
  <c r="H2740" i="3"/>
  <c r="H2741" i="3"/>
  <c r="H2742" i="3"/>
  <c r="H2743" i="3"/>
  <c r="H2744" i="3"/>
  <c r="H2745" i="3"/>
  <c r="H2746" i="3"/>
  <c r="H2747" i="3"/>
  <c r="H2748" i="3"/>
  <c r="H2749" i="3"/>
  <c r="H2750" i="3"/>
  <c r="H2751" i="3"/>
  <c r="H2752" i="3"/>
  <c r="H2753" i="3"/>
  <c r="H2754" i="3"/>
  <c r="H2755" i="3"/>
  <c r="H2756" i="3"/>
  <c r="H2757" i="3"/>
  <c r="H2758" i="3"/>
  <c r="H2759" i="3"/>
  <c r="H2760" i="3"/>
  <c r="H2761" i="3"/>
  <c r="H2762" i="3"/>
  <c r="H2763" i="3"/>
  <c r="H2764" i="3"/>
  <c r="H2765" i="3"/>
  <c r="H2766" i="3"/>
  <c r="H2767" i="3"/>
  <c r="H2768" i="3"/>
  <c r="H2769" i="3"/>
  <c r="H2770" i="3"/>
  <c r="H2771" i="3"/>
  <c r="H2772" i="3"/>
  <c r="H2773" i="3"/>
  <c r="H2774" i="3"/>
  <c r="H2775" i="3"/>
  <c r="H2776" i="3"/>
  <c r="H2777" i="3"/>
  <c r="H2778" i="3"/>
  <c r="H2779" i="3"/>
  <c r="H2780" i="3"/>
  <c r="H2781" i="3"/>
  <c r="H2782" i="3"/>
  <c r="H2783" i="3"/>
  <c r="H2784" i="3"/>
  <c r="H2785" i="3"/>
  <c r="H2786" i="3"/>
  <c r="H2787" i="3"/>
  <c r="H2788" i="3"/>
  <c r="H2789" i="3"/>
  <c r="H2790" i="3"/>
  <c r="H2791" i="3"/>
  <c r="H2792" i="3"/>
  <c r="H2793" i="3"/>
  <c r="H2794" i="3"/>
  <c r="H2795" i="3"/>
  <c r="H2796" i="3"/>
  <c r="H2797" i="3"/>
  <c r="H2798" i="3"/>
  <c r="H2799" i="3"/>
  <c r="H2800" i="3"/>
  <c r="H2801" i="3"/>
  <c r="H2802" i="3"/>
  <c r="H2803" i="3"/>
  <c r="H2804" i="3"/>
  <c r="H2805" i="3"/>
  <c r="H2806" i="3"/>
  <c r="H2807" i="3"/>
  <c r="H2808" i="3"/>
  <c r="H2809" i="3"/>
  <c r="H2810" i="3"/>
  <c r="H2811" i="3"/>
  <c r="H2812" i="3"/>
  <c r="H2813" i="3"/>
  <c r="H2814" i="3"/>
  <c r="H2815" i="3"/>
  <c r="H2816" i="3"/>
  <c r="H2817" i="3"/>
  <c r="H2818" i="3"/>
  <c r="H2819" i="3"/>
  <c r="H2820" i="3"/>
  <c r="H2821" i="3"/>
  <c r="H2822" i="3"/>
  <c r="H2823" i="3"/>
  <c r="H2824" i="3"/>
  <c r="H2825" i="3"/>
  <c r="H2826" i="3"/>
  <c r="H2827" i="3"/>
  <c r="H2828" i="3"/>
  <c r="H2829" i="3"/>
  <c r="H2830" i="3"/>
  <c r="H2831" i="3"/>
  <c r="H2832" i="3"/>
  <c r="H2833" i="3"/>
  <c r="H2834" i="3"/>
  <c r="H2835" i="3"/>
  <c r="H2836" i="3"/>
  <c r="H2837" i="3"/>
  <c r="H2838" i="3"/>
  <c r="H2839" i="3"/>
  <c r="H2840" i="3"/>
  <c r="H2841" i="3"/>
  <c r="H2842" i="3"/>
  <c r="H2843" i="3"/>
  <c r="H2844" i="3"/>
  <c r="H2845" i="3"/>
  <c r="H2846" i="3"/>
  <c r="H2847" i="3"/>
  <c r="H2848" i="3"/>
  <c r="H2849" i="3"/>
  <c r="H2850" i="3"/>
  <c r="H2851" i="3"/>
  <c r="H2852" i="3"/>
  <c r="H2853" i="3"/>
  <c r="H2854" i="3"/>
  <c r="H2855" i="3"/>
  <c r="H2856" i="3"/>
  <c r="H2857" i="3"/>
  <c r="H2858" i="3"/>
  <c r="H2859" i="3"/>
  <c r="H2860" i="3"/>
  <c r="H2861" i="3"/>
  <c r="H2862" i="3"/>
  <c r="H2863" i="3"/>
  <c r="H2864" i="3"/>
  <c r="H2865" i="3"/>
  <c r="H2866" i="3"/>
  <c r="H2867" i="3"/>
  <c r="H2868" i="3"/>
  <c r="H2869" i="3"/>
  <c r="H2870" i="3"/>
  <c r="H2871" i="3"/>
  <c r="H2872" i="3"/>
  <c r="H2873" i="3"/>
  <c r="H2874" i="3"/>
  <c r="H2875" i="3"/>
  <c r="H2876" i="3"/>
  <c r="H2877" i="3"/>
  <c r="H2878" i="3"/>
  <c r="H2879" i="3"/>
  <c r="H2880" i="3"/>
  <c r="H2881" i="3"/>
  <c r="H2882" i="3"/>
  <c r="H2883" i="3"/>
  <c r="H2884" i="3"/>
  <c r="H2885" i="3"/>
  <c r="H2886" i="3"/>
  <c r="H2887" i="3"/>
  <c r="H2888" i="3"/>
  <c r="H2889" i="3"/>
  <c r="H2890" i="3"/>
  <c r="H2891" i="3"/>
  <c r="H2892" i="3"/>
  <c r="H2893" i="3"/>
  <c r="H2894" i="3"/>
  <c r="H2895" i="3"/>
  <c r="H2896" i="3"/>
  <c r="H2897" i="3"/>
  <c r="H2898" i="3"/>
  <c r="H2899" i="3"/>
  <c r="H2900" i="3"/>
  <c r="H2901" i="3"/>
  <c r="H2902" i="3"/>
  <c r="H2903" i="3"/>
  <c r="H2904" i="3"/>
  <c r="H2905" i="3"/>
  <c r="H2906" i="3"/>
  <c r="H2907" i="3"/>
  <c r="H2908" i="3"/>
  <c r="H2909" i="3"/>
  <c r="H2910" i="3"/>
  <c r="H2911" i="3"/>
  <c r="H2912" i="3"/>
  <c r="H2913" i="3"/>
  <c r="H2914" i="3"/>
  <c r="H2915" i="3"/>
  <c r="H2916" i="3"/>
  <c r="H2917" i="3"/>
  <c r="H2918" i="3"/>
  <c r="H2919" i="3"/>
  <c r="H2920" i="3"/>
  <c r="H2921" i="3"/>
  <c r="H2922" i="3"/>
  <c r="H2923" i="3"/>
  <c r="H2924" i="3"/>
  <c r="H2925" i="3"/>
  <c r="H2926" i="3"/>
  <c r="H2927" i="3"/>
  <c r="H2928" i="3"/>
  <c r="H2929" i="3"/>
  <c r="H2930" i="3"/>
  <c r="H2931" i="3"/>
  <c r="H2932" i="3"/>
  <c r="H2933" i="3"/>
  <c r="H2934" i="3"/>
  <c r="H2935" i="3"/>
  <c r="I2936" i="3"/>
  <c r="J2936" i="3"/>
  <c r="L2936" i="3"/>
  <c r="K2936" i="3"/>
  <c r="G2938" i="3"/>
  <c r="G2939" i="3"/>
  <c r="G2940" i="3"/>
  <c r="G2941" i="3"/>
  <c r="G2942" i="3"/>
  <c r="G2943" i="3"/>
  <c r="G2944" i="3"/>
  <c r="G2945" i="3"/>
  <c r="G2946" i="3"/>
  <c r="G2947" i="3"/>
  <c r="G2948" i="3"/>
  <c r="G2949" i="3"/>
  <c r="G2950" i="3"/>
  <c r="G2951" i="3"/>
  <c r="G2952" i="3"/>
  <c r="G2953" i="3"/>
  <c r="G2954" i="3"/>
  <c r="G2955" i="3"/>
  <c r="G2956" i="3"/>
  <c r="G2957" i="3"/>
  <c r="G2958" i="3"/>
  <c r="G2959" i="3"/>
  <c r="G2960" i="3"/>
  <c r="G2961" i="3"/>
  <c r="G2962" i="3"/>
  <c r="G2963" i="3"/>
  <c r="G2964" i="3"/>
  <c r="G2965" i="3"/>
  <c r="G2966" i="3"/>
  <c r="G2967" i="3"/>
  <c r="G2968" i="3"/>
  <c r="G2969" i="3"/>
  <c r="G2970" i="3"/>
  <c r="G2971" i="3"/>
  <c r="G2972" i="3"/>
  <c r="G2973" i="3"/>
  <c r="G2974" i="3"/>
  <c r="G2975" i="3"/>
  <c r="G2976" i="3"/>
  <c r="G2977" i="3"/>
  <c r="G2978" i="3"/>
  <c r="G2979" i="3"/>
  <c r="G2980" i="3"/>
  <c r="G2981" i="3"/>
  <c r="G2982" i="3"/>
  <c r="G2983" i="3"/>
  <c r="G2984" i="3"/>
  <c r="G2985" i="3"/>
  <c r="G2986" i="3"/>
  <c r="G2987" i="3"/>
  <c r="G2988" i="3"/>
  <c r="G2989" i="3"/>
  <c r="G2990" i="3"/>
  <c r="G2991" i="3"/>
  <c r="G2992" i="3"/>
  <c r="G2993" i="3"/>
  <c r="G2994" i="3"/>
  <c r="G2995" i="3"/>
  <c r="G2996" i="3"/>
  <c r="G2997" i="3"/>
  <c r="G2998" i="3"/>
  <c r="G2999" i="3"/>
  <c r="G3000" i="3"/>
  <c r="G3001" i="3"/>
  <c r="G3002" i="3"/>
  <c r="G3003" i="3"/>
  <c r="G3004" i="3"/>
  <c r="G3005" i="3"/>
  <c r="G3006" i="3"/>
  <c r="G3007" i="3"/>
  <c r="G3008" i="3"/>
  <c r="G3009" i="3"/>
  <c r="G3010" i="3"/>
  <c r="G3011" i="3"/>
  <c r="G3012" i="3"/>
  <c r="G3013" i="3"/>
  <c r="G3014" i="3"/>
  <c r="G3015" i="3"/>
  <c r="G3016" i="3"/>
  <c r="G3017" i="3"/>
  <c r="G3018" i="3"/>
  <c r="G3019" i="3"/>
  <c r="G3020" i="3"/>
  <c r="G3021" i="3"/>
  <c r="G3022" i="3"/>
  <c r="G3023" i="3"/>
  <c r="G3024" i="3"/>
  <c r="G3025" i="3"/>
  <c r="G3026" i="3"/>
  <c r="G3027" i="3"/>
  <c r="G3028" i="3"/>
  <c r="G3029" i="3"/>
  <c r="G3030" i="3"/>
  <c r="G3031" i="3"/>
  <c r="G3032" i="3"/>
  <c r="G3033" i="3"/>
  <c r="G3034" i="3"/>
  <c r="G3035" i="3"/>
  <c r="G3036" i="3"/>
  <c r="G3037" i="3"/>
  <c r="G3038" i="3"/>
  <c r="G3039" i="3"/>
  <c r="G3040" i="3"/>
  <c r="G3041" i="3"/>
  <c r="G3042" i="3"/>
  <c r="G3043" i="3"/>
  <c r="G3044" i="3"/>
  <c r="G3045" i="3"/>
  <c r="G3046" i="3"/>
  <c r="G3047" i="3"/>
  <c r="G3048" i="3"/>
  <c r="G3049" i="3"/>
  <c r="G3050" i="3"/>
  <c r="G3051" i="3"/>
  <c r="G3052" i="3"/>
  <c r="G3053" i="3"/>
  <c r="G3054" i="3"/>
  <c r="G3055" i="3"/>
  <c r="G3056" i="3"/>
  <c r="G3057" i="3"/>
  <c r="G3058" i="3"/>
  <c r="G3059" i="3"/>
  <c r="G3060" i="3"/>
  <c r="G3061" i="3"/>
  <c r="G3062" i="3"/>
  <c r="G3063" i="3"/>
  <c r="G3064" i="3"/>
  <c r="G3065" i="3"/>
  <c r="G3066" i="3"/>
  <c r="G3067" i="3"/>
  <c r="G3068" i="3"/>
  <c r="G3069" i="3"/>
  <c r="G3070" i="3"/>
  <c r="G3071" i="3"/>
  <c r="G3072" i="3"/>
  <c r="G3073" i="3"/>
  <c r="G3074" i="3"/>
  <c r="G3075" i="3"/>
  <c r="G3076" i="3"/>
  <c r="G3077" i="3"/>
  <c r="G3078" i="3"/>
  <c r="G3079" i="3"/>
  <c r="G3080" i="3"/>
  <c r="G3081" i="3"/>
  <c r="G3082" i="3"/>
  <c r="G3083" i="3"/>
  <c r="G3084" i="3"/>
  <c r="G3085" i="3"/>
  <c r="G3086" i="3"/>
  <c r="G3087" i="3"/>
  <c r="G3088" i="3"/>
  <c r="G3089" i="3"/>
  <c r="G3090" i="3"/>
  <c r="G3091" i="3"/>
  <c r="G3092" i="3"/>
  <c r="G3093" i="3"/>
  <c r="G3094" i="3"/>
  <c r="G3095" i="3"/>
  <c r="G3096" i="3"/>
  <c r="G3097" i="3"/>
  <c r="G3098" i="3"/>
  <c r="G3099" i="3"/>
  <c r="G3100" i="3"/>
  <c r="G3101" i="3"/>
  <c r="G3102" i="3"/>
  <c r="J2905" i="3"/>
  <c r="J2906" i="3"/>
  <c r="J2907" i="3"/>
  <c r="J2908" i="3"/>
  <c r="J2909" i="3"/>
  <c r="J2910" i="3"/>
  <c r="J2911" i="3"/>
  <c r="J2912" i="3"/>
  <c r="J2913" i="3"/>
  <c r="J2914" i="3"/>
  <c r="J2915" i="3"/>
  <c r="J2916" i="3"/>
  <c r="J2917" i="3"/>
  <c r="J2918" i="3"/>
  <c r="J2919" i="3"/>
  <c r="J2920" i="3"/>
  <c r="J2921" i="3"/>
  <c r="J2922" i="3"/>
  <c r="J2923" i="3"/>
  <c r="J2924" i="3"/>
  <c r="E299" i="4"/>
  <c r="F299" i="4"/>
  <c r="J299" i="4"/>
  <c r="C2" i="4"/>
  <c r="I299" i="4"/>
  <c r="H299" i="4"/>
  <c r="G299" i="4"/>
  <c r="E298" i="4"/>
  <c r="F298" i="4"/>
  <c r="J298" i="4"/>
  <c r="I298" i="4"/>
  <c r="H298" i="4"/>
  <c r="G298" i="4"/>
  <c r="E297" i="4"/>
  <c r="F297" i="4"/>
  <c r="J297" i="4"/>
  <c r="I297" i="4"/>
  <c r="H297" i="4"/>
  <c r="G297" i="4"/>
  <c r="E296" i="4"/>
  <c r="F296" i="4"/>
  <c r="J296" i="4"/>
  <c r="I296" i="4"/>
  <c r="H296" i="4"/>
  <c r="G296" i="4"/>
  <c r="E295" i="4"/>
  <c r="F295" i="4"/>
  <c r="J295" i="4"/>
  <c r="I295" i="4"/>
  <c r="H295" i="4"/>
  <c r="G295" i="4"/>
  <c r="E294" i="4"/>
  <c r="F294" i="4"/>
  <c r="J294" i="4"/>
  <c r="I294" i="4"/>
  <c r="H294" i="4"/>
  <c r="G294" i="4"/>
  <c r="E293" i="4"/>
  <c r="F293" i="4"/>
  <c r="J293" i="4"/>
  <c r="I293" i="4"/>
  <c r="H293" i="4"/>
  <c r="G293" i="4"/>
  <c r="E292" i="4"/>
  <c r="F292" i="4"/>
  <c r="J292" i="4"/>
  <c r="I292" i="4"/>
  <c r="H292" i="4"/>
  <c r="G292" i="4"/>
  <c r="E291" i="4"/>
  <c r="F291" i="4"/>
  <c r="J291" i="4"/>
  <c r="I291" i="4"/>
  <c r="H291" i="4"/>
  <c r="G291" i="4"/>
  <c r="E290" i="4"/>
  <c r="F290" i="4"/>
  <c r="J290" i="4"/>
  <c r="I290" i="4"/>
  <c r="H290" i="4"/>
  <c r="G290" i="4"/>
  <c r="E289" i="4"/>
  <c r="F289" i="4"/>
  <c r="J289" i="4"/>
  <c r="I289" i="4"/>
  <c r="H289" i="4"/>
  <c r="G289" i="4"/>
  <c r="E288" i="4"/>
  <c r="F288" i="4"/>
  <c r="J288" i="4"/>
  <c r="I288" i="4"/>
  <c r="H288" i="4"/>
  <c r="G288" i="4"/>
  <c r="E287" i="4"/>
  <c r="F287" i="4"/>
  <c r="J287" i="4"/>
  <c r="I287" i="4"/>
  <c r="H287" i="4"/>
  <c r="G287" i="4"/>
  <c r="E286" i="4"/>
  <c r="F286" i="4"/>
  <c r="J286" i="4"/>
  <c r="I286" i="4"/>
  <c r="H286" i="4"/>
  <c r="G286" i="4"/>
  <c r="E285" i="4"/>
  <c r="F285" i="4"/>
  <c r="J285" i="4"/>
  <c r="I285" i="4"/>
  <c r="H285" i="4"/>
  <c r="G285" i="4"/>
  <c r="E284" i="4"/>
  <c r="F284" i="4"/>
  <c r="J284" i="4"/>
  <c r="I284" i="4"/>
  <c r="H284" i="4"/>
  <c r="G284" i="4"/>
  <c r="E283" i="4"/>
  <c r="F283" i="4"/>
  <c r="J283" i="4"/>
  <c r="I283" i="4"/>
  <c r="H283" i="4"/>
  <c r="G283" i="4"/>
  <c r="E282" i="4"/>
  <c r="F282" i="4"/>
  <c r="J282" i="4"/>
  <c r="I282" i="4"/>
  <c r="H282" i="4"/>
  <c r="G282" i="4"/>
  <c r="E281" i="4"/>
  <c r="F281" i="4"/>
  <c r="J281" i="4"/>
  <c r="I281" i="4"/>
  <c r="H281" i="4"/>
  <c r="G281" i="4"/>
  <c r="E280" i="4"/>
  <c r="F280" i="4"/>
  <c r="J280" i="4"/>
  <c r="I280" i="4"/>
  <c r="H280" i="4"/>
  <c r="G280" i="4"/>
  <c r="E279" i="4"/>
  <c r="F279" i="4"/>
  <c r="J279" i="4"/>
  <c r="I279" i="4"/>
  <c r="H279" i="4"/>
  <c r="G279" i="4"/>
  <c r="E278" i="4"/>
  <c r="F278" i="4"/>
  <c r="J278" i="4"/>
  <c r="I278" i="4"/>
  <c r="H278" i="4"/>
  <c r="G278" i="4"/>
  <c r="E277" i="4"/>
  <c r="F277" i="4"/>
  <c r="J277" i="4"/>
  <c r="I277" i="4"/>
  <c r="H277" i="4"/>
  <c r="G277" i="4"/>
  <c r="E276" i="4"/>
  <c r="F276" i="4"/>
  <c r="J276" i="4"/>
  <c r="I276" i="4"/>
  <c r="H276" i="4"/>
  <c r="G276" i="4"/>
  <c r="E275" i="4"/>
  <c r="F275" i="4"/>
  <c r="J275" i="4"/>
  <c r="I275" i="4"/>
  <c r="H275" i="4"/>
  <c r="G275" i="4"/>
  <c r="E274" i="4"/>
  <c r="F274" i="4"/>
  <c r="J274" i="4"/>
  <c r="I274" i="4"/>
  <c r="H274" i="4"/>
  <c r="G274" i="4"/>
  <c r="E273" i="4"/>
  <c r="F273" i="4"/>
  <c r="J273" i="4"/>
  <c r="I273" i="4"/>
  <c r="H273" i="4"/>
  <c r="G273" i="4"/>
  <c r="E272" i="4"/>
  <c r="F272" i="4"/>
  <c r="J272" i="4"/>
  <c r="I272" i="4"/>
  <c r="H272" i="4"/>
  <c r="G272" i="4"/>
  <c r="E271" i="4"/>
  <c r="F271" i="4"/>
  <c r="J271" i="4"/>
  <c r="I271" i="4"/>
  <c r="H271" i="4"/>
  <c r="G271" i="4"/>
  <c r="E270" i="4"/>
  <c r="F270" i="4"/>
  <c r="J270" i="4"/>
  <c r="I270" i="4"/>
  <c r="H270" i="4"/>
  <c r="G270" i="4"/>
  <c r="E269" i="4"/>
  <c r="F269" i="4"/>
  <c r="J269" i="4"/>
  <c r="I269" i="4"/>
  <c r="H269" i="4"/>
  <c r="G269" i="4"/>
  <c r="E268" i="4"/>
  <c r="F268" i="4"/>
  <c r="J268" i="4"/>
  <c r="I268" i="4"/>
  <c r="H268" i="4"/>
  <c r="G268" i="4"/>
  <c r="E267" i="4"/>
  <c r="F267" i="4"/>
  <c r="J267" i="4"/>
  <c r="I267" i="4"/>
  <c r="H267" i="4"/>
  <c r="G267" i="4"/>
  <c r="E266" i="4"/>
  <c r="F266" i="4"/>
  <c r="J266" i="4"/>
  <c r="I266" i="4"/>
  <c r="H266" i="4"/>
  <c r="G266" i="4"/>
  <c r="E265" i="4"/>
  <c r="F265" i="4"/>
  <c r="J265" i="4"/>
  <c r="I265" i="4"/>
  <c r="H265" i="4"/>
  <c r="G265" i="4"/>
  <c r="E264" i="4"/>
  <c r="F264" i="4"/>
  <c r="J264" i="4"/>
  <c r="I264" i="4"/>
  <c r="H264" i="4"/>
  <c r="G264" i="4"/>
  <c r="E263" i="4"/>
  <c r="F263" i="4"/>
  <c r="J263" i="4"/>
  <c r="I263" i="4"/>
  <c r="H263" i="4"/>
  <c r="G263" i="4"/>
  <c r="E262" i="4"/>
  <c r="F262" i="4"/>
  <c r="J262" i="4"/>
  <c r="I262" i="4"/>
  <c r="H262" i="4"/>
  <c r="G262" i="4"/>
  <c r="E261" i="4"/>
  <c r="F261" i="4"/>
  <c r="J261" i="4"/>
  <c r="I261" i="4"/>
  <c r="H261" i="4"/>
  <c r="G261" i="4"/>
  <c r="E260" i="4"/>
  <c r="F260" i="4"/>
  <c r="J260" i="4"/>
  <c r="I260" i="4"/>
  <c r="H260" i="4"/>
  <c r="G260" i="4"/>
  <c r="E259" i="4"/>
  <c r="F259" i="4"/>
  <c r="J259" i="4"/>
  <c r="I259" i="4"/>
  <c r="H259" i="4"/>
  <c r="G259" i="4"/>
  <c r="E258" i="4"/>
  <c r="F258" i="4"/>
  <c r="J258" i="4"/>
  <c r="I258" i="4"/>
  <c r="H258" i="4"/>
  <c r="G258" i="4"/>
  <c r="E257" i="4"/>
  <c r="F257" i="4"/>
  <c r="J257" i="4"/>
  <c r="I257" i="4"/>
  <c r="H257" i="4"/>
  <c r="G257" i="4"/>
  <c r="E256" i="4"/>
  <c r="F256" i="4"/>
  <c r="J256" i="4"/>
  <c r="I256" i="4"/>
  <c r="H256" i="4"/>
  <c r="G256" i="4"/>
  <c r="E255" i="4"/>
  <c r="F255" i="4"/>
  <c r="J255" i="4"/>
  <c r="I255" i="4"/>
  <c r="H255" i="4"/>
  <c r="G255" i="4"/>
  <c r="E254" i="4"/>
  <c r="F254" i="4"/>
  <c r="J254" i="4"/>
  <c r="I254" i="4"/>
  <c r="H254" i="4"/>
  <c r="G254" i="4"/>
  <c r="E253" i="4"/>
  <c r="F253" i="4"/>
  <c r="J253" i="4"/>
  <c r="I253" i="4"/>
  <c r="H253" i="4"/>
  <c r="G253" i="4"/>
  <c r="E252" i="4"/>
  <c r="F252" i="4"/>
  <c r="J252" i="4"/>
  <c r="I252" i="4"/>
  <c r="H252" i="4"/>
  <c r="G252" i="4"/>
  <c r="E251" i="4"/>
  <c r="F251" i="4"/>
  <c r="J251" i="4"/>
  <c r="I251" i="4"/>
  <c r="H251" i="4"/>
  <c r="G251" i="4"/>
  <c r="E250" i="4"/>
  <c r="F250" i="4"/>
  <c r="J250" i="4"/>
  <c r="I250" i="4"/>
  <c r="H250" i="4"/>
  <c r="G250" i="4"/>
  <c r="E249" i="4"/>
  <c r="F249" i="4"/>
  <c r="J249" i="4"/>
  <c r="I249" i="4"/>
  <c r="H249" i="4"/>
  <c r="G249" i="4"/>
  <c r="E248" i="4"/>
  <c r="F248" i="4"/>
  <c r="J248" i="4"/>
  <c r="I248" i="4"/>
  <c r="H248" i="4"/>
  <c r="G248" i="4"/>
  <c r="E247" i="4"/>
  <c r="F247" i="4"/>
  <c r="J247" i="4"/>
  <c r="I247" i="4"/>
  <c r="H247" i="4"/>
  <c r="G247" i="4"/>
  <c r="E246" i="4"/>
  <c r="F246" i="4"/>
  <c r="J246" i="4"/>
  <c r="I246" i="4"/>
  <c r="H246" i="4"/>
  <c r="G246" i="4"/>
  <c r="E245" i="4"/>
  <c r="F245" i="4"/>
  <c r="J245" i="4"/>
  <c r="I245" i="4"/>
  <c r="H245" i="4"/>
  <c r="G245" i="4"/>
  <c r="E244" i="4"/>
  <c r="F244" i="4"/>
  <c r="J244" i="4"/>
  <c r="I244" i="4"/>
  <c r="H244" i="4"/>
  <c r="G244" i="4"/>
  <c r="E243" i="4"/>
  <c r="F243" i="4"/>
  <c r="J243" i="4"/>
  <c r="I243" i="4"/>
  <c r="H243" i="4"/>
  <c r="G243" i="4"/>
  <c r="E242" i="4"/>
  <c r="F242" i="4"/>
  <c r="J242" i="4"/>
  <c r="I242" i="4"/>
  <c r="H242" i="4"/>
  <c r="G242" i="4"/>
  <c r="E241" i="4"/>
  <c r="F241" i="4"/>
  <c r="J241" i="4"/>
  <c r="I241" i="4"/>
  <c r="H241" i="4"/>
  <c r="G241" i="4"/>
  <c r="E240" i="4"/>
  <c r="F240" i="4"/>
  <c r="J240" i="4"/>
  <c r="I240" i="4"/>
  <c r="H240" i="4"/>
  <c r="G240" i="4"/>
  <c r="E239" i="4"/>
  <c r="F239" i="4"/>
  <c r="J239" i="4"/>
  <c r="I239" i="4"/>
  <c r="H239" i="4"/>
  <c r="G239" i="4"/>
  <c r="E238" i="4"/>
  <c r="F238" i="4"/>
  <c r="J238" i="4"/>
  <c r="I238" i="4"/>
  <c r="H238" i="4"/>
  <c r="G238" i="4"/>
  <c r="E237" i="4"/>
  <c r="F237" i="4"/>
  <c r="J237" i="4"/>
  <c r="I237" i="4"/>
  <c r="H237" i="4"/>
  <c r="G237" i="4"/>
  <c r="E236" i="4"/>
  <c r="F236" i="4"/>
  <c r="J236" i="4"/>
  <c r="I236" i="4"/>
  <c r="H236" i="4"/>
  <c r="G236" i="4"/>
  <c r="E235" i="4"/>
  <c r="F235" i="4"/>
  <c r="J235" i="4"/>
  <c r="I235" i="4"/>
  <c r="H235" i="4"/>
  <c r="G235" i="4"/>
  <c r="E234" i="4"/>
  <c r="F234" i="4"/>
  <c r="J234" i="4"/>
  <c r="I234" i="4"/>
  <c r="H234" i="4"/>
  <c r="G234" i="4"/>
  <c r="E233" i="4"/>
  <c r="F233" i="4"/>
  <c r="J233" i="4"/>
  <c r="I233" i="4"/>
  <c r="H233" i="4"/>
  <c r="G233" i="4"/>
  <c r="E232" i="4"/>
  <c r="F232" i="4"/>
  <c r="J232" i="4"/>
  <c r="I232" i="4"/>
  <c r="H232" i="4"/>
  <c r="G232" i="4"/>
  <c r="E231" i="4"/>
  <c r="F231" i="4"/>
  <c r="J231" i="4"/>
  <c r="I231" i="4"/>
  <c r="H231" i="4"/>
  <c r="G231" i="4"/>
  <c r="E230" i="4"/>
  <c r="F230" i="4"/>
  <c r="J230" i="4"/>
  <c r="I230" i="4"/>
  <c r="H230" i="4"/>
  <c r="G230" i="4"/>
  <c r="E229" i="4"/>
  <c r="F229" i="4"/>
  <c r="J229" i="4"/>
  <c r="I229" i="4"/>
  <c r="H229" i="4"/>
  <c r="G229" i="4"/>
  <c r="E228" i="4"/>
  <c r="F228" i="4"/>
  <c r="J228" i="4"/>
  <c r="I228" i="4"/>
  <c r="H228" i="4"/>
  <c r="G228" i="4"/>
  <c r="E227" i="4"/>
  <c r="F227" i="4"/>
  <c r="J227" i="4"/>
  <c r="I227" i="4"/>
  <c r="H227" i="4"/>
  <c r="G227" i="4"/>
  <c r="E226" i="4"/>
  <c r="F226" i="4"/>
  <c r="J226" i="4"/>
  <c r="I226" i="4"/>
  <c r="H226" i="4"/>
  <c r="G226" i="4"/>
  <c r="E225" i="4"/>
  <c r="F225" i="4"/>
  <c r="J225" i="4"/>
  <c r="I225" i="4"/>
  <c r="H225" i="4"/>
  <c r="G225" i="4"/>
  <c r="E224" i="4"/>
  <c r="F224" i="4"/>
  <c r="J224" i="4"/>
  <c r="I224" i="4"/>
  <c r="H224" i="4"/>
  <c r="G224" i="4"/>
  <c r="E223" i="4"/>
  <c r="F223" i="4"/>
  <c r="J223" i="4"/>
  <c r="I223" i="4"/>
  <c r="H223" i="4"/>
  <c r="G223" i="4"/>
  <c r="E222" i="4"/>
  <c r="F222" i="4"/>
  <c r="J222" i="4"/>
  <c r="I222" i="4"/>
  <c r="H222" i="4"/>
  <c r="G222" i="4"/>
  <c r="E221" i="4"/>
  <c r="F221" i="4"/>
  <c r="J221" i="4"/>
  <c r="I221" i="4"/>
  <c r="H221" i="4"/>
  <c r="G221" i="4"/>
  <c r="E220" i="4"/>
  <c r="F220" i="4"/>
  <c r="J220" i="4"/>
  <c r="I220" i="4"/>
  <c r="H220" i="4"/>
  <c r="G220" i="4"/>
  <c r="E219" i="4"/>
  <c r="F219" i="4"/>
  <c r="J219" i="4"/>
  <c r="I219" i="4"/>
  <c r="H219" i="4"/>
  <c r="G219" i="4"/>
  <c r="E218" i="4"/>
  <c r="F218" i="4"/>
  <c r="J218" i="4"/>
  <c r="I218" i="4"/>
  <c r="H218" i="4"/>
  <c r="G218" i="4"/>
  <c r="E217" i="4"/>
  <c r="F217" i="4"/>
  <c r="J217" i="4"/>
  <c r="I217" i="4"/>
  <c r="H217" i="4"/>
  <c r="G217" i="4"/>
  <c r="E216" i="4"/>
  <c r="F216" i="4"/>
  <c r="J216" i="4"/>
  <c r="I216" i="4"/>
  <c r="H216" i="4"/>
  <c r="G216" i="4"/>
  <c r="E215" i="4"/>
  <c r="F215" i="4"/>
  <c r="J215" i="4"/>
  <c r="I215" i="4"/>
  <c r="H215" i="4"/>
  <c r="G215" i="4"/>
  <c r="E214" i="4"/>
  <c r="F214" i="4"/>
  <c r="J214" i="4"/>
  <c r="I214" i="4"/>
  <c r="H214" i="4"/>
  <c r="G214" i="4"/>
  <c r="E213" i="4"/>
  <c r="F213" i="4"/>
  <c r="J213" i="4"/>
  <c r="I213" i="4"/>
  <c r="H213" i="4"/>
  <c r="G213" i="4"/>
  <c r="E212" i="4"/>
  <c r="F212" i="4"/>
  <c r="J212" i="4"/>
  <c r="I212" i="4"/>
  <c r="H212" i="4"/>
  <c r="G212" i="4"/>
  <c r="E211" i="4"/>
  <c r="F211" i="4"/>
  <c r="J211" i="4"/>
  <c r="I211" i="4"/>
  <c r="H211" i="4"/>
  <c r="G211" i="4"/>
  <c r="E210" i="4"/>
  <c r="F210" i="4"/>
  <c r="J210" i="4"/>
  <c r="I210" i="4"/>
  <c r="H210" i="4"/>
  <c r="G210" i="4"/>
  <c r="E209" i="4"/>
  <c r="F209" i="4"/>
  <c r="J209" i="4"/>
  <c r="I209" i="4"/>
  <c r="H209" i="4"/>
  <c r="G209" i="4"/>
  <c r="E208" i="4"/>
  <c r="F208" i="4"/>
  <c r="J208" i="4"/>
  <c r="I208" i="4"/>
  <c r="H208" i="4"/>
  <c r="G208" i="4"/>
  <c r="E207" i="4"/>
  <c r="F207" i="4"/>
  <c r="J207" i="4"/>
  <c r="I207" i="4"/>
  <c r="H207" i="4"/>
  <c r="G207" i="4"/>
  <c r="E206" i="4"/>
  <c r="F206" i="4"/>
  <c r="J206" i="4"/>
  <c r="I206" i="4"/>
  <c r="H206" i="4"/>
  <c r="G206" i="4"/>
  <c r="E205" i="4"/>
  <c r="F205" i="4"/>
  <c r="J205" i="4"/>
  <c r="I205" i="4"/>
  <c r="H205" i="4"/>
  <c r="G205" i="4"/>
  <c r="E204" i="4"/>
  <c r="F204" i="4"/>
  <c r="J204" i="4"/>
  <c r="I204" i="4"/>
  <c r="H204" i="4"/>
  <c r="G204" i="4"/>
  <c r="E203" i="4"/>
  <c r="F203" i="4"/>
  <c r="J203" i="4"/>
  <c r="I203" i="4"/>
  <c r="H203" i="4"/>
  <c r="G203" i="4"/>
  <c r="E202" i="4"/>
  <c r="F202" i="4"/>
  <c r="J202" i="4"/>
  <c r="I202" i="4"/>
  <c r="H202" i="4"/>
  <c r="G202" i="4"/>
  <c r="E201" i="4"/>
  <c r="F201" i="4"/>
  <c r="J201" i="4"/>
  <c r="I201" i="4"/>
  <c r="H201" i="4"/>
  <c r="G201" i="4"/>
  <c r="E200" i="4"/>
  <c r="F200" i="4"/>
  <c r="J200" i="4"/>
  <c r="I200" i="4"/>
  <c r="H200" i="4"/>
  <c r="G200" i="4"/>
  <c r="E199" i="4"/>
  <c r="F199" i="4"/>
  <c r="J199" i="4"/>
  <c r="I199" i="4"/>
  <c r="H199" i="4"/>
  <c r="G199" i="4"/>
  <c r="E198" i="4"/>
  <c r="F198" i="4"/>
  <c r="J198" i="4"/>
  <c r="I198" i="4"/>
  <c r="H198" i="4"/>
  <c r="G198" i="4"/>
  <c r="E197" i="4"/>
  <c r="F197" i="4"/>
  <c r="J197" i="4"/>
  <c r="I197" i="4"/>
  <c r="H197" i="4"/>
  <c r="G197" i="4"/>
  <c r="E196" i="4"/>
  <c r="F196" i="4"/>
  <c r="J196" i="4"/>
  <c r="I196" i="4"/>
  <c r="H196" i="4"/>
  <c r="G196" i="4"/>
  <c r="E195" i="4"/>
  <c r="F195" i="4"/>
  <c r="J195" i="4"/>
  <c r="I195" i="4"/>
  <c r="H195" i="4"/>
  <c r="G195" i="4"/>
  <c r="E194" i="4"/>
  <c r="F194" i="4"/>
  <c r="J194" i="4"/>
  <c r="I194" i="4"/>
  <c r="H194" i="4"/>
  <c r="G194" i="4"/>
  <c r="E193" i="4"/>
  <c r="F193" i="4"/>
  <c r="J193" i="4"/>
  <c r="I193" i="4"/>
  <c r="H193" i="4"/>
  <c r="G193" i="4"/>
  <c r="E192" i="4"/>
  <c r="F192" i="4"/>
  <c r="J192" i="4"/>
  <c r="I192" i="4"/>
  <c r="H192" i="4"/>
  <c r="G192" i="4"/>
  <c r="E191" i="4"/>
  <c r="F191" i="4"/>
  <c r="J191" i="4"/>
  <c r="I191" i="4"/>
  <c r="H191" i="4"/>
  <c r="G191" i="4"/>
  <c r="E190" i="4"/>
  <c r="F190" i="4"/>
  <c r="J190" i="4"/>
  <c r="I190" i="4"/>
  <c r="H190" i="4"/>
  <c r="G190" i="4"/>
  <c r="E189" i="4"/>
  <c r="F189" i="4"/>
  <c r="J189" i="4"/>
  <c r="I189" i="4"/>
  <c r="H189" i="4"/>
  <c r="G189" i="4"/>
  <c r="E188" i="4"/>
  <c r="F188" i="4"/>
  <c r="J188" i="4"/>
  <c r="I188" i="4"/>
  <c r="H188" i="4"/>
  <c r="G188" i="4"/>
  <c r="E187" i="4"/>
  <c r="F187" i="4"/>
  <c r="J187" i="4"/>
  <c r="I187" i="4"/>
  <c r="H187" i="4"/>
  <c r="G187" i="4"/>
  <c r="E186" i="4"/>
  <c r="F186" i="4"/>
  <c r="J186" i="4"/>
  <c r="I186" i="4"/>
  <c r="H186" i="4"/>
  <c r="G186" i="4"/>
  <c r="E185" i="4"/>
  <c r="F185" i="4"/>
  <c r="J185" i="4"/>
  <c r="I185" i="4"/>
  <c r="H185" i="4"/>
  <c r="G185" i="4"/>
  <c r="E184" i="4"/>
  <c r="F184" i="4"/>
  <c r="J184" i="4"/>
  <c r="I184" i="4"/>
  <c r="H184" i="4"/>
  <c r="G184" i="4"/>
  <c r="E183" i="4"/>
  <c r="F183" i="4"/>
  <c r="J183" i="4"/>
  <c r="I183" i="4"/>
  <c r="H183" i="4"/>
  <c r="G183" i="4"/>
  <c r="E182" i="4"/>
  <c r="F182" i="4"/>
  <c r="J182" i="4"/>
  <c r="I182" i="4"/>
  <c r="H182" i="4"/>
  <c r="G182" i="4"/>
  <c r="E181" i="4"/>
  <c r="F181" i="4"/>
  <c r="J181" i="4"/>
  <c r="I181" i="4"/>
  <c r="H181" i="4"/>
  <c r="G181" i="4"/>
  <c r="E180" i="4"/>
  <c r="F180" i="4"/>
  <c r="J180" i="4"/>
  <c r="I180" i="4"/>
  <c r="H180" i="4"/>
  <c r="G180" i="4"/>
  <c r="E179" i="4"/>
  <c r="F179" i="4"/>
  <c r="J179" i="4"/>
  <c r="I179" i="4"/>
  <c r="H179" i="4"/>
  <c r="G179" i="4"/>
  <c r="E178" i="4"/>
  <c r="F178" i="4"/>
  <c r="J178" i="4"/>
  <c r="I178" i="4"/>
  <c r="H178" i="4"/>
  <c r="G178" i="4"/>
  <c r="E177" i="4"/>
  <c r="F177" i="4"/>
  <c r="J177" i="4"/>
  <c r="I177" i="4"/>
  <c r="H177" i="4"/>
  <c r="G177" i="4"/>
  <c r="E176" i="4"/>
  <c r="F176" i="4"/>
  <c r="J176" i="4"/>
  <c r="I176" i="4"/>
  <c r="H176" i="4"/>
  <c r="G176" i="4"/>
  <c r="E175" i="4"/>
  <c r="F175" i="4"/>
  <c r="J175" i="4"/>
  <c r="I175" i="4"/>
  <c r="H175" i="4"/>
  <c r="G175" i="4"/>
  <c r="E174" i="4"/>
  <c r="F174" i="4"/>
  <c r="J174" i="4"/>
  <c r="I174" i="4"/>
  <c r="H174" i="4"/>
  <c r="G174" i="4"/>
  <c r="E173" i="4"/>
  <c r="F173" i="4"/>
  <c r="J173" i="4"/>
  <c r="I173" i="4"/>
  <c r="H173" i="4"/>
  <c r="G173" i="4"/>
  <c r="E172" i="4"/>
  <c r="F172" i="4"/>
  <c r="J172" i="4"/>
  <c r="I172" i="4"/>
  <c r="H172" i="4"/>
  <c r="G172" i="4"/>
  <c r="E171" i="4"/>
  <c r="F171" i="4"/>
  <c r="J171" i="4"/>
  <c r="I171" i="4"/>
  <c r="H171" i="4"/>
  <c r="G171" i="4"/>
  <c r="E170" i="4"/>
  <c r="F170" i="4"/>
  <c r="J170" i="4"/>
  <c r="I170" i="4"/>
  <c r="H170" i="4"/>
  <c r="G170" i="4"/>
  <c r="E169" i="4"/>
  <c r="F169" i="4"/>
  <c r="J169" i="4"/>
  <c r="I169" i="4"/>
  <c r="H169" i="4"/>
  <c r="G169" i="4"/>
  <c r="E168" i="4"/>
  <c r="F168" i="4"/>
  <c r="J168" i="4"/>
  <c r="I168" i="4"/>
  <c r="H168" i="4"/>
  <c r="G168" i="4"/>
  <c r="E167" i="4"/>
  <c r="F167" i="4"/>
  <c r="J167" i="4"/>
  <c r="I167" i="4"/>
  <c r="H167" i="4"/>
  <c r="G167" i="4"/>
  <c r="E166" i="4"/>
  <c r="F166" i="4"/>
  <c r="J166" i="4"/>
  <c r="I166" i="4"/>
  <c r="H166" i="4"/>
  <c r="G166" i="4"/>
  <c r="E165" i="4"/>
  <c r="F165" i="4"/>
  <c r="J165" i="4"/>
  <c r="I165" i="4"/>
  <c r="H165" i="4"/>
  <c r="G165" i="4"/>
  <c r="E164" i="4"/>
  <c r="F164" i="4"/>
  <c r="J164" i="4"/>
  <c r="I164" i="4"/>
  <c r="H164" i="4"/>
  <c r="G164" i="4"/>
  <c r="E163" i="4"/>
  <c r="F163" i="4"/>
  <c r="J163" i="4"/>
  <c r="I163" i="4"/>
  <c r="H163" i="4"/>
  <c r="G163" i="4"/>
  <c r="E162" i="4"/>
  <c r="F162" i="4"/>
  <c r="J162" i="4"/>
  <c r="I162" i="4"/>
  <c r="H162" i="4"/>
  <c r="G162" i="4"/>
  <c r="E161" i="4"/>
  <c r="F161" i="4"/>
  <c r="J161" i="4"/>
  <c r="I161" i="4"/>
  <c r="H161" i="4"/>
  <c r="G161" i="4"/>
  <c r="E160" i="4"/>
  <c r="F160" i="4"/>
  <c r="J160" i="4"/>
  <c r="I160" i="4"/>
  <c r="H160" i="4"/>
  <c r="G160" i="4"/>
  <c r="E159" i="4"/>
  <c r="F159" i="4"/>
  <c r="J159" i="4"/>
  <c r="I159" i="4"/>
  <c r="H159" i="4"/>
  <c r="G159" i="4"/>
  <c r="E158" i="4"/>
  <c r="F158" i="4"/>
  <c r="J158" i="4"/>
  <c r="I158" i="4"/>
  <c r="H158" i="4"/>
  <c r="G158" i="4"/>
  <c r="E157" i="4"/>
  <c r="F157" i="4"/>
  <c r="J157" i="4"/>
  <c r="I157" i="4"/>
  <c r="H157" i="4"/>
  <c r="G157" i="4"/>
  <c r="E156" i="4"/>
  <c r="F156" i="4"/>
  <c r="J156" i="4"/>
  <c r="I156" i="4"/>
  <c r="H156" i="4"/>
  <c r="G156" i="4"/>
  <c r="E155" i="4"/>
  <c r="F155" i="4"/>
  <c r="J155" i="4"/>
  <c r="I155" i="4"/>
  <c r="H155" i="4"/>
  <c r="G155" i="4"/>
  <c r="E154" i="4"/>
  <c r="F154" i="4"/>
  <c r="J154" i="4"/>
  <c r="I154" i="4"/>
  <c r="H154" i="4"/>
  <c r="G154" i="4"/>
  <c r="E153" i="4"/>
  <c r="F153" i="4"/>
  <c r="J153" i="4"/>
  <c r="I153" i="4"/>
  <c r="H153" i="4"/>
  <c r="G153" i="4"/>
  <c r="E152" i="4"/>
  <c r="F152" i="4"/>
  <c r="J152" i="4"/>
  <c r="I152" i="4"/>
  <c r="H152" i="4"/>
  <c r="G152" i="4"/>
  <c r="E151" i="4"/>
  <c r="F151" i="4"/>
  <c r="J151" i="4"/>
  <c r="I151" i="4"/>
  <c r="H151" i="4"/>
  <c r="G151" i="4"/>
  <c r="E150" i="4"/>
  <c r="F150" i="4"/>
  <c r="J150" i="4"/>
  <c r="I150" i="4"/>
  <c r="H150" i="4"/>
  <c r="G150" i="4"/>
  <c r="E149" i="4"/>
  <c r="F149" i="4"/>
  <c r="J149" i="4"/>
  <c r="I149" i="4"/>
  <c r="H149" i="4"/>
  <c r="G149" i="4"/>
  <c r="E148" i="4"/>
  <c r="F148" i="4"/>
  <c r="J148" i="4"/>
  <c r="I148" i="4"/>
  <c r="H148" i="4"/>
  <c r="G148" i="4"/>
  <c r="E147" i="4"/>
  <c r="F147" i="4"/>
  <c r="J147" i="4"/>
  <c r="I147" i="4"/>
  <c r="H147" i="4"/>
  <c r="G147" i="4"/>
  <c r="E146" i="4"/>
  <c r="F146" i="4"/>
  <c r="J146" i="4"/>
  <c r="I146" i="4"/>
  <c r="H146" i="4"/>
  <c r="G146" i="4"/>
  <c r="E145" i="4"/>
  <c r="F145" i="4"/>
  <c r="J145" i="4"/>
  <c r="I145" i="4"/>
  <c r="H145" i="4"/>
  <c r="G145" i="4"/>
  <c r="E144" i="4"/>
  <c r="F144" i="4"/>
  <c r="J144" i="4"/>
  <c r="I144" i="4"/>
  <c r="H144" i="4"/>
  <c r="G144" i="4"/>
  <c r="E143" i="4"/>
  <c r="F143" i="4"/>
  <c r="J143" i="4"/>
  <c r="I143" i="4"/>
  <c r="H143" i="4"/>
  <c r="G143" i="4"/>
  <c r="E142" i="4"/>
  <c r="F142" i="4"/>
  <c r="J142" i="4"/>
  <c r="I142" i="4"/>
  <c r="H142" i="4"/>
  <c r="G142" i="4"/>
  <c r="E141" i="4"/>
  <c r="F141" i="4"/>
  <c r="J141" i="4"/>
  <c r="I141" i="4"/>
  <c r="H141" i="4"/>
  <c r="G141" i="4"/>
  <c r="E140" i="4"/>
  <c r="F140" i="4"/>
  <c r="J140" i="4"/>
  <c r="I140" i="4"/>
  <c r="H140" i="4"/>
  <c r="G140" i="4"/>
  <c r="E139" i="4"/>
  <c r="F139" i="4"/>
  <c r="J139" i="4"/>
  <c r="I139" i="4"/>
  <c r="H139" i="4"/>
  <c r="G139" i="4"/>
  <c r="E138" i="4"/>
  <c r="F138" i="4"/>
  <c r="J138" i="4"/>
  <c r="I138" i="4"/>
  <c r="H138" i="4"/>
  <c r="G138" i="4"/>
  <c r="E137" i="4"/>
  <c r="F137" i="4"/>
  <c r="J137" i="4"/>
  <c r="I137" i="4"/>
  <c r="H137" i="4"/>
  <c r="G137" i="4"/>
  <c r="E136" i="4"/>
  <c r="F136" i="4"/>
  <c r="J136" i="4"/>
  <c r="I136" i="4"/>
  <c r="H136" i="4"/>
  <c r="G136" i="4"/>
  <c r="E135" i="4"/>
  <c r="F135" i="4"/>
  <c r="J135" i="4"/>
  <c r="I135" i="4"/>
  <c r="H135" i="4"/>
  <c r="G135" i="4"/>
  <c r="E134" i="4"/>
  <c r="F134" i="4"/>
  <c r="J134" i="4"/>
  <c r="I134" i="4"/>
  <c r="H134" i="4"/>
  <c r="G134" i="4"/>
  <c r="E133" i="4"/>
  <c r="F133" i="4"/>
  <c r="J133" i="4"/>
  <c r="I133" i="4"/>
  <c r="H133" i="4"/>
  <c r="G133" i="4"/>
  <c r="E132" i="4"/>
  <c r="F132" i="4"/>
  <c r="J132" i="4"/>
  <c r="I132" i="4"/>
  <c r="H132" i="4"/>
  <c r="G132" i="4"/>
  <c r="E131" i="4"/>
  <c r="F131" i="4"/>
  <c r="J131" i="4"/>
  <c r="I131" i="4"/>
  <c r="H131" i="4"/>
  <c r="G131" i="4"/>
  <c r="E130" i="4"/>
  <c r="F130" i="4"/>
  <c r="J130" i="4"/>
  <c r="I130" i="4"/>
  <c r="H130" i="4"/>
  <c r="G130" i="4"/>
  <c r="E129" i="4"/>
  <c r="F129" i="4"/>
  <c r="J129" i="4"/>
  <c r="I129" i="4"/>
  <c r="H129" i="4"/>
  <c r="G129" i="4"/>
  <c r="E128" i="4"/>
  <c r="F128" i="4"/>
  <c r="J128" i="4"/>
  <c r="I128" i="4"/>
  <c r="H128" i="4"/>
  <c r="G128" i="4"/>
  <c r="E127" i="4"/>
  <c r="F127" i="4"/>
  <c r="J127" i="4"/>
  <c r="I127" i="4"/>
  <c r="H127" i="4"/>
  <c r="G127" i="4"/>
  <c r="E126" i="4"/>
  <c r="F126" i="4"/>
  <c r="J126" i="4"/>
  <c r="I126" i="4"/>
  <c r="H126" i="4"/>
  <c r="G126" i="4"/>
  <c r="E125" i="4"/>
  <c r="F125" i="4"/>
  <c r="J125" i="4"/>
  <c r="I125" i="4"/>
  <c r="H125" i="4"/>
  <c r="G125" i="4"/>
  <c r="E124" i="4"/>
  <c r="F124" i="4"/>
  <c r="J124" i="4"/>
  <c r="I124" i="4"/>
  <c r="H124" i="4"/>
  <c r="G124" i="4"/>
  <c r="E123" i="4"/>
  <c r="F123" i="4"/>
  <c r="J123" i="4"/>
  <c r="I123" i="4"/>
  <c r="H123" i="4"/>
  <c r="G123" i="4"/>
  <c r="E122" i="4"/>
  <c r="F122" i="4"/>
  <c r="J122" i="4"/>
  <c r="I122" i="4"/>
  <c r="H122" i="4"/>
  <c r="G122" i="4"/>
  <c r="E121" i="4"/>
  <c r="F121" i="4"/>
  <c r="J121" i="4"/>
  <c r="I121" i="4"/>
  <c r="H121" i="4"/>
  <c r="G121" i="4"/>
  <c r="E120" i="4"/>
  <c r="F120" i="4"/>
  <c r="J120" i="4"/>
  <c r="I120" i="4"/>
  <c r="H120" i="4"/>
  <c r="G120" i="4"/>
  <c r="E119" i="4"/>
  <c r="F119" i="4"/>
  <c r="J119" i="4"/>
  <c r="I119" i="4"/>
  <c r="H119" i="4"/>
  <c r="G119" i="4"/>
  <c r="E118" i="4"/>
  <c r="F118" i="4"/>
  <c r="J118" i="4"/>
  <c r="I118" i="4"/>
  <c r="H118" i="4"/>
  <c r="G118" i="4"/>
  <c r="E117" i="4"/>
  <c r="F117" i="4"/>
  <c r="J117" i="4"/>
  <c r="I117" i="4"/>
  <c r="H117" i="4"/>
  <c r="G117" i="4"/>
  <c r="E116" i="4"/>
  <c r="F116" i="4"/>
  <c r="J116" i="4"/>
  <c r="I116" i="4"/>
  <c r="H116" i="4"/>
  <c r="G116" i="4"/>
  <c r="E115" i="4"/>
  <c r="F115" i="4"/>
  <c r="J115" i="4"/>
  <c r="I115" i="4"/>
  <c r="H115" i="4"/>
  <c r="G115" i="4"/>
  <c r="E114" i="4"/>
  <c r="F114" i="4"/>
  <c r="J114" i="4"/>
  <c r="I114" i="4"/>
  <c r="H114" i="4"/>
  <c r="G114" i="4"/>
  <c r="E113" i="4"/>
  <c r="F113" i="4"/>
  <c r="J113" i="4"/>
  <c r="I113" i="4"/>
  <c r="H113" i="4"/>
  <c r="G113" i="4"/>
  <c r="E112" i="4"/>
  <c r="F112" i="4"/>
  <c r="J112" i="4"/>
  <c r="I112" i="4"/>
  <c r="H112" i="4"/>
  <c r="G112" i="4"/>
  <c r="E111" i="4"/>
  <c r="F111" i="4"/>
  <c r="J111" i="4"/>
  <c r="I111" i="4"/>
  <c r="H111" i="4"/>
  <c r="G111" i="4"/>
  <c r="E110" i="4"/>
  <c r="F110" i="4"/>
  <c r="J110" i="4"/>
  <c r="I110" i="4"/>
  <c r="H110" i="4"/>
  <c r="G110" i="4"/>
  <c r="E109" i="4"/>
  <c r="F109" i="4"/>
  <c r="J109" i="4"/>
  <c r="I109" i="4"/>
  <c r="H109" i="4"/>
  <c r="G109" i="4"/>
  <c r="E108" i="4"/>
  <c r="F108" i="4"/>
  <c r="J108" i="4"/>
  <c r="I108" i="4"/>
  <c r="H108" i="4"/>
  <c r="G108" i="4"/>
  <c r="E107" i="4"/>
  <c r="F107" i="4"/>
  <c r="J107" i="4"/>
  <c r="I107" i="4"/>
  <c r="H107" i="4"/>
  <c r="G107" i="4"/>
  <c r="E106" i="4"/>
  <c r="F106" i="4"/>
  <c r="J106" i="4"/>
  <c r="I106" i="4"/>
  <c r="H106" i="4"/>
  <c r="G106" i="4"/>
  <c r="E105" i="4"/>
  <c r="F105" i="4"/>
  <c r="J105" i="4"/>
  <c r="I105" i="4"/>
  <c r="H105" i="4"/>
  <c r="G105" i="4"/>
  <c r="E104" i="4"/>
  <c r="F104" i="4"/>
  <c r="J104" i="4"/>
  <c r="I104" i="4"/>
  <c r="H104" i="4"/>
  <c r="G104" i="4"/>
  <c r="E103" i="4"/>
  <c r="F103" i="4"/>
  <c r="J103" i="4"/>
  <c r="I103" i="4"/>
  <c r="H103" i="4"/>
  <c r="G103" i="4"/>
  <c r="E102" i="4"/>
  <c r="F102" i="4"/>
  <c r="J102" i="4"/>
  <c r="I102" i="4"/>
  <c r="H102" i="4"/>
  <c r="G102" i="4"/>
  <c r="E101" i="4"/>
  <c r="F101" i="4"/>
  <c r="J101" i="4"/>
  <c r="I101" i="4"/>
  <c r="H101" i="4"/>
  <c r="G101" i="4"/>
  <c r="E100" i="4"/>
  <c r="F100" i="4"/>
  <c r="J100" i="4"/>
  <c r="I100" i="4"/>
  <c r="H100" i="4"/>
  <c r="G100" i="4"/>
  <c r="E99" i="4"/>
  <c r="F99" i="4"/>
  <c r="J99" i="4"/>
  <c r="I99" i="4"/>
  <c r="H99" i="4"/>
  <c r="G99" i="4"/>
  <c r="E98" i="4"/>
  <c r="F98" i="4"/>
  <c r="J98" i="4"/>
  <c r="I98" i="4"/>
  <c r="H98" i="4"/>
  <c r="G98" i="4"/>
  <c r="E97" i="4"/>
  <c r="F97" i="4"/>
  <c r="J97" i="4"/>
  <c r="I97" i="4"/>
  <c r="H97" i="4"/>
  <c r="G97" i="4"/>
  <c r="E96" i="4"/>
  <c r="F96" i="4"/>
  <c r="J96" i="4"/>
  <c r="I96" i="4"/>
  <c r="H96" i="4"/>
  <c r="G96" i="4"/>
  <c r="E95" i="4"/>
  <c r="F95" i="4"/>
  <c r="J95" i="4"/>
  <c r="I95" i="4"/>
  <c r="H95" i="4"/>
  <c r="G95" i="4"/>
  <c r="E94" i="4"/>
  <c r="F94" i="4"/>
  <c r="J94" i="4"/>
  <c r="I94" i="4"/>
  <c r="H94" i="4"/>
  <c r="G94" i="4"/>
  <c r="E93" i="4"/>
  <c r="F93" i="4"/>
  <c r="J93" i="4"/>
  <c r="I93" i="4"/>
  <c r="H93" i="4"/>
  <c r="G93" i="4"/>
  <c r="E92" i="4"/>
  <c r="F92" i="4"/>
  <c r="J92" i="4"/>
  <c r="I92" i="4"/>
  <c r="H92" i="4"/>
  <c r="G92" i="4"/>
  <c r="E91" i="4"/>
  <c r="F91" i="4"/>
  <c r="J91" i="4"/>
  <c r="I91" i="4"/>
  <c r="H91" i="4"/>
  <c r="G91" i="4"/>
  <c r="E90" i="4"/>
  <c r="F90" i="4"/>
  <c r="J90" i="4"/>
  <c r="I90" i="4"/>
  <c r="H90" i="4"/>
  <c r="G90" i="4"/>
  <c r="E89" i="4"/>
  <c r="F89" i="4"/>
  <c r="J89" i="4"/>
  <c r="I89" i="4"/>
  <c r="H89" i="4"/>
  <c r="G89" i="4"/>
  <c r="E88" i="4"/>
  <c r="F88" i="4"/>
  <c r="J88" i="4"/>
  <c r="I88" i="4"/>
  <c r="H88" i="4"/>
  <c r="G88" i="4"/>
  <c r="E87" i="4"/>
  <c r="F87" i="4"/>
  <c r="J87" i="4"/>
  <c r="I87" i="4"/>
  <c r="H87" i="4"/>
  <c r="G87" i="4"/>
  <c r="E86" i="4"/>
  <c r="F86" i="4"/>
  <c r="J86" i="4"/>
  <c r="I86" i="4"/>
  <c r="H86" i="4"/>
  <c r="G86" i="4"/>
  <c r="E85" i="4"/>
  <c r="F85" i="4"/>
  <c r="J85" i="4"/>
  <c r="I85" i="4"/>
  <c r="H85" i="4"/>
  <c r="G85" i="4"/>
  <c r="E84" i="4"/>
  <c r="F84" i="4"/>
  <c r="J84" i="4"/>
  <c r="I84" i="4"/>
  <c r="H84" i="4"/>
  <c r="G84" i="4"/>
  <c r="E83" i="4"/>
  <c r="F83" i="4"/>
  <c r="J83" i="4"/>
  <c r="I83" i="4"/>
  <c r="H83" i="4"/>
  <c r="G83" i="4"/>
  <c r="E82" i="4"/>
  <c r="F82" i="4"/>
  <c r="J82" i="4"/>
  <c r="I82" i="4"/>
  <c r="H82" i="4"/>
  <c r="G82" i="4"/>
  <c r="E81" i="4"/>
  <c r="F81" i="4"/>
  <c r="J81" i="4"/>
  <c r="I81" i="4"/>
  <c r="H81" i="4"/>
  <c r="G81" i="4"/>
  <c r="E80" i="4"/>
  <c r="F80" i="4"/>
  <c r="J80" i="4"/>
  <c r="I80" i="4"/>
  <c r="H80" i="4"/>
  <c r="G80" i="4"/>
  <c r="E79" i="4"/>
  <c r="F79" i="4"/>
  <c r="J79" i="4"/>
  <c r="I79" i="4"/>
  <c r="H79" i="4"/>
  <c r="G79" i="4"/>
  <c r="E78" i="4"/>
  <c r="F78" i="4"/>
  <c r="J78" i="4"/>
  <c r="I78" i="4"/>
  <c r="H78" i="4"/>
  <c r="G78" i="4"/>
  <c r="E77" i="4"/>
  <c r="F77" i="4"/>
  <c r="J77" i="4"/>
  <c r="I77" i="4"/>
  <c r="H77" i="4"/>
  <c r="G77" i="4"/>
  <c r="E76" i="4"/>
  <c r="F76" i="4"/>
  <c r="J76" i="4"/>
  <c r="I76" i="4"/>
  <c r="H76" i="4"/>
  <c r="G76" i="4"/>
  <c r="E75" i="4"/>
  <c r="F75" i="4"/>
  <c r="J75" i="4"/>
  <c r="I75" i="4"/>
  <c r="H75" i="4"/>
  <c r="G75" i="4"/>
  <c r="E74" i="4"/>
  <c r="F74" i="4"/>
  <c r="J74" i="4"/>
  <c r="I74" i="4"/>
  <c r="H74" i="4"/>
  <c r="G74" i="4"/>
  <c r="E73" i="4"/>
  <c r="F73" i="4"/>
  <c r="J73" i="4"/>
  <c r="I73" i="4"/>
  <c r="H73" i="4"/>
  <c r="G73" i="4"/>
  <c r="E72" i="4"/>
  <c r="F72" i="4"/>
  <c r="J72" i="4"/>
  <c r="I72" i="4"/>
  <c r="H72" i="4"/>
  <c r="G72" i="4"/>
  <c r="E71" i="4"/>
  <c r="F71" i="4"/>
  <c r="J71" i="4"/>
  <c r="I71" i="4"/>
  <c r="H71" i="4"/>
  <c r="G71" i="4"/>
  <c r="E70" i="4"/>
  <c r="F70" i="4"/>
  <c r="J70" i="4"/>
  <c r="I70" i="4"/>
  <c r="H70" i="4"/>
  <c r="G70" i="4"/>
  <c r="E69" i="4"/>
  <c r="F69" i="4"/>
  <c r="J69" i="4"/>
  <c r="I69" i="4"/>
  <c r="H69" i="4"/>
  <c r="G69" i="4"/>
  <c r="E68" i="4"/>
  <c r="F68" i="4"/>
  <c r="J68" i="4"/>
  <c r="I68" i="4"/>
  <c r="H68" i="4"/>
  <c r="G68" i="4"/>
  <c r="E67" i="4"/>
  <c r="F67" i="4"/>
  <c r="J67" i="4"/>
  <c r="I67" i="4"/>
  <c r="H67" i="4"/>
  <c r="G67" i="4"/>
  <c r="E66" i="4"/>
  <c r="F66" i="4"/>
  <c r="J66" i="4"/>
  <c r="I66" i="4"/>
  <c r="H66" i="4"/>
  <c r="G66" i="4"/>
  <c r="E65" i="4"/>
  <c r="F65" i="4"/>
  <c r="J65" i="4"/>
  <c r="I65" i="4"/>
  <c r="H65" i="4"/>
  <c r="G65" i="4"/>
  <c r="E64" i="4"/>
  <c r="F64" i="4"/>
  <c r="J64" i="4"/>
  <c r="I64" i="4"/>
  <c r="H64" i="4"/>
  <c r="G64" i="4"/>
  <c r="E63" i="4"/>
  <c r="F63" i="4"/>
  <c r="J63" i="4"/>
  <c r="I63" i="4"/>
  <c r="H63" i="4"/>
  <c r="G63" i="4"/>
  <c r="E62" i="4"/>
  <c r="F62" i="4"/>
  <c r="J62" i="4"/>
  <c r="I62" i="4"/>
  <c r="H62" i="4"/>
  <c r="G62" i="4"/>
  <c r="E61" i="4"/>
  <c r="F61" i="4"/>
  <c r="J61" i="4"/>
  <c r="I61" i="4"/>
  <c r="H61" i="4"/>
  <c r="G61" i="4"/>
  <c r="E60" i="4"/>
  <c r="F60" i="4"/>
  <c r="J60" i="4"/>
  <c r="I60" i="4"/>
  <c r="H60" i="4"/>
  <c r="G60" i="4"/>
  <c r="E59" i="4"/>
  <c r="F59" i="4"/>
  <c r="J59" i="4"/>
  <c r="I59" i="4"/>
  <c r="H59" i="4"/>
  <c r="G59" i="4"/>
  <c r="E58" i="4"/>
  <c r="F58" i="4"/>
  <c r="J58" i="4"/>
  <c r="I58" i="4"/>
  <c r="H58" i="4"/>
  <c r="G58" i="4"/>
  <c r="E57" i="4"/>
  <c r="F57" i="4"/>
  <c r="J57" i="4"/>
  <c r="I57" i="4"/>
  <c r="H57" i="4"/>
  <c r="G57" i="4"/>
  <c r="E56" i="4"/>
  <c r="F56" i="4"/>
  <c r="J56" i="4"/>
  <c r="I56" i="4"/>
  <c r="H56" i="4"/>
  <c r="G56" i="4"/>
  <c r="E55" i="4"/>
  <c r="F55" i="4"/>
  <c r="J55" i="4"/>
  <c r="I55" i="4"/>
  <c r="H55" i="4"/>
  <c r="G55" i="4"/>
  <c r="E54" i="4"/>
  <c r="F54" i="4"/>
  <c r="J54" i="4"/>
  <c r="I54" i="4"/>
  <c r="H54" i="4"/>
  <c r="G54" i="4"/>
  <c r="E53" i="4"/>
  <c r="F53" i="4"/>
  <c r="J53" i="4"/>
  <c r="I53" i="4"/>
  <c r="H53" i="4"/>
  <c r="G53" i="4"/>
  <c r="E12" i="4"/>
  <c r="F12" i="4"/>
  <c r="G12" i="4"/>
  <c r="E13" i="4"/>
  <c r="F13" i="4"/>
  <c r="G13" i="4"/>
  <c r="E14" i="4"/>
  <c r="F14" i="4"/>
  <c r="G14" i="4"/>
  <c r="E15" i="4"/>
  <c r="F15" i="4"/>
  <c r="G15" i="4"/>
  <c r="E16" i="4"/>
  <c r="F16" i="4"/>
  <c r="G16" i="4"/>
  <c r="E17" i="4"/>
  <c r="F17" i="4"/>
  <c r="G17" i="4"/>
  <c r="E18" i="4"/>
  <c r="F18" i="4"/>
  <c r="G18" i="4"/>
  <c r="E19" i="4"/>
  <c r="F19" i="4"/>
  <c r="G19" i="4"/>
  <c r="E20" i="4"/>
  <c r="F20" i="4"/>
  <c r="G20" i="4"/>
  <c r="E21" i="4"/>
  <c r="F21" i="4"/>
  <c r="G21" i="4"/>
  <c r="E22" i="4"/>
  <c r="F22" i="4"/>
  <c r="G22" i="4"/>
  <c r="E23" i="4"/>
  <c r="F23" i="4"/>
  <c r="G23" i="4"/>
  <c r="E24" i="4"/>
  <c r="F24" i="4"/>
  <c r="G24" i="4"/>
  <c r="E25" i="4"/>
  <c r="F25" i="4"/>
  <c r="G25" i="4"/>
  <c r="E26" i="4"/>
  <c r="F26" i="4"/>
  <c r="G26" i="4"/>
  <c r="E27" i="4"/>
  <c r="F27" i="4"/>
  <c r="G27" i="4"/>
  <c r="E28" i="4"/>
  <c r="F28" i="4"/>
  <c r="G28" i="4"/>
  <c r="E29" i="4"/>
  <c r="F29" i="4"/>
  <c r="G29" i="4"/>
  <c r="E30" i="4"/>
  <c r="F30" i="4"/>
  <c r="G30" i="4"/>
  <c r="E31" i="4"/>
  <c r="F31" i="4"/>
  <c r="G31" i="4"/>
  <c r="E32" i="4"/>
  <c r="F32" i="4"/>
  <c r="G32" i="4"/>
  <c r="E33" i="4"/>
  <c r="F33" i="4"/>
  <c r="G33" i="4"/>
  <c r="E34" i="4"/>
  <c r="F34" i="4"/>
  <c r="G34" i="4"/>
  <c r="E35" i="4"/>
  <c r="F35" i="4"/>
  <c r="G35" i="4"/>
  <c r="E36" i="4"/>
  <c r="F36" i="4"/>
  <c r="G36" i="4"/>
  <c r="E37" i="4"/>
  <c r="F37" i="4"/>
  <c r="G37" i="4"/>
  <c r="E38" i="4"/>
  <c r="F38" i="4"/>
  <c r="G38" i="4"/>
  <c r="E39" i="4"/>
  <c r="F39" i="4"/>
  <c r="G39" i="4"/>
  <c r="E40" i="4"/>
  <c r="F40" i="4"/>
  <c r="G40" i="4"/>
  <c r="E41" i="4"/>
  <c r="F41" i="4"/>
  <c r="G41" i="4"/>
  <c r="E42" i="4"/>
  <c r="F42" i="4"/>
  <c r="G42" i="4"/>
  <c r="E43" i="4"/>
  <c r="F43" i="4"/>
  <c r="G43" i="4"/>
  <c r="E44" i="4"/>
  <c r="F44" i="4"/>
  <c r="G44" i="4"/>
  <c r="E45" i="4"/>
  <c r="F45" i="4"/>
  <c r="G45" i="4"/>
  <c r="E46" i="4"/>
  <c r="F46" i="4"/>
  <c r="G46" i="4"/>
  <c r="E47" i="4"/>
  <c r="F47" i="4"/>
  <c r="G47" i="4"/>
  <c r="E48" i="4"/>
  <c r="F48" i="4"/>
  <c r="G48" i="4"/>
  <c r="E49" i="4"/>
  <c r="F49" i="4"/>
  <c r="G49" i="4"/>
  <c r="E50" i="4"/>
  <c r="F50" i="4"/>
  <c r="G50" i="4"/>
  <c r="E51" i="4"/>
  <c r="F51" i="4"/>
  <c r="G51" i="4"/>
  <c r="E52" i="4"/>
  <c r="F52" i="4"/>
  <c r="G52" i="4"/>
  <c r="N50" i="4"/>
  <c r="N49" i="4"/>
  <c r="N51" i="4"/>
  <c r="N52" i="4"/>
  <c r="J52" i="4"/>
  <c r="I52" i="4"/>
  <c r="H52" i="4"/>
  <c r="M51" i="4"/>
  <c r="J51" i="4"/>
  <c r="I51" i="4"/>
  <c r="H51" i="4"/>
  <c r="J50" i="4"/>
  <c r="I50" i="4"/>
  <c r="H50" i="4"/>
  <c r="J49" i="4"/>
  <c r="I49" i="4"/>
  <c r="H49" i="4"/>
  <c r="J48" i="4"/>
  <c r="I48" i="4"/>
  <c r="H48" i="4"/>
  <c r="M47" i="4"/>
  <c r="J47" i="4"/>
  <c r="I47" i="4"/>
  <c r="H47" i="4"/>
  <c r="J46" i="4"/>
  <c r="I46" i="4"/>
  <c r="H46" i="4"/>
  <c r="J45" i="4"/>
  <c r="I45" i="4"/>
  <c r="H45" i="4"/>
  <c r="J44" i="4"/>
  <c r="I44" i="4"/>
  <c r="H44" i="4"/>
  <c r="N43" i="4"/>
  <c r="L43" i="4"/>
  <c r="J43" i="4"/>
  <c r="I43" i="4"/>
  <c r="H43" i="4"/>
  <c r="N42" i="4"/>
  <c r="J42" i="4"/>
  <c r="I42" i="4"/>
  <c r="H42" i="4"/>
  <c r="J41" i="4"/>
  <c r="I41" i="4"/>
  <c r="H41" i="4"/>
  <c r="N40" i="4"/>
  <c r="L40" i="4"/>
  <c r="J40" i="4"/>
  <c r="I40" i="4"/>
  <c r="H40" i="4"/>
  <c r="N39" i="4"/>
  <c r="L39" i="4"/>
  <c r="J39" i="4"/>
  <c r="I39" i="4"/>
  <c r="H39" i="4"/>
  <c r="J38" i="4"/>
  <c r="I38" i="4"/>
  <c r="H38" i="4"/>
  <c r="J37" i="4"/>
  <c r="I37" i="4"/>
  <c r="H37" i="4"/>
  <c r="J36" i="4"/>
  <c r="I36" i="4"/>
  <c r="H36" i="4"/>
  <c r="J35" i="4"/>
  <c r="I35" i="4"/>
  <c r="H35" i="4"/>
  <c r="L34" i="4"/>
  <c r="J34" i="4"/>
  <c r="I34" i="4"/>
  <c r="H34" i="4"/>
  <c r="L33" i="4"/>
  <c r="J33" i="4"/>
  <c r="I33" i="4"/>
  <c r="H33" i="4"/>
  <c r="J32" i="4"/>
  <c r="I32" i="4"/>
  <c r="H32" i="4"/>
  <c r="J31" i="4"/>
  <c r="I31" i="4"/>
  <c r="H31" i="4"/>
  <c r="J30" i="4"/>
  <c r="I30" i="4"/>
  <c r="H30" i="4"/>
  <c r="N27" i="4"/>
  <c r="N28" i="4"/>
  <c r="N29" i="4"/>
  <c r="L27" i="4"/>
  <c r="L28" i="4"/>
  <c r="L29" i="4"/>
  <c r="J29" i="4"/>
  <c r="I29" i="4"/>
  <c r="H29" i="4"/>
  <c r="J28" i="4"/>
  <c r="I28" i="4"/>
  <c r="H28" i="4"/>
  <c r="J27" i="4"/>
  <c r="I27" i="4"/>
  <c r="H27" i="4"/>
  <c r="L26" i="4"/>
  <c r="J26" i="4"/>
  <c r="I26" i="4"/>
  <c r="H26" i="4"/>
  <c r="J25" i="4"/>
  <c r="I25" i="4"/>
  <c r="H25" i="4"/>
  <c r="J24" i="4"/>
  <c r="I24" i="4"/>
  <c r="H24" i="4"/>
  <c r="J23" i="4"/>
  <c r="I23" i="4"/>
  <c r="H23" i="4"/>
  <c r="M17" i="4"/>
  <c r="L22" i="4"/>
  <c r="J22" i="4"/>
  <c r="I22" i="4"/>
  <c r="H22" i="4"/>
  <c r="N21" i="4"/>
  <c r="L21" i="4"/>
  <c r="J21" i="4"/>
  <c r="I21" i="4"/>
  <c r="H21" i="4"/>
  <c r="J20" i="4"/>
  <c r="I20" i="4"/>
  <c r="H20" i="4"/>
  <c r="J19" i="4"/>
  <c r="I19" i="4"/>
  <c r="H19" i="4"/>
  <c r="J18" i="4"/>
  <c r="I18" i="4"/>
  <c r="H18" i="4"/>
  <c r="J17" i="4"/>
  <c r="I17" i="4"/>
  <c r="H17" i="4"/>
  <c r="J16" i="4"/>
  <c r="I16" i="4"/>
  <c r="H16" i="4"/>
  <c r="J15" i="4"/>
  <c r="I15" i="4"/>
  <c r="H15" i="4"/>
  <c r="J14" i="4"/>
  <c r="I14" i="4"/>
  <c r="H14" i="4"/>
  <c r="J13" i="4"/>
  <c r="I13" i="4"/>
  <c r="H13" i="4"/>
  <c r="O12" i="4"/>
  <c r="N12" i="4"/>
  <c r="M12" i="4"/>
  <c r="L12" i="4"/>
  <c r="K12" i="4"/>
  <c r="J12" i="4"/>
  <c r="I12" i="4"/>
  <c r="H12" i="4"/>
  <c r="H4" i="4"/>
  <c r="I4" i="4"/>
  <c r="J4" i="4"/>
  <c r="H3" i="4"/>
  <c r="I3" i="4"/>
  <c r="J3" i="4"/>
  <c r="K2" i="4"/>
  <c r="E3" i="4"/>
  <c r="H2" i="4"/>
  <c r="I2" i="4"/>
  <c r="J2" i="4"/>
  <c r="E2" i="4"/>
  <c r="D2" i="4"/>
  <c r="N39" i="2"/>
  <c r="N40" i="2"/>
  <c r="N42" i="2"/>
  <c r="N43" i="2"/>
  <c r="M47" i="2"/>
  <c r="N49" i="2"/>
  <c r="N50" i="2"/>
  <c r="M51" i="2"/>
  <c r="N51" i="2"/>
  <c r="N52" i="2"/>
  <c r="C2"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H4"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I4" i="2"/>
  <c r="J4" i="2"/>
  <c r="K2" i="2"/>
  <c r="E3" i="2"/>
  <c r="H2" i="2"/>
  <c r="I2" i="2"/>
  <c r="J2" i="2"/>
  <c r="E2"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 i="2"/>
  <c r="J3"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12" i="2"/>
  <c r="D2" i="2"/>
  <c r="M17" i="2"/>
  <c r="L43" i="2"/>
  <c r="L40" i="2"/>
  <c r="L39" i="2"/>
  <c r="L34" i="2"/>
  <c r="L33" i="2"/>
  <c r="N27" i="2"/>
  <c r="N28" i="2"/>
  <c r="N29" i="2"/>
  <c r="L27" i="2"/>
  <c r="L28" i="2"/>
  <c r="L29" i="2"/>
  <c r="L26" i="2"/>
  <c r="L22" i="2"/>
  <c r="N21" i="2"/>
  <c r="L21" i="2"/>
  <c r="O12" i="2"/>
  <c r="N12" i="2"/>
  <c r="M12" i="2"/>
  <c r="L12"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K12" i="2"/>
</calcChain>
</file>

<file path=xl/comments1.xml><?xml version="1.0" encoding="utf-8"?>
<comments xmlns="http://schemas.openxmlformats.org/spreadsheetml/2006/main">
  <authors>
    <author>Jon</author>
  </authors>
  <commentList>
    <comment ref="K21" authorId="0">
      <text>
        <r>
          <rPr>
            <b/>
            <sz val="8"/>
            <color indexed="81"/>
            <rFont val="Tahoma"/>
          </rPr>
          <t>Sample Mean:</t>
        </r>
        <r>
          <rPr>
            <sz val="8"/>
            <color indexed="81"/>
            <rFont val="Tahoma"/>
          </rPr>
          <t xml:space="preserve">
The average of the sampled data. An </t>
        </r>
        <r>
          <rPr>
            <b/>
            <sz val="8"/>
            <color indexed="81"/>
            <rFont val="Tahoma"/>
          </rPr>
          <t>estimate</t>
        </r>
        <r>
          <rPr>
            <sz val="8"/>
            <color indexed="81"/>
            <rFont val="Tahoma"/>
          </rPr>
          <t xml:space="preserve"> of the </t>
        </r>
        <r>
          <rPr>
            <b/>
            <sz val="8"/>
            <color indexed="81"/>
            <rFont val="Tahoma"/>
          </rPr>
          <t>true population mean</t>
        </r>
        <r>
          <rPr>
            <sz val="8"/>
            <color indexed="81"/>
            <rFont val="Tahoma"/>
          </rPr>
          <t>.</t>
        </r>
      </text>
    </comment>
    <comment ref="M21" authorId="0">
      <text>
        <r>
          <rPr>
            <b/>
            <sz val="8"/>
            <color indexed="81"/>
            <rFont val="Tahoma"/>
          </rPr>
          <t>Median:</t>
        </r>
        <r>
          <rPr>
            <sz val="8"/>
            <color indexed="81"/>
            <rFont val="Tahoma"/>
          </rPr>
          <t xml:space="preserve">
The "value in the middle" or the 50th percentile. For an even number of points, the median is the average of the middle two points.</t>
        </r>
      </text>
    </comment>
    <comment ref="K22" authorId="0">
      <text>
        <r>
          <rPr>
            <b/>
            <sz val="8"/>
            <color indexed="81"/>
            <rFont val="Tahoma"/>
          </rPr>
          <t>Standard Error:</t>
        </r>
        <r>
          <rPr>
            <sz val="8"/>
            <color indexed="81"/>
            <rFont val="Tahoma"/>
          </rPr>
          <t xml:space="preserve">
The uncertainty associated with the estimated mean. The standard error is an estimate of the standard deviation of the sample means for repeated MC simulations. It can be used to calculate confidence intervals for the true population mean.</t>
        </r>
      </text>
    </comment>
    <comment ref="K26" authorId="0">
      <text>
        <r>
          <rPr>
            <b/>
            <sz val="8"/>
            <color indexed="81"/>
            <rFont val="Tahoma"/>
          </rPr>
          <t>Sample Standard Deviation</t>
        </r>
        <r>
          <rPr>
            <sz val="8"/>
            <color indexed="81"/>
            <rFont val="Tahoma"/>
          </rPr>
          <t xml:space="preserve">
</t>
        </r>
      </text>
    </comment>
    <comment ref="K27" authorId="0">
      <text>
        <r>
          <rPr>
            <b/>
            <sz val="8"/>
            <color indexed="81"/>
            <rFont val="Tahoma"/>
          </rPr>
          <t>Maximum</t>
        </r>
        <r>
          <rPr>
            <sz val="8"/>
            <color indexed="81"/>
            <rFont val="Tahoma"/>
          </rPr>
          <t xml:space="preserve">
</t>
        </r>
      </text>
    </comment>
    <comment ref="M27" authorId="0">
      <text>
        <r>
          <rPr>
            <b/>
            <sz val="8"/>
            <color indexed="81"/>
            <rFont val="Tahoma"/>
          </rPr>
          <t>3rd Quartile (Q3):</t>
        </r>
        <r>
          <rPr>
            <sz val="8"/>
            <color indexed="81"/>
            <rFont val="Tahoma"/>
          </rPr>
          <t xml:space="preserve">
The 75th Percentile</t>
        </r>
      </text>
    </comment>
    <comment ref="K28" authorId="0">
      <text>
        <r>
          <rPr>
            <b/>
            <sz val="8"/>
            <color indexed="81"/>
            <rFont val="Tahoma"/>
          </rPr>
          <t>Minimum</t>
        </r>
        <r>
          <rPr>
            <sz val="8"/>
            <color indexed="81"/>
            <rFont val="Tahoma"/>
          </rPr>
          <t xml:space="preserve">
</t>
        </r>
      </text>
    </comment>
    <comment ref="M28" authorId="0">
      <text>
        <r>
          <rPr>
            <b/>
            <sz val="8"/>
            <color indexed="81"/>
            <rFont val="Tahoma"/>
          </rPr>
          <t>1st Quartile (Q1):</t>
        </r>
        <r>
          <rPr>
            <sz val="8"/>
            <color indexed="81"/>
            <rFont val="Tahoma"/>
          </rPr>
          <t xml:space="preserve">
The 25th Percentile</t>
        </r>
      </text>
    </comment>
    <comment ref="K29" authorId="0">
      <text>
        <r>
          <rPr>
            <b/>
            <sz val="8"/>
            <color indexed="81"/>
            <rFont val="Tahoma"/>
          </rPr>
          <t>Range:</t>
        </r>
        <r>
          <rPr>
            <sz val="8"/>
            <color indexed="81"/>
            <rFont val="Tahoma"/>
          </rPr>
          <t xml:space="preserve">
Max - Min</t>
        </r>
      </text>
    </comment>
    <comment ref="M29" authorId="0">
      <text>
        <r>
          <rPr>
            <b/>
            <sz val="8"/>
            <color indexed="81"/>
            <rFont val="Tahoma"/>
          </rPr>
          <t>Interquartile Range:</t>
        </r>
        <r>
          <rPr>
            <sz val="8"/>
            <color indexed="81"/>
            <rFont val="Tahoma"/>
          </rPr>
          <t xml:space="preserve">
Q(0.75) - Q(0.25)
or Q3 - Q1</t>
        </r>
      </text>
    </comment>
    <comment ref="K33" authorId="0">
      <text>
        <r>
          <rPr>
            <b/>
            <sz val="8"/>
            <color indexed="81"/>
            <rFont val="Tahoma"/>
          </rPr>
          <t>Skewness:</t>
        </r>
        <r>
          <rPr>
            <sz val="8"/>
            <color indexed="81"/>
            <rFont val="Tahoma"/>
          </rPr>
          <t xml:space="preserve">
+ </t>
        </r>
        <r>
          <rPr>
            <i/>
            <sz val="8"/>
            <color indexed="81"/>
            <rFont val="Tahoma"/>
            <family val="2"/>
          </rPr>
          <t>Positive:</t>
        </r>
        <r>
          <rPr>
            <sz val="8"/>
            <color indexed="81"/>
            <rFont val="Tahoma"/>
          </rPr>
          <t xml:space="preserve"> skewed to the right (longer right-hand tail)
- </t>
        </r>
        <r>
          <rPr>
            <i/>
            <sz val="8"/>
            <color indexed="81"/>
            <rFont val="Tahoma"/>
            <family val="2"/>
          </rPr>
          <t>Negative:</t>
        </r>
        <r>
          <rPr>
            <sz val="8"/>
            <color indexed="81"/>
            <rFont val="Tahoma"/>
          </rPr>
          <t xml:space="preserve"> skewed to the left (longer left-hand tail)</t>
        </r>
      </text>
    </comment>
    <comment ref="K34" authorId="0">
      <text>
        <r>
          <rPr>
            <b/>
            <sz val="8"/>
            <color indexed="81"/>
            <rFont val="Tahoma"/>
          </rPr>
          <t>Kurtosis:</t>
        </r>
        <r>
          <rPr>
            <sz val="8"/>
            <color indexed="81"/>
            <rFont val="Tahoma"/>
          </rPr>
          <t xml:space="preserve">
Peakedness, compared to a Normal distribution.</t>
        </r>
      </text>
    </comment>
  </commentList>
</comments>
</file>

<file path=xl/comments2.xml><?xml version="1.0" encoding="utf-8"?>
<comments xmlns="http://schemas.openxmlformats.org/spreadsheetml/2006/main">
  <authors>
    <author>Jon</author>
  </authors>
  <commentList>
    <comment ref="K21" authorId="0">
      <text>
        <r>
          <rPr>
            <b/>
            <sz val="8"/>
            <color indexed="81"/>
            <rFont val="Tahoma"/>
          </rPr>
          <t>Sample Mean:</t>
        </r>
        <r>
          <rPr>
            <sz val="8"/>
            <color indexed="81"/>
            <rFont val="Tahoma"/>
          </rPr>
          <t xml:space="preserve">
The average of the sampled data. An </t>
        </r>
        <r>
          <rPr>
            <b/>
            <sz val="8"/>
            <color indexed="81"/>
            <rFont val="Tahoma"/>
          </rPr>
          <t>estimate</t>
        </r>
        <r>
          <rPr>
            <sz val="8"/>
            <color indexed="81"/>
            <rFont val="Tahoma"/>
          </rPr>
          <t xml:space="preserve"> of the </t>
        </r>
        <r>
          <rPr>
            <b/>
            <sz val="8"/>
            <color indexed="81"/>
            <rFont val="Tahoma"/>
          </rPr>
          <t>true population mean</t>
        </r>
        <r>
          <rPr>
            <sz val="8"/>
            <color indexed="81"/>
            <rFont val="Tahoma"/>
          </rPr>
          <t>.</t>
        </r>
      </text>
    </comment>
    <comment ref="M21" authorId="0">
      <text>
        <r>
          <rPr>
            <b/>
            <sz val="8"/>
            <color indexed="81"/>
            <rFont val="Tahoma"/>
          </rPr>
          <t>Median:</t>
        </r>
        <r>
          <rPr>
            <sz val="8"/>
            <color indexed="81"/>
            <rFont val="Tahoma"/>
          </rPr>
          <t xml:space="preserve">
The "value in the middle" or the 50th percentile. For an even number of points, the median is the average of the middle two points.</t>
        </r>
      </text>
    </comment>
    <comment ref="K22" authorId="0">
      <text>
        <r>
          <rPr>
            <b/>
            <sz val="8"/>
            <color indexed="81"/>
            <rFont val="Tahoma"/>
          </rPr>
          <t>Standard Error:</t>
        </r>
        <r>
          <rPr>
            <sz val="8"/>
            <color indexed="81"/>
            <rFont val="Tahoma"/>
          </rPr>
          <t xml:space="preserve">
The uncertainty associated with the estimated mean. The standard error is an estimate of the standard deviation of the sample means for repeated MC simulations. It can be used to calculate confidence intervals for the true population mean.</t>
        </r>
      </text>
    </comment>
    <comment ref="K26" authorId="0">
      <text>
        <r>
          <rPr>
            <b/>
            <sz val="8"/>
            <color indexed="81"/>
            <rFont val="Tahoma"/>
          </rPr>
          <t>Sample Standard Deviation</t>
        </r>
        <r>
          <rPr>
            <sz val="8"/>
            <color indexed="81"/>
            <rFont val="Tahoma"/>
          </rPr>
          <t xml:space="preserve">
</t>
        </r>
      </text>
    </comment>
    <comment ref="K27" authorId="0">
      <text>
        <r>
          <rPr>
            <b/>
            <sz val="8"/>
            <color indexed="81"/>
            <rFont val="Tahoma"/>
          </rPr>
          <t>Maximum</t>
        </r>
        <r>
          <rPr>
            <sz val="8"/>
            <color indexed="81"/>
            <rFont val="Tahoma"/>
          </rPr>
          <t xml:space="preserve">
</t>
        </r>
      </text>
    </comment>
    <comment ref="M27" authorId="0">
      <text>
        <r>
          <rPr>
            <b/>
            <sz val="8"/>
            <color indexed="81"/>
            <rFont val="Tahoma"/>
          </rPr>
          <t>3rd Quartile (Q3):</t>
        </r>
        <r>
          <rPr>
            <sz val="8"/>
            <color indexed="81"/>
            <rFont val="Tahoma"/>
          </rPr>
          <t xml:space="preserve">
The 75th Percentile</t>
        </r>
      </text>
    </comment>
    <comment ref="K28" authorId="0">
      <text>
        <r>
          <rPr>
            <b/>
            <sz val="8"/>
            <color indexed="81"/>
            <rFont val="Tahoma"/>
          </rPr>
          <t>Minimum</t>
        </r>
        <r>
          <rPr>
            <sz val="8"/>
            <color indexed="81"/>
            <rFont val="Tahoma"/>
          </rPr>
          <t xml:space="preserve">
</t>
        </r>
      </text>
    </comment>
    <comment ref="M28" authorId="0">
      <text>
        <r>
          <rPr>
            <b/>
            <sz val="8"/>
            <color indexed="81"/>
            <rFont val="Tahoma"/>
          </rPr>
          <t>1st Quartile (Q1):</t>
        </r>
        <r>
          <rPr>
            <sz val="8"/>
            <color indexed="81"/>
            <rFont val="Tahoma"/>
          </rPr>
          <t xml:space="preserve">
The 25th Percentile</t>
        </r>
      </text>
    </comment>
    <comment ref="K29" authorId="0">
      <text>
        <r>
          <rPr>
            <b/>
            <sz val="8"/>
            <color indexed="81"/>
            <rFont val="Tahoma"/>
          </rPr>
          <t>Range:</t>
        </r>
        <r>
          <rPr>
            <sz val="8"/>
            <color indexed="81"/>
            <rFont val="Tahoma"/>
          </rPr>
          <t xml:space="preserve">
Max - Min</t>
        </r>
      </text>
    </comment>
    <comment ref="M29" authorId="0">
      <text>
        <r>
          <rPr>
            <b/>
            <sz val="8"/>
            <color indexed="81"/>
            <rFont val="Tahoma"/>
          </rPr>
          <t>Interquartile Range:</t>
        </r>
        <r>
          <rPr>
            <sz val="8"/>
            <color indexed="81"/>
            <rFont val="Tahoma"/>
          </rPr>
          <t xml:space="preserve">
Q(0.75) - Q(0.25)
or Q3 - Q1</t>
        </r>
      </text>
    </comment>
    <comment ref="K33" authorId="0">
      <text>
        <r>
          <rPr>
            <b/>
            <sz val="8"/>
            <color indexed="81"/>
            <rFont val="Tahoma"/>
          </rPr>
          <t>Skewness:</t>
        </r>
        <r>
          <rPr>
            <sz val="8"/>
            <color indexed="81"/>
            <rFont val="Tahoma"/>
          </rPr>
          <t xml:space="preserve">
+ </t>
        </r>
        <r>
          <rPr>
            <i/>
            <sz val="8"/>
            <color indexed="81"/>
            <rFont val="Tahoma"/>
            <family val="2"/>
          </rPr>
          <t>Positive:</t>
        </r>
        <r>
          <rPr>
            <sz val="8"/>
            <color indexed="81"/>
            <rFont val="Tahoma"/>
          </rPr>
          <t xml:space="preserve"> skewed to the right (longer right-hand tail)
- </t>
        </r>
        <r>
          <rPr>
            <i/>
            <sz val="8"/>
            <color indexed="81"/>
            <rFont val="Tahoma"/>
            <family val="2"/>
          </rPr>
          <t>Negative:</t>
        </r>
        <r>
          <rPr>
            <sz val="8"/>
            <color indexed="81"/>
            <rFont val="Tahoma"/>
          </rPr>
          <t xml:space="preserve"> skewed to the left (longer left-hand tail)</t>
        </r>
      </text>
    </comment>
    <comment ref="K34" authorId="0">
      <text>
        <r>
          <rPr>
            <b/>
            <sz val="8"/>
            <color indexed="81"/>
            <rFont val="Tahoma"/>
          </rPr>
          <t>Kurtosis:</t>
        </r>
        <r>
          <rPr>
            <sz val="8"/>
            <color indexed="81"/>
            <rFont val="Tahoma"/>
          </rPr>
          <t xml:space="preserve">
Peakedness, compared to a Normal distribution.</t>
        </r>
      </text>
    </comment>
  </commentList>
</comments>
</file>

<file path=xl/sharedStrings.xml><?xml version="1.0" encoding="utf-8"?>
<sst xmlns="http://schemas.openxmlformats.org/spreadsheetml/2006/main" count="183" uniqueCount="86">
  <si>
    <t>SPX Index</t>
  </si>
  <si>
    <t>USG4TR Index</t>
  </si>
  <si>
    <t>Date</t>
  </si>
  <si>
    <t>Source</t>
  </si>
  <si>
    <t>Bloomberg</t>
  </si>
  <si>
    <t>S&amp;P 500 Index</t>
  </si>
  <si>
    <t>US 7-10 year government bond index</t>
  </si>
  <si>
    <t>3-month T-Bill Rate</t>
  </si>
  <si>
    <t>Federal Reserve Economic Data</t>
  </si>
  <si>
    <t>TB3MS</t>
  </si>
  <si>
    <t>Monthly Total Returns</t>
  </si>
  <si>
    <t>Question 1</t>
  </si>
  <si>
    <t>Excess Returns</t>
  </si>
  <si>
    <t>Name</t>
  </si>
  <si>
    <t xml:space="preserve"> Ticker</t>
  </si>
  <si>
    <t>Equally weighted portfolio</t>
  </si>
  <si>
    <t>Question 2</t>
  </si>
  <si>
    <t>Question 3</t>
  </si>
  <si>
    <t>Correlations</t>
  </si>
  <si>
    <t>Average excess returns</t>
  </si>
  <si>
    <t>Return variances</t>
  </si>
  <si>
    <t>Question 5</t>
  </si>
  <si>
    <t>Portfolio returns</t>
  </si>
  <si>
    <t>Risk aversion</t>
  </si>
  <si>
    <t>Optimised weights</t>
  </si>
  <si>
    <t>Summary Statistics</t>
  </si>
  <si>
    <r>
      <t>Sample Size</t>
    </r>
    <r>
      <rPr>
        <sz val="10"/>
        <rFont val="Verdana"/>
      </rPr>
      <t xml:space="preserve"> (</t>
    </r>
    <r>
      <rPr>
        <i/>
        <sz val="10"/>
        <rFont val="Verdana"/>
        <family val="2"/>
      </rPr>
      <t>N</t>
    </r>
    <r>
      <rPr>
        <sz val="10"/>
        <rFont val="Verdana"/>
      </rPr>
      <t>):</t>
    </r>
  </si>
  <si>
    <t>Central Tendancy (Location)</t>
  </si>
  <si>
    <t>Mean:</t>
  </si>
  <si>
    <t>Median:</t>
  </si>
  <si>
    <t>StErr:</t>
  </si>
  <si>
    <t>Spread</t>
  </si>
  <si>
    <t>StDev:</t>
  </si>
  <si>
    <t>Max:</t>
  </si>
  <si>
    <t>Q(.75):</t>
  </si>
  <si>
    <t>Min:</t>
  </si>
  <si>
    <t>Q(.25):</t>
  </si>
  <si>
    <t>Range:</t>
  </si>
  <si>
    <t>IQ Range:</t>
  </si>
  <si>
    <t>Shape</t>
  </si>
  <si>
    <t>Skewness:</t>
  </si>
  <si>
    <t>Kurtosis:</t>
  </si>
  <si>
    <t>Quantiles, Percentiles, Intervals</t>
  </si>
  <si>
    <t>90% Interval</t>
  </si>
  <si>
    <t>95% Interval</t>
  </si>
  <si>
    <t>Q(.05):</t>
  </si>
  <si>
    <t>Q(.025):</t>
  </si>
  <si>
    <t>Q(.95):</t>
  </si>
  <si>
    <t>Q(.975):</t>
  </si>
  <si>
    <r>
      <t xml:space="preserve">Alpha </t>
    </r>
    <r>
      <rPr>
        <sz val="10"/>
        <rFont val="Verdana"/>
      </rPr>
      <t>(</t>
    </r>
    <r>
      <rPr>
        <sz val="10"/>
        <rFont val="Symbol"/>
        <family val="1"/>
        <charset val="2"/>
      </rPr>
      <t>a</t>
    </r>
    <r>
      <rPr>
        <sz val="10"/>
        <rFont val="Verdana"/>
      </rPr>
      <t>):</t>
    </r>
  </si>
  <si>
    <r>
      <t>Q(</t>
    </r>
    <r>
      <rPr>
        <sz val="10"/>
        <rFont val="Symbol"/>
        <family val="1"/>
        <charset val="2"/>
      </rPr>
      <t>a</t>
    </r>
    <r>
      <rPr>
        <sz val="11"/>
        <color theme="1"/>
        <rFont val="Calibri"/>
        <family val="2"/>
        <scheme val="minor"/>
      </rPr>
      <t>/2):</t>
    </r>
  </si>
  <si>
    <t>% Interval:</t>
  </si>
  <si>
    <r>
      <t>Q(1-</t>
    </r>
    <r>
      <rPr>
        <sz val="10"/>
        <rFont val="Symbol"/>
        <family val="1"/>
        <charset val="2"/>
      </rPr>
      <t>a</t>
    </r>
    <r>
      <rPr>
        <sz val="11"/>
        <color theme="1"/>
        <rFont val="Calibri"/>
        <family val="2"/>
        <scheme val="minor"/>
      </rPr>
      <t>/2):</t>
    </r>
  </si>
  <si>
    <t>Probabilities</t>
  </si>
  <si>
    <t>Pr( y &gt; 0 ):</t>
  </si>
  <si>
    <t xml:space="preserve">Pr( y &lt; </t>
  </si>
  <si>
    <t>)    =</t>
  </si>
  <si>
    <t xml:space="preserve">Pr( y &gt; </t>
  </si>
  <si>
    <r>
      <t>Alpha (</t>
    </r>
    <r>
      <rPr>
        <sz val="10"/>
        <rFont val="Symbol"/>
        <family val="1"/>
        <charset val="2"/>
      </rPr>
      <t>a</t>
    </r>
    <r>
      <rPr>
        <sz val="10"/>
        <rFont val="Verdana"/>
      </rPr>
      <t>):</t>
    </r>
  </si>
  <si>
    <t>Preference equivalent return (simple)</t>
  </si>
  <si>
    <t>Pref equiv return (Markowitz)</t>
  </si>
  <si>
    <t>Weights Equity</t>
  </si>
  <si>
    <t>Weights Bonds</t>
  </si>
  <si>
    <t>SPXindex</t>
  </si>
  <si>
    <t>USBondsIndex</t>
  </si>
  <si>
    <t>Equity returns</t>
  </si>
  <si>
    <t>Bonds returns</t>
  </si>
  <si>
    <t>Variance</t>
  </si>
  <si>
    <t>Average</t>
  </si>
  <si>
    <t>Equity</t>
  </si>
  <si>
    <t>Bonds</t>
  </si>
  <si>
    <t>Portfolio</t>
  </si>
  <si>
    <t>Average weighted return</t>
  </si>
  <si>
    <t>Covariance</t>
  </si>
  <si>
    <t>Average excess returns (unweighted)</t>
  </si>
  <si>
    <t>(Portfolio return check)</t>
  </si>
  <si>
    <t>Open</t>
  </si>
  <si>
    <t>High</t>
  </si>
  <si>
    <t>Low</t>
  </si>
  <si>
    <t>Close</t>
  </si>
  <si>
    <t>Volume</t>
  </si>
  <si>
    <t>Adj Close</t>
  </si>
  <si>
    <t>DailyReturn</t>
  </si>
  <si>
    <t>Std Dev</t>
  </si>
  <si>
    <t>Drift</t>
  </si>
  <si>
    <t>FORECAST</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</si>
</sst>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164" formatCode="0.00000000%"/>
    <numFmt numFmtId="166" formatCode="0.000%"/>
    <numFmt numFmtId="168" formatCode="0.00000%"/>
    <numFmt numFmtId="169" formatCode="0.000000%"/>
    <numFmt numFmtId="171" formatCode="0.0000000000000000%"/>
    <numFmt numFmtId="172" formatCode="0.000000000000000000%"/>
    <numFmt numFmtId="189" formatCode="&quot;$&quot;#,##0.00"/>
    <numFmt numFmtId="190" formatCode="&quot;$&quot;#,##0.000000"/>
  </numFmts>
  <fonts count="19" x14ac:knownFonts="1">
    <font>
      <sz val="11"/>
      <color theme="1"/>
      <name val="Calibri"/>
      <family val="2"/>
      <scheme val="minor"/>
    </font>
    <font>
      <sz val="11"/>
      <color theme="1"/>
      <name val="Calibri"/>
      <family val="2"/>
      <scheme val="minor"/>
    </font>
    <font>
      <sz val="10"/>
      <name val="Arial"/>
      <family val="2"/>
    </font>
    <font>
      <b/>
      <sz val="11"/>
      <color theme="1"/>
      <name val="Calibri"/>
      <family val="2"/>
      <scheme val="minor"/>
    </font>
    <font>
      <b/>
      <sz val="12"/>
      <color indexed="9"/>
      <name val="Verdana"/>
      <family val="2"/>
    </font>
    <font>
      <b/>
      <i/>
      <sz val="12"/>
      <color indexed="9"/>
      <name val="Verdana"/>
      <family val="2"/>
    </font>
    <font>
      <b/>
      <sz val="10"/>
      <color indexed="9"/>
      <name val="Verdana"/>
      <family val="2"/>
    </font>
    <font>
      <sz val="10"/>
      <name val="Verdana"/>
    </font>
    <font>
      <b/>
      <sz val="10"/>
      <name val="Verdana"/>
      <family val="2"/>
    </font>
    <font>
      <i/>
      <sz val="10"/>
      <name val="Verdana"/>
      <family val="2"/>
    </font>
    <font>
      <b/>
      <i/>
      <sz val="12"/>
      <color indexed="16"/>
      <name val="Verdana"/>
      <family val="2"/>
    </font>
    <font>
      <b/>
      <sz val="12"/>
      <color indexed="16"/>
      <name val="Verdana"/>
      <family val="2"/>
    </font>
    <font>
      <sz val="10"/>
      <name val="Symbol"/>
      <family val="1"/>
      <charset val="2"/>
    </font>
    <font>
      <b/>
      <sz val="8"/>
      <color indexed="81"/>
      <name val="Tahoma"/>
    </font>
    <font>
      <sz val="8"/>
      <color indexed="81"/>
      <name val="Tahoma"/>
    </font>
    <font>
      <i/>
      <sz val="8"/>
      <color indexed="81"/>
      <name val="Tahoma"/>
      <family val="2"/>
    </font>
    <font>
      <sz val="10"/>
      <color rgb="FFFF0000"/>
      <name val="Verdana"/>
    </font>
    <font>
      <u/>
      <sz val="11"/>
      <color theme="10"/>
      <name val="Calibri"/>
      <family val="2"/>
      <scheme val="minor"/>
    </font>
    <font>
      <u/>
      <sz val="11"/>
      <color theme="11"/>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8" tint="0.39997558519241921"/>
        <bgColor indexed="64"/>
      </patternFill>
    </fill>
    <fill>
      <patternFill patternType="solid">
        <fgColor rgb="FFFFFFCC"/>
        <bgColor indexed="64"/>
      </patternFill>
    </fill>
    <fill>
      <patternFill patternType="solid">
        <fgColor rgb="FFFFFF99"/>
        <bgColor indexed="64"/>
      </patternFill>
    </fill>
    <fill>
      <patternFill patternType="solid">
        <fgColor indexed="56"/>
        <bgColor indexed="64"/>
      </patternFill>
    </fill>
    <fill>
      <patternFill patternType="solid">
        <fgColor indexed="44"/>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40"/>
      </top>
      <bottom style="thin">
        <color indexed="40"/>
      </bottom>
      <diagonal/>
    </border>
  </borders>
  <cellStyleXfs count="10">
    <xf numFmtId="0" fontId="0" fillId="0" borderId="0"/>
    <xf numFmtId="9" fontId="1" fillId="0" borderId="0" applyFont="0" applyFill="0" applyBorder="0" applyAlignment="0" applyProtection="0"/>
    <xf numFmtId="0" fontId="2" fillId="0" borderId="0"/>
    <xf numFmtId="44"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91">
    <xf numFmtId="0" fontId="0" fillId="0" borderId="0" xfId="0"/>
    <xf numFmtId="0" fontId="0" fillId="0" borderId="0" xfId="0"/>
    <xf numFmtId="0" fontId="0" fillId="0" borderId="0" xfId="0" applyAlignment="1">
      <alignment wrapText="1"/>
    </xf>
    <xf numFmtId="0" fontId="3" fillId="0" borderId="0" xfId="0" applyFont="1" applyAlignment="1">
      <alignment horizontal="center" vertical="center" wrapText="1"/>
    </xf>
    <xf numFmtId="10" fontId="0" fillId="0" borderId="0" xfId="0" applyNumberFormat="1"/>
    <xf numFmtId="10" fontId="3" fillId="5" borderId="4" xfId="1" applyNumberFormat="1" applyFont="1" applyFill="1" applyBorder="1" applyAlignment="1">
      <alignment horizontal="center" vertical="center" wrapText="1"/>
    </xf>
    <xf numFmtId="0" fontId="0" fillId="0" borderId="0" xfId="0"/>
    <xf numFmtId="0" fontId="3" fillId="5" borderId="2" xfId="0" applyFont="1" applyFill="1" applyBorder="1" applyAlignment="1">
      <alignment horizontal="center" vertical="top"/>
    </xf>
    <xf numFmtId="0" fontId="0" fillId="5" borderId="4" xfId="0" applyFill="1" applyBorder="1" applyAlignment="1">
      <alignment vertical="top" wrapText="1"/>
    </xf>
    <xf numFmtId="0" fontId="0" fillId="3" borderId="0" xfId="0" applyFill="1" applyAlignment="1">
      <alignment wrapText="1"/>
    </xf>
    <xf numFmtId="0" fontId="0" fillId="3" borderId="0" xfId="0" applyFill="1" applyBorder="1"/>
    <xf numFmtId="0" fontId="0" fillId="3" borderId="0" xfId="0" applyFill="1" applyBorder="1" applyAlignment="1">
      <alignment wrapText="1"/>
    </xf>
    <xf numFmtId="14" fontId="0" fillId="3" borderId="0" xfId="0" applyNumberFormat="1" applyFill="1"/>
    <xf numFmtId="0" fontId="0" fillId="3" borderId="3" xfId="0" applyFill="1" applyBorder="1" applyAlignment="1">
      <alignment wrapText="1"/>
    </xf>
    <xf numFmtId="0" fontId="0" fillId="3" borderId="4" xfId="0" applyFill="1" applyBorder="1" applyAlignment="1">
      <alignment wrapText="1"/>
    </xf>
    <xf numFmtId="0" fontId="0" fillId="3" borderId="6" xfId="0" applyFill="1" applyBorder="1"/>
    <xf numFmtId="0" fontId="0" fillId="3" borderId="4" xfId="0" applyFill="1" applyBorder="1" applyAlignment="1">
      <alignment vertical="top" wrapText="1"/>
    </xf>
    <xf numFmtId="0" fontId="0" fillId="3" borderId="0" xfId="0" applyFill="1" applyBorder="1" applyAlignment="1">
      <alignment wrapText="1"/>
    </xf>
    <xf numFmtId="0" fontId="0" fillId="5" borderId="0" xfId="0" applyFill="1" applyBorder="1" applyAlignment="1">
      <alignment vertical="top" wrapText="1"/>
    </xf>
    <xf numFmtId="0" fontId="0" fillId="3" borderId="0" xfId="0" applyFill="1" applyBorder="1" applyAlignment="1">
      <alignment vertical="top" wrapText="1"/>
    </xf>
    <xf numFmtId="0" fontId="0" fillId="3" borderId="5" xfId="0" applyFill="1" applyBorder="1" applyAlignment="1">
      <alignment wrapText="1"/>
    </xf>
    <xf numFmtId="0" fontId="0" fillId="3" borderId="10" xfId="0" applyFill="1" applyBorder="1"/>
    <xf numFmtId="10" fontId="0" fillId="2" borderId="0" xfId="1" applyNumberFormat="1" applyFont="1" applyFill="1"/>
    <xf numFmtId="0" fontId="3" fillId="5" borderId="11" xfId="0" applyFont="1" applyFill="1" applyBorder="1" applyAlignment="1">
      <alignment horizontal="center" vertical="center" wrapText="1"/>
    </xf>
    <xf numFmtId="0" fontId="0" fillId="5" borderId="12" xfId="0" applyFill="1" applyBorder="1" applyAlignment="1">
      <alignment wrapText="1"/>
    </xf>
    <xf numFmtId="0" fontId="3" fillId="5" borderId="12" xfId="0" applyFont="1" applyFill="1" applyBorder="1" applyAlignment="1">
      <alignment horizontal="center" vertical="center" wrapText="1"/>
    </xf>
    <xf numFmtId="0" fontId="0" fillId="5" borderId="5" xfId="0" applyFill="1" applyBorder="1"/>
    <xf numFmtId="0" fontId="0" fillId="5" borderId="6" xfId="0" applyFill="1" applyBorder="1"/>
    <xf numFmtId="0" fontId="0" fillId="5" borderId="3" xfId="0" applyFill="1" applyBorder="1" applyAlignment="1">
      <alignment horizontal="center" vertical="top" wrapText="1"/>
    </xf>
    <xf numFmtId="0" fontId="0" fillId="5" borderId="4" xfId="0" applyFill="1" applyBorder="1" applyAlignment="1">
      <alignment horizontal="center" vertical="top" wrapText="1"/>
    </xf>
    <xf numFmtId="0" fontId="3" fillId="5" borderId="3" xfId="0" applyFont="1" applyFill="1" applyBorder="1" applyAlignment="1">
      <alignment horizontal="center" vertical="center" wrapText="1"/>
    </xf>
    <xf numFmtId="0" fontId="0" fillId="5" borderId="3" xfId="0" applyFill="1" applyBorder="1" applyAlignment="1">
      <alignment wrapText="1"/>
    </xf>
    <xf numFmtId="0" fontId="0" fillId="5" borderId="5" xfId="0" applyFill="1" applyBorder="1" applyAlignment="1">
      <alignment wrapText="1"/>
    </xf>
    <xf numFmtId="0" fontId="0" fillId="5" borderId="0" xfId="0" applyFill="1" applyBorder="1" applyAlignment="1">
      <alignment horizontal="center" vertical="top" wrapText="1"/>
    </xf>
    <xf numFmtId="0" fontId="3" fillId="5" borderId="1" xfId="0" applyFont="1" applyFill="1" applyBorder="1" applyAlignment="1">
      <alignment horizontal="center" vertical="center" wrapText="1"/>
    </xf>
    <xf numFmtId="0" fontId="0" fillId="5" borderId="10" xfId="0" applyFill="1" applyBorder="1"/>
    <xf numFmtId="10" fontId="0" fillId="4" borderId="8" xfId="0" applyNumberFormat="1" applyFill="1" applyBorder="1"/>
    <xf numFmtId="0" fontId="0" fillId="0" borderId="0" xfId="0"/>
    <xf numFmtId="10" fontId="0" fillId="4" borderId="7" xfId="1" applyNumberFormat="1" applyFont="1" applyFill="1" applyBorder="1"/>
    <xf numFmtId="10" fontId="0" fillId="4" borderId="14" xfId="0" applyNumberFormat="1" applyFill="1" applyBorder="1"/>
    <xf numFmtId="10" fontId="0" fillId="4" borderId="3" xfId="0" applyNumberFormat="1" applyFill="1" applyBorder="1"/>
    <xf numFmtId="10" fontId="0" fillId="5" borderId="0" xfId="1" applyNumberFormat="1" applyFont="1" applyFill="1" applyBorder="1"/>
    <xf numFmtId="10" fontId="0" fillId="5" borderId="4" xfId="1" applyNumberFormat="1" applyFont="1" applyFill="1" applyBorder="1"/>
    <xf numFmtId="10" fontId="0" fillId="4" borderId="12" xfId="0" applyNumberFormat="1" applyFill="1" applyBorder="1"/>
    <xf numFmtId="10" fontId="0" fillId="4" borderId="11" xfId="0" applyNumberFormat="1" applyFill="1" applyBorder="1"/>
    <xf numFmtId="10" fontId="0" fillId="4" borderId="13" xfId="0" applyNumberFormat="1" applyFill="1" applyBorder="1"/>
    <xf numFmtId="10" fontId="3" fillId="5" borderId="4" xfId="1" applyNumberFormat="1" applyFont="1" applyFill="1" applyBorder="1" applyAlignment="1">
      <alignment horizontal="center" vertical="center" wrapText="1"/>
    </xf>
    <xf numFmtId="0" fontId="3" fillId="5" borderId="2" xfId="0" applyFont="1" applyFill="1" applyBorder="1" applyAlignment="1">
      <alignment horizontal="center" vertical="top"/>
    </xf>
    <xf numFmtId="10" fontId="0" fillId="4" borderId="15" xfId="0" applyNumberFormat="1" applyFill="1" applyBorder="1"/>
    <xf numFmtId="9" fontId="0" fillId="0" borderId="0" xfId="1" applyFont="1"/>
    <xf numFmtId="0" fontId="4" fillId="6" borderId="10" xfId="0" applyFont="1" applyFill="1" applyBorder="1" applyAlignment="1" applyProtection="1">
      <alignment vertical="center"/>
    </xf>
    <xf numFmtId="0" fontId="5" fillId="6" borderId="10" xfId="0" applyFont="1" applyFill="1" applyBorder="1" applyAlignment="1" applyProtection="1">
      <alignment vertical="center"/>
    </xf>
    <xf numFmtId="0" fontId="6" fillId="7" borderId="0" xfId="0" applyFont="1" applyFill="1" applyBorder="1" applyAlignment="1" applyProtection="1">
      <alignment horizontal="right" vertical="center"/>
    </xf>
    <xf numFmtId="44" fontId="7" fillId="7" borderId="0" xfId="3" applyFont="1" applyFill="1" applyBorder="1" applyAlignment="1" applyProtection="1">
      <alignment vertical="center"/>
    </xf>
    <xf numFmtId="0" fontId="8" fillId="7" borderId="0" xfId="0" applyFont="1" applyFill="1" applyBorder="1" applyAlignment="1" applyProtection="1">
      <alignment horizontal="right" vertical="center"/>
    </xf>
    <xf numFmtId="0" fontId="7" fillId="8" borderId="16" xfId="0" applyNumberFormat="1" applyFont="1" applyFill="1" applyBorder="1" applyAlignment="1" applyProtection="1">
      <alignment horizontal="center" vertical="center"/>
    </xf>
    <xf numFmtId="0" fontId="10" fillId="8" borderId="14" xfId="0" applyFont="1" applyFill="1" applyBorder="1" applyAlignment="1" applyProtection="1">
      <alignment horizontal="left" vertical="center" indent="2"/>
    </xf>
    <xf numFmtId="0" fontId="10" fillId="8" borderId="14" xfId="0" applyFont="1" applyFill="1" applyBorder="1" applyAlignment="1" applyProtection="1">
      <alignment vertical="center"/>
    </xf>
    <xf numFmtId="0" fontId="7" fillId="7" borderId="0" xfId="0" applyFont="1" applyFill="1" applyBorder="1" applyAlignment="1" applyProtection="1">
      <alignment horizontal="right" vertical="center"/>
    </xf>
    <xf numFmtId="0" fontId="11" fillId="8" borderId="14" xfId="0" applyFont="1" applyFill="1" applyBorder="1" applyAlignment="1" applyProtection="1">
      <alignment vertical="center"/>
    </xf>
    <xf numFmtId="0" fontId="0" fillId="7" borderId="0" xfId="0" applyFill="1" applyProtection="1"/>
    <xf numFmtId="0" fontId="8" fillId="7" borderId="0" xfId="0" applyFont="1" applyFill="1" applyAlignment="1" applyProtection="1">
      <alignment horizontal="right"/>
    </xf>
    <xf numFmtId="0" fontId="7" fillId="9" borderId="14" xfId="0" applyFont="1" applyFill="1" applyBorder="1" applyAlignment="1" applyProtection="1">
      <alignment horizontal="center" vertical="center"/>
      <protection locked="0"/>
    </xf>
    <xf numFmtId="0" fontId="0" fillId="7" borderId="0" xfId="0" applyFill="1" applyAlignment="1" applyProtection="1">
      <alignment horizontal="right"/>
    </xf>
    <xf numFmtId="9" fontId="7" fillId="8" borderId="16" xfId="1" applyFont="1" applyFill="1" applyBorder="1" applyAlignment="1" applyProtection="1">
      <alignment horizontal="center" vertical="center"/>
    </xf>
    <xf numFmtId="0" fontId="8" fillId="7" borderId="0" xfId="0" applyFont="1" applyFill="1" applyBorder="1" applyAlignment="1" applyProtection="1">
      <alignment horizontal="left" vertical="center"/>
    </xf>
    <xf numFmtId="10" fontId="7" fillId="8" borderId="16" xfId="1" applyNumberFormat="1" applyFont="1" applyFill="1" applyBorder="1" applyAlignment="1" applyProtection="1">
      <alignment horizontal="center" vertical="center"/>
    </xf>
    <xf numFmtId="0" fontId="7" fillId="8" borderId="16" xfId="1" applyNumberFormat="1" applyFont="1" applyFill="1" applyBorder="1" applyAlignment="1" applyProtection="1">
      <alignment horizontal="center" vertical="center"/>
    </xf>
    <xf numFmtId="9" fontId="8" fillId="7" borderId="0" xfId="0" applyNumberFormat="1" applyFont="1" applyFill="1" applyBorder="1" applyAlignment="1" applyProtection="1">
      <alignment horizontal="right" vertical="center"/>
    </xf>
    <xf numFmtId="10" fontId="16" fillId="8" borderId="16" xfId="1" applyNumberFormat="1" applyFont="1" applyFill="1" applyBorder="1" applyAlignment="1" applyProtection="1">
      <alignment horizontal="center" vertical="center"/>
    </xf>
    <xf numFmtId="164" fontId="0" fillId="4" borderId="3" xfId="0" applyNumberFormat="1" applyFill="1" applyBorder="1"/>
    <xf numFmtId="10" fontId="3" fillId="5" borderId="0" xfId="1" applyNumberFormat="1" applyFont="1" applyFill="1" applyBorder="1" applyAlignment="1">
      <alignment horizontal="center" vertical="center" wrapText="1"/>
    </xf>
    <xf numFmtId="10" fontId="3" fillId="5" borderId="4" xfId="1" applyNumberFormat="1" applyFont="1" applyFill="1" applyBorder="1" applyAlignment="1">
      <alignment horizontal="center" vertical="center" wrapText="1"/>
    </xf>
    <xf numFmtId="0" fontId="3" fillId="5" borderId="1" xfId="0" applyFont="1" applyFill="1" applyBorder="1" applyAlignment="1">
      <alignment horizontal="center" vertical="top"/>
    </xf>
    <xf numFmtId="0" fontId="3" fillId="5" borderId="9" xfId="0" applyFont="1" applyFill="1" applyBorder="1" applyAlignment="1">
      <alignment horizontal="center" vertical="top"/>
    </xf>
    <xf numFmtId="0" fontId="3" fillId="5" borderId="2" xfId="0" applyFont="1" applyFill="1" applyBorder="1" applyAlignment="1">
      <alignment horizontal="center" vertical="top"/>
    </xf>
    <xf numFmtId="10" fontId="3" fillId="3" borderId="1" xfId="1" applyNumberFormat="1" applyFont="1" applyFill="1" applyBorder="1" applyAlignment="1">
      <alignment horizontal="center" vertical="center" wrapText="1"/>
    </xf>
    <xf numFmtId="10" fontId="3" fillId="3" borderId="9" xfId="1" applyNumberFormat="1" applyFont="1" applyFill="1" applyBorder="1" applyAlignment="1">
      <alignment horizontal="center" vertical="center" wrapText="1"/>
    </xf>
    <xf numFmtId="10" fontId="3" fillId="3" borderId="2" xfId="1" applyNumberFormat="1" applyFont="1" applyFill="1" applyBorder="1" applyAlignment="1">
      <alignment horizontal="center" vertical="center" wrapText="1"/>
    </xf>
    <xf numFmtId="10" fontId="3" fillId="5" borderId="3" xfId="1" applyNumberFormat="1" applyFont="1" applyFill="1" applyBorder="1" applyAlignment="1">
      <alignment horizontal="center" vertical="center" wrapText="1"/>
    </xf>
    <xf numFmtId="166" fontId="0" fillId="0" borderId="0" xfId="1" applyNumberFormat="1" applyFont="1"/>
    <xf numFmtId="168" fontId="0" fillId="0" borderId="0" xfId="1" applyNumberFormat="1" applyFont="1"/>
    <xf numFmtId="169" fontId="0" fillId="0" borderId="0" xfId="1" applyNumberFormat="1" applyFont="1"/>
    <xf numFmtId="171" fontId="0" fillId="4" borderId="3" xfId="0" applyNumberFormat="1" applyFill="1" applyBorder="1"/>
    <xf numFmtId="172" fontId="0" fillId="0" borderId="0" xfId="0" applyNumberFormat="1"/>
    <xf numFmtId="171" fontId="0" fillId="0" borderId="0" xfId="0" applyNumberFormat="1"/>
    <xf numFmtId="166" fontId="0" fillId="0" borderId="0" xfId="0" applyNumberFormat="1"/>
    <xf numFmtId="168" fontId="0" fillId="0" borderId="0" xfId="0" applyNumberFormat="1"/>
    <xf numFmtId="14" fontId="0" fillId="0" borderId="0" xfId="0" applyNumberFormat="1"/>
    <xf numFmtId="189" fontId="0" fillId="0" borderId="0" xfId="0" applyNumberFormat="1"/>
    <xf numFmtId="190" fontId="0" fillId="0" borderId="0" xfId="0" applyNumberFormat="1"/>
  </cellXfs>
  <cellStyles count="10">
    <cellStyle name="Currency" xfId="3" builtinId="4"/>
    <cellStyle name="Followed Hyperlink" xfId="5" builtinId="9" hidden="1"/>
    <cellStyle name="Followed Hyperlink" xfId="7" builtinId="9" hidden="1"/>
    <cellStyle name="Followed Hyperlink" xfId="9" builtinId="9" hidden="1"/>
    <cellStyle name="Hyperlink" xfId="4" builtinId="8" hidden="1"/>
    <cellStyle name="Hyperlink" xfId="6" builtinId="8" hidden="1"/>
    <cellStyle name="Hyperlink" xfId="8" builtinId="8" hidden="1"/>
    <cellStyle name="Normal" xfId="0" builtinId="0"/>
    <cellStyle name="Normal 2" xfId="2"/>
    <cellStyle name="Percent" xfId="1" builtinId="5"/>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0"/>
          <c:order val="0"/>
          <c:tx>
            <c:strRef>
              <c:f>'[1]GLD-yahoo.csv'!$G$1</c:f>
              <c:strCache>
                <c:ptCount val="1"/>
                <c:pt idx="0">
                  <c:v>Adj Close</c:v>
                </c:pt>
              </c:strCache>
            </c:strRef>
          </c:tx>
          <c:marker>
            <c:symbol val="none"/>
          </c:marker>
          <c:cat>
            <c:numRef>
              <c:f>'[1]GLD-yahoo.csv'!$A$2:$A$3102</c:f>
              <c:numCache>
                <c:formatCode>m/d/yy</c:formatCode>
                <c:ptCount val="3101"/>
                <c:pt idx="0">
                  <c:v>38309.0</c:v>
                </c:pt>
                <c:pt idx="1">
                  <c:v>38310.0</c:v>
                </c:pt>
                <c:pt idx="2">
                  <c:v>38313.0</c:v>
                </c:pt>
                <c:pt idx="3">
                  <c:v>38314.0</c:v>
                </c:pt>
                <c:pt idx="4">
                  <c:v>38315.0</c:v>
                </c:pt>
                <c:pt idx="5">
                  <c:v>38317.0</c:v>
                </c:pt>
                <c:pt idx="6">
                  <c:v>38320.0</c:v>
                </c:pt>
                <c:pt idx="7">
                  <c:v>38321.0</c:v>
                </c:pt>
                <c:pt idx="8">
                  <c:v>38322.0</c:v>
                </c:pt>
                <c:pt idx="9">
                  <c:v>38323.0</c:v>
                </c:pt>
                <c:pt idx="10">
                  <c:v>38324.0</c:v>
                </c:pt>
                <c:pt idx="11">
                  <c:v>38327.0</c:v>
                </c:pt>
                <c:pt idx="12">
                  <c:v>38328.0</c:v>
                </c:pt>
                <c:pt idx="13">
                  <c:v>38329.0</c:v>
                </c:pt>
                <c:pt idx="14">
                  <c:v>38330.0</c:v>
                </c:pt>
                <c:pt idx="15">
                  <c:v>38331.0</c:v>
                </c:pt>
                <c:pt idx="16">
                  <c:v>38334.0</c:v>
                </c:pt>
                <c:pt idx="17">
                  <c:v>38335.0</c:v>
                </c:pt>
                <c:pt idx="18">
                  <c:v>38336.0</c:v>
                </c:pt>
                <c:pt idx="19">
                  <c:v>38337.0</c:v>
                </c:pt>
                <c:pt idx="20">
                  <c:v>38338.0</c:v>
                </c:pt>
                <c:pt idx="21">
                  <c:v>38341.0</c:v>
                </c:pt>
                <c:pt idx="22">
                  <c:v>38342.0</c:v>
                </c:pt>
                <c:pt idx="23">
                  <c:v>38343.0</c:v>
                </c:pt>
                <c:pt idx="24">
                  <c:v>38344.0</c:v>
                </c:pt>
                <c:pt idx="25">
                  <c:v>38348.0</c:v>
                </c:pt>
                <c:pt idx="26">
                  <c:v>38349.0</c:v>
                </c:pt>
                <c:pt idx="27">
                  <c:v>38350.0</c:v>
                </c:pt>
                <c:pt idx="28">
                  <c:v>38351.0</c:v>
                </c:pt>
                <c:pt idx="29">
                  <c:v>38352.0</c:v>
                </c:pt>
                <c:pt idx="30">
                  <c:v>38355.0</c:v>
                </c:pt>
                <c:pt idx="31">
                  <c:v>38356.0</c:v>
                </c:pt>
                <c:pt idx="32">
                  <c:v>38357.0</c:v>
                </c:pt>
                <c:pt idx="33">
                  <c:v>38358.0</c:v>
                </c:pt>
                <c:pt idx="34">
                  <c:v>38359.0</c:v>
                </c:pt>
                <c:pt idx="35">
                  <c:v>38362.0</c:v>
                </c:pt>
                <c:pt idx="36">
                  <c:v>38363.0</c:v>
                </c:pt>
                <c:pt idx="37">
                  <c:v>38364.0</c:v>
                </c:pt>
                <c:pt idx="38">
                  <c:v>38365.0</c:v>
                </c:pt>
                <c:pt idx="39">
                  <c:v>38366.0</c:v>
                </c:pt>
                <c:pt idx="40">
                  <c:v>38370.0</c:v>
                </c:pt>
                <c:pt idx="41">
                  <c:v>38371.0</c:v>
                </c:pt>
                <c:pt idx="42">
                  <c:v>38372.0</c:v>
                </c:pt>
                <c:pt idx="43">
                  <c:v>38373.0</c:v>
                </c:pt>
                <c:pt idx="44">
                  <c:v>38376.0</c:v>
                </c:pt>
                <c:pt idx="45">
                  <c:v>38377.0</c:v>
                </c:pt>
                <c:pt idx="46">
                  <c:v>38378.0</c:v>
                </c:pt>
                <c:pt idx="47">
                  <c:v>38379.0</c:v>
                </c:pt>
                <c:pt idx="48">
                  <c:v>38380.0</c:v>
                </c:pt>
                <c:pt idx="49">
                  <c:v>38383.0</c:v>
                </c:pt>
                <c:pt idx="50">
                  <c:v>38384.0</c:v>
                </c:pt>
                <c:pt idx="51">
                  <c:v>38385.0</c:v>
                </c:pt>
                <c:pt idx="52">
                  <c:v>38386.0</c:v>
                </c:pt>
                <c:pt idx="53">
                  <c:v>38387.0</c:v>
                </c:pt>
                <c:pt idx="54">
                  <c:v>38390.0</c:v>
                </c:pt>
                <c:pt idx="55">
                  <c:v>38391.0</c:v>
                </c:pt>
                <c:pt idx="56">
                  <c:v>38392.0</c:v>
                </c:pt>
                <c:pt idx="57">
                  <c:v>38393.0</c:v>
                </c:pt>
                <c:pt idx="58">
                  <c:v>38394.0</c:v>
                </c:pt>
                <c:pt idx="59">
                  <c:v>38397.0</c:v>
                </c:pt>
                <c:pt idx="60">
                  <c:v>38398.0</c:v>
                </c:pt>
                <c:pt idx="61">
                  <c:v>38399.0</c:v>
                </c:pt>
                <c:pt idx="62">
                  <c:v>38400.0</c:v>
                </c:pt>
                <c:pt idx="63">
                  <c:v>38401.0</c:v>
                </c:pt>
                <c:pt idx="64">
                  <c:v>38405.0</c:v>
                </c:pt>
                <c:pt idx="65">
                  <c:v>38406.0</c:v>
                </c:pt>
                <c:pt idx="66">
                  <c:v>38407.0</c:v>
                </c:pt>
                <c:pt idx="67">
                  <c:v>38408.0</c:v>
                </c:pt>
                <c:pt idx="68">
                  <c:v>38411.0</c:v>
                </c:pt>
                <c:pt idx="69">
                  <c:v>38412.0</c:v>
                </c:pt>
                <c:pt idx="70">
                  <c:v>38413.0</c:v>
                </c:pt>
                <c:pt idx="71">
                  <c:v>38414.0</c:v>
                </c:pt>
                <c:pt idx="72">
                  <c:v>38415.0</c:v>
                </c:pt>
                <c:pt idx="73">
                  <c:v>38418.0</c:v>
                </c:pt>
                <c:pt idx="74">
                  <c:v>38419.0</c:v>
                </c:pt>
                <c:pt idx="75">
                  <c:v>38420.0</c:v>
                </c:pt>
                <c:pt idx="76">
                  <c:v>38421.0</c:v>
                </c:pt>
                <c:pt idx="77">
                  <c:v>38422.0</c:v>
                </c:pt>
                <c:pt idx="78">
                  <c:v>38425.0</c:v>
                </c:pt>
                <c:pt idx="79">
                  <c:v>38426.0</c:v>
                </c:pt>
                <c:pt idx="80">
                  <c:v>38427.0</c:v>
                </c:pt>
                <c:pt idx="81">
                  <c:v>38428.0</c:v>
                </c:pt>
                <c:pt idx="82">
                  <c:v>38429.0</c:v>
                </c:pt>
                <c:pt idx="83">
                  <c:v>38432.0</c:v>
                </c:pt>
                <c:pt idx="84">
                  <c:v>38433.0</c:v>
                </c:pt>
                <c:pt idx="85">
                  <c:v>38434.0</c:v>
                </c:pt>
                <c:pt idx="86">
                  <c:v>38435.0</c:v>
                </c:pt>
                <c:pt idx="87">
                  <c:v>38439.0</c:v>
                </c:pt>
                <c:pt idx="88">
                  <c:v>38440.0</c:v>
                </c:pt>
                <c:pt idx="89">
                  <c:v>38441.0</c:v>
                </c:pt>
                <c:pt idx="90">
                  <c:v>38442.0</c:v>
                </c:pt>
                <c:pt idx="91">
                  <c:v>38443.0</c:v>
                </c:pt>
                <c:pt idx="92">
                  <c:v>38446.0</c:v>
                </c:pt>
                <c:pt idx="93">
                  <c:v>38447.0</c:v>
                </c:pt>
                <c:pt idx="94">
                  <c:v>38448.0</c:v>
                </c:pt>
                <c:pt idx="95">
                  <c:v>38449.0</c:v>
                </c:pt>
                <c:pt idx="96">
                  <c:v>38450.0</c:v>
                </c:pt>
                <c:pt idx="97">
                  <c:v>38453.0</c:v>
                </c:pt>
                <c:pt idx="98">
                  <c:v>38454.0</c:v>
                </c:pt>
                <c:pt idx="99">
                  <c:v>38455.0</c:v>
                </c:pt>
                <c:pt idx="100">
                  <c:v>38456.0</c:v>
                </c:pt>
                <c:pt idx="101">
                  <c:v>38457.0</c:v>
                </c:pt>
                <c:pt idx="102">
                  <c:v>38460.0</c:v>
                </c:pt>
                <c:pt idx="103">
                  <c:v>38461.0</c:v>
                </c:pt>
                <c:pt idx="104">
                  <c:v>38462.0</c:v>
                </c:pt>
                <c:pt idx="105">
                  <c:v>38463.0</c:v>
                </c:pt>
                <c:pt idx="106">
                  <c:v>38464.0</c:v>
                </c:pt>
                <c:pt idx="107">
                  <c:v>38467.0</c:v>
                </c:pt>
                <c:pt idx="108">
                  <c:v>38468.0</c:v>
                </c:pt>
                <c:pt idx="109">
                  <c:v>38469.0</c:v>
                </c:pt>
                <c:pt idx="110">
                  <c:v>38470.0</c:v>
                </c:pt>
                <c:pt idx="111">
                  <c:v>38471.0</c:v>
                </c:pt>
                <c:pt idx="112">
                  <c:v>38474.0</c:v>
                </c:pt>
                <c:pt idx="113">
                  <c:v>38475.0</c:v>
                </c:pt>
                <c:pt idx="114">
                  <c:v>38476.0</c:v>
                </c:pt>
                <c:pt idx="115">
                  <c:v>38477.0</c:v>
                </c:pt>
                <c:pt idx="116">
                  <c:v>38478.0</c:v>
                </c:pt>
                <c:pt idx="117">
                  <c:v>38481.0</c:v>
                </c:pt>
                <c:pt idx="118">
                  <c:v>38482.0</c:v>
                </c:pt>
                <c:pt idx="119">
                  <c:v>38483.0</c:v>
                </c:pt>
                <c:pt idx="120">
                  <c:v>38484.0</c:v>
                </c:pt>
                <c:pt idx="121">
                  <c:v>38485.0</c:v>
                </c:pt>
                <c:pt idx="122">
                  <c:v>38488.0</c:v>
                </c:pt>
                <c:pt idx="123">
                  <c:v>38489.0</c:v>
                </c:pt>
                <c:pt idx="124">
                  <c:v>38490.0</c:v>
                </c:pt>
                <c:pt idx="125">
                  <c:v>38491.0</c:v>
                </c:pt>
                <c:pt idx="126">
                  <c:v>38492.0</c:v>
                </c:pt>
                <c:pt idx="127">
                  <c:v>38495.0</c:v>
                </c:pt>
                <c:pt idx="128">
                  <c:v>38496.0</c:v>
                </c:pt>
                <c:pt idx="129">
                  <c:v>38497.0</c:v>
                </c:pt>
                <c:pt idx="130">
                  <c:v>38498.0</c:v>
                </c:pt>
                <c:pt idx="131">
                  <c:v>38499.0</c:v>
                </c:pt>
                <c:pt idx="132">
                  <c:v>38503.0</c:v>
                </c:pt>
                <c:pt idx="133">
                  <c:v>38504.0</c:v>
                </c:pt>
                <c:pt idx="134">
                  <c:v>38505.0</c:v>
                </c:pt>
                <c:pt idx="135">
                  <c:v>38506.0</c:v>
                </c:pt>
                <c:pt idx="136">
                  <c:v>38509.0</c:v>
                </c:pt>
                <c:pt idx="137">
                  <c:v>38510.0</c:v>
                </c:pt>
                <c:pt idx="138">
                  <c:v>38511.0</c:v>
                </c:pt>
                <c:pt idx="139">
                  <c:v>38512.0</c:v>
                </c:pt>
                <c:pt idx="140">
                  <c:v>38513.0</c:v>
                </c:pt>
                <c:pt idx="141">
                  <c:v>38516.0</c:v>
                </c:pt>
                <c:pt idx="142">
                  <c:v>38517.0</c:v>
                </c:pt>
                <c:pt idx="143">
                  <c:v>38518.0</c:v>
                </c:pt>
                <c:pt idx="144">
                  <c:v>38519.0</c:v>
                </c:pt>
                <c:pt idx="145">
                  <c:v>38520.0</c:v>
                </c:pt>
                <c:pt idx="146">
                  <c:v>38523.0</c:v>
                </c:pt>
                <c:pt idx="147">
                  <c:v>38524.0</c:v>
                </c:pt>
                <c:pt idx="148">
                  <c:v>38525.0</c:v>
                </c:pt>
                <c:pt idx="149">
                  <c:v>38526.0</c:v>
                </c:pt>
                <c:pt idx="150">
                  <c:v>38527.0</c:v>
                </c:pt>
                <c:pt idx="151">
                  <c:v>38530.0</c:v>
                </c:pt>
                <c:pt idx="152">
                  <c:v>38531.0</c:v>
                </c:pt>
                <c:pt idx="153">
                  <c:v>38532.0</c:v>
                </c:pt>
                <c:pt idx="154">
                  <c:v>38533.0</c:v>
                </c:pt>
                <c:pt idx="155">
                  <c:v>38534.0</c:v>
                </c:pt>
                <c:pt idx="156">
                  <c:v>38538.0</c:v>
                </c:pt>
                <c:pt idx="157">
                  <c:v>38539.0</c:v>
                </c:pt>
                <c:pt idx="158">
                  <c:v>38540.0</c:v>
                </c:pt>
                <c:pt idx="159">
                  <c:v>38541.0</c:v>
                </c:pt>
                <c:pt idx="160">
                  <c:v>38544.0</c:v>
                </c:pt>
                <c:pt idx="161">
                  <c:v>38545.0</c:v>
                </c:pt>
                <c:pt idx="162">
                  <c:v>38546.0</c:v>
                </c:pt>
                <c:pt idx="163">
                  <c:v>38547.0</c:v>
                </c:pt>
                <c:pt idx="164">
                  <c:v>38548.0</c:v>
                </c:pt>
                <c:pt idx="165">
                  <c:v>38551.0</c:v>
                </c:pt>
                <c:pt idx="166">
                  <c:v>38552.0</c:v>
                </c:pt>
                <c:pt idx="167">
                  <c:v>38553.0</c:v>
                </c:pt>
                <c:pt idx="168">
                  <c:v>38554.0</c:v>
                </c:pt>
                <c:pt idx="169">
                  <c:v>38555.0</c:v>
                </c:pt>
                <c:pt idx="170">
                  <c:v>38558.0</c:v>
                </c:pt>
                <c:pt idx="171">
                  <c:v>38559.0</c:v>
                </c:pt>
                <c:pt idx="172">
                  <c:v>38560.0</c:v>
                </c:pt>
                <c:pt idx="173">
                  <c:v>38561.0</c:v>
                </c:pt>
                <c:pt idx="174">
                  <c:v>38562.0</c:v>
                </c:pt>
                <c:pt idx="175">
                  <c:v>38565.0</c:v>
                </c:pt>
                <c:pt idx="176">
                  <c:v>38566.0</c:v>
                </c:pt>
                <c:pt idx="177">
                  <c:v>38567.0</c:v>
                </c:pt>
                <c:pt idx="178">
                  <c:v>38568.0</c:v>
                </c:pt>
                <c:pt idx="179">
                  <c:v>38569.0</c:v>
                </c:pt>
                <c:pt idx="180">
                  <c:v>38572.0</c:v>
                </c:pt>
                <c:pt idx="181">
                  <c:v>38573.0</c:v>
                </c:pt>
                <c:pt idx="182">
                  <c:v>38574.0</c:v>
                </c:pt>
                <c:pt idx="183">
                  <c:v>38575.0</c:v>
                </c:pt>
                <c:pt idx="184">
                  <c:v>38576.0</c:v>
                </c:pt>
                <c:pt idx="185">
                  <c:v>38579.0</c:v>
                </c:pt>
                <c:pt idx="186">
                  <c:v>38580.0</c:v>
                </c:pt>
                <c:pt idx="187">
                  <c:v>38581.0</c:v>
                </c:pt>
                <c:pt idx="188">
                  <c:v>38582.0</c:v>
                </c:pt>
                <c:pt idx="189">
                  <c:v>38583.0</c:v>
                </c:pt>
                <c:pt idx="190">
                  <c:v>38586.0</c:v>
                </c:pt>
                <c:pt idx="191">
                  <c:v>38587.0</c:v>
                </c:pt>
                <c:pt idx="192">
                  <c:v>38588.0</c:v>
                </c:pt>
                <c:pt idx="193">
                  <c:v>38589.0</c:v>
                </c:pt>
                <c:pt idx="194">
                  <c:v>38590.0</c:v>
                </c:pt>
                <c:pt idx="195">
                  <c:v>38593.0</c:v>
                </c:pt>
                <c:pt idx="196">
                  <c:v>38594.0</c:v>
                </c:pt>
                <c:pt idx="197">
                  <c:v>38595.0</c:v>
                </c:pt>
                <c:pt idx="198">
                  <c:v>38596.0</c:v>
                </c:pt>
                <c:pt idx="199">
                  <c:v>38597.0</c:v>
                </c:pt>
                <c:pt idx="200">
                  <c:v>38601.0</c:v>
                </c:pt>
                <c:pt idx="201">
                  <c:v>38602.0</c:v>
                </c:pt>
                <c:pt idx="202">
                  <c:v>38603.0</c:v>
                </c:pt>
                <c:pt idx="203">
                  <c:v>38604.0</c:v>
                </c:pt>
                <c:pt idx="204">
                  <c:v>38607.0</c:v>
                </c:pt>
                <c:pt idx="205">
                  <c:v>38608.0</c:v>
                </c:pt>
                <c:pt idx="206">
                  <c:v>38609.0</c:v>
                </c:pt>
                <c:pt idx="207">
                  <c:v>38610.0</c:v>
                </c:pt>
                <c:pt idx="208">
                  <c:v>38611.0</c:v>
                </c:pt>
                <c:pt idx="209">
                  <c:v>38614.0</c:v>
                </c:pt>
                <c:pt idx="210">
                  <c:v>38615.0</c:v>
                </c:pt>
                <c:pt idx="211">
                  <c:v>38616.0</c:v>
                </c:pt>
                <c:pt idx="212">
                  <c:v>38617.0</c:v>
                </c:pt>
                <c:pt idx="213">
                  <c:v>38618.0</c:v>
                </c:pt>
                <c:pt idx="214">
                  <c:v>38621.0</c:v>
                </c:pt>
                <c:pt idx="215">
                  <c:v>38622.0</c:v>
                </c:pt>
                <c:pt idx="216">
                  <c:v>38623.0</c:v>
                </c:pt>
                <c:pt idx="217">
                  <c:v>38624.0</c:v>
                </c:pt>
                <c:pt idx="218">
                  <c:v>38625.0</c:v>
                </c:pt>
                <c:pt idx="219">
                  <c:v>38628.0</c:v>
                </c:pt>
                <c:pt idx="220">
                  <c:v>38629.0</c:v>
                </c:pt>
                <c:pt idx="221">
                  <c:v>38630.0</c:v>
                </c:pt>
                <c:pt idx="222">
                  <c:v>38631.0</c:v>
                </c:pt>
                <c:pt idx="223">
                  <c:v>38632.0</c:v>
                </c:pt>
                <c:pt idx="224">
                  <c:v>38635.0</c:v>
                </c:pt>
                <c:pt idx="225">
                  <c:v>38636.0</c:v>
                </c:pt>
                <c:pt idx="226">
                  <c:v>38637.0</c:v>
                </c:pt>
                <c:pt idx="227">
                  <c:v>38638.0</c:v>
                </c:pt>
                <c:pt idx="228">
                  <c:v>38639.0</c:v>
                </c:pt>
                <c:pt idx="229">
                  <c:v>38642.0</c:v>
                </c:pt>
                <c:pt idx="230">
                  <c:v>38643.0</c:v>
                </c:pt>
                <c:pt idx="231">
                  <c:v>38644.0</c:v>
                </c:pt>
                <c:pt idx="232">
                  <c:v>38645.0</c:v>
                </c:pt>
                <c:pt idx="233">
                  <c:v>38646.0</c:v>
                </c:pt>
                <c:pt idx="234">
                  <c:v>38649.0</c:v>
                </c:pt>
                <c:pt idx="235">
                  <c:v>38650.0</c:v>
                </c:pt>
                <c:pt idx="236">
                  <c:v>38651.0</c:v>
                </c:pt>
                <c:pt idx="237">
                  <c:v>38652.0</c:v>
                </c:pt>
                <c:pt idx="238">
                  <c:v>38653.0</c:v>
                </c:pt>
                <c:pt idx="239">
                  <c:v>38656.0</c:v>
                </c:pt>
                <c:pt idx="240">
                  <c:v>38657.0</c:v>
                </c:pt>
                <c:pt idx="241">
                  <c:v>38658.0</c:v>
                </c:pt>
                <c:pt idx="242">
                  <c:v>38659.0</c:v>
                </c:pt>
                <c:pt idx="243">
                  <c:v>38660.0</c:v>
                </c:pt>
                <c:pt idx="244">
                  <c:v>38663.0</c:v>
                </c:pt>
                <c:pt idx="245">
                  <c:v>38664.0</c:v>
                </c:pt>
                <c:pt idx="246">
                  <c:v>38665.0</c:v>
                </c:pt>
                <c:pt idx="247">
                  <c:v>38666.0</c:v>
                </c:pt>
                <c:pt idx="248">
                  <c:v>38667.0</c:v>
                </c:pt>
                <c:pt idx="249">
                  <c:v>38670.0</c:v>
                </c:pt>
                <c:pt idx="250">
                  <c:v>38671.0</c:v>
                </c:pt>
                <c:pt idx="251">
                  <c:v>38672.0</c:v>
                </c:pt>
                <c:pt idx="252">
                  <c:v>38673.0</c:v>
                </c:pt>
                <c:pt idx="253">
                  <c:v>38674.0</c:v>
                </c:pt>
                <c:pt idx="254">
                  <c:v>38677.0</c:v>
                </c:pt>
                <c:pt idx="255">
                  <c:v>38678.0</c:v>
                </c:pt>
                <c:pt idx="256">
                  <c:v>38679.0</c:v>
                </c:pt>
                <c:pt idx="257">
                  <c:v>38681.0</c:v>
                </c:pt>
                <c:pt idx="258">
                  <c:v>38684.0</c:v>
                </c:pt>
                <c:pt idx="259">
                  <c:v>38685.0</c:v>
                </c:pt>
                <c:pt idx="260">
                  <c:v>38686.0</c:v>
                </c:pt>
                <c:pt idx="261">
                  <c:v>38687.0</c:v>
                </c:pt>
                <c:pt idx="262">
                  <c:v>38688.0</c:v>
                </c:pt>
                <c:pt idx="263">
                  <c:v>38691.0</c:v>
                </c:pt>
                <c:pt idx="264">
                  <c:v>38692.0</c:v>
                </c:pt>
                <c:pt idx="265">
                  <c:v>38693.0</c:v>
                </c:pt>
                <c:pt idx="266">
                  <c:v>38694.0</c:v>
                </c:pt>
                <c:pt idx="267">
                  <c:v>38695.0</c:v>
                </c:pt>
                <c:pt idx="268">
                  <c:v>38698.0</c:v>
                </c:pt>
                <c:pt idx="269">
                  <c:v>38699.0</c:v>
                </c:pt>
                <c:pt idx="270">
                  <c:v>38700.0</c:v>
                </c:pt>
                <c:pt idx="271">
                  <c:v>38701.0</c:v>
                </c:pt>
                <c:pt idx="272">
                  <c:v>38702.0</c:v>
                </c:pt>
                <c:pt idx="273">
                  <c:v>38705.0</c:v>
                </c:pt>
                <c:pt idx="274">
                  <c:v>38706.0</c:v>
                </c:pt>
                <c:pt idx="275">
                  <c:v>38707.0</c:v>
                </c:pt>
                <c:pt idx="276">
                  <c:v>38708.0</c:v>
                </c:pt>
                <c:pt idx="277">
                  <c:v>38709.0</c:v>
                </c:pt>
                <c:pt idx="278">
                  <c:v>38713.0</c:v>
                </c:pt>
                <c:pt idx="279">
                  <c:v>38714.0</c:v>
                </c:pt>
                <c:pt idx="280">
                  <c:v>38715.0</c:v>
                </c:pt>
                <c:pt idx="281">
                  <c:v>38716.0</c:v>
                </c:pt>
                <c:pt idx="282">
                  <c:v>38720.0</c:v>
                </c:pt>
                <c:pt idx="283">
                  <c:v>38721.0</c:v>
                </c:pt>
                <c:pt idx="284">
                  <c:v>38722.0</c:v>
                </c:pt>
                <c:pt idx="285">
                  <c:v>38723.0</c:v>
                </c:pt>
                <c:pt idx="286">
                  <c:v>38726.0</c:v>
                </c:pt>
                <c:pt idx="287">
                  <c:v>38727.0</c:v>
                </c:pt>
                <c:pt idx="288">
                  <c:v>38728.0</c:v>
                </c:pt>
                <c:pt idx="289">
                  <c:v>38729.0</c:v>
                </c:pt>
                <c:pt idx="290">
                  <c:v>38730.0</c:v>
                </c:pt>
                <c:pt idx="291">
                  <c:v>38734.0</c:v>
                </c:pt>
                <c:pt idx="292">
                  <c:v>38735.0</c:v>
                </c:pt>
                <c:pt idx="293">
                  <c:v>38736.0</c:v>
                </c:pt>
                <c:pt idx="294">
                  <c:v>38737.0</c:v>
                </c:pt>
                <c:pt idx="295">
                  <c:v>38740.0</c:v>
                </c:pt>
                <c:pt idx="296">
                  <c:v>38741.0</c:v>
                </c:pt>
                <c:pt idx="297">
                  <c:v>38742.0</c:v>
                </c:pt>
                <c:pt idx="298">
                  <c:v>38743.0</c:v>
                </c:pt>
                <c:pt idx="299">
                  <c:v>38744.0</c:v>
                </c:pt>
                <c:pt idx="300">
                  <c:v>38747.0</c:v>
                </c:pt>
                <c:pt idx="301">
                  <c:v>38748.0</c:v>
                </c:pt>
                <c:pt idx="302">
                  <c:v>38749.0</c:v>
                </c:pt>
                <c:pt idx="303">
                  <c:v>38750.0</c:v>
                </c:pt>
                <c:pt idx="304">
                  <c:v>38751.0</c:v>
                </c:pt>
                <c:pt idx="305">
                  <c:v>38754.0</c:v>
                </c:pt>
                <c:pt idx="306">
                  <c:v>38755.0</c:v>
                </c:pt>
                <c:pt idx="307">
                  <c:v>38756.0</c:v>
                </c:pt>
                <c:pt idx="308">
                  <c:v>38757.0</c:v>
                </c:pt>
                <c:pt idx="309">
                  <c:v>38758.0</c:v>
                </c:pt>
                <c:pt idx="310">
                  <c:v>38761.0</c:v>
                </c:pt>
                <c:pt idx="311">
                  <c:v>38762.0</c:v>
                </c:pt>
                <c:pt idx="312">
                  <c:v>38763.0</c:v>
                </c:pt>
                <c:pt idx="313">
                  <c:v>38764.0</c:v>
                </c:pt>
                <c:pt idx="314">
                  <c:v>38765.0</c:v>
                </c:pt>
                <c:pt idx="315">
                  <c:v>38769.0</c:v>
                </c:pt>
                <c:pt idx="316">
                  <c:v>38770.0</c:v>
                </c:pt>
                <c:pt idx="317">
                  <c:v>38771.0</c:v>
                </c:pt>
                <c:pt idx="318">
                  <c:v>38772.0</c:v>
                </c:pt>
                <c:pt idx="319">
                  <c:v>38775.0</c:v>
                </c:pt>
                <c:pt idx="320">
                  <c:v>38776.0</c:v>
                </c:pt>
                <c:pt idx="321">
                  <c:v>38777.0</c:v>
                </c:pt>
                <c:pt idx="322">
                  <c:v>38778.0</c:v>
                </c:pt>
                <c:pt idx="323">
                  <c:v>38779.0</c:v>
                </c:pt>
                <c:pt idx="324">
                  <c:v>38782.0</c:v>
                </c:pt>
                <c:pt idx="325">
                  <c:v>38783.0</c:v>
                </c:pt>
                <c:pt idx="326">
                  <c:v>38784.0</c:v>
                </c:pt>
                <c:pt idx="327">
                  <c:v>38785.0</c:v>
                </c:pt>
                <c:pt idx="328">
                  <c:v>38786.0</c:v>
                </c:pt>
                <c:pt idx="329">
                  <c:v>38789.0</c:v>
                </c:pt>
                <c:pt idx="330">
                  <c:v>38790.0</c:v>
                </c:pt>
                <c:pt idx="331">
                  <c:v>38791.0</c:v>
                </c:pt>
                <c:pt idx="332">
                  <c:v>38792.0</c:v>
                </c:pt>
                <c:pt idx="333">
                  <c:v>38793.0</c:v>
                </c:pt>
                <c:pt idx="334">
                  <c:v>38796.0</c:v>
                </c:pt>
                <c:pt idx="335">
                  <c:v>38797.0</c:v>
                </c:pt>
                <c:pt idx="336">
                  <c:v>38798.0</c:v>
                </c:pt>
                <c:pt idx="337">
                  <c:v>38799.0</c:v>
                </c:pt>
                <c:pt idx="338">
                  <c:v>38800.0</c:v>
                </c:pt>
                <c:pt idx="339">
                  <c:v>38803.0</c:v>
                </c:pt>
                <c:pt idx="340">
                  <c:v>38804.0</c:v>
                </c:pt>
                <c:pt idx="341">
                  <c:v>38805.0</c:v>
                </c:pt>
                <c:pt idx="342">
                  <c:v>38806.0</c:v>
                </c:pt>
                <c:pt idx="343">
                  <c:v>38807.0</c:v>
                </c:pt>
                <c:pt idx="344">
                  <c:v>38810.0</c:v>
                </c:pt>
                <c:pt idx="345">
                  <c:v>38811.0</c:v>
                </c:pt>
                <c:pt idx="346">
                  <c:v>38812.0</c:v>
                </c:pt>
                <c:pt idx="347">
                  <c:v>38813.0</c:v>
                </c:pt>
                <c:pt idx="348">
                  <c:v>38814.0</c:v>
                </c:pt>
                <c:pt idx="349">
                  <c:v>38817.0</c:v>
                </c:pt>
                <c:pt idx="350">
                  <c:v>38818.0</c:v>
                </c:pt>
                <c:pt idx="351">
                  <c:v>38819.0</c:v>
                </c:pt>
                <c:pt idx="352">
                  <c:v>38820.0</c:v>
                </c:pt>
                <c:pt idx="353">
                  <c:v>38824.0</c:v>
                </c:pt>
                <c:pt idx="354">
                  <c:v>38825.0</c:v>
                </c:pt>
                <c:pt idx="355">
                  <c:v>38826.0</c:v>
                </c:pt>
                <c:pt idx="356">
                  <c:v>38827.0</c:v>
                </c:pt>
                <c:pt idx="357">
                  <c:v>38828.0</c:v>
                </c:pt>
                <c:pt idx="358">
                  <c:v>38831.0</c:v>
                </c:pt>
                <c:pt idx="359">
                  <c:v>38832.0</c:v>
                </c:pt>
                <c:pt idx="360">
                  <c:v>38833.0</c:v>
                </c:pt>
                <c:pt idx="361">
                  <c:v>38834.0</c:v>
                </c:pt>
                <c:pt idx="362">
                  <c:v>38835.0</c:v>
                </c:pt>
                <c:pt idx="363">
                  <c:v>38838.0</c:v>
                </c:pt>
                <c:pt idx="364">
                  <c:v>38839.0</c:v>
                </c:pt>
                <c:pt idx="365">
                  <c:v>38840.0</c:v>
                </c:pt>
                <c:pt idx="366">
                  <c:v>38841.0</c:v>
                </c:pt>
                <c:pt idx="367">
                  <c:v>38842.0</c:v>
                </c:pt>
                <c:pt idx="368">
                  <c:v>38845.0</c:v>
                </c:pt>
                <c:pt idx="369">
                  <c:v>38846.0</c:v>
                </c:pt>
                <c:pt idx="370">
                  <c:v>38847.0</c:v>
                </c:pt>
                <c:pt idx="371">
                  <c:v>38848.0</c:v>
                </c:pt>
                <c:pt idx="372">
                  <c:v>38849.0</c:v>
                </c:pt>
                <c:pt idx="373">
                  <c:v>38852.0</c:v>
                </c:pt>
                <c:pt idx="374">
                  <c:v>38853.0</c:v>
                </c:pt>
                <c:pt idx="375">
                  <c:v>38854.0</c:v>
                </c:pt>
                <c:pt idx="376">
                  <c:v>38855.0</c:v>
                </c:pt>
                <c:pt idx="377">
                  <c:v>38856.0</c:v>
                </c:pt>
                <c:pt idx="378">
                  <c:v>38859.0</c:v>
                </c:pt>
                <c:pt idx="379">
                  <c:v>38860.0</c:v>
                </c:pt>
                <c:pt idx="380">
                  <c:v>38861.0</c:v>
                </c:pt>
                <c:pt idx="381">
                  <c:v>38862.0</c:v>
                </c:pt>
                <c:pt idx="382">
                  <c:v>38863.0</c:v>
                </c:pt>
                <c:pt idx="383">
                  <c:v>38867.0</c:v>
                </c:pt>
                <c:pt idx="384">
                  <c:v>38868.0</c:v>
                </c:pt>
                <c:pt idx="385">
                  <c:v>38869.0</c:v>
                </c:pt>
                <c:pt idx="386">
                  <c:v>38870.0</c:v>
                </c:pt>
                <c:pt idx="387">
                  <c:v>38873.0</c:v>
                </c:pt>
                <c:pt idx="388">
                  <c:v>38874.0</c:v>
                </c:pt>
                <c:pt idx="389">
                  <c:v>38875.0</c:v>
                </c:pt>
                <c:pt idx="390">
                  <c:v>38876.0</c:v>
                </c:pt>
                <c:pt idx="391">
                  <c:v>38877.0</c:v>
                </c:pt>
                <c:pt idx="392">
                  <c:v>38880.0</c:v>
                </c:pt>
                <c:pt idx="393">
                  <c:v>38881.0</c:v>
                </c:pt>
                <c:pt idx="394">
                  <c:v>38882.0</c:v>
                </c:pt>
                <c:pt idx="395">
                  <c:v>38883.0</c:v>
                </c:pt>
                <c:pt idx="396">
                  <c:v>38884.0</c:v>
                </c:pt>
                <c:pt idx="397">
                  <c:v>38887.0</c:v>
                </c:pt>
                <c:pt idx="398">
                  <c:v>38888.0</c:v>
                </c:pt>
                <c:pt idx="399">
                  <c:v>38889.0</c:v>
                </c:pt>
                <c:pt idx="400">
                  <c:v>38890.0</c:v>
                </c:pt>
                <c:pt idx="401">
                  <c:v>38891.0</c:v>
                </c:pt>
                <c:pt idx="402">
                  <c:v>38894.0</c:v>
                </c:pt>
                <c:pt idx="403">
                  <c:v>38895.0</c:v>
                </c:pt>
                <c:pt idx="404">
                  <c:v>38896.0</c:v>
                </c:pt>
                <c:pt idx="405">
                  <c:v>38897.0</c:v>
                </c:pt>
                <c:pt idx="406">
                  <c:v>38898.0</c:v>
                </c:pt>
                <c:pt idx="407">
                  <c:v>38901.0</c:v>
                </c:pt>
                <c:pt idx="408">
                  <c:v>38903.0</c:v>
                </c:pt>
                <c:pt idx="409">
                  <c:v>38904.0</c:v>
                </c:pt>
                <c:pt idx="410">
                  <c:v>38905.0</c:v>
                </c:pt>
                <c:pt idx="411">
                  <c:v>38908.0</c:v>
                </c:pt>
                <c:pt idx="412">
                  <c:v>38909.0</c:v>
                </c:pt>
                <c:pt idx="413">
                  <c:v>38910.0</c:v>
                </c:pt>
                <c:pt idx="414">
                  <c:v>38911.0</c:v>
                </c:pt>
                <c:pt idx="415">
                  <c:v>38912.0</c:v>
                </c:pt>
                <c:pt idx="416">
                  <c:v>38915.0</c:v>
                </c:pt>
                <c:pt idx="417">
                  <c:v>38916.0</c:v>
                </c:pt>
                <c:pt idx="418">
                  <c:v>38917.0</c:v>
                </c:pt>
                <c:pt idx="419">
                  <c:v>38918.0</c:v>
                </c:pt>
                <c:pt idx="420">
                  <c:v>38919.0</c:v>
                </c:pt>
                <c:pt idx="421">
                  <c:v>38922.0</c:v>
                </c:pt>
                <c:pt idx="422">
                  <c:v>38923.0</c:v>
                </c:pt>
                <c:pt idx="423">
                  <c:v>38924.0</c:v>
                </c:pt>
                <c:pt idx="424">
                  <c:v>38925.0</c:v>
                </c:pt>
                <c:pt idx="425">
                  <c:v>38926.0</c:v>
                </c:pt>
                <c:pt idx="426">
                  <c:v>38929.0</c:v>
                </c:pt>
                <c:pt idx="427">
                  <c:v>38930.0</c:v>
                </c:pt>
                <c:pt idx="428">
                  <c:v>38931.0</c:v>
                </c:pt>
                <c:pt idx="429">
                  <c:v>38932.0</c:v>
                </c:pt>
                <c:pt idx="430">
                  <c:v>38933.0</c:v>
                </c:pt>
                <c:pt idx="431">
                  <c:v>38936.0</c:v>
                </c:pt>
                <c:pt idx="432">
                  <c:v>38937.0</c:v>
                </c:pt>
                <c:pt idx="433">
                  <c:v>38938.0</c:v>
                </c:pt>
                <c:pt idx="434">
                  <c:v>38939.0</c:v>
                </c:pt>
                <c:pt idx="435">
                  <c:v>38940.0</c:v>
                </c:pt>
                <c:pt idx="436">
                  <c:v>38943.0</c:v>
                </c:pt>
                <c:pt idx="437">
                  <c:v>38944.0</c:v>
                </c:pt>
                <c:pt idx="438">
                  <c:v>38945.0</c:v>
                </c:pt>
                <c:pt idx="439">
                  <c:v>38946.0</c:v>
                </c:pt>
                <c:pt idx="440">
                  <c:v>38947.0</c:v>
                </c:pt>
                <c:pt idx="441">
                  <c:v>38950.0</c:v>
                </c:pt>
                <c:pt idx="442">
                  <c:v>38951.0</c:v>
                </c:pt>
                <c:pt idx="443">
                  <c:v>38952.0</c:v>
                </c:pt>
                <c:pt idx="444">
                  <c:v>38953.0</c:v>
                </c:pt>
                <c:pt idx="445">
                  <c:v>38954.0</c:v>
                </c:pt>
                <c:pt idx="446">
                  <c:v>38957.0</c:v>
                </c:pt>
                <c:pt idx="447">
                  <c:v>38958.0</c:v>
                </c:pt>
                <c:pt idx="448">
                  <c:v>38959.0</c:v>
                </c:pt>
                <c:pt idx="449">
                  <c:v>38960.0</c:v>
                </c:pt>
                <c:pt idx="450">
                  <c:v>38961.0</c:v>
                </c:pt>
                <c:pt idx="451">
                  <c:v>38965.0</c:v>
                </c:pt>
                <c:pt idx="452">
                  <c:v>38966.0</c:v>
                </c:pt>
                <c:pt idx="453">
                  <c:v>38967.0</c:v>
                </c:pt>
                <c:pt idx="454">
                  <c:v>38968.0</c:v>
                </c:pt>
                <c:pt idx="455">
                  <c:v>38971.0</c:v>
                </c:pt>
                <c:pt idx="456">
                  <c:v>38972.0</c:v>
                </c:pt>
                <c:pt idx="457">
                  <c:v>38973.0</c:v>
                </c:pt>
                <c:pt idx="458">
                  <c:v>38974.0</c:v>
                </c:pt>
                <c:pt idx="459">
                  <c:v>38975.0</c:v>
                </c:pt>
                <c:pt idx="460">
                  <c:v>38978.0</c:v>
                </c:pt>
                <c:pt idx="461">
                  <c:v>38979.0</c:v>
                </c:pt>
                <c:pt idx="462">
                  <c:v>38980.0</c:v>
                </c:pt>
                <c:pt idx="463">
                  <c:v>38981.0</c:v>
                </c:pt>
                <c:pt idx="464">
                  <c:v>38982.0</c:v>
                </c:pt>
                <c:pt idx="465">
                  <c:v>38985.0</c:v>
                </c:pt>
                <c:pt idx="466">
                  <c:v>38986.0</c:v>
                </c:pt>
                <c:pt idx="467">
                  <c:v>38987.0</c:v>
                </c:pt>
                <c:pt idx="468">
                  <c:v>38988.0</c:v>
                </c:pt>
                <c:pt idx="469">
                  <c:v>38989.0</c:v>
                </c:pt>
                <c:pt idx="470">
                  <c:v>38992.0</c:v>
                </c:pt>
                <c:pt idx="471">
                  <c:v>38993.0</c:v>
                </c:pt>
                <c:pt idx="472">
                  <c:v>38994.0</c:v>
                </c:pt>
                <c:pt idx="473">
                  <c:v>38995.0</c:v>
                </c:pt>
                <c:pt idx="474">
                  <c:v>38996.0</c:v>
                </c:pt>
                <c:pt idx="475">
                  <c:v>38999.0</c:v>
                </c:pt>
                <c:pt idx="476">
                  <c:v>39000.0</c:v>
                </c:pt>
                <c:pt idx="477">
                  <c:v>39001.0</c:v>
                </c:pt>
                <c:pt idx="478">
                  <c:v>39002.0</c:v>
                </c:pt>
                <c:pt idx="479">
                  <c:v>39003.0</c:v>
                </c:pt>
                <c:pt idx="480">
                  <c:v>39006.0</c:v>
                </c:pt>
                <c:pt idx="481">
                  <c:v>39007.0</c:v>
                </c:pt>
                <c:pt idx="482">
                  <c:v>39008.0</c:v>
                </c:pt>
                <c:pt idx="483">
                  <c:v>39009.0</c:v>
                </c:pt>
                <c:pt idx="484">
                  <c:v>39010.0</c:v>
                </c:pt>
                <c:pt idx="485">
                  <c:v>39013.0</c:v>
                </c:pt>
                <c:pt idx="486">
                  <c:v>39014.0</c:v>
                </c:pt>
                <c:pt idx="487">
                  <c:v>39015.0</c:v>
                </c:pt>
                <c:pt idx="488">
                  <c:v>39016.0</c:v>
                </c:pt>
                <c:pt idx="489">
                  <c:v>39017.0</c:v>
                </c:pt>
                <c:pt idx="490">
                  <c:v>39020.0</c:v>
                </c:pt>
                <c:pt idx="491">
                  <c:v>39021.0</c:v>
                </c:pt>
                <c:pt idx="492">
                  <c:v>39022.0</c:v>
                </c:pt>
                <c:pt idx="493">
                  <c:v>39023.0</c:v>
                </c:pt>
                <c:pt idx="494">
                  <c:v>39024.0</c:v>
                </c:pt>
                <c:pt idx="495">
                  <c:v>39027.0</c:v>
                </c:pt>
                <c:pt idx="496">
                  <c:v>39028.0</c:v>
                </c:pt>
                <c:pt idx="497">
                  <c:v>39029.0</c:v>
                </c:pt>
                <c:pt idx="498">
                  <c:v>39030.0</c:v>
                </c:pt>
                <c:pt idx="499">
                  <c:v>39031.0</c:v>
                </c:pt>
                <c:pt idx="500">
                  <c:v>39034.0</c:v>
                </c:pt>
                <c:pt idx="501">
                  <c:v>39035.0</c:v>
                </c:pt>
                <c:pt idx="502">
                  <c:v>39036.0</c:v>
                </c:pt>
                <c:pt idx="503">
                  <c:v>39037.0</c:v>
                </c:pt>
                <c:pt idx="504">
                  <c:v>39038.0</c:v>
                </c:pt>
                <c:pt idx="505">
                  <c:v>39041.0</c:v>
                </c:pt>
                <c:pt idx="506">
                  <c:v>39042.0</c:v>
                </c:pt>
                <c:pt idx="507">
                  <c:v>39043.0</c:v>
                </c:pt>
                <c:pt idx="508">
                  <c:v>39045.0</c:v>
                </c:pt>
                <c:pt idx="509">
                  <c:v>39048.0</c:v>
                </c:pt>
                <c:pt idx="510">
                  <c:v>39049.0</c:v>
                </c:pt>
                <c:pt idx="511">
                  <c:v>39050.0</c:v>
                </c:pt>
                <c:pt idx="512">
                  <c:v>39051.0</c:v>
                </c:pt>
                <c:pt idx="513">
                  <c:v>39052.0</c:v>
                </c:pt>
                <c:pt idx="514">
                  <c:v>39055.0</c:v>
                </c:pt>
                <c:pt idx="515">
                  <c:v>39056.0</c:v>
                </c:pt>
                <c:pt idx="516">
                  <c:v>39057.0</c:v>
                </c:pt>
                <c:pt idx="517">
                  <c:v>39058.0</c:v>
                </c:pt>
                <c:pt idx="518">
                  <c:v>39059.0</c:v>
                </c:pt>
                <c:pt idx="519">
                  <c:v>39062.0</c:v>
                </c:pt>
                <c:pt idx="520">
                  <c:v>39063.0</c:v>
                </c:pt>
                <c:pt idx="521">
                  <c:v>39064.0</c:v>
                </c:pt>
                <c:pt idx="522">
                  <c:v>39065.0</c:v>
                </c:pt>
                <c:pt idx="523">
                  <c:v>39066.0</c:v>
                </c:pt>
                <c:pt idx="524">
                  <c:v>39069.0</c:v>
                </c:pt>
                <c:pt idx="525">
                  <c:v>39070.0</c:v>
                </c:pt>
                <c:pt idx="526">
                  <c:v>39071.0</c:v>
                </c:pt>
                <c:pt idx="527">
                  <c:v>39072.0</c:v>
                </c:pt>
                <c:pt idx="528">
                  <c:v>39073.0</c:v>
                </c:pt>
                <c:pt idx="529">
                  <c:v>39077.0</c:v>
                </c:pt>
                <c:pt idx="530">
                  <c:v>39078.0</c:v>
                </c:pt>
                <c:pt idx="531">
                  <c:v>39079.0</c:v>
                </c:pt>
                <c:pt idx="532">
                  <c:v>39080.0</c:v>
                </c:pt>
                <c:pt idx="533">
                  <c:v>39085.0</c:v>
                </c:pt>
                <c:pt idx="534">
                  <c:v>39086.0</c:v>
                </c:pt>
                <c:pt idx="535">
                  <c:v>39087.0</c:v>
                </c:pt>
                <c:pt idx="536">
                  <c:v>39090.0</c:v>
                </c:pt>
                <c:pt idx="537">
                  <c:v>39091.0</c:v>
                </c:pt>
                <c:pt idx="538">
                  <c:v>39092.0</c:v>
                </c:pt>
                <c:pt idx="539">
                  <c:v>39093.0</c:v>
                </c:pt>
                <c:pt idx="540">
                  <c:v>39094.0</c:v>
                </c:pt>
                <c:pt idx="541">
                  <c:v>39098.0</c:v>
                </c:pt>
                <c:pt idx="542">
                  <c:v>39099.0</c:v>
                </c:pt>
                <c:pt idx="543">
                  <c:v>39100.0</c:v>
                </c:pt>
                <c:pt idx="544">
                  <c:v>39101.0</c:v>
                </c:pt>
                <c:pt idx="545">
                  <c:v>39104.0</c:v>
                </c:pt>
                <c:pt idx="546">
                  <c:v>39105.0</c:v>
                </c:pt>
                <c:pt idx="547">
                  <c:v>39106.0</c:v>
                </c:pt>
                <c:pt idx="548">
                  <c:v>39107.0</c:v>
                </c:pt>
                <c:pt idx="549">
                  <c:v>39108.0</c:v>
                </c:pt>
                <c:pt idx="550">
                  <c:v>39111.0</c:v>
                </c:pt>
                <c:pt idx="551">
                  <c:v>39112.0</c:v>
                </c:pt>
                <c:pt idx="552">
                  <c:v>39113.0</c:v>
                </c:pt>
                <c:pt idx="553">
                  <c:v>39114.0</c:v>
                </c:pt>
                <c:pt idx="554">
                  <c:v>39115.0</c:v>
                </c:pt>
                <c:pt idx="555">
                  <c:v>39118.0</c:v>
                </c:pt>
                <c:pt idx="556">
                  <c:v>39119.0</c:v>
                </c:pt>
                <c:pt idx="557">
                  <c:v>39120.0</c:v>
                </c:pt>
                <c:pt idx="558">
                  <c:v>39121.0</c:v>
                </c:pt>
                <c:pt idx="559">
                  <c:v>39122.0</c:v>
                </c:pt>
                <c:pt idx="560">
                  <c:v>39125.0</c:v>
                </c:pt>
                <c:pt idx="561">
                  <c:v>39126.0</c:v>
                </c:pt>
                <c:pt idx="562">
                  <c:v>39127.0</c:v>
                </c:pt>
                <c:pt idx="563">
                  <c:v>39128.0</c:v>
                </c:pt>
                <c:pt idx="564">
                  <c:v>39129.0</c:v>
                </c:pt>
                <c:pt idx="565">
                  <c:v>39133.0</c:v>
                </c:pt>
                <c:pt idx="566">
                  <c:v>39134.0</c:v>
                </c:pt>
                <c:pt idx="567">
                  <c:v>39135.0</c:v>
                </c:pt>
                <c:pt idx="568">
                  <c:v>39136.0</c:v>
                </c:pt>
                <c:pt idx="569">
                  <c:v>39139.0</c:v>
                </c:pt>
                <c:pt idx="570">
                  <c:v>39140.0</c:v>
                </c:pt>
                <c:pt idx="571">
                  <c:v>39141.0</c:v>
                </c:pt>
                <c:pt idx="572">
                  <c:v>39142.0</c:v>
                </c:pt>
                <c:pt idx="573">
                  <c:v>39143.0</c:v>
                </c:pt>
                <c:pt idx="574">
                  <c:v>39146.0</c:v>
                </c:pt>
                <c:pt idx="575">
                  <c:v>39147.0</c:v>
                </c:pt>
                <c:pt idx="576">
                  <c:v>39148.0</c:v>
                </c:pt>
                <c:pt idx="577">
                  <c:v>39149.0</c:v>
                </c:pt>
                <c:pt idx="578">
                  <c:v>39150.0</c:v>
                </c:pt>
                <c:pt idx="579">
                  <c:v>39153.0</c:v>
                </c:pt>
                <c:pt idx="580">
                  <c:v>39154.0</c:v>
                </c:pt>
                <c:pt idx="581">
                  <c:v>39155.0</c:v>
                </c:pt>
                <c:pt idx="582">
                  <c:v>39156.0</c:v>
                </c:pt>
                <c:pt idx="583">
                  <c:v>39157.0</c:v>
                </c:pt>
                <c:pt idx="584">
                  <c:v>39160.0</c:v>
                </c:pt>
                <c:pt idx="585">
                  <c:v>39161.0</c:v>
                </c:pt>
                <c:pt idx="586">
                  <c:v>39162.0</c:v>
                </c:pt>
                <c:pt idx="587">
                  <c:v>39163.0</c:v>
                </c:pt>
                <c:pt idx="588">
                  <c:v>39164.0</c:v>
                </c:pt>
                <c:pt idx="589">
                  <c:v>39167.0</c:v>
                </c:pt>
                <c:pt idx="590">
                  <c:v>39168.0</c:v>
                </c:pt>
                <c:pt idx="591">
                  <c:v>39169.0</c:v>
                </c:pt>
                <c:pt idx="592">
                  <c:v>39170.0</c:v>
                </c:pt>
                <c:pt idx="593">
                  <c:v>39171.0</c:v>
                </c:pt>
                <c:pt idx="594">
                  <c:v>39174.0</c:v>
                </c:pt>
                <c:pt idx="595">
                  <c:v>39175.0</c:v>
                </c:pt>
                <c:pt idx="596">
                  <c:v>39176.0</c:v>
                </c:pt>
                <c:pt idx="597">
                  <c:v>39177.0</c:v>
                </c:pt>
                <c:pt idx="598">
                  <c:v>39181.0</c:v>
                </c:pt>
                <c:pt idx="599">
                  <c:v>39182.0</c:v>
                </c:pt>
                <c:pt idx="600">
                  <c:v>39183.0</c:v>
                </c:pt>
                <c:pt idx="601">
                  <c:v>39184.0</c:v>
                </c:pt>
                <c:pt idx="602">
                  <c:v>39185.0</c:v>
                </c:pt>
                <c:pt idx="603">
                  <c:v>39188.0</c:v>
                </c:pt>
                <c:pt idx="604">
                  <c:v>39189.0</c:v>
                </c:pt>
                <c:pt idx="605">
                  <c:v>39190.0</c:v>
                </c:pt>
                <c:pt idx="606">
                  <c:v>39191.0</c:v>
                </c:pt>
                <c:pt idx="607">
                  <c:v>39192.0</c:v>
                </c:pt>
                <c:pt idx="608">
                  <c:v>39195.0</c:v>
                </c:pt>
                <c:pt idx="609">
                  <c:v>39196.0</c:v>
                </c:pt>
                <c:pt idx="610">
                  <c:v>39197.0</c:v>
                </c:pt>
                <c:pt idx="611">
                  <c:v>39198.0</c:v>
                </c:pt>
                <c:pt idx="612">
                  <c:v>39199.0</c:v>
                </c:pt>
                <c:pt idx="613">
                  <c:v>39202.0</c:v>
                </c:pt>
                <c:pt idx="614">
                  <c:v>39203.0</c:v>
                </c:pt>
                <c:pt idx="615">
                  <c:v>39204.0</c:v>
                </c:pt>
                <c:pt idx="616">
                  <c:v>39205.0</c:v>
                </c:pt>
                <c:pt idx="617">
                  <c:v>39206.0</c:v>
                </c:pt>
                <c:pt idx="618">
                  <c:v>39209.0</c:v>
                </c:pt>
                <c:pt idx="619">
                  <c:v>39210.0</c:v>
                </c:pt>
                <c:pt idx="620">
                  <c:v>39211.0</c:v>
                </c:pt>
                <c:pt idx="621">
                  <c:v>39212.0</c:v>
                </c:pt>
                <c:pt idx="622">
                  <c:v>39213.0</c:v>
                </c:pt>
                <c:pt idx="623">
                  <c:v>39216.0</c:v>
                </c:pt>
                <c:pt idx="624">
                  <c:v>39217.0</c:v>
                </c:pt>
                <c:pt idx="625">
                  <c:v>39218.0</c:v>
                </c:pt>
                <c:pt idx="626">
                  <c:v>39219.0</c:v>
                </c:pt>
                <c:pt idx="627">
                  <c:v>39220.0</c:v>
                </c:pt>
                <c:pt idx="628">
                  <c:v>39223.0</c:v>
                </c:pt>
                <c:pt idx="629">
                  <c:v>39224.0</c:v>
                </c:pt>
                <c:pt idx="630">
                  <c:v>39225.0</c:v>
                </c:pt>
                <c:pt idx="631">
                  <c:v>39226.0</c:v>
                </c:pt>
                <c:pt idx="632">
                  <c:v>39227.0</c:v>
                </c:pt>
                <c:pt idx="633">
                  <c:v>39231.0</c:v>
                </c:pt>
                <c:pt idx="634">
                  <c:v>39232.0</c:v>
                </c:pt>
                <c:pt idx="635">
                  <c:v>39233.0</c:v>
                </c:pt>
                <c:pt idx="636">
                  <c:v>39234.0</c:v>
                </c:pt>
                <c:pt idx="637">
                  <c:v>39237.0</c:v>
                </c:pt>
                <c:pt idx="638">
                  <c:v>39238.0</c:v>
                </c:pt>
                <c:pt idx="639">
                  <c:v>39239.0</c:v>
                </c:pt>
                <c:pt idx="640">
                  <c:v>39240.0</c:v>
                </c:pt>
                <c:pt idx="641">
                  <c:v>39241.0</c:v>
                </c:pt>
                <c:pt idx="642">
                  <c:v>39244.0</c:v>
                </c:pt>
                <c:pt idx="643">
                  <c:v>39245.0</c:v>
                </c:pt>
                <c:pt idx="644">
                  <c:v>39246.0</c:v>
                </c:pt>
                <c:pt idx="645">
                  <c:v>39247.0</c:v>
                </c:pt>
                <c:pt idx="646">
                  <c:v>39248.0</c:v>
                </c:pt>
                <c:pt idx="647">
                  <c:v>39251.0</c:v>
                </c:pt>
                <c:pt idx="648">
                  <c:v>39252.0</c:v>
                </c:pt>
                <c:pt idx="649">
                  <c:v>39253.0</c:v>
                </c:pt>
                <c:pt idx="650">
                  <c:v>39254.0</c:v>
                </c:pt>
                <c:pt idx="651">
                  <c:v>39255.0</c:v>
                </c:pt>
                <c:pt idx="652">
                  <c:v>39258.0</c:v>
                </c:pt>
                <c:pt idx="653">
                  <c:v>39259.0</c:v>
                </c:pt>
                <c:pt idx="654">
                  <c:v>39260.0</c:v>
                </c:pt>
                <c:pt idx="655">
                  <c:v>39261.0</c:v>
                </c:pt>
                <c:pt idx="656">
                  <c:v>39262.0</c:v>
                </c:pt>
                <c:pt idx="657">
                  <c:v>39265.0</c:v>
                </c:pt>
                <c:pt idx="658">
                  <c:v>39266.0</c:v>
                </c:pt>
                <c:pt idx="659">
                  <c:v>39268.0</c:v>
                </c:pt>
                <c:pt idx="660">
                  <c:v>39269.0</c:v>
                </c:pt>
                <c:pt idx="661">
                  <c:v>39272.0</c:v>
                </c:pt>
                <c:pt idx="662">
                  <c:v>39273.0</c:v>
                </c:pt>
                <c:pt idx="663">
                  <c:v>39274.0</c:v>
                </c:pt>
                <c:pt idx="664">
                  <c:v>39275.0</c:v>
                </c:pt>
                <c:pt idx="665">
                  <c:v>39276.0</c:v>
                </c:pt>
                <c:pt idx="666">
                  <c:v>39279.0</c:v>
                </c:pt>
                <c:pt idx="667">
                  <c:v>39280.0</c:v>
                </c:pt>
                <c:pt idx="668">
                  <c:v>39281.0</c:v>
                </c:pt>
                <c:pt idx="669">
                  <c:v>39282.0</c:v>
                </c:pt>
                <c:pt idx="670">
                  <c:v>39283.0</c:v>
                </c:pt>
                <c:pt idx="671">
                  <c:v>39286.0</c:v>
                </c:pt>
                <c:pt idx="672">
                  <c:v>39287.0</c:v>
                </c:pt>
                <c:pt idx="673">
                  <c:v>39288.0</c:v>
                </c:pt>
                <c:pt idx="674">
                  <c:v>39289.0</c:v>
                </c:pt>
                <c:pt idx="675">
                  <c:v>39290.0</c:v>
                </c:pt>
                <c:pt idx="676">
                  <c:v>39293.0</c:v>
                </c:pt>
                <c:pt idx="677">
                  <c:v>39294.0</c:v>
                </c:pt>
                <c:pt idx="678">
                  <c:v>39295.0</c:v>
                </c:pt>
                <c:pt idx="679">
                  <c:v>39296.0</c:v>
                </c:pt>
                <c:pt idx="680">
                  <c:v>39297.0</c:v>
                </c:pt>
                <c:pt idx="681">
                  <c:v>39300.0</c:v>
                </c:pt>
                <c:pt idx="682">
                  <c:v>39301.0</c:v>
                </c:pt>
                <c:pt idx="683">
                  <c:v>39302.0</c:v>
                </c:pt>
                <c:pt idx="684">
                  <c:v>39303.0</c:v>
                </c:pt>
                <c:pt idx="685">
                  <c:v>39304.0</c:v>
                </c:pt>
                <c:pt idx="686">
                  <c:v>39307.0</c:v>
                </c:pt>
                <c:pt idx="687">
                  <c:v>39308.0</c:v>
                </c:pt>
                <c:pt idx="688">
                  <c:v>39309.0</c:v>
                </c:pt>
                <c:pt idx="689">
                  <c:v>39310.0</c:v>
                </c:pt>
                <c:pt idx="690">
                  <c:v>39311.0</c:v>
                </c:pt>
                <c:pt idx="691">
                  <c:v>39314.0</c:v>
                </c:pt>
                <c:pt idx="692">
                  <c:v>39315.0</c:v>
                </c:pt>
                <c:pt idx="693">
                  <c:v>39316.0</c:v>
                </c:pt>
                <c:pt idx="694">
                  <c:v>39317.0</c:v>
                </c:pt>
                <c:pt idx="695">
                  <c:v>39318.0</c:v>
                </c:pt>
                <c:pt idx="696">
                  <c:v>39321.0</c:v>
                </c:pt>
                <c:pt idx="697">
                  <c:v>39322.0</c:v>
                </c:pt>
                <c:pt idx="698">
                  <c:v>39323.0</c:v>
                </c:pt>
                <c:pt idx="699">
                  <c:v>39324.0</c:v>
                </c:pt>
                <c:pt idx="700">
                  <c:v>39325.0</c:v>
                </c:pt>
                <c:pt idx="701">
                  <c:v>39329.0</c:v>
                </c:pt>
                <c:pt idx="702">
                  <c:v>39330.0</c:v>
                </c:pt>
                <c:pt idx="703">
                  <c:v>39331.0</c:v>
                </c:pt>
                <c:pt idx="704">
                  <c:v>39332.0</c:v>
                </c:pt>
                <c:pt idx="705">
                  <c:v>39335.0</c:v>
                </c:pt>
                <c:pt idx="706">
                  <c:v>39336.0</c:v>
                </c:pt>
                <c:pt idx="707">
                  <c:v>39337.0</c:v>
                </c:pt>
                <c:pt idx="708">
                  <c:v>39338.0</c:v>
                </c:pt>
                <c:pt idx="709">
                  <c:v>39339.0</c:v>
                </c:pt>
                <c:pt idx="710">
                  <c:v>39342.0</c:v>
                </c:pt>
                <c:pt idx="711">
                  <c:v>39343.0</c:v>
                </c:pt>
                <c:pt idx="712">
                  <c:v>39344.0</c:v>
                </c:pt>
                <c:pt idx="713">
                  <c:v>39345.0</c:v>
                </c:pt>
                <c:pt idx="714">
                  <c:v>39346.0</c:v>
                </c:pt>
                <c:pt idx="715">
                  <c:v>39349.0</c:v>
                </c:pt>
                <c:pt idx="716">
                  <c:v>39350.0</c:v>
                </c:pt>
                <c:pt idx="717">
                  <c:v>39351.0</c:v>
                </c:pt>
                <c:pt idx="718">
                  <c:v>39352.0</c:v>
                </c:pt>
                <c:pt idx="719">
                  <c:v>39353.0</c:v>
                </c:pt>
                <c:pt idx="720">
                  <c:v>39356.0</c:v>
                </c:pt>
                <c:pt idx="721">
                  <c:v>39357.0</c:v>
                </c:pt>
                <c:pt idx="722">
                  <c:v>39358.0</c:v>
                </c:pt>
                <c:pt idx="723">
                  <c:v>39359.0</c:v>
                </c:pt>
                <c:pt idx="724">
                  <c:v>39360.0</c:v>
                </c:pt>
                <c:pt idx="725">
                  <c:v>39363.0</c:v>
                </c:pt>
                <c:pt idx="726">
                  <c:v>39364.0</c:v>
                </c:pt>
                <c:pt idx="727">
                  <c:v>39365.0</c:v>
                </c:pt>
                <c:pt idx="728">
                  <c:v>39366.0</c:v>
                </c:pt>
                <c:pt idx="729">
                  <c:v>39367.0</c:v>
                </c:pt>
                <c:pt idx="730">
                  <c:v>39370.0</c:v>
                </c:pt>
                <c:pt idx="731">
                  <c:v>39371.0</c:v>
                </c:pt>
                <c:pt idx="732">
                  <c:v>39372.0</c:v>
                </c:pt>
                <c:pt idx="733">
                  <c:v>39373.0</c:v>
                </c:pt>
                <c:pt idx="734">
                  <c:v>39374.0</c:v>
                </c:pt>
                <c:pt idx="735">
                  <c:v>39377.0</c:v>
                </c:pt>
                <c:pt idx="736">
                  <c:v>39378.0</c:v>
                </c:pt>
                <c:pt idx="737">
                  <c:v>39379.0</c:v>
                </c:pt>
                <c:pt idx="738">
                  <c:v>39380.0</c:v>
                </c:pt>
                <c:pt idx="739">
                  <c:v>39381.0</c:v>
                </c:pt>
                <c:pt idx="740">
                  <c:v>39384.0</c:v>
                </c:pt>
                <c:pt idx="741">
                  <c:v>39385.0</c:v>
                </c:pt>
                <c:pt idx="742">
                  <c:v>39386.0</c:v>
                </c:pt>
                <c:pt idx="743">
                  <c:v>39387.0</c:v>
                </c:pt>
                <c:pt idx="744">
                  <c:v>39388.0</c:v>
                </c:pt>
                <c:pt idx="745">
                  <c:v>39391.0</c:v>
                </c:pt>
                <c:pt idx="746">
                  <c:v>39392.0</c:v>
                </c:pt>
                <c:pt idx="747">
                  <c:v>39393.0</c:v>
                </c:pt>
                <c:pt idx="748">
                  <c:v>39394.0</c:v>
                </c:pt>
                <c:pt idx="749">
                  <c:v>39395.0</c:v>
                </c:pt>
                <c:pt idx="750">
                  <c:v>39398.0</c:v>
                </c:pt>
                <c:pt idx="751">
                  <c:v>39399.0</c:v>
                </c:pt>
                <c:pt idx="752">
                  <c:v>39400.0</c:v>
                </c:pt>
                <c:pt idx="753">
                  <c:v>39401.0</c:v>
                </c:pt>
                <c:pt idx="754">
                  <c:v>39402.0</c:v>
                </c:pt>
                <c:pt idx="755">
                  <c:v>39405.0</c:v>
                </c:pt>
                <c:pt idx="756">
                  <c:v>39406.0</c:v>
                </c:pt>
                <c:pt idx="757">
                  <c:v>39407.0</c:v>
                </c:pt>
                <c:pt idx="758">
                  <c:v>39409.0</c:v>
                </c:pt>
                <c:pt idx="759">
                  <c:v>39412.0</c:v>
                </c:pt>
                <c:pt idx="760">
                  <c:v>39413.0</c:v>
                </c:pt>
                <c:pt idx="761">
                  <c:v>39414.0</c:v>
                </c:pt>
                <c:pt idx="762">
                  <c:v>39415.0</c:v>
                </c:pt>
                <c:pt idx="763">
                  <c:v>39416.0</c:v>
                </c:pt>
                <c:pt idx="764">
                  <c:v>39419.0</c:v>
                </c:pt>
                <c:pt idx="765">
                  <c:v>39420.0</c:v>
                </c:pt>
                <c:pt idx="766">
                  <c:v>39421.0</c:v>
                </c:pt>
                <c:pt idx="767">
                  <c:v>39422.0</c:v>
                </c:pt>
                <c:pt idx="768">
                  <c:v>39423.0</c:v>
                </c:pt>
                <c:pt idx="769">
                  <c:v>39426.0</c:v>
                </c:pt>
                <c:pt idx="770">
                  <c:v>39427.0</c:v>
                </c:pt>
                <c:pt idx="771">
                  <c:v>39428.0</c:v>
                </c:pt>
                <c:pt idx="772">
                  <c:v>39429.0</c:v>
                </c:pt>
                <c:pt idx="773">
                  <c:v>39430.0</c:v>
                </c:pt>
                <c:pt idx="774">
                  <c:v>39433.0</c:v>
                </c:pt>
                <c:pt idx="775">
                  <c:v>39434.0</c:v>
                </c:pt>
                <c:pt idx="776">
                  <c:v>39435.0</c:v>
                </c:pt>
                <c:pt idx="777">
                  <c:v>39436.0</c:v>
                </c:pt>
                <c:pt idx="778">
                  <c:v>39437.0</c:v>
                </c:pt>
                <c:pt idx="779">
                  <c:v>39440.0</c:v>
                </c:pt>
                <c:pt idx="780">
                  <c:v>39442.0</c:v>
                </c:pt>
                <c:pt idx="781">
                  <c:v>39443.0</c:v>
                </c:pt>
                <c:pt idx="782">
                  <c:v>39444.0</c:v>
                </c:pt>
                <c:pt idx="783">
                  <c:v>39447.0</c:v>
                </c:pt>
                <c:pt idx="784">
                  <c:v>39449.0</c:v>
                </c:pt>
                <c:pt idx="785">
                  <c:v>39450.0</c:v>
                </c:pt>
                <c:pt idx="786">
                  <c:v>39451.0</c:v>
                </c:pt>
                <c:pt idx="787">
                  <c:v>39454.0</c:v>
                </c:pt>
                <c:pt idx="788">
                  <c:v>39455.0</c:v>
                </c:pt>
                <c:pt idx="789">
                  <c:v>39456.0</c:v>
                </c:pt>
                <c:pt idx="790">
                  <c:v>39457.0</c:v>
                </c:pt>
                <c:pt idx="791">
                  <c:v>39458.0</c:v>
                </c:pt>
                <c:pt idx="792">
                  <c:v>39461.0</c:v>
                </c:pt>
                <c:pt idx="793">
                  <c:v>39462.0</c:v>
                </c:pt>
                <c:pt idx="794">
                  <c:v>39463.0</c:v>
                </c:pt>
                <c:pt idx="795">
                  <c:v>39464.0</c:v>
                </c:pt>
                <c:pt idx="796">
                  <c:v>39465.0</c:v>
                </c:pt>
                <c:pt idx="797">
                  <c:v>39469.0</c:v>
                </c:pt>
                <c:pt idx="798">
                  <c:v>39470.0</c:v>
                </c:pt>
                <c:pt idx="799">
                  <c:v>39471.0</c:v>
                </c:pt>
                <c:pt idx="800">
                  <c:v>39472.0</c:v>
                </c:pt>
                <c:pt idx="801">
                  <c:v>39475.0</c:v>
                </c:pt>
                <c:pt idx="802">
                  <c:v>39476.0</c:v>
                </c:pt>
                <c:pt idx="803">
                  <c:v>39477.0</c:v>
                </c:pt>
                <c:pt idx="804">
                  <c:v>39478.0</c:v>
                </c:pt>
                <c:pt idx="805">
                  <c:v>39479.0</c:v>
                </c:pt>
                <c:pt idx="806">
                  <c:v>39482.0</c:v>
                </c:pt>
                <c:pt idx="807">
                  <c:v>39483.0</c:v>
                </c:pt>
                <c:pt idx="808">
                  <c:v>39484.0</c:v>
                </c:pt>
                <c:pt idx="809">
                  <c:v>39485.0</c:v>
                </c:pt>
                <c:pt idx="810">
                  <c:v>39486.0</c:v>
                </c:pt>
                <c:pt idx="811">
                  <c:v>39489.0</c:v>
                </c:pt>
                <c:pt idx="812">
                  <c:v>39490.0</c:v>
                </c:pt>
                <c:pt idx="813">
                  <c:v>39491.0</c:v>
                </c:pt>
                <c:pt idx="814">
                  <c:v>39492.0</c:v>
                </c:pt>
                <c:pt idx="815">
                  <c:v>39493.0</c:v>
                </c:pt>
                <c:pt idx="816">
                  <c:v>39497.0</c:v>
                </c:pt>
                <c:pt idx="817">
                  <c:v>39498.0</c:v>
                </c:pt>
                <c:pt idx="818">
                  <c:v>39499.0</c:v>
                </c:pt>
                <c:pt idx="819">
                  <c:v>39500.0</c:v>
                </c:pt>
                <c:pt idx="820">
                  <c:v>39503.0</c:v>
                </c:pt>
                <c:pt idx="821">
                  <c:v>39504.0</c:v>
                </c:pt>
                <c:pt idx="822">
                  <c:v>39505.0</c:v>
                </c:pt>
                <c:pt idx="823">
                  <c:v>39506.0</c:v>
                </c:pt>
                <c:pt idx="824">
                  <c:v>39507.0</c:v>
                </c:pt>
                <c:pt idx="825">
                  <c:v>39510.0</c:v>
                </c:pt>
                <c:pt idx="826">
                  <c:v>39511.0</c:v>
                </c:pt>
                <c:pt idx="827">
                  <c:v>39512.0</c:v>
                </c:pt>
                <c:pt idx="828">
                  <c:v>39513.0</c:v>
                </c:pt>
                <c:pt idx="829">
                  <c:v>39514.0</c:v>
                </c:pt>
                <c:pt idx="830">
                  <c:v>39517.0</c:v>
                </c:pt>
                <c:pt idx="831">
                  <c:v>39518.0</c:v>
                </c:pt>
                <c:pt idx="832">
                  <c:v>39519.0</c:v>
                </c:pt>
                <c:pt idx="833">
                  <c:v>39520.0</c:v>
                </c:pt>
                <c:pt idx="834">
                  <c:v>39521.0</c:v>
                </c:pt>
                <c:pt idx="835">
                  <c:v>39524.0</c:v>
                </c:pt>
                <c:pt idx="836">
                  <c:v>39525.0</c:v>
                </c:pt>
                <c:pt idx="837">
                  <c:v>39526.0</c:v>
                </c:pt>
                <c:pt idx="838">
                  <c:v>39527.0</c:v>
                </c:pt>
                <c:pt idx="839">
                  <c:v>39531.0</c:v>
                </c:pt>
                <c:pt idx="840">
                  <c:v>39532.0</c:v>
                </c:pt>
                <c:pt idx="841">
                  <c:v>39533.0</c:v>
                </c:pt>
                <c:pt idx="842">
                  <c:v>39534.0</c:v>
                </c:pt>
                <c:pt idx="843">
                  <c:v>39535.0</c:v>
                </c:pt>
                <c:pt idx="844">
                  <c:v>39538.0</c:v>
                </c:pt>
                <c:pt idx="845">
                  <c:v>39539.0</c:v>
                </c:pt>
                <c:pt idx="846">
                  <c:v>39540.0</c:v>
                </c:pt>
                <c:pt idx="847">
                  <c:v>39541.0</c:v>
                </c:pt>
                <c:pt idx="848">
                  <c:v>39542.0</c:v>
                </c:pt>
                <c:pt idx="849">
                  <c:v>39545.0</c:v>
                </c:pt>
                <c:pt idx="850">
                  <c:v>39546.0</c:v>
                </c:pt>
                <c:pt idx="851">
                  <c:v>39547.0</c:v>
                </c:pt>
                <c:pt idx="852">
                  <c:v>39548.0</c:v>
                </c:pt>
                <c:pt idx="853">
                  <c:v>39549.0</c:v>
                </c:pt>
                <c:pt idx="854">
                  <c:v>39552.0</c:v>
                </c:pt>
                <c:pt idx="855">
                  <c:v>39553.0</c:v>
                </c:pt>
                <c:pt idx="856">
                  <c:v>39554.0</c:v>
                </c:pt>
                <c:pt idx="857">
                  <c:v>39555.0</c:v>
                </c:pt>
                <c:pt idx="858">
                  <c:v>39556.0</c:v>
                </c:pt>
                <c:pt idx="859">
                  <c:v>39559.0</c:v>
                </c:pt>
                <c:pt idx="860">
                  <c:v>39560.0</c:v>
                </c:pt>
                <c:pt idx="861">
                  <c:v>39561.0</c:v>
                </c:pt>
                <c:pt idx="862">
                  <c:v>39562.0</c:v>
                </c:pt>
                <c:pt idx="863">
                  <c:v>39563.0</c:v>
                </c:pt>
                <c:pt idx="864">
                  <c:v>39566.0</c:v>
                </c:pt>
                <c:pt idx="865">
                  <c:v>39567.0</c:v>
                </c:pt>
                <c:pt idx="866">
                  <c:v>39568.0</c:v>
                </c:pt>
                <c:pt idx="867">
                  <c:v>39569.0</c:v>
                </c:pt>
                <c:pt idx="868">
                  <c:v>39570.0</c:v>
                </c:pt>
                <c:pt idx="869">
                  <c:v>39573.0</c:v>
                </c:pt>
                <c:pt idx="870">
                  <c:v>39574.0</c:v>
                </c:pt>
                <c:pt idx="871">
                  <c:v>39575.0</c:v>
                </c:pt>
                <c:pt idx="872">
                  <c:v>39576.0</c:v>
                </c:pt>
                <c:pt idx="873">
                  <c:v>39577.0</c:v>
                </c:pt>
                <c:pt idx="874">
                  <c:v>39580.0</c:v>
                </c:pt>
                <c:pt idx="875">
                  <c:v>39581.0</c:v>
                </c:pt>
                <c:pt idx="876">
                  <c:v>39582.0</c:v>
                </c:pt>
                <c:pt idx="877">
                  <c:v>39583.0</c:v>
                </c:pt>
                <c:pt idx="878">
                  <c:v>39584.0</c:v>
                </c:pt>
                <c:pt idx="879">
                  <c:v>39587.0</c:v>
                </c:pt>
                <c:pt idx="880">
                  <c:v>39588.0</c:v>
                </c:pt>
                <c:pt idx="881">
                  <c:v>39589.0</c:v>
                </c:pt>
                <c:pt idx="882">
                  <c:v>39590.0</c:v>
                </c:pt>
                <c:pt idx="883">
                  <c:v>39591.0</c:v>
                </c:pt>
                <c:pt idx="884">
                  <c:v>39595.0</c:v>
                </c:pt>
                <c:pt idx="885">
                  <c:v>39596.0</c:v>
                </c:pt>
                <c:pt idx="886">
                  <c:v>39597.0</c:v>
                </c:pt>
                <c:pt idx="887">
                  <c:v>39598.0</c:v>
                </c:pt>
                <c:pt idx="888">
                  <c:v>39601.0</c:v>
                </c:pt>
                <c:pt idx="889">
                  <c:v>39602.0</c:v>
                </c:pt>
                <c:pt idx="890">
                  <c:v>39603.0</c:v>
                </c:pt>
                <c:pt idx="891">
                  <c:v>39604.0</c:v>
                </c:pt>
                <c:pt idx="892">
                  <c:v>39605.0</c:v>
                </c:pt>
                <c:pt idx="893">
                  <c:v>39608.0</c:v>
                </c:pt>
                <c:pt idx="894">
                  <c:v>39609.0</c:v>
                </c:pt>
                <c:pt idx="895">
                  <c:v>39610.0</c:v>
                </c:pt>
                <c:pt idx="896">
                  <c:v>39611.0</c:v>
                </c:pt>
                <c:pt idx="897">
                  <c:v>39612.0</c:v>
                </c:pt>
                <c:pt idx="898">
                  <c:v>39615.0</c:v>
                </c:pt>
                <c:pt idx="899">
                  <c:v>39616.0</c:v>
                </c:pt>
                <c:pt idx="900">
                  <c:v>39617.0</c:v>
                </c:pt>
                <c:pt idx="901">
                  <c:v>39618.0</c:v>
                </c:pt>
                <c:pt idx="902">
                  <c:v>39619.0</c:v>
                </c:pt>
                <c:pt idx="903">
                  <c:v>39622.0</c:v>
                </c:pt>
                <c:pt idx="904">
                  <c:v>39623.0</c:v>
                </c:pt>
                <c:pt idx="905">
                  <c:v>39624.0</c:v>
                </c:pt>
                <c:pt idx="906">
                  <c:v>39625.0</c:v>
                </c:pt>
                <c:pt idx="907">
                  <c:v>39626.0</c:v>
                </c:pt>
                <c:pt idx="908">
                  <c:v>39629.0</c:v>
                </c:pt>
                <c:pt idx="909">
                  <c:v>39630.0</c:v>
                </c:pt>
                <c:pt idx="910">
                  <c:v>39631.0</c:v>
                </c:pt>
                <c:pt idx="911">
                  <c:v>39632.0</c:v>
                </c:pt>
                <c:pt idx="912">
                  <c:v>39636.0</c:v>
                </c:pt>
                <c:pt idx="913">
                  <c:v>39637.0</c:v>
                </c:pt>
                <c:pt idx="914">
                  <c:v>39638.0</c:v>
                </c:pt>
                <c:pt idx="915">
                  <c:v>39639.0</c:v>
                </c:pt>
                <c:pt idx="916">
                  <c:v>39640.0</c:v>
                </c:pt>
                <c:pt idx="917">
                  <c:v>39643.0</c:v>
                </c:pt>
                <c:pt idx="918">
                  <c:v>39644.0</c:v>
                </c:pt>
                <c:pt idx="919">
                  <c:v>39645.0</c:v>
                </c:pt>
                <c:pt idx="920">
                  <c:v>39646.0</c:v>
                </c:pt>
                <c:pt idx="921">
                  <c:v>39647.0</c:v>
                </c:pt>
                <c:pt idx="922">
                  <c:v>39650.0</c:v>
                </c:pt>
                <c:pt idx="923">
                  <c:v>39651.0</c:v>
                </c:pt>
                <c:pt idx="924">
                  <c:v>39652.0</c:v>
                </c:pt>
                <c:pt idx="925">
                  <c:v>39653.0</c:v>
                </c:pt>
                <c:pt idx="926">
                  <c:v>39654.0</c:v>
                </c:pt>
                <c:pt idx="927">
                  <c:v>39657.0</c:v>
                </c:pt>
                <c:pt idx="928">
                  <c:v>39658.0</c:v>
                </c:pt>
                <c:pt idx="929">
                  <c:v>39659.0</c:v>
                </c:pt>
                <c:pt idx="930">
                  <c:v>39660.0</c:v>
                </c:pt>
                <c:pt idx="931">
                  <c:v>39661.0</c:v>
                </c:pt>
                <c:pt idx="932">
                  <c:v>39664.0</c:v>
                </c:pt>
                <c:pt idx="933">
                  <c:v>39665.0</c:v>
                </c:pt>
                <c:pt idx="934">
                  <c:v>39666.0</c:v>
                </c:pt>
                <c:pt idx="935">
                  <c:v>39667.0</c:v>
                </c:pt>
                <c:pt idx="936">
                  <c:v>39668.0</c:v>
                </c:pt>
                <c:pt idx="937">
                  <c:v>39671.0</c:v>
                </c:pt>
                <c:pt idx="938">
                  <c:v>39672.0</c:v>
                </c:pt>
                <c:pt idx="939">
                  <c:v>39673.0</c:v>
                </c:pt>
                <c:pt idx="940">
                  <c:v>39674.0</c:v>
                </c:pt>
                <c:pt idx="941">
                  <c:v>39675.0</c:v>
                </c:pt>
                <c:pt idx="942">
                  <c:v>39678.0</c:v>
                </c:pt>
                <c:pt idx="943">
                  <c:v>39679.0</c:v>
                </c:pt>
                <c:pt idx="944">
                  <c:v>39680.0</c:v>
                </c:pt>
                <c:pt idx="945">
                  <c:v>39681.0</c:v>
                </c:pt>
                <c:pt idx="946">
                  <c:v>39682.0</c:v>
                </c:pt>
                <c:pt idx="947">
                  <c:v>39685.0</c:v>
                </c:pt>
                <c:pt idx="948">
                  <c:v>39686.0</c:v>
                </c:pt>
                <c:pt idx="949">
                  <c:v>39687.0</c:v>
                </c:pt>
                <c:pt idx="950">
                  <c:v>39688.0</c:v>
                </c:pt>
                <c:pt idx="951">
                  <c:v>39689.0</c:v>
                </c:pt>
                <c:pt idx="952">
                  <c:v>39693.0</c:v>
                </c:pt>
                <c:pt idx="953">
                  <c:v>39694.0</c:v>
                </c:pt>
                <c:pt idx="954">
                  <c:v>39695.0</c:v>
                </c:pt>
                <c:pt idx="955">
                  <c:v>39696.0</c:v>
                </c:pt>
                <c:pt idx="956">
                  <c:v>39699.0</c:v>
                </c:pt>
                <c:pt idx="957">
                  <c:v>39700.0</c:v>
                </c:pt>
                <c:pt idx="958">
                  <c:v>39701.0</c:v>
                </c:pt>
                <c:pt idx="959">
                  <c:v>39702.0</c:v>
                </c:pt>
                <c:pt idx="960">
                  <c:v>39703.0</c:v>
                </c:pt>
                <c:pt idx="961">
                  <c:v>39706.0</c:v>
                </c:pt>
                <c:pt idx="962">
                  <c:v>39707.0</c:v>
                </c:pt>
                <c:pt idx="963">
                  <c:v>39708.0</c:v>
                </c:pt>
                <c:pt idx="964">
                  <c:v>39709.0</c:v>
                </c:pt>
                <c:pt idx="965">
                  <c:v>39710.0</c:v>
                </c:pt>
                <c:pt idx="966">
                  <c:v>39713.0</c:v>
                </c:pt>
                <c:pt idx="967">
                  <c:v>39714.0</c:v>
                </c:pt>
                <c:pt idx="968">
                  <c:v>39715.0</c:v>
                </c:pt>
                <c:pt idx="969">
                  <c:v>39716.0</c:v>
                </c:pt>
                <c:pt idx="970">
                  <c:v>39717.0</c:v>
                </c:pt>
                <c:pt idx="971">
                  <c:v>39720.0</c:v>
                </c:pt>
                <c:pt idx="972">
                  <c:v>39721.0</c:v>
                </c:pt>
                <c:pt idx="973">
                  <c:v>39722.0</c:v>
                </c:pt>
                <c:pt idx="974">
                  <c:v>39723.0</c:v>
                </c:pt>
                <c:pt idx="975">
                  <c:v>39724.0</c:v>
                </c:pt>
                <c:pt idx="976">
                  <c:v>39727.0</c:v>
                </c:pt>
                <c:pt idx="977">
                  <c:v>39728.0</c:v>
                </c:pt>
                <c:pt idx="978">
                  <c:v>39729.0</c:v>
                </c:pt>
                <c:pt idx="979">
                  <c:v>39730.0</c:v>
                </c:pt>
                <c:pt idx="980">
                  <c:v>39731.0</c:v>
                </c:pt>
                <c:pt idx="981">
                  <c:v>39734.0</c:v>
                </c:pt>
                <c:pt idx="982">
                  <c:v>39735.0</c:v>
                </c:pt>
                <c:pt idx="983">
                  <c:v>39736.0</c:v>
                </c:pt>
                <c:pt idx="984">
                  <c:v>39737.0</c:v>
                </c:pt>
                <c:pt idx="985">
                  <c:v>39738.0</c:v>
                </c:pt>
                <c:pt idx="986">
                  <c:v>39741.0</c:v>
                </c:pt>
                <c:pt idx="987">
                  <c:v>39742.0</c:v>
                </c:pt>
                <c:pt idx="988">
                  <c:v>39743.0</c:v>
                </c:pt>
                <c:pt idx="989">
                  <c:v>39744.0</c:v>
                </c:pt>
                <c:pt idx="990">
                  <c:v>39745.0</c:v>
                </c:pt>
                <c:pt idx="991">
                  <c:v>39748.0</c:v>
                </c:pt>
                <c:pt idx="992">
                  <c:v>39749.0</c:v>
                </c:pt>
                <c:pt idx="993">
                  <c:v>39750.0</c:v>
                </c:pt>
                <c:pt idx="994">
                  <c:v>39751.0</c:v>
                </c:pt>
                <c:pt idx="995">
                  <c:v>39752.0</c:v>
                </c:pt>
                <c:pt idx="996">
                  <c:v>39755.0</c:v>
                </c:pt>
                <c:pt idx="997">
                  <c:v>39756.0</c:v>
                </c:pt>
                <c:pt idx="998">
                  <c:v>39757.0</c:v>
                </c:pt>
                <c:pt idx="999">
                  <c:v>39758.0</c:v>
                </c:pt>
                <c:pt idx="1000">
                  <c:v>39759.0</c:v>
                </c:pt>
                <c:pt idx="1001">
                  <c:v>39762.0</c:v>
                </c:pt>
                <c:pt idx="1002">
                  <c:v>39763.0</c:v>
                </c:pt>
                <c:pt idx="1003">
                  <c:v>39764.0</c:v>
                </c:pt>
                <c:pt idx="1004">
                  <c:v>39765.0</c:v>
                </c:pt>
                <c:pt idx="1005">
                  <c:v>39766.0</c:v>
                </c:pt>
                <c:pt idx="1006">
                  <c:v>39769.0</c:v>
                </c:pt>
                <c:pt idx="1007">
                  <c:v>39770.0</c:v>
                </c:pt>
                <c:pt idx="1008">
                  <c:v>39771.0</c:v>
                </c:pt>
                <c:pt idx="1009">
                  <c:v>39772.0</c:v>
                </c:pt>
                <c:pt idx="1010">
                  <c:v>39773.0</c:v>
                </c:pt>
                <c:pt idx="1011">
                  <c:v>39776.0</c:v>
                </c:pt>
                <c:pt idx="1012">
                  <c:v>39777.0</c:v>
                </c:pt>
                <c:pt idx="1013">
                  <c:v>39778.0</c:v>
                </c:pt>
                <c:pt idx="1014">
                  <c:v>39780.0</c:v>
                </c:pt>
                <c:pt idx="1015">
                  <c:v>39783.0</c:v>
                </c:pt>
                <c:pt idx="1016">
                  <c:v>39784.0</c:v>
                </c:pt>
                <c:pt idx="1017">
                  <c:v>39785.0</c:v>
                </c:pt>
                <c:pt idx="1018">
                  <c:v>39786.0</c:v>
                </c:pt>
                <c:pt idx="1019">
                  <c:v>39787.0</c:v>
                </c:pt>
                <c:pt idx="1020">
                  <c:v>39790.0</c:v>
                </c:pt>
                <c:pt idx="1021">
                  <c:v>39791.0</c:v>
                </c:pt>
                <c:pt idx="1022">
                  <c:v>39792.0</c:v>
                </c:pt>
                <c:pt idx="1023">
                  <c:v>39793.0</c:v>
                </c:pt>
                <c:pt idx="1024">
                  <c:v>39794.0</c:v>
                </c:pt>
                <c:pt idx="1025">
                  <c:v>39797.0</c:v>
                </c:pt>
                <c:pt idx="1026">
                  <c:v>39798.0</c:v>
                </c:pt>
                <c:pt idx="1027">
                  <c:v>39799.0</c:v>
                </c:pt>
                <c:pt idx="1028">
                  <c:v>39800.0</c:v>
                </c:pt>
                <c:pt idx="1029">
                  <c:v>39801.0</c:v>
                </c:pt>
                <c:pt idx="1030">
                  <c:v>39804.0</c:v>
                </c:pt>
                <c:pt idx="1031">
                  <c:v>39805.0</c:v>
                </c:pt>
                <c:pt idx="1032">
                  <c:v>39806.0</c:v>
                </c:pt>
                <c:pt idx="1033">
                  <c:v>39808.0</c:v>
                </c:pt>
                <c:pt idx="1034">
                  <c:v>39811.0</c:v>
                </c:pt>
                <c:pt idx="1035">
                  <c:v>39812.0</c:v>
                </c:pt>
                <c:pt idx="1036">
                  <c:v>39813.0</c:v>
                </c:pt>
                <c:pt idx="1037">
                  <c:v>39815.0</c:v>
                </c:pt>
                <c:pt idx="1038">
                  <c:v>39818.0</c:v>
                </c:pt>
                <c:pt idx="1039">
                  <c:v>39819.0</c:v>
                </c:pt>
                <c:pt idx="1040">
                  <c:v>39820.0</c:v>
                </c:pt>
                <c:pt idx="1041">
                  <c:v>39821.0</c:v>
                </c:pt>
                <c:pt idx="1042">
                  <c:v>39822.0</c:v>
                </c:pt>
                <c:pt idx="1043">
                  <c:v>39825.0</c:v>
                </c:pt>
                <c:pt idx="1044">
                  <c:v>39826.0</c:v>
                </c:pt>
                <c:pt idx="1045">
                  <c:v>39827.0</c:v>
                </c:pt>
                <c:pt idx="1046">
                  <c:v>39828.0</c:v>
                </c:pt>
                <c:pt idx="1047">
                  <c:v>39829.0</c:v>
                </c:pt>
                <c:pt idx="1048">
                  <c:v>39833.0</c:v>
                </c:pt>
                <c:pt idx="1049">
                  <c:v>39834.0</c:v>
                </c:pt>
                <c:pt idx="1050">
                  <c:v>39835.0</c:v>
                </c:pt>
                <c:pt idx="1051">
                  <c:v>39836.0</c:v>
                </c:pt>
                <c:pt idx="1052">
                  <c:v>39839.0</c:v>
                </c:pt>
                <c:pt idx="1053">
                  <c:v>39840.0</c:v>
                </c:pt>
                <c:pt idx="1054">
                  <c:v>39841.0</c:v>
                </c:pt>
                <c:pt idx="1055">
                  <c:v>39842.0</c:v>
                </c:pt>
                <c:pt idx="1056">
                  <c:v>39843.0</c:v>
                </c:pt>
                <c:pt idx="1057">
                  <c:v>39846.0</c:v>
                </c:pt>
                <c:pt idx="1058">
                  <c:v>39847.0</c:v>
                </c:pt>
                <c:pt idx="1059">
                  <c:v>39848.0</c:v>
                </c:pt>
                <c:pt idx="1060">
                  <c:v>39849.0</c:v>
                </c:pt>
                <c:pt idx="1061">
                  <c:v>39850.0</c:v>
                </c:pt>
                <c:pt idx="1062">
                  <c:v>39853.0</c:v>
                </c:pt>
                <c:pt idx="1063">
                  <c:v>39854.0</c:v>
                </c:pt>
                <c:pt idx="1064">
                  <c:v>39855.0</c:v>
                </c:pt>
                <c:pt idx="1065">
                  <c:v>39856.0</c:v>
                </c:pt>
                <c:pt idx="1066">
                  <c:v>39857.0</c:v>
                </c:pt>
                <c:pt idx="1067">
                  <c:v>39861.0</c:v>
                </c:pt>
                <c:pt idx="1068">
                  <c:v>39862.0</c:v>
                </c:pt>
                <c:pt idx="1069">
                  <c:v>39863.0</c:v>
                </c:pt>
                <c:pt idx="1070">
                  <c:v>39864.0</c:v>
                </c:pt>
                <c:pt idx="1071">
                  <c:v>39867.0</c:v>
                </c:pt>
                <c:pt idx="1072">
                  <c:v>39868.0</c:v>
                </c:pt>
                <c:pt idx="1073">
                  <c:v>39869.0</c:v>
                </c:pt>
                <c:pt idx="1074">
                  <c:v>39870.0</c:v>
                </c:pt>
                <c:pt idx="1075">
                  <c:v>39871.0</c:v>
                </c:pt>
                <c:pt idx="1076">
                  <c:v>39874.0</c:v>
                </c:pt>
                <c:pt idx="1077">
                  <c:v>39875.0</c:v>
                </c:pt>
                <c:pt idx="1078">
                  <c:v>39876.0</c:v>
                </c:pt>
                <c:pt idx="1079">
                  <c:v>39877.0</c:v>
                </c:pt>
                <c:pt idx="1080">
                  <c:v>39878.0</c:v>
                </c:pt>
                <c:pt idx="1081">
                  <c:v>39881.0</c:v>
                </c:pt>
                <c:pt idx="1082">
                  <c:v>39882.0</c:v>
                </c:pt>
                <c:pt idx="1083">
                  <c:v>39883.0</c:v>
                </c:pt>
                <c:pt idx="1084">
                  <c:v>39884.0</c:v>
                </c:pt>
                <c:pt idx="1085">
                  <c:v>39885.0</c:v>
                </c:pt>
                <c:pt idx="1086">
                  <c:v>39888.0</c:v>
                </c:pt>
                <c:pt idx="1087">
                  <c:v>39889.0</c:v>
                </c:pt>
                <c:pt idx="1088">
                  <c:v>39890.0</c:v>
                </c:pt>
                <c:pt idx="1089">
                  <c:v>39891.0</c:v>
                </c:pt>
                <c:pt idx="1090">
                  <c:v>39892.0</c:v>
                </c:pt>
                <c:pt idx="1091">
                  <c:v>39895.0</c:v>
                </c:pt>
                <c:pt idx="1092">
                  <c:v>39896.0</c:v>
                </c:pt>
                <c:pt idx="1093">
                  <c:v>39897.0</c:v>
                </c:pt>
                <c:pt idx="1094">
                  <c:v>39898.0</c:v>
                </c:pt>
                <c:pt idx="1095">
                  <c:v>39899.0</c:v>
                </c:pt>
                <c:pt idx="1096">
                  <c:v>39902.0</c:v>
                </c:pt>
                <c:pt idx="1097">
                  <c:v>39903.0</c:v>
                </c:pt>
                <c:pt idx="1098">
                  <c:v>39904.0</c:v>
                </c:pt>
                <c:pt idx="1099">
                  <c:v>39905.0</c:v>
                </c:pt>
                <c:pt idx="1100">
                  <c:v>39906.0</c:v>
                </c:pt>
                <c:pt idx="1101">
                  <c:v>39909.0</c:v>
                </c:pt>
                <c:pt idx="1102">
                  <c:v>39910.0</c:v>
                </c:pt>
                <c:pt idx="1103">
                  <c:v>39911.0</c:v>
                </c:pt>
                <c:pt idx="1104">
                  <c:v>39912.0</c:v>
                </c:pt>
                <c:pt idx="1105">
                  <c:v>39916.0</c:v>
                </c:pt>
                <c:pt idx="1106">
                  <c:v>39917.0</c:v>
                </c:pt>
                <c:pt idx="1107">
                  <c:v>39918.0</c:v>
                </c:pt>
                <c:pt idx="1108">
                  <c:v>39919.0</c:v>
                </c:pt>
                <c:pt idx="1109">
                  <c:v>39920.0</c:v>
                </c:pt>
                <c:pt idx="1110">
                  <c:v>39923.0</c:v>
                </c:pt>
                <c:pt idx="1111">
                  <c:v>39924.0</c:v>
                </c:pt>
                <c:pt idx="1112">
                  <c:v>39925.0</c:v>
                </c:pt>
                <c:pt idx="1113">
                  <c:v>39926.0</c:v>
                </c:pt>
                <c:pt idx="1114">
                  <c:v>39927.0</c:v>
                </c:pt>
                <c:pt idx="1115">
                  <c:v>39930.0</c:v>
                </c:pt>
                <c:pt idx="1116">
                  <c:v>39931.0</c:v>
                </c:pt>
                <c:pt idx="1117">
                  <c:v>39932.0</c:v>
                </c:pt>
                <c:pt idx="1118">
                  <c:v>39933.0</c:v>
                </c:pt>
                <c:pt idx="1119">
                  <c:v>39934.0</c:v>
                </c:pt>
                <c:pt idx="1120">
                  <c:v>39937.0</c:v>
                </c:pt>
                <c:pt idx="1121">
                  <c:v>39938.0</c:v>
                </c:pt>
                <c:pt idx="1122">
                  <c:v>39939.0</c:v>
                </c:pt>
                <c:pt idx="1123">
                  <c:v>39940.0</c:v>
                </c:pt>
                <c:pt idx="1124">
                  <c:v>39941.0</c:v>
                </c:pt>
                <c:pt idx="1125">
                  <c:v>39944.0</c:v>
                </c:pt>
                <c:pt idx="1126">
                  <c:v>39945.0</c:v>
                </c:pt>
                <c:pt idx="1127">
                  <c:v>39946.0</c:v>
                </c:pt>
                <c:pt idx="1128">
                  <c:v>39947.0</c:v>
                </c:pt>
                <c:pt idx="1129">
                  <c:v>39948.0</c:v>
                </c:pt>
                <c:pt idx="1130">
                  <c:v>39951.0</c:v>
                </c:pt>
                <c:pt idx="1131">
                  <c:v>39952.0</c:v>
                </c:pt>
                <c:pt idx="1132">
                  <c:v>39953.0</c:v>
                </c:pt>
                <c:pt idx="1133">
                  <c:v>39954.0</c:v>
                </c:pt>
                <c:pt idx="1134">
                  <c:v>39955.0</c:v>
                </c:pt>
                <c:pt idx="1135">
                  <c:v>39959.0</c:v>
                </c:pt>
                <c:pt idx="1136">
                  <c:v>39960.0</c:v>
                </c:pt>
                <c:pt idx="1137">
                  <c:v>39961.0</c:v>
                </c:pt>
                <c:pt idx="1138">
                  <c:v>39962.0</c:v>
                </c:pt>
                <c:pt idx="1139">
                  <c:v>39965.0</c:v>
                </c:pt>
                <c:pt idx="1140">
                  <c:v>39966.0</c:v>
                </c:pt>
                <c:pt idx="1141">
                  <c:v>39967.0</c:v>
                </c:pt>
                <c:pt idx="1142">
                  <c:v>39968.0</c:v>
                </c:pt>
                <c:pt idx="1143">
                  <c:v>39969.0</c:v>
                </c:pt>
                <c:pt idx="1144">
                  <c:v>39972.0</c:v>
                </c:pt>
                <c:pt idx="1145">
                  <c:v>39973.0</c:v>
                </c:pt>
                <c:pt idx="1146">
                  <c:v>39974.0</c:v>
                </c:pt>
                <c:pt idx="1147">
                  <c:v>39975.0</c:v>
                </c:pt>
                <c:pt idx="1148">
                  <c:v>39976.0</c:v>
                </c:pt>
                <c:pt idx="1149">
                  <c:v>39979.0</c:v>
                </c:pt>
                <c:pt idx="1150">
                  <c:v>39980.0</c:v>
                </c:pt>
                <c:pt idx="1151">
                  <c:v>39981.0</c:v>
                </c:pt>
                <c:pt idx="1152">
                  <c:v>39982.0</c:v>
                </c:pt>
                <c:pt idx="1153">
                  <c:v>39983.0</c:v>
                </c:pt>
                <c:pt idx="1154">
                  <c:v>39986.0</c:v>
                </c:pt>
                <c:pt idx="1155">
                  <c:v>39987.0</c:v>
                </c:pt>
                <c:pt idx="1156">
                  <c:v>39988.0</c:v>
                </c:pt>
                <c:pt idx="1157">
                  <c:v>39989.0</c:v>
                </c:pt>
                <c:pt idx="1158">
                  <c:v>39990.0</c:v>
                </c:pt>
                <c:pt idx="1159">
                  <c:v>39993.0</c:v>
                </c:pt>
                <c:pt idx="1160">
                  <c:v>39994.0</c:v>
                </c:pt>
                <c:pt idx="1161">
                  <c:v>39995.0</c:v>
                </c:pt>
                <c:pt idx="1162">
                  <c:v>39996.0</c:v>
                </c:pt>
                <c:pt idx="1163">
                  <c:v>40000.0</c:v>
                </c:pt>
                <c:pt idx="1164">
                  <c:v>40001.0</c:v>
                </c:pt>
                <c:pt idx="1165">
                  <c:v>40002.0</c:v>
                </c:pt>
                <c:pt idx="1166">
                  <c:v>40003.0</c:v>
                </c:pt>
                <c:pt idx="1167">
                  <c:v>40004.0</c:v>
                </c:pt>
                <c:pt idx="1168">
                  <c:v>40007.0</c:v>
                </c:pt>
                <c:pt idx="1169">
                  <c:v>40008.0</c:v>
                </c:pt>
                <c:pt idx="1170">
                  <c:v>40009.0</c:v>
                </c:pt>
                <c:pt idx="1171">
                  <c:v>40010.0</c:v>
                </c:pt>
                <c:pt idx="1172">
                  <c:v>40011.0</c:v>
                </c:pt>
                <c:pt idx="1173">
                  <c:v>40014.0</c:v>
                </c:pt>
                <c:pt idx="1174">
                  <c:v>40015.0</c:v>
                </c:pt>
                <c:pt idx="1175">
                  <c:v>40016.0</c:v>
                </c:pt>
                <c:pt idx="1176">
                  <c:v>40017.0</c:v>
                </c:pt>
                <c:pt idx="1177">
                  <c:v>40018.0</c:v>
                </c:pt>
                <c:pt idx="1178">
                  <c:v>40021.0</c:v>
                </c:pt>
                <c:pt idx="1179">
                  <c:v>40022.0</c:v>
                </c:pt>
                <c:pt idx="1180">
                  <c:v>40023.0</c:v>
                </c:pt>
                <c:pt idx="1181">
                  <c:v>40024.0</c:v>
                </c:pt>
                <c:pt idx="1182">
                  <c:v>40025.0</c:v>
                </c:pt>
                <c:pt idx="1183">
                  <c:v>40028.0</c:v>
                </c:pt>
                <c:pt idx="1184">
                  <c:v>40029.0</c:v>
                </c:pt>
                <c:pt idx="1185">
                  <c:v>40030.0</c:v>
                </c:pt>
                <c:pt idx="1186">
                  <c:v>40031.0</c:v>
                </c:pt>
                <c:pt idx="1187">
                  <c:v>40032.0</c:v>
                </c:pt>
                <c:pt idx="1188">
                  <c:v>40035.0</c:v>
                </c:pt>
                <c:pt idx="1189">
                  <c:v>40036.0</c:v>
                </c:pt>
                <c:pt idx="1190">
                  <c:v>40037.0</c:v>
                </c:pt>
                <c:pt idx="1191">
                  <c:v>40038.0</c:v>
                </c:pt>
                <c:pt idx="1192">
                  <c:v>40039.0</c:v>
                </c:pt>
                <c:pt idx="1193">
                  <c:v>40042.0</c:v>
                </c:pt>
                <c:pt idx="1194">
                  <c:v>40043.0</c:v>
                </c:pt>
                <c:pt idx="1195">
                  <c:v>40044.0</c:v>
                </c:pt>
                <c:pt idx="1196">
                  <c:v>40045.0</c:v>
                </c:pt>
                <c:pt idx="1197">
                  <c:v>40046.0</c:v>
                </c:pt>
                <c:pt idx="1198">
                  <c:v>40049.0</c:v>
                </c:pt>
                <c:pt idx="1199">
                  <c:v>40050.0</c:v>
                </c:pt>
                <c:pt idx="1200">
                  <c:v>40051.0</c:v>
                </c:pt>
                <c:pt idx="1201">
                  <c:v>40052.0</c:v>
                </c:pt>
                <c:pt idx="1202">
                  <c:v>40053.0</c:v>
                </c:pt>
                <c:pt idx="1203">
                  <c:v>40056.0</c:v>
                </c:pt>
                <c:pt idx="1204">
                  <c:v>40057.0</c:v>
                </c:pt>
                <c:pt idx="1205">
                  <c:v>40058.0</c:v>
                </c:pt>
                <c:pt idx="1206">
                  <c:v>40059.0</c:v>
                </c:pt>
                <c:pt idx="1207">
                  <c:v>40060.0</c:v>
                </c:pt>
                <c:pt idx="1208">
                  <c:v>40064.0</c:v>
                </c:pt>
                <c:pt idx="1209">
                  <c:v>40065.0</c:v>
                </c:pt>
                <c:pt idx="1210">
                  <c:v>40066.0</c:v>
                </c:pt>
                <c:pt idx="1211">
                  <c:v>40067.0</c:v>
                </c:pt>
                <c:pt idx="1212">
                  <c:v>40070.0</c:v>
                </c:pt>
                <c:pt idx="1213">
                  <c:v>40071.0</c:v>
                </c:pt>
                <c:pt idx="1214">
                  <c:v>40072.0</c:v>
                </c:pt>
                <c:pt idx="1215">
                  <c:v>40073.0</c:v>
                </c:pt>
                <c:pt idx="1216">
                  <c:v>40074.0</c:v>
                </c:pt>
                <c:pt idx="1217">
                  <c:v>40077.0</c:v>
                </c:pt>
                <c:pt idx="1218">
                  <c:v>40078.0</c:v>
                </c:pt>
                <c:pt idx="1219">
                  <c:v>40079.0</c:v>
                </c:pt>
                <c:pt idx="1220">
                  <c:v>40080.0</c:v>
                </c:pt>
                <c:pt idx="1221">
                  <c:v>40081.0</c:v>
                </c:pt>
                <c:pt idx="1222">
                  <c:v>40084.0</c:v>
                </c:pt>
                <c:pt idx="1223">
                  <c:v>40085.0</c:v>
                </c:pt>
                <c:pt idx="1224">
                  <c:v>40086.0</c:v>
                </c:pt>
                <c:pt idx="1225">
                  <c:v>40087.0</c:v>
                </c:pt>
                <c:pt idx="1226">
                  <c:v>40088.0</c:v>
                </c:pt>
                <c:pt idx="1227">
                  <c:v>40091.0</c:v>
                </c:pt>
                <c:pt idx="1228">
                  <c:v>40092.0</c:v>
                </c:pt>
                <c:pt idx="1229">
                  <c:v>40093.0</c:v>
                </c:pt>
                <c:pt idx="1230">
                  <c:v>40094.0</c:v>
                </c:pt>
                <c:pt idx="1231">
                  <c:v>40095.0</c:v>
                </c:pt>
                <c:pt idx="1232">
                  <c:v>40098.0</c:v>
                </c:pt>
                <c:pt idx="1233">
                  <c:v>40099.0</c:v>
                </c:pt>
                <c:pt idx="1234">
                  <c:v>40100.0</c:v>
                </c:pt>
                <c:pt idx="1235">
                  <c:v>40101.0</c:v>
                </c:pt>
                <c:pt idx="1236">
                  <c:v>40102.0</c:v>
                </c:pt>
                <c:pt idx="1237">
                  <c:v>40105.0</c:v>
                </c:pt>
                <c:pt idx="1238">
                  <c:v>40106.0</c:v>
                </c:pt>
                <c:pt idx="1239">
                  <c:v>40107.0</c:v>
                </c:pt>
                <c:pt idx="1240">
                  <c:v>40108.0</c:v>
                </c:pt>
                <c:pt idx="1241">
                  <c:v>40109.0</c:v>
                </c:pt>
                <c:pt idx="1242">
                  <c:v>40112.0</c:v>
                </c:pt>
                <c:pt idx="1243">
                  <c:v>40113.0</c:v>
                </c:pt>
                <c:pt idx="1244">
                  <c:v>40114.0</c:v>
                </c:pt>
                <c:pt idx="1245">
                  <c:v>40115.0</c:v>
                </c:pt>
                <c:pt idx="1246">
                  <c:v>40116.0</c:v>
                </c:pt>
                <c:pt idx="1247">
                  <c:v>40119.0</c:v>
                </c:pt>
                <c:pt idx="1248">
                  <c:v>40120.0</c:v>
                </c:pt>
                <c:pt idx="1249">
                  <c:v>40121.0</c:v>
                </c:pt>
                <c:pt idx="1250">
                  <c:v>40122.0</c:v>
                </c:pt>
                <c:pt idx="1251">
                  <c:v>40123.0</c:v>
                </c:pt>
                <c:pt idx="1252">
                  <c:v>40126.0</c:v>
                </c:pt>
                <c:pt idx="1253">
                  <c:v>40127.0</c:v>
                </c:pt>
                <c:pt idx="1254">
                  <c:v>40128.0</c:v>
                </c:pt>
                <c:pt idx="1255">
                  <c:v>40129.0</c:v>
                </c:pt>
                <c:pt idx="1256">
                  <c:v>40130.0</c:v>
                </c:pt>
                <c:pt idx="1257">
                  <c:v>40133.0</c:v>
                </c:pt>
                <c:pt idx="1258">
                  <c:v>40134.0</c:v>
                </c:pt>
                <c:pt idx="1259">
                  <c:v>40135.0</c:v>
                </c:pt>
                <c:pt idx="1260">
                  <c:v>40136.0</c:v>
                </c:pt>
                <c:pt idx="1261">
                  <c:v>40137.0</c:v>
                </c:pt>
                <c:pt idx="1262">
                  <c:v>40140.0</c:v>
                </c:pt>
                <c:pt idx="1263">
                  <c:v>40141.0</c:v>
                </c:pt>
                <c:pt idx="1264">
                  <c:v>40142.0</c:v>
                </c:pt>
                <c:pt idx="1265">
                  <c:v>40144.0</c:v>
                </c:pt>
                <c:pt idx="1266">
                  <c:v>40147.0</c:v>
                </c:pt>
                <c:pt idx="1267">
                  <c:v>40148.0</c:v>
                </c:pt>
                <c:pt idx="1268">
                  <c:v>40149.0</c:v>
                </c:pt>
                <c:pt idx="1269">
                  <c:v>40150.0</c:v>
                </c:pt>
                <c:pt idx="1270">
                  <c:v>40151.0</c:v>
                </c:pt>
                <c:pt idx="1271">
                  <c:v>40154.0</c:v>
                </c:pt>
                <c:pt idx="1272">
                  <c:v>40155.0</c:v>
                </c:pt>
                <c:pt idx="1273">
                  <c:v>40156.0</c:v>
                </c:pt>
                <c:pt idx="1274">
                  <c:v>40157.0</c:v>
                </c:pt>
                <c:pt idx="1275">
                  <c:v>40158.0</c:v>
                </c:pt>
                <c:pt idx="1276">
                  <c:v>40161.0</c:v>
                </c:pt>
                <c:pt idx="1277">
                  <c:v>40162.0</c:v>
                </c:pt>
                <c:pt idx="1278">
                  <c:v>40163.0</c:v>
                </c:pt>
                <c:pt idx="1279">
                  <c:v>40164.0</c:v>
                </c:pt>
                <c:pt idx="1280">
                  <c:v>40165.0</c:v>
                </c:pt>
                <c:pt idx="1281">
                  <c:v>40168.0</c:v>
                </c:pt>
                <c:pt idx="1282">
                  <c:v>40169.0</c:v>
                </c:pt>
                <c:pt idx="1283">
                  <c:v>40170.0</c:v>
                </c:pt>
                <c:pt idx="1284">
                  <c:v>40171.0</c:v>
                </c:pt>
                <c:pt idx="1285">
                  <c:v>40175.0</c:v>
                </c:pt>
                <c:pt idx="1286">
                  <c:v>40176.0</c:v>
                </c:pt>
                <c:pt idx="1287">
                  <c:v>40177.0</c:v>
                </c:pt>
                <c:pt idx="1288">
                  <c:v>40178.0</c:v>
                </c:pt>
                <c:pt idx="1289">
                  <c:v>40182.0</c:v>
                </c:pt>
                <c:pt idx="1290">
                  <c:v>40183.0</c:v>
                </c:pt>
                <c:pt idx="1291">
                  <c:v>40184.0</c:v>
                </c:pt>
                <c:pt idx="1292">
                  <c:v>40185.0</c:v>
                </c:pt>
                <c:pt idx="1293">
                  <c:v>40186.0</c:v>
                </c:pt>
                <c:pt idx="1294">
                  <c:v>40189.0</c:v>
                </c:pt>
                <c:pt idx="1295">
                  <c:v>40190.0</c:v>
                </c:pt>
                <c:pt idx="1296">
                  <c:v>40191.0</c:v>
                </c:pt>
                <c:pt idx="1297">
                  <c:v>40192.0</c:v>
                </c:pt>
                <c:pt idx="1298">
                  <c:v>40193.0</c:v>
                </c:pt>
                <c:pt idx="1299">
                  <c:v>40197.0</c:v>
                </c:pt>
                <c:pt idx="1300">
                  <c:v>40198.0</c:v>
                </c:pt>
                <c:pt idx="1301">
                  <c:v>40199.0</c:v>
                </c:pt>
                <c:pt idx="1302">
                  <c:v>40200.0</c:v>
                </c:pt>
                <c:pt idx="1303">
                  <c:v>40203.0</c:v>
                </c:pt>
                <c:pt idx="1304">
                  <c:v>40204.0</c:v>
                </c:pt>
                <c:pt idx="1305">
                  <c:v>40205.0</c:v>
                </c:pt>
                <c:pt idx="1306">
                  <c:v>40206.0</c:v>
                </c:pt>
                <c:pt idx="1307">
                  <c:v>40207.0</c:v>
                </c:pt>
                <c:pt idx="1308">
                  <c:v>40210.0</c:v>
                </c:pt>
                <c:pt idx="1309">
                  <c:v>40211.0</c:v>
                </c:pt>
                <c:pt idx="1310">
                  <c:v>40212.0</c:v>
                </c:pt>
                <c:pt idx="1311">
                  <c:v>40213.0</c:v>
                </c:pt>
                <c:pt idx="1312">
                  <c:v>40214.0</c:v>
                </c:pt>
                <c:pt idx="1313">
                  <c:v>40217.0</c:v>
                </c:pt>
                <c:pt idx="1314">
                  <c:v>40218.0</c:v>
                </c:pt>
                <c:pt idx="1315">
                  <c:v>40219.0</c:v>
                </c:pt>
                <c:pt idx="1316">
                  <c:v>40220.0</c:v>
                </c:pt>
                <c:pt idx="1317">
                  <c:v>40221.0</c:v>
                </c:pt>
                <c:pt idx="1318">
                  <c:v>40225.0</c:v>
                </c:pt>
                <c:pt idx="1319">
                  <c:v>40226.0</c:v>
                </c:pt>
                <c:pt idx="1320">
                  <c:v>40227.0</c:v>
                </c:pt>
                <c:pt idx="1321">
                  <c:v>40228.0</c:v>
                </c:pt>
                <c:pt idx="1322">
                  <c:v>40231.0</c:v>
                </c:pt>
                <c:pt idx="1323">
                  <c:v>40232.0</c:v>
                </c:pt>
                <c:pt idx="1324">
                  <c:v>40233.0</c:v>
                </c:pt>
                <c:pt idx="1325">
                  <c:v>40234.0</c:v>
                </c:pt>
                <c:pt idx="1326">
                  <c:v>40235.0</c:v>
                </c:pt>
                <c:pt idx="1327">
                  <c:v>40238.0</c:v>
                </c:pt>
                <c:pt idx="1328">
                  <c:v>40239.0</c:v>
                </c:pt>
                <c:pt idx="1329">
                  <c:v>40240.0</c:v>
                </c:pt>
                <c:pt idx="1330">
                  <c:v>40241.0</c:v>
                </c:pt>
                <c:pt idx="1331">
                  <c:v>40242.0</c:v>
                </c:pt>
                <c:pt idx="1332">
                  <c:v>40245.0</c:v>
                </c:pt>
                <c:pt idx="1333">
                  <c:v>40246.0</c:v>
                </c:pt>
                <c:pt idx="1334">
                  <c:v>40247.0</c:v>
                </c:pt>
                <c:pt idx="1335">
                  <c:v>40248.0</c:v>
                </c:pt>
                <c:pt idx="1336">
                  <c:v>40249.0</c:v>
                </c:pt>
                <c:pt idx="1337">
                  <c:v>40252.0</c:v>
                </c:pt>
                <c:pt idx="1338">
                  <c:v>40253.0</c:v>
                </c:pt>
                <c:pt idx="1339">
                  <c:v>40254.0</c:v>
                </c:pt>
                <c:pt idx="1340">
                  <c:v>40255.0</c:v>
                </c:pt>
                <c:pt idx="1341">
                  <c:v>40256.0</c:v>
                </c:pt>
                <c:pt idx="1342">
                  <c:v>40259.0</c:v>
                </c:pt>
                <c:pt idx="1343">
                  <c:v>40260.0</c:v>
                </c:pt>
                <c:pt idx="1344">
                  <c:v>40261.0</c:v>
                </c:pt>
                <c:pt idx="1345">
                  <c:v>40262.0</c:v>
                </c:pt>
                <c:pt idx="1346">
                  <c:v>40263.0</c:v>
                </c:pt>
                <c:pt idx="1347">
                  <c:v>40266.0</c:v>
                </c:pt>
                <c:pt idx="1348">
                  <c:v>40267.0</c:v>
                </c:pt>
                <c:pt idx="1349">
                  <c:v>40268.0</c:v>
                </c:pt>
                <c:pt idx="1350">
                  <c:v>40269.0</c:v>
                </c:pt>
                <c:pt idx="1351">
                  <c:v>40273.0</c:v>
                </c:pt>
                <c:pt idx="1352">
                  <c:v>40274.0</c:v>
                </c:pt>
                <c:pt idx="1353">
                  <c:v>40275.0</c:v>
                </c:pt>
                <c:pt idx="1354">
                  <c:v>40276.0</c:v>
                </c:pt>
                <c:pt idx="1355">
                  <c:v>40277.0</c:v>
                </c:pt>
                <c:pt idx="1356">
                  <c:v>40280.0</c:v>
                </c:pt>
                <c:pt idx="1357">
                  <c:v>40281.0</c:v>
                </c:pt>
                <c:pt idx="1358">
                  <c:v>40282.0</c:v>
                </c:pt>
                <c:pt idx="1359">
                  <c:v>40283.0</c:v>
                </c:pt>
                <c:pt idx="1360">
                  <c:v>40284.0</c:v>
                </c:pt>
                <c:pt idx="1361">
                  <c:v>40287.0</c:v>
                </c:pt>
                <c:pt idx="1362">
                  <c:v>40288.0</c:v>
                </c:pt>
                <c:pt idx="1363">
                  <c:v>40289.0</c:v>
                </c:pt>
                <c:pt idx="1364">
                  <c:v>40290.0</c:v>
                </c:pt>
                <c:pt idx="1365">
                  <c:v>40291.0</c:v>
                </c:pt>
                <c:pt idx="1366">
                  <c:v>40294.0</c:v>
                </c:pt>
                <c:pt idx="1367">
                  <c:v>40295.0</c:v>
                </c:pt>
                <c:pt idx="1368">
                  <c:v>40296.0</c:v>
                </c:pt>
                <c:pt idx="1369">
                  <c:v>40297.0</c:v>
                </c:pt>
                <c:pt idx="1370">
                  <c:v>40298.0</c:v>
                </c:pt>
                <c:pt idx="1371">
                  <c:v>40301.0</c:v>
                </c:pt>
                <c:pt idx="1372">
                  <c:v>40302.0</c:v>
                </c:pt>
                <c:pt idx="1373">
                  <c:v>40303.0</c:v>
                </c:pt>
                <c:pt idx="1374">
                  <c:v>40304.0</c:v>
                </c:pt>
                <c:pt idx="1375">
                  <c:v>40305.0</c:v>
                </c:pt>
                <c:pt idx="1376">
                  <c:v>40308.0</c:v>
                </c:pt>
                <c:pt idx="1377">
                  <c:v>40309.0</c:v>
                </c:pt>
                <c:pt idx="1378">
                  <c:v>40310.0</c:v>
                </c:pt>
                <c:pt idx="1379">
                  <c:v>40311.0</c:v>
                </c:pt>
                <c:pt idx="1380">
                  <c:v>40312.0</c:v>
                </c:pt>
                <c:pt idx="1381">
                  <c:v>40315.0</c:v>
                </c:pt>
                <c:pt idx="1382">
                  <c:v>40316.0</c:v>
                </c:pt>
                <c:pt idx="1383">
                  <c:v>40317.0</c:v>
                </c:pt>
                <c:pt idx="1384">
                  <c:v>40318.0</c:v>
                </c:pt>
                <c:pt idx="1385">
                  <c:v>40319.0</c:v>
                </c:pt>
                <c:pt idx="1386">
                  <c:v>40322.0</c:v>
                </c:pt>
                <c:pt idx="1387">
                  <c:v>40323.0</c:v>
                </c:pt>
                <c:pt idx="1388">
                  <c:v>40324.0</c:v>
                </c:pt>
                <c:pt idx="1389">
                  <c:v>40325.0</c:v>
                </c:pt>
                <c:pt idx="1390">
                  <c:v>40326.0</c:v>
                </c:pt>
                <c:pt idx="1391">
                  <c:v>40330.0</c:v>
                </c:pt>
                <c:pt idx="1392">
                  <c:v>40331.0</c:v>
                </c:pt>
                <c:pt idx="1393">
                  <c:v>40332.0</c:v>
                </c:pt>
                <c:pt idx="1394">
                  <c:v>40333.0</c:v>
                </c:pt>
                <c:pt idx="1395">
                  <c:v>40336.0</c:v>
                </c:pt>
                <c:pt idx="1396">
                  <c:v>40337.0</c:v>
                </c:pt>
                <c:pt idx="1397">
                  <c:v>40338.0</c:v>
                </c:pt>
                <c:pt idx="1398">
                  <c:v>40339.0</c:v>
                </c:pt>
                <c:pt idx="1399">
                  <c:v>40340.0</c:v>
                </c:pt>
                <c:pt idx="1400">
                  <c:v>40343.0</c:v>
                </c:pt>
                <c:pt idx="1401">
                  <c:v>40344.0</c:v>
                </c:pt>
                <c:pt idx="1402">
                  <c:v>40345.0</c:v>
                </c:pt>
                <c:pt idx="1403">
                  <c:v>40346.0</c:v>
                </c:pt>
                <c:pt idx="1404">
                  <c:v>40347.0</c:v>
                </c:pt>
                <c:pt idx="1405">
                  <c:v>40350.0</c:v>
                </c:pt>
                <c:pt idx="1406">
                  <c:v>40351.0</c:v>
                </c:pt>
                <c:pt idx="1407">
                  <c:v>40352.0</c:v>
                </c:pt>
                <c:pt idx="1408">
                  <c:v>40353.0</c:v>
                </c:pt>
                <c:pt idx="1409">
                  <c:v>40354.0</c:v>
                </c:pt>
                <c:pt idx="1410">
                  <c:v>40357.0</c:v>
                </c:pt>
                <c:pt idx="1411">
                  <c:v>40358.0</c:v>
                </c:pt>
                <c:pt idx="1412">
                  <c:v>40359.0</c:v>
                </c:pt>
                <c:pt idx="1413">
                  <c:v>40360.0</c:v>
                </c:pt>
                <c:pt idx="1414">
                  <c:v>40361.0</c:v>
                </c:pt>
                <c:pt idx="1415">
                  <c:v>40365.0</c:v>
                </c:pt>
                <c:pt idx="1416">
                  <c:v>40366.0</c:v>
                </c:pt>
                <c:pt idx="1417">
                  <c:v>40367.0</c:v>
                </c:pt>
                <c:pt idx="1418">
                  <c:v>40368.0</c:v>
                </c:pt>
                <c:pt idx="1419">
                  <c:v>40371.0</c:v>
                </c:pt>
                <c:pt idx="1420">
                  <c:v>40372.0</c:v>
                </c:pt>
                <c:pt idx="1421">
                  <c:v>40373.0</c:v>
                </c:pt>
                <c:pt idx="1422">
                  <c:v>40374.0</c:v>
                </c:pt>
                <c:pt idx="1423">
                  <c:v>40375.0</c:v>
                </c:pt>
                <c:pt idx="1424">
                  <c:v>40378.0</c:v>
                </c:pt>
                <c:pt idx="1425">
                  <c:v>40379.0</c:v>
                </c:pt>
                <c:pt idx="1426">
                  <c:v>40380.0</c:v>
                </c:pt>
                <c:pt idx="1427">
                  <c:v>40381.0</c:v>
                </c:pt>
                <c:pt idx="1428">
                  <c:v>40382.0</c:v>
                </c:pt>
                <c:pt idx="1429">
                  <c:v>40385.0</c:v>
                </c:pt>
                <c:pt idx="1430">
                  <c:v>40386.0</c:v>
                </c:pt>
                <c:pt idx="1431">
                  <c:v>40387.0</c:v>
                </c:pt>
                <c:pt idx="1432">
                  <c:v>40388.0</c:v>
                </c:pt>
                <c:pt idx="1433">
                  <c:v>40389.0</c:v>
                </c:pt>
                <c:pt idx="1434">
                  <c:v>40392.0</c:v>
                </c:pt>
                <c:pt idx="1435">
                  <c:v>40393.0</c:v>
                </c:pt>
                <c:pt idx="1436">
                  <c:v>40394.0</c:v>
                </c:pt>
                <c:pt idx="1437">
                  <c:v>40395.0</c:v>
                </c:pt>
                <c:pt idx="1438">
                  <c:v>40396.0</c:v>
                </c:pt>
                <c:pt idx="1439">
                  <c:v>40399.0</c:v>
                </c:pt>
                <c:pt idx="1440">
                  <c:v>40400.0</c:v>
                </c:pt>
                <c:pt idx="1441">
                  <c:v>40401.0</c:v>
                </c:pt>
                <c:pt idx="1442">
                  <c:v>40402.0</c:v>
                </c:pt>
                <c:pt idx="1443">
                  <c:v>40403.0</c:v>
                </c:pt>
                <c:pt idx="1444">
                  <c:v>40406.0</c:v>
                </c:pt>
                <c:pt idx="1445">
                  <c:v>40407.0</c:v>
                </c:pt>
                <c:pt idx="1446">
                  <c:v>40408.0</c:v>
                </c:pt>
                <c:pt idx="1447">
                  <c:v>40409.0</c:v>
                </c:pt>
                <c:pt idx="1448">
                  <c:v>40410.0</c:v>
                </c:pt>
                <c:pt idx="1449">
                  <c:v>40413.0</c:v>
                </c:pt>
                <c:pt idx="1450">
                  <c:v>40414.0</c:v>
                </c:pt>
                <c:pt idx="1451">
                  <c:v>40415.0</c:v>
                </c:pt>
                <c:pt idx="1452">
                  <c:v>40416.0</c:v>
                </c:pt>
                <c:pt idx="1453">
                  <c:v>40417.0</c:v>
                </c:pt>
                <c:pt idx="1454">
                  <c:v>40420.0</c:v>
                </c:pt>
                <c:pt idx="1455">
                  <c:v>40421.0</c:v>
                </c:pt>
                <c:pt idx="1456">
                  <c:v>40422.0</c:v>
                </c:pt>
                <c:pt idx="1457">
                  <c:v>40423.0</c:v>
                </c:pt>
                <c:pt idx="1458">
                  <c:v>40424.0</c:v>
                </c:pt>
                <c:pt idx="1459">
                  <c:v>40428.0</c:v>
                </c:pt>
                <c:pt idx="1460">
                  <c:v>40429.0</c:v>
                </c:pt>
                <c:pt idx="1461">
                  <c:v>40430.0</c:v>
                </c:pt>
                <c:pt idx="1462">
                  <c:v>40431.0</c:v>
                </c:pt>
                <c:pt idx="1463">
                  <c:v>40434.0</c:v>
                </c:pt>
                <c:pt idx="1464">
                  <c:v>40435.0</c:v>
                </c:pt>
                <c:pt idx="1465">
                  <c:v>40436.0</c:v>
                </c:pt>
                <c:pt idx="1466">
                  <c:v>40437.0</c:v>
                </c:pt>
                <c:pt idx="1467">
                  <c:v>40438.0</c:v>
                </c:pt>
                <c:pt idx="1468">
                  <c:v>40441.0</c:v>
                </c:pt>
                <c:pt idx="1469">
                  <c:v>40442.0</c:v>
                </c:pt>
                <c:pt idx="1470">
                  <c:v>40443.0</c:v>
                </c:pt>
                <c:pt idx="1471">
                  <c:v>40444.0</c:v>
                </c:pt>
                <c:pt idx="1472">
                  <c:v>40445.0</c:v>
                </c:pt>
                <c:pt idx="1473">
                  <c:v>40448.0</c:v>
                </c:pt>
                <c:pt idx="1474">
                  <c:v>40449.0</c:v>
                </c:pt>
                <c:pt idx="1475">
                  <c:v>40450.0</c:v>
                </c:pt>
                <c:pt idx="1476">
                  <c:v>40451.0</c:v>
                </c:pt>
                <c:pt idx="1477">
                  <c:v>40452.0</c:v>
                </c:pt>
                <c:pt idx="1478">
                  <c:v>40455.0</c:v>
                </c:pt>
                <c:pt idx="1479">
                  <c:v>40456.0</c:v>
                </c:pt>
                <c:pt idx="1480">
                  <c:v>40457.0</c:v>
                </c:pt>
                <c:pt idx="1481">
                  <c:v>40458.0</c:v>
                </c:pt>
                <c:pt idx="1482">
                  <c:v>40459.0</c:v>
                </c:pt>
                <c:pt idx="1483">
                  <c:v>40462.0</c:v>
                </c:pt>
                <c:pt idx="1484">
                  <c:v>40463.0</c:v>
                </c:pt>
                <c:pt idx="1485">
                  <c:v>40464.0</c:v>
                </c:pt>
                <c:pt idx="1486">
                  <c:v>40465.0</c:v>
                </c:pt>
                <c:pt idx="1487">
                  <c:v>40466.0</c:v>
                </c:pt>
                <c:pt idx="1488">
                  <c:v>40469.0</c:v>
                </c:pt>
                <c:pt idx="1489">
                  <c:v>40470.0</c:v>
                </c:pt>
                <c:pt idx="1490">
                  <c:v>40471.0</c:v>
                </c:pt>
                <c:pt idx="1491">
                  <c:v>40472.0</c:v>
                </c:pt>
                <c:pt idx="1492">
                  <c:v>40473.0</c:v>
                </c:pt>
                <c:pt idx="1493">
                  <c:v>40476.0</c:v>
                </c:pt>
                <c:pt idx="1494">
                  <c:v>40477.0</c:v>
                </c:pt>
                <c:pt idx="1495">
                  <c:v>40478.0</c:v>
                </c:pt>
                <c:pt idx="1496">
                  <c:v>40479.0</c:v>
                </c:pt>
                <c:pt idx="1497">
                  <c:v>40480.0</c:v>
                </c:pt>
                <c:pt idx="1498">
                  <c:v>40483.0</c:v>
                </c:pt>
                <c:pt idx="1499">
                  <c:v>40484.0</c:v>
                </c:pt>
                <c:pt idx="1500">
                  <c:v>40485.0</c:v>
                </c:pt>
                <c:pt idx="1501">
                  <c:v>40486.0</c:v>
                </c:pt>
                <c:pt idx="1502">
                  <c:v>40487.0</c:v>
                </c:pt>
                <c:pt idx="1503">
                  <c:v>40490.0</c:v>
                </c:pt>
                <c:pt idx="1504">
                  <c:v>40491.0</c:v>
                </c:pt>
                <c:pt idx="1505">
                  <c:v>40492.0</c:v>
                </c:pt>
                <c:pt idx="1506">
                  <c:v>40493.0</c:v>
                </c:pt>
                <c:pt idx="1507">
                  <c:v>40494.0</c:v>
                </c:pt>
                <c:pt idx="1508">
                  <c:v>40497.0</c:v>
                </c:pt>
                <c:pt idx="1509">
                  <c:v>40498.0</c:v>
                </c:pt>
                <c:pt idx="1510">
                  <c:v>40499.0</c:v>
                </c:pt>
                <c:pt idx="1511">
                  <c:v>40500.0</c:v>
                </c:pt>
                <c:pt idx="1512">
                  <c:v>40501.0</c:v>
                </c:pt>
                <c:pt idx="1513">
                  <c:v>40504.0</c:v>
                </c:pt>
                <c:pt idx="1514">
                  <c:v>40505.0</c:v>
                </c:pt>
                <c:pt idx="1515">
                  <c:v>40506.0</c:v>
                </c:pt>
                <c:pt idx="1516">
                  <c:v>40508.0</c:v>
                </c:pt>
                <c:pt idx="1517">
                  <c:v>40511.0</c:v>
                </c:pt>
                <c:pt idx="1518">
                  <c:v>40512.0</c:v>
                </c:pt>
                <c:pt idx="1519">
                  <c:v>40513.0</c:v>
                </c:pt>
                <c:pt idx="1520">
                  <c:v>40514.0</c:v>
                </c:pt>
                <c:pt idx="1521">
                  <c:v>40515.0</c:v>
                </c:pt>
                <c:pt idx="1522">
                  <c:v>40518.0</c:v>
                </c:pt>
                <c:pt idx="1523">
                  <c:v>40519.0</c:v>
                </c:pt>
                <c:pt idx="1524">
                  <c:v>40520.0</c:v>
                </c:pt>
                <c:pt idx="1525">
                  <c:v>40521.0</c:v>
                </c:pt>
                <c:pt idx="1526">
                  <c:v>40522.0</c:v>
                </c:pt>
                <c:pt idx="1527">
                  <c:v>40525.0</c:v>
                </c:pt>
                <c:pt idx="1528">
                  <c:v>40526.0</c:v>
                </c:pt>
                <c:pt idx="1529">
                  <c:v>40527.0</c:v>
                </c:pt>
                <c:pt idx="1530">
                  <c:v>40528.0</c:v>
                </c:pt>
                <c:pt idx="1531">
                  <c:v>40529.0</c:v>
                </c:pt>
                <c:pt idx="1532">
                  <c:v>40532.0</c:v>
                </c:pt>
                <c:pt idx="1533">
                  <c:v>40533.0</c:v>
                </c:pt>
                <c:pt idx="1534">
                  <c:v>40534.0</c:v>
                </c:pt>
                <c:pt idx="1535">
                  <c:v>40535.0</c:v>
                </c:pt>
                <c:pt idx="1536">
                  <c:v>40539.0</c:v>
                </c:pt>
                <c:pt idx="1537">
                  <c:v>40540.0</c:v>
                </c:pt>
                <c:pt idx="1538">
                  <c:v>40541.0</c:v>
                </c:pt>
                <c:pt idx="1539">
                  <c:v>40542.0</c:v>
                </c:pt>
                <c:pt idx="1540">
                  <c:v>40543.0</c:v>
                </c:pt>
                <c:pt idx="1541">
                  <c:v>40546.0</c:v>
                </c:pt>
                <c:pt idx="1542">
                  <c:v>40547.0</c:v>
                </c:pt>
                <c:pt idx="1543">
                  <c:v>40548.0</c:v>
                </c:pt>
                <c:pt idx="1544">
                  <c:v>40549.0</c:v>
                </c:pt>
                <c:pt idx="1545">
                  <c:v>40550.0</c:v>
                </c:pt>
                <c:pt idx="1546">
                  <c:v>40553.0</c:v>
                </c:pt>
                <c:pt idx="1547">
                  <c:v>40554.0</c:v>
                </c:pt>
                <c:pt idx="1548">
                  <c:v>40555.0</c:v>
                </c:pt>
                <c:pt idx="1549">
                  <c:v>40556.0</c:v>
                </c:pt>
                <c:pt idx="1550">
                  <c:v>40557.0</c:v>
                </c:pt>
                <c:pt idx="1551">
                  <c:v>40561.0</c:v>
                </c:pt>
                <c:pt idx="1552">
                  <c:v>40562.0</c:v>
                </c:pt>
                <c:pt idx="1553">
                  <c:v>40563.0</c:v>
                </c:pt>
                <c:pt idx="1554">
                  <c:v>40564.0</c:v>
                </c:pt>
                <c:pt idx="1555">
                  <c:v>40567.0</c:v>
                </c:pt>
                <c:pt idx="1556">
                  <c:v>40568.0</c:v>
                </c:pt>
                <c:pt idx="1557">
                  <c:v>40569.0</c:v>
                </c:pt>
                <c:pt idx="1558">
                  <c:v>40570.0</c:v>
                </c:pt>
                <c:pt idx="1559">
                  <c:v>40571.0</c:v>
                </c:pt>
                <c:pt idx="1560">
                  <c:v>40574.0</c:v>
                </c:pt>
                <c:pt idx="1561">
                  <c:v>40575.0</c:v>
                </c:pt>
                <c:pt idx="1562">
                  <c:v>40576.0</c:v>
                </c:pt>
                <c:pt idx="1563">
                  <c:v>40577.0</c:v>
                </c:pt>
                <c:pt idx="1564">
                  <c:v>40578.0</c:v>
                </c:pt>
                <c:pt idx="1565">
                  <c:v>40581.0</c:v>
                </c:pt>
                <c:pt idx="1566">
                  <c:v>40582.0</c:v>
                </c:pt>
                <c:pt idx="1567">
                  <c:v>40583.0</c:v>
                </c:pt>
                <c:pt idx="1568">
                  <c:v>40584.0</c:v>
                </c:pt>
                <c:pt idx="1569">
                  <c:v>40585.0</c:v>
                </c:pt>
                <c:pt idx="1570">
                  <c:v>40588.0</c:v>
                </c:pt>
                <c:pt idx="1571">
                  <c:v>40589.0</c:v>
                </c:pt>
                <c:pt idx="1572">
                  <c:v>40590.0</c:v>
                </c:pt>
                <c:pt idx="1573">
                  <c:v>40591.0</c:v>
                </c:pt>
                <c:pt idx="1574">
                  <c:v>40592.0</c:v>
                </c:pt>
                <c:pt idx="1575">
                  <c:v>40596.0</c:v>
                </c:pt>
                <c:pt idx="1576">
                  <c:v>40597.0</c:v>
                </c:pt>
                <c:pt idx="1577">
                  <c:v>40598.0</c:v>
                </c:pt>
                <c:pt idx="1578">
                  <c:v>40599.0</c:v>
                </c:pt>
                <c:pt idx="1579">
                  <c:v>40602.0</c:v>
                </c:pt>
                <c:pt idx="1580">
                  <c:v>40603.0</c:v>
                </c:pt>
                <c:pt idx="1581">
                  <c:v>40604.0</c:v>
                </c:pt>
                <c:pt idx="1582">
                  <c:v>40605.0</c:v>
                </c:pt>
                <c:pt idx="1583">
                  <c:v>40606.0</c:v>
                </c:pt>
                <c:pt idx="1584">
                  <c:v>40609.0</c:v>
                </c:pt>
                <c:pt idx="1585">
                  <c:v>40610.0</c:v>
                </c:pt>
                <c:pt idx="1586">
                  <c:v>40611.0</c:v>
                </c:pt>
                <c:pt idx="1587">
                  <c:v>40612.0</c:v>
                </c:pt>
                <c:pt idx="1588">
                  <c:v>40613.0</c:v>
                </c:pt>
                <c:pt idx="1589">
                  <c:v>40616.0</c:v>
                </c:pt>
                <c:pt idx="1590">
                  <c:v>40617.0</c:v>
                </c:pt>
                <c:pt idx="1591">
                  <c:v>40618.0</c:v>
                </c:pt>
                <c:pt idx="1592">
                  <c:v>40619.0</c:v>
                </c:pt>
                <c:pt idx="1593">
                  <c:v>40620.0</c:v>
                </c:pt>
                <c:pt idx="1594">
                  <c:v>40623.0</c:v>
                </c:pt>
                <c:pt idx="1595">
                  <c:v>40624.0</c:v>
                </c:pt>
                <c:pt idx="1596">
                  <c:v>40625.0</c:v>
                </c:pt>
                <c:pt idx="1597">
                  <c:v>40626.0</c:v>
                </c:pt>
                <c:pt idx="1598">
                  <c:v>40627.0</c:v>
                </c:pt>
                <c:pt idx="1599">
                  <c:v>40630.0</c:v>
                </c:pt>
                <c:pt idx="1600">
                  <c:v>40631.0</c:v>
                </c:pt>
                <c:pt idx="1601">
                  <c:v>40632.0</c:v>
                </c:pt>
                <c:pt idx="1602">
                  <c:v>40633.0</c:v>
                </c:pt>
                <c:pt idx="1603">
                  <c:v>40634.0</c:v>
                </c:pt>
                <c:pt idx="1604">
                  <c:v>40637.0</c:v>
                </c:pt>
                <c:pt idx="1605">
                  <c:v>40638.0</c:v>
                </c:pt>
                <c:pt idx="1606">
                  <c:v>40639.0</c:v>
                </c:pt>
                <c:pt idx="1607">
                  <c:v>40640.0</c:v>
                </c:pt>
                <c:pt idx="1608">
                  <c:v>40641.0</c:v>
                </c:pt>
                <c:pt idx="1609">
                  <c:v>40644.0</c:v>
                </c:pt>
                <c:pt idx="1610">
                  <c:v>40645.0</c:v>
                </c:pt>
                <c:pt idx="1611">
                  <c:v>40646.0</c:v>
                </c:pt>
                <c:pt idx="1612">
                  <c:v>40647.0</c:v>
                </c:pt>
                <c:pt idx="1613">
                  <c:v>40648.0</c:v>
                </c:pt>
                <c:pt idx="1614">
                  <c:v>40651.0</c:v>
                </c:pt>
                <c:pt idx="1615">
                  <c:v>40652.0</c:v>
                </c:pt>
                <c:pt idx="1616">
                  <c:v>40653.0</c:v>
                </c:pt>
                <c:pt idx="1617">
                  <c:v>40654.0</c:v>
                </c:pt>
                <c:pt idx="1618">
                  <c:v>40658.0</c:v>
                </c:pt>
                <c:pt idx="1619">
                  <c:v>40659.0</c:v>
                </c:pt>
                <c:pt idx="1620">
                  <c:v>40660.0</c:v>
                </c:pt>
                <c:pt idx="1621">
                  <c:v>40661.0</c:v>
                </c:pt>
                <c:pt idx="1622">
                  <c:v>40662.0</c:v>
                </c:pt>
                <c:pt idx="1623">
                  <c:v>40665.0</c:v>
                </c:pt>
                <c:pt idx="1624">
                  <c:v>40666.0</c:v>
                </c:pt>
                <c:pt idx="1625">
                  <c:v>40667.0</c:v>
                </c:pt>
                <c:pt idx="1626">
                  <c:v>40668.0</c:v>
                </c:pt>
                <c:pt idx="1627">
                  <c:v>40669.0</c:v>
                </c:pt>
                <c:pt idx="1628">
                  <c:v>40672.0</c:v>
                </c:pt>
                <c:pt idx="1629">
                  <c:v>40673.0</c:v>
                </c:pt>
                <c:pt idx="1630">
                  <c:v>40674.0</c:v>
                </c:pt>
                <c:pt idx="1631">
                  <c:v>40675.0</c:v>
                </c:pt>
                <c:pt idx="1632">
                  <c:v>40676.0</c:v>
                </c:pt>
                <c:pt idx="1633">
                  <c:v>40679.0</c:v>
                </c:pt>
                <c:pt idx="1634">
                  <c:v>40680.0</c:v>
                </c:pt>
                <c:pt idx="1635">
                  <c:v>40681.0</c:v>
                </c:pt>
                <c:pt idx="1636">
                  <c:v>40682.0</c:v>
                </c:pt>
                <c:pt idx="1637">
                  <c:v>40683.0</c:v>
                </c:pt>
                <c:pt idx="1638">
                  <c:v>40686.0</c:v>
                </c:pt>
                <c:pt idx="1639">
                  <c:v>40687.0</c:v>
                </c:pt>
                <c:pt idx="1640">
                  <c:v>40688.0</c:v>
                </c:pt>
                <c:pt idx="1641">
                  <c:v>40689.0</c:v>
                </c:pt>
                <c:pt idx="1642">
                  <c:v>40690.0</c:v>
                </c:pt>
                <c:pt idx="1643">
                  <c:v>40694.0</c:v>
                </c:pt>
                <c:pt idx="1644">
                  <c:v>40695.0</c:v>
                </c:pt>
                <c:pt idx="1645">
                  <c:v>40696.0</c:v>
                </c:pt>
                <c:pt idx="1646">
                  <c:v>40697.0</c:v>
                </c:pt>
                <c:pt idx="1647">
                  <c:v>40700.0</c:v>
                </c:pt>
                <c:pt idx="1648">
                  <c:v>40701.0</c:v>
                </c:pt>
                <c:pt idx="1649">
                  <c:v>40702.0</c:v>
                </c:pt>
                <c:pt idx="1650">
                  <c:v>40703.0</c:v>
                </c:pt>
                <c:pt idx="1651">
                  <c:v>40704.0</c:v>
                </c:pt>
                <c:pt idx="1652">
                  <c:v>40707.0</c:v>
                </c:pt>
                <c:pt idx="1653">
                  <c:v>40708.0</c:v>
                </c:pt>
                <c:pt idx="1654">
                  <c:v>40709.0</c:v>
                </c:pt>
                <c:pt idx="1655">
                  <c:v>40710.0</c:v>
                </c:pt>
                <c:pt idx="1656">
                  <c:v>40711.0</c:v>
                </c:pt>
                <c:pt idx="1657">
                  <c:v>40714.0</c:v>
                </c:pt>
                <c:pt idx="1658">
                  <c:v>40715.0</c:v>
                </c:pt>
                <c:pt idx="1659">
                  <c:v>40716.0</c:v>
                </c:pt>
                <c:pt idx="1660">
                  <c:v>40717.0</c:v>
                </c:pt>
                <c:pt idx="1661">
                  <c:v>40718.0</c:v>
                </c:pt>
                <c:pt idx="1662">
                  <c:v>40721.0</c:v>
                </c:pt>
                <c:pt idx="1663">
                  <c:v>40722.0</c:v>
                </c:pt>
                <c:pt idx="1664">
                  <c:v>40723.0</c:v>
                </c:pt>
                <c:pt idx="1665">
                  <c:v>40724.0</c:v>
                </c:pt>
                <c:pt idx="1666">
                  <c:v>40725.0</c:v>
                </c:pt>
                <c:pt idx="1667">
                  <c:v>40729.0</c:v>
                </c:pt>
                <c:pt idx="1668">
                  <c:v>40730.0</c:v>
                </c:pt>
                <c:pt idx="1669">
                  <c:v>40731.0</c:v>
                </c:pt>
                <c:pt idx="1670">
                  <c:v>40732.0</c:v>
                </c:pt>
                <c:pt idx="1671">
                  <c:v>40735.0</c:v>
                </c:pt>
                <c:pt idx="1672">
                  <c:v>40736.0</c:v>
                </c:pt>
                <c:pt idx="1673">
                  <c:v>40737.0</c:v>
                </c:pt>
                <c:pt idx="1674">
                  <c:v>40738.0</c:v>
                </c:pt>
                <c:pt idx="1675">
                  <c:v>40739.0</c:v>
                </c:pt>
                <c:pt idx="1676">
                  <c:v>40742.0</c:v>
                </c:pt>
                <c:pt idx="1677">
                  <c:v>40743.0</c:v>
                </c:pt>
                <c:pt idx="1678">
                  <c:v>40744.0</c:v>
                </c:pt>
                <c:pt idx="1679">
                  <c:v>40745.0</c:v>
                </c:pt>
                <c:pt idx="1680">
                  <c:v>40746.0</c:v>
                </c:pt>
                <c:pt idx="1681">
                  <c:v>40749.0</c:v>
                </c:pt>
                <c:pt idx="1682">
                  <c:v>40750.0</c:v>
                </c:pt>
                <c:pt idx="1683">
                  <c:v>40751.0</c:v>
                </c:pt>
                <c:pt idx="1684">
                  <c:v>40752.0</c:v>
                </c:pt>
                <c:pt idx="1685">
                  <c:v>40753.0</c:v>
                </c:pt>
                <c:pt idx="1686">
                  <c:v>40756.0</c:v>
                </c:pt>
                <c:pt idx="1687">
                  <c:v>40757.0</c:v>
                </c:pt>
                <c:pt idx="1688">
                  <c:v>40758.0</c:v>
                </c:pt>
                <c:pt idx="1689">
                  <c:v>40759.0</c:v>
                </c:pt>
                <c:pt idx="1690">
                  <c:v>40760.0</c:v>
                </c:pt>
                <c:pt idx="1691">
                  <c:v>40763.0</c:v>
                </c:pt>
                <c:pt idx="1692">
                  <c:v>40764.0</c:v>
                </c:pt>
                <c:pt idx="1693">
                  <c:v>40765.0</c:v>
                </c:pt>
                <c:pt idx="1694">
                  <c:v>40766.0</c:v>
                </c:pt>
                <c:pt idx="1695">
                  <c:v>40767.0</c:v>
                </c:pt>
                <c:pt idx="1696">
                  <c:v>40770.0</c:v>
                </c:pt>
                <c:pt idx="1697">
                  <c:v>40771.0</c:v>
                </c:pt>
                <c:pt idx="1698">
                  <c:v>40772.0</c:v>
                </c:pt>
                <c:pt idx="1699">
                  <c:v>40773.0</c:v>
                </c:pt>
                <c:pt idx="1700">
                  <c:v>40774.0</c:v>
                </c:pt>
                <c:pt idx="1701">
                  <c:v>40777.0</c:v>
                </c:pt>
                <c:pt idx="1702">
                  <c:v>40778.0</c:v>
                </c:pt>
                <c:pt idx="1703">
                  <c:v>40779.0</c:v>
                </c:pt>
                <c:pt idx="1704">
                  <c:v>40780.0</c:v>
                </c:pt>
                <c:pt idx="1705">
                  <c:v>40781.0</c:v>
                </c:pt>
                <c:pt idx="1706">
                  <c:v>40784.0</c:v>
                </c:pt>
                <c:pt idx="1707">
                  <c:v>40785.0</c:v>
                </c:pt>
                <c:pt idx="1708">
                  <c:v>40786.0</c:v>
                </c:pt>
                <c:pt idx="1709">
                  <c:v>40787.0</c:v>
                </c:pt>
                <c:pt idx="1710">
                  <c:v>40788.0</c:v>
                </c:pt>
                <c:pt idx="1711">
                  <c:v>40792.0</c:v>
                </c:pt>
                <c:pt idx="1712">
                  <c:v>40793.0</c:v>
                </c:pt>
                <c:pt idx="1713">
                  <c:v>40794.0</c:v>
                </c:pt>
                <c:pt idx="1714">
                  <c:v>40795.0</c:v>
                </c:pt>
                <c:pt idx="1715">
                  <c:v>40798.0</c:v>
                </c:pt>
                <c:pt idx="1716">
                  <c:v>40799.0</c:v>
                </c:pt>
                <c:pt idx="1717">
                  <c:v>40800.0</c:v>
                </c:pt>
                <c:pt idx="1718">
                  <c:v>40801.0</c:v>
                </c:pt>
                <c:pt idx="1719">
                  <c:v>40802.0</c:v>
                </c:pt>
                <c:pt idx="1720">
                  <c:v>40805.0</c:v>
                </c:pt>
                <c:pt idx="1721">
                  <c:v>40806.0</c:v>
                </c:pt>
                <c:pt idx="1722">
                  <c:v>40807.0</c:v>
                </c:pt>
                <c:pt idx="1723">
                  <c:v>40808.0</c:v>
                </c:pt>
                <c:pt idx="1724">
                  <c:v>40809.0</c:v>
                </c:pt>
                <c:pt idx="1725">
                  <c:v>40812.0</c:v>
                </c:pt>
                <c:pt idx="1726">
                  <c:v>40813.0</c:v>
                </c:pt>
                <c:pt idx="1727">
                  <c:v>40814.0</c:v>
                </c:pt>
                <c:pt idx="1728">
                  <c:v>40815.0</c:v>
                </c:pt>
                <c:pt idx="1729">
                  <c:v>40816.0</c:v>
                </c:pt>
                <c:pt idx="1730">
                  <c:v>40819.0</c:v>
                </c:pt>
                <c:pt idx="1731">
                  <c:v>40820.0</c:v>
                </c:pt>
                <c:pt idx="1732">
                  <c:v>40821.0</c:v>
                </c:pt>
                <c:pt idx="1733">
                  <c:v>40822.0</c:v>
                </c:pt>
                <c:pt idx="1734">
                  <c:v>40823.0</c:v>
                </c:pt>
                <c:pt idx="1735">
                  <c:v>40826.0</c:v>
                </c:pt>
                <c:pt idx="1736">
                  <c:v>40827.0</c:v>
                </c:pt>
                <c:pt idx="1737">
                  <c:v>40828.0</c:v>
                </c:pt>
                <c:pt idx="1738">
                  <c:v>40829.0</c:v>
                </c:pt>
                <c:pt idx="1739">
                  <c:v>40830.0</c:v>
                </c:pt>
                <c:pt idx="1740">
                  <c:v>40833.0</c:v>
                </c:pt>
                <c:pt idx="1741">
                  <c:v>40834.0</c:v>
                </c:pt>
                <c:pt idx="1742">
                  <c:v>40835.0</c:v>
                </c:pt>
                <c:pt idx="1743">
                  <c:v>40836.0</c:v>
                </c:pt>
                <c:pt idx="1744">
                  <c:v>40837.0</c:v>
                </c:pt>
                <c:pt idx="1745">
                  <c:v>40840.0</c:v>
                </c:pt>
                <c:pt idx="1746">
                  <c:v>40841.0</c:v>
                </c:pt>
                <c:pt idx="1747">
                  <c:v>40842.0</c:v>
                </c:pt>
                <c:pt idx="1748">
                  <c:v>40843.0</c:v>
                </c:pt>
                <c:pt idx="1749">
                  <c:v>40844.0</c:v>
                </c:pt>
                <c:pt idx="1750">
                  <c:v>40847.0</c:v>
                </c:pt>
                <c:pt idx="1751">
                  <c:v>40848.0</c:v>
                </c:pt>
                <c:pt idx="1752">
                  <c:v>40849.0</c:v>
                </c:pt>
                <c:pt idx="1753">
                  <c:v>40850.0</c:v>
                </c:pt>
                <c:pt idx="1754">
                  <c:v>40851.0</c:v>
                </c:pt>
                <c:pt idx="1755">
                  <c:v>40854.0</c:v>
                </c:pt>
                <c:pt idx="1756">
                  <c:v>40855.0</c:v>
                </c:pt>
                <c:pt idx="1757">
                  <c:v>40856.0</c:v>
                </c:pt>
                <c:pt idx="1758">
                  <c:v>40857.0</c:v>
                </c:pt>
                <c:pt idx="1759">
                  <c:v>40858.0</c:v>
                </c:pt>
                <c:pt idx="1760">
                  <c:v>40861.0</c:v>
                </c:pt>
                <c:pt idx="1761">
                  <c:v>40862.0</c:v>
                </c:pt>
                <c:pt idx="1762">
                  <c:v>40863.0</c:v>
                </c:pt>
                <c:pt idx="1763">
                  <c:v>40864.0</c:v>
                </c:pt>
                <c:pt idx="1764">
                  <c:v>40865.0</c:v>
                </c:pt>
                <c:pt idx="1765">
                  <c:v>40868.0</c:v>
                </c:pt>
                <c:pt idx="1766">
                  <c:v>40869.0</c:v>
                </c:pt>
                <c:pt idx="1767">
                  <c:v>40870.0</c:v>
                </c:pt>
                <c:pt idx="1768">
                  <c:v>40872.0</c:v>
                </c:pt>
                <c:pt idx="1769">
                  <c:v>40875.0</c:v>
                </c:pt>
                <c:pt idx="1770">
                  <c:v>40876.0</c:v>
                </c:pt>
                <c:pt idx="1771">
                  <c:v>40877.0</c:v>
                </c:pt>
                <c:pt idx="1772">
                  <c:v>40878.0</c:v>
                </c:pt>
                <c:pt idx="1773">
                  <c:v>40879.0</c:v>
                </c:pt>
                <c:pt idx="1774">
                  <c:v>40882.0</c:v>
                </c:pt>
                <c:pt idx="1775">
                  <c:v>40883.0</c:v>
                </c:pt>
                <c:pt idx="1776">
                  <c:v>40884.0</c:v>
                </c:pt>
                <c:pt idx="1777">
                  <c:v>40885.0</c:v>
                </c:pt>
                <c:pt idx="1778">
                  <c:v>40886.0</c:v>
                </c:pt>
                <c:pt idx="1779">
                  <c:v>40889.0</c:v>
                </c:pt>
                <c:pt idx="1780">
                  <c:v>40890.0</c:v>
                </c:pt>
                <c:pt idx="1781">
                  <c:v>40891.0</c:v>
                </c:pt>
                <c:pt idx="1782">
                  <c:v>40892.0</c:v>
                </c:pt>
                <c:pt idx="1783">
                  <c:v>40893.0</c:v>
                </c:pt>
                <c:pt idx="1784">
                  <c:v>40896.0</c:v>
                </c:pt>
                <c:pt idx="1785">
                  <c:v>40897.0</c:v>
                </c:pt>
                <c:pt idx="1786">
                  <c:v>40898.0</c:v>
                </c:pt>
                <c:pt idx="1787">
                  <c:v>40899.0</c:v>
                </c:pt>
                <c:pt idx="1788">
                  <c:v>40900.0</c:v>
                </c:pt>
                <c:pt idx="1789">
                  <c:v>40904.0</c:v>
                </c:pt>
                <c:pt idx="1790">
                  <c:v>40905.0</c:v>
                </c:pt>
                <c:pt idx="1791">
                  <c:v>40906.0</c:v>
                </c:pt>
                <c:pt idx="1792">
                  <c:v>40907.0</c:v>
                </c:pt>
                <c:pt idx="1793">
                  <c:v>40911.0</c:v>
                </c:pt>
                <c:pt idx="1794">
                  <c:v>40912.0</c:v>
                </c:pt>
                <c:pt idx="1795">
                  <c:v>40913.0</c:v>
                </c:pt>
                <c:pt idx="1796">
                  <c:v>40914.0</c:v>
                </c:pt>
                <c:pt idx="1797">
                  <c:v>40917.0</c:v>
                </c:pt>
                <c:pt idx="1798">
                  <c:v>40918.0</c:v>
                </c:pt>
                <c:pt idx="1799">
                  <c:v>40919.0</c:v>
                </c:pt>
                <c:pt idx="1800">
                  <c:v>40920.0</c:v>
                </c:pt>
                <c:pt idx="1801">
                  <c:v>40921.0</c:v>
                </c:pt>
                <c:pt idx="1802">
                  <c:v>40925.0</c:v>
                </c:pt>
                <c:pt idx="1803">
                  <c:v>40926.0</c:v>
                </c:pt>
                <c:pt idx="1804">
                  <c:v>40927.0</c:v>
                </c:pt>
                <c:pt idx="1805">
                  <c:v>40928.0</c:v>
                </c:pt>
                <c:pt idx="1806">
                  <c:v>40931.0</c:v>
                </c:pt>
                <c:pt idx="1807">
                  <c:v>40932.0</c:v>
                </c:pt>
                <c:pt idx="1808">
                  <c:v>40933.0</c:v>
                </c:pt>
                <c:pt idx="1809">
                  <c:v>40934.0</c:v>
                </c:pt>
                <c:pt idx="1810">
                  <c:v>40935.0</c:v>
                </c:pt>
                <c:pt idx="1811">
                  <c:v>40938.0</c:v>
                </c:pt>
                <c:pt idx="1812">
                  <c:v>40939.0</c:v>
                </c:pt>
                <c:pt idx="1813">
                  <c:v>40940.0</c:v>
                </c:pt>
                <c:pt idx="1814">
                  <c:v>40941.0</c:v>
                </c:pt>
                <c:pt idx="1815">
                  <c:v>40942.0</c:v>
                </c:pt>
                <c:pt idx="1816">
                  <c:v>40945.0</c:v>
                </c:pt>
                <c:pt idx="1817">
                  <c:v>40946.0</c:v>
                </c:pt>
                <c:pt idx="1818">
                  <c:v>40947.0</c:v>
                </c:pt>
                <c:pt idx="1819">
                  <c:v>40948.0</c:v>
                </c:pt>
                <c:pt idx="1820">
                  <c:v>40949.0</c:v>
                </c:pt>
                <c:pt idx="1821">
                  <c:v>40952.0</c:v>
                </c:pt>
                <c:pt idx="1822">
                  <c:v>40953.0</c:v>
                </c:pt>
                <c:pt idx="1823">
                  <c:v>40954.0</c:v>
                </c:pt>
                <c:pt idx="1824">
                  <c:v>40955.0</c:v>
                </c:pt>
                <c:pt idx="1825">
                  <c:v>40956.0</c:v>
                </c:pt>
                <c:pt idx="1826">
                  <c:v>40960.0</c:v>
                </c:pt>
                <c:pt idx="1827">
                  <c:v>40961.0</c:v>
                </c:pt>
                <c:pt idx="1828">
                  <c:v>40962.0</c:v>
                </c:pt>
                <c:pt idx="1829">
                  <c:v>40963.0</c:v>
                </c:pt>
                <c:pt idx="1830">
                  <c:v>40966.0</c:v>
                </c:pt>
                <c:pt idx="1831">
                  <c:v>40967.0</c:v>
                </c:pt>
                <c:pt idx="1832">
                  <c:v>40968.0</c:v>
                </c:pt>
                <c:pt idx="1833">
                  <c:v>40969.0</c:v>
                </c:pt>
                <c:pt idx="1834">
                  <c:v>40970.0</c:v>
                </c:pt>
                <c:pt idx="1835">
                  <c:v>40973.0</c:v>
                </c:pt>
                <c:pt idx="1836">
                  <c:v>40974.0</c:v>
                </c:pt>
                <c:pt idx="1837">
                  <c:v>40975.0</c:v>
                </c:pt>
                <c:pt idx="1838">
                  <c:v>40976.0</c:v>
                </c:pt>
                <c:pt idx="1839">
                  <c:v>40977.0</c:v>
                </c:pt>
                <c:pt idx="1840">
                  <c:v>40980.0</c:v>
                </c:pt>
                <c:pt idx="1841">
                  <c:v>40981.0</c:v>
                </c:pt>
                <c:pt idx="1842">
                  <c:v>40982.0</c:v>
                </c:pt>
                <c:pt idx="1843">
                  <c:v>40983.0</c:v>
                </c:pt>
                <c:pt idx="1844">
                  <c:v>40984.0</c:v>
                </c:pt>
                <c:pt idx="1845">
                  <c:v>40987.0</c:v>
                </c:pt>
                <c:pt idx="1846">
                  <c:v>40988.0</c:v>
                </c:pt>
                <c:pt idx="1847">
                  <c:v>40989.0</c:v>
                </c:pt>
                <c:pt idx="1848">
                  <c:v>40990.0</c:v>
                </c:pt>
                <c:pt idx="1849">
                  <c:v>40991.0</c:v>
                </c:pt>
                <c:pt idx="1850">
                  <c:v>40994.0</c:v>
                </c:pt>
                <c:pt idx="1851">
                  <c:v>40995.0</c:v>
                </c:pt>
                <c:pt idx="1852">
                  <c:v>40996.0</c:v>
                </c:pt>
                <c:pt idx="1853">
                  <c:v>40997.0</c:v>
                </c:pt>
                <c:pt idx="1854">
                  <c:v>40998.0</c:v>
                </c:pt>
                <c:pt idx="1855">
                  <c:v>41001.0</c:v>
                </c:pt>
                <c:pt idx="1856">
                  <c:v>41002.0</c:v>
                </c:pt>
                <c:pt idx="1857">
                  <c:v>41003.0</c:v>
                </c:pt>
                <c:pt idx="1858">
                  <c:v>41004.0</c:v>
                </c:pt>
                <c:pt idx="1859">
                  <c:v>41008.0</c:v>
                </c:pt>
                <c:pt idx="1860">
                  <c:v>41009.0</c:v>
                </c:pt>
                <c:pt idx="1861">
                  <c:v>41010.0</c:v>
                </c:pt>
                <c:pt idx="1862">
                  <c:v>41011.0</c:v>
                </c:pt>
                <c:pt idx="1863">
                  <c:v>41012.0</c:v>
                </c:pt>
                <c:pt idx="1864">
                  <c:v>41015.0</c:v>
                </c:pt>
                <c:pt idx="1865">
                  <c:v>41016.0</c:v>
                </c:pt>
                <c:pt idx="1866">
                  <c:v>41017.0</c:v>
                </c:pt>
                <c:pt idx="1867">
                  <c:v>41018.0</c:v>
                </c:pt>
                <c:pt idx="1868">
                  <c:v>41019.0</c:v>
                </c:pt>
                <c:pt idx="1869">
                  <c:v>41022.0</c:v>
                </c:pt>
                <c:pt idx="1870">
                  <c:v>41023.0</c:v>
                </c:pt>
                <c:pt idx="1871">
                  <c:v>41024.0</c:v>
                </c:pt>
                <c:pt idx="1872">
                  <c:v>41025.0</c:v>
                </c:pt>
                <c:pt idx="1873">
                  <c:v>41026.0</c:v>
                </c:pt>
                <c:pt idx="1874">
                  <c:v>41029.0</c:v>
                </c:pt>
                <c:pt idx="1875">
                  <c:v>41030.0</c:v>
                </c:pt>
                <c:pt idx="1876">
                  <c:v>41031.0</c:v>
                </c:pt>
                <c:pt idx="1877">
                  <c:v>41032.0</c:v>
                </c:pt>
                <c:pt idx="1878">
                  <c:v>41033.0</c:v>
                </c:pt>
                <c:pt idx="1879">
                  <c:v>41036.0</c:v>
                </c:pt>
                <c:pt idx="1880">
                  <c:v>41037.0</c:v>
                </c:pt>
                <c:pt idx="1881">
                  <c:v>41038.0</c:v>
                </c:pt>
                <c:pt idx="1882">
                  <c:v>41039.0</c:v>
                </c:pt>
                <c:pt idx="1883">
                  <c:v>41040.0</c:v>
                </c:pt>
                <c:pt idx="1884">
                  <c:v>41043.0</c:v>
                </c:pt>
                <c:pt idx="1885">
                  <c:v>41044.0</c:v>
                </c:pt>
                <c:pt idx="1886">
                  <c:v>41045.0</c:v>
                </c:pt>
                <c:pt idx="1887">
                  <c:v>41046.0</c:v>
                </c:pt>
                <c:pt idx="1888">
                  <c:v>41047.0</c:v>
                </c:pt>
                <c:pt idx="1889">
                  <c:v>41050.0</c:v>
                </c:pt>
                <c:pt idx="1890">
                  <c:v>41051.0</c:v>
                </c:pt>
                <c:pt idx="1891">
                  <c:v>41052.0</c:v>
                </c:pt>
                <c:pt idx="1892">
                  <c:v>41053.0</c:v>
                </c:pt>
                <c:pt idx="1893">
                  <c:v>41054.0</c:v>
                </c:pt>
                <c:pt idx="1894">
                  <c:v>41058.0</c:v>
                </c:pt>
                <c:pt idx="1895">
                  <c:v>41059.0</c:v>
                </c:pt>
                <c:pt idx="1896">
                  <c:v>41060.0</c:v>
                </c:pt>
                <c:pt idx="1897">
                  <c:v>41061.0</c:v>
                </c:pt>
                <c:pt idx="1898">
                  <c:v>41064.0</c:v>
                </c:pt>
                <c:pt idx="1899">
                  <c:v>41065.0</c:v>
                </c:pt>
                <c:pt idx="1900">
                  <c:v>41066.0</c:v>
                </c:pt>
                <c:pt idx="1901">
                  <c:v>41067.0</c:v>
                </c:pt>
                <c:pt idx="1902">
                  <c:v>41068.0</c:v>
                </c:pt>
                <c:pt idx="1903">
                  <c:v>41071.0</c:v>
                </c:pt>
                <c:pt idx="1904">
                  <c:v>41072.0</c:v>
                </c:pt>
                <c:pt idx="1905">
                  <c:v>41073.0</c:v>
                </c:pt>
                <c:pt idx="1906">
                  <c:v>41074.0</c:v>
                </c:pt>
                <c:pt idx="1907">
                  <c:v>41075.0</c:v>
                </c:pt>
                <c:pt idx="1908">
                  <c:v>41078.0</c:v>
                </c:pt>
                <c:pt idx="1909">
                  <c:v>41079.0</c:v>
                </c:pt>
                <c:pt idx="1910">
                  <c:v>41080.0</c:v>
                </c:pt>
                <c:pt idx="1911">
                  <c:v>41081.0</c:v>
                </c:pt>
                <c:pt idx="1912">
                  <c:v>41082.0</c:v>
                </c:pt>
                <c:pt idx="1913">
                  <c:v>41085.0</c:v>
                </c:pt>
                <c:pt idx="1914">
                  <c:v>41086.0</c:v>
                </c:pt>
                <c:pt idx="1915">
                  <c:v>41087.0</c:v>
                </c:pt>
                <c:pt idx="1916">
                  <c:v>41088.0</c:v>
                </c:pt>
                <c:pt idx="1917">
                  <c:v>41089.0</c:v>
                </c:pt>
                <c:pt idx="1918">
                  <c:v>41092.0</c:v>
                </c:pt>
                <c:pt idx="1919">
                  <c:v>41093.0</c:v>
                </c:pt>
                <c:pt idx="1920">
                  <c:v>41095.0</c:v>
                </c:pt>
                <c:pt idx="1921">
                  <c:v>41096.0</c:v>
                </c:pt>
                <c:pt idx="1922">
                  <c:v>41099.0</c:v>
                </c:pt>
                <c:pt idx="1923">
                  <c:v>41100.0</c:v>
                </c:pt>
                <c:pt idx="1924">
                  <c:v>41101.0</c:v>
                </c:pt>
                <c:pt idx="1925">
                  <c:v>41102.0</c:v>
                </c:pt>
                <c:pt idx="1926">
                  <c:v>41103.0</c:v>
                </c:pt>
                <c:pt idx="1927">
                  <c:v>41106.0</c:v>
                </c:pt>
                <c:pt idx="1928">
                  <c:v>41107.0</c:v>
                </c:pt>
                <c:pt idx="1929">
                  <c:v>41108.0</c:v>
                </c:pt>
                <c:pt idx="1930">
                  <c:v>41109.0</c:v>
                </c:pt>
                <c:pt idx="1931">
                  <c:v>41110.0</c:v>
                </c:pt>
                <c:pt idx="1932">
                  <c:v>41113.0</c:v>
                </c:pt>
                <c:pt idx="1933">
                  <c:v>41114.0</c:v>
                </c:pt>
                <c:pt idx="1934">
                  <c:v>41115.0</c:v>
                </c:pt>
                <c:pt idx="1935">
                  <c:v>41116.0</c:v>
                </c:pt>
                <c:pt idx="1936">
                  <c:v>41117.0</c:v>
                </c:pt>
                <c:pt idx="1937">
                  <c:v>41120.0</c:v>
                </c:pt>
                <c:pt idx="1938">
                  <c:v>41121.0</c:v>
                </c:pt>
                <c:pt idx="1939">
                  <c:v>41122.0</c:v>
                </c:pt>
                <c:pt idx="1940">
                  <c:v>41123.0</c:v>
                </c:pt>
                <c:pt idx="1941">
                  <c:v>41124.0</c:v>
                </c:pt>
                <c:pt idx="1942">
                  <c:v>41127.0</c:v>
                </c:pt>
                <c:pt idx="1943">
                  <c:v>41128.0</c:v>
                </c:pt>
                <c:pt idx="1944">
                  <c:v>41129.0</c:v>
                </c:pt>
                <c:pt idx="1945">
                  <c:v>41130.0</c:v>
                </c:pt>
                <c:pt idx="1946">
                  <c:v>41131.0</c:v>
                </c:pt>
                <c:pt idx="1947">
                  <c:v>41134.0</c:v>
                </c:pt>
                <c:pt idx="1948">
                  <c:v>41135.0</c:v>
                </c:pt>
                <c:pt idx="1949">
                  <c:v>41136.0</c:v>
                </c:pt>
                <c:pt idx="1950">
                  <c:v>41137.0</c:v>
                </c:pt>
                <c:pt idx="1951">
                  <c:v>41138.0</c:v>
                </c:pt>
                <c:pt idx="1952">
                  <c:v>41141.0</c:v>
                </c:pt>
                <c:pt idx="1953">
                  <c:v>41142.0</c:v>
                </c:pt>
                <c:pt idx="1954">
                  <c:v>41143.0</c:v>
                </c:pt>
                <c:pt idx="1955">
                  <c:v>41144.0</c:v>
                </c:pt>
                <c:pt idx="1956">
                  <c:v>41145.0</c:v>
                </c:pt>
                <c:pt idx="1957">
                  <c:v>41148.0</c:v>
                </c:pt>
                <c:pt idx="1958">
                  <c:v>41149.0</c:v>
                </c:pt>
                <c:pt idx="1959">
                  <c:v>41150.0</c:v>
                </c:pt>
                <c:pt idx="1960">
                  <c:v>41151.0</c:v>
                </c:pt>
                <c:pt idx="1961">
                  <c:v>41152.0</c:v>
                </c:pt>
                <c:pt idx="1962">
                  <c:v>41156.0</c:v>
                </c:pt>
                <c:pt idx="1963">
                  <c:v>41157.0</c:v>
                </c:pt>
                <c:pt idx="1964">
                  <c:v>41158.0</c:v>
                </c:pt>
                <c:pt idx="1965">
                  <c:v>41159.0</c:v>
                </c:pt>
                <c:pt idx="1966">
                  <c:v>41162.0</c:v>
                </c:pt>
                <c:pt idx="1967">
                  <c:v>41163.0</c:v>
                </c:pt>
                <c:pt idx="1968">
                  <c:v>41164.0</c:v>
                </c:pt>
                <c:pt idx="1969">
                  <c:v>41165.0</c:v>
                </c:pt>
                <c:pt idx="1970">
                  <c:v>41166.0</c:v>
                </c:pt>
                <c:pt idx="1971">
                  <c:v>41169.0</c:v>
                </c:pt>
                <c:pt idx="1972">
                  <c:v>41170.0</c:v>
                </c:pt>
                <c:pt idx="1973">
                  <c:v>41171.0</c:v>
                </c:pt>
                <c:pt idx="1974">
                  <c:v>41172.0</c:v>
                </c:pt>
                <c:pt idx="1975">
                  <c:v>41173.0</c:v>
                </c:pt>
                <c:pt idx="1976">
                  <c:v>41176.0</c:v>
                </c:pt>
                <c:pt idx="1977">
                  <c:v>41177.0</c:v>
                </c:pt>
                <c:pt idx="1978">
                  <c:v>41178.0</c:v>
                </c:pt>
                <c:pt idx="1979">
                  <c:v>41179.0</c:v>
                </c:pt>
                <c:pt idx="1980">
                  <c:v>41180.0</c:v>
                </c:pt>
                <c:pt idx="1981">
                  <c:v>41183.0</c:v>
                </c:pt>
                <c:pt idx="1982">
                  <c:v>41184.0</c:v>
                </c:pt>
                <c:pt idx="1983">
                  <c:v>41185.0</c:v>
                </c:pt>
                <c:pt idx="1984">
                  <c:v>41186.0</c:v>
                </c:pt>
                <c:pt idx="1985">
                  <c:v>41187.0</c:v>
                </c:pt>
                <c:pt idx="1986">
                  <c:v>41190.0</c:v>
                </c:pt>
                <c:pt idx="1987">
                  <c:v>41191.0</c:v>
                </c:pt>
                <c:pt idx="1988">
                  <c:v>41192.0</c:v>
                </c:pt>
                <c:pt idx="1989">
                  <c:v>41193.0</c:v>
                </c:pt>
                <c:pt idx="1990">
                  <c:v>41194.0</c:v>
                </c:pt>
                <c:pt idx="1991">
                  <c:v>41197.0</c:v>
                </c:pt>
                <c:pt idx="1992">
                  <c:v>41198.0</c:v>
                </c:pt>
                <c:pt idx="1993">
                  <c:v>41199.0</c:v>
                </c:pt>
                <c:pt idx="1994">
                  <c:v>41200.0</c:v>
                </c:pt>
                <c:pt idx="1995">
                  <c:v>41201.0</c:v>
                </c:pt>
                <c:pt idx="1996">
                  <c:v>41204.0</c:v>
                </c:pt>
                <c:pt idx="1997">
                  <c:v>41205.0</c:v>
                </c:pt>
                <c:pt idx="1998">
                  <c:v>41206.0</c:v>
                </c:pt>
                <c:pt idx="1999">
                  <c:v>41207.0</c:v>
                </c:pt>
                <c:pt idx="2000">
                  <c:v>41208.0</c:v>
                </c:pt>
                <c:pt idx="2001">
                  <c:v>41213.0</c:v>
                </c:pt>
                <c:pt idx="2002">
                  <c:v>41214.0</c:v>
                </c:pt>
                <c:pt idx="2003">
                  <c:v>41215.0</c:v>
                </c:pt>
                <c:pt idx="2004">
                  <c:v>41218.0</c:v>
                </c:pt>
                <c:pt idx="2005">
                  <c:v>41219.0</c:v>
                </c:pt>
                <c:pt idx="2006">
                  <c:v>41220.0</c:v>
                </c:pt>
                <c:pt idx="2007">
                  <c:v>41221.0</c:v>
                </c:pt>
                <c:pt idx="2008">
                  <c:v>41222.0</c:v>
                </c:pt>
                <c:pt idx="2009">
                  <c:v>41225.0</c:v>
                </c:pt>
                <c:pt idx="2010">
                  <c:v>41226.0</c:v>
                </c:pt>
                <c:pt idx="2011">
                  <c:v>41227.0</c:v>
                </c:pt>
                <c:pt idx="2012">
                  <c:v>41228.0</c:v>
                </c:pt>
                <c:pt idx="2013">
                  <c:v>41229.0</c:v>
                </c:pt>
                <c:pt idx="2014">
                  <c:v>41232.0</c:v>
                </c:pt>
                <c:pt idx="2015">
                  <c:v>41233.0</c:v>
                </c:pt>
                <c:pt idx="2016">
                  <c:v>41234.0</c:v>
                </c:pt>
                <c:pt idx="2017">
                  <c:v>41236.0</c:v>
                </c:pt>
                <c:pt idx="2018">
                  <c:v>41239.0</c:v>
                </c:pt>
                <c:pt idx="2019">
                  <c:v>41240.0</c:v>
                </c:pt>
                <c:pt idx="2020">
                  <c:v>41241.0</c:v>
                </c:pt>
                <c:pt idx="2021">
                  <c:v>41242.0</c:v>
                </c:pt>
                <c:pt idx="2022">
                  <c:v>41243.0</c:v>
                </c:pt>
                <c:pt idx="2023">
                  <c:v>41246.0</c:v>
                </c:pt>
                <c:pt idx="2024">
                  <c:v>41247.0</c:v>
                </c:pt>
                <c:pt idx="2025">
                  <c:v>41248.0</c:v>
                </c:pt>
                <c:pt idx="2026">
                  <c:v>41249.0</c:v>
                </c:pt>
                <c:pt idx="2027">
                  <c:v>41250.0</c:v>
                </c:pt>
                <c:pt idx="2028">
                  <c:v>41253.0</c:v>
                </c:pt>
                <c:pt idx="2029">
                  <c:v>41254.0</c:v>
                </c:pt>
                <c:pt idx="2030">
                  <c:v>41255.0</c:v>
                </c:pt>
                <c:pt idx="2031">
                  <c:v>41256.0</c:v>
                </c:pt>
                <c:pt idx="2032">
                  <c:v>41257.0</c:v>
                </c:pt>
                <c:pt idx="2033">
                  <c:v>41260.0</c:v>
                </c:pt>
                <c:pt idx="2034">
                  <c:v>41261.0</c:v>
                </c:pt>
                <c:pt idx="2035">
                  <c:v>41262.0</c:v>
                </c:pt>
                <c:pt idx="2036">
                  <c:v>41263.0</c:v>
                </c:pt>
                <c:pt idx="2037">
                  <c:v>41264.0</c:v>
                </c:pt>
                <c:pt idx="2038">
                  <c:v>41267.0</c:v>
                </c:pt>
                <c:pt idx="2039">
                  <c:v>41269.0</c:v>
                </c:pt>
                <c:pt idx="2040">
                  <c:v>41270.0</c:v>
                </c:pt>
                <c:pt idx="2041">
                  <c:v>41271.0</c:v>
                </c:pt>
                <c:pt idx="2042">
                  <c:v>41274.0</c:v>
                </c:pt>
                <c:pt idx="2043">
                  <c:v>41276.0</c:v>
                </c:pt>
                <c:pt idx="2044">
                  <c:v>41277.0</c:v>
                </c:pt>
                <c:pt idx="2045">
                  <c:v>41278.0</c:v>
                </c:pt>
                <c:pt idx="2046">
                  <c:v>41281.0</c:v>
                </c:pt>
                <c:pt idx="2047">
                  <c:v>41282.0</c:v>
                </c:pt>
                <c:pt idx="2048">
                  <c:v>41283.0</c:v>
                </c:pt>
                <c:pt idx="2049">
                  <c:v>41284.0</c:v>
                </c:pt>
                <c:pt idx="2050">
                  <c:v>41285.0</c:v>
                </c:pt>
                <c:pt idx="2051">
                  <c:v>41288.0</c:v>
                </c:pt>
                <c:pt idx="2052">
                  <c:v>41289.0</c:v>
                </c:pt>
                <c:pt idx="2053">
                  <c:v>41290.0</c:v>
                </c:pt>
                <c:pt idx="2054">
                  <c:v>41291.0</c:v>
                </c:pt>
                <c:pt idx="2055">
                  <c:v>41292.0</c:v>
                </c:pt>
                <c:pt idx="2056">
                  <c:v>41296.0</c:v>
                </c:pt>
                <c:pt idx="2057">
                  <c:v>41297.0</c:v>
                </c:pt>
                <c:pt idx="2058">
                  <c:v>41298.0</c:v>
                </c:pt>
                <c:pt idx="2059">
                  <c:v>41299.0</c:v>
                </c:pt>
                <c:pt idx="2060">
                  <c:v>41302.0</c:v>
                </c:pt>
                <c:pt idx="2061">
                  <c:v>41303.0</c:v>
                </c:pt>
                <c:pt idx="2062">
                  <c:v>41304.0</c:v>
                </c:pt>
                <c:pt idx="2063">
                  <c:v>41305.0</c:v>
                </c:pt>
                <c:pt idx="2064">
                  <c:v>41306.0</c:v>
                </c:pt>
                <c:pt idx="2065">
                  <c:v>41309.0</c:v>
                </c:pt>
                <c:pt idx="2066">
                  <c:v>41310.0</c:v>
                </c:pt>
                <c:pt idx="2067">
                  <c:v>41311.0</c:v>
                </c:pt>
                <c:pt idx="2068">
                  <c:v>41312.0</c:v>
                </c:pt>
                <c:pt idx="2069">
                  <c:v>41313.0</c:v>
                </c:pt>
                <c:pt idx="2070">
                  <c:v>41316.0</c:v>
                </c:pt>
                <c:pt idx="2071">
                  <c:v>41317.0</c:v>
                </c:pt>
                <c:pt idx="2072">
                  <c:v>41318.0</c:v>
                </c:pt>
                <c:pt idx="2073">
                  <c:v>41319.0</c:v>
                </c:pt>
                <c:pt idx="2074">
                  <c:v>41320.0</c:v>
                </c:pt>
                <c:pt idx="2075">
                  <c:v>41324.0</c:v>
                </c:pt>
                <c:pt idx="2076">
                  <c:v>41325.0</c:v>
                </c:pt>
                <c:pt idx="2077">
                  <c:v>41326.0</c:v>
                </c:pt>
                <c:pt idx="2078">
                  <c:v>41327.0</c:v>
                </c:pt>
                <c:pt idx="2079">
                  <c:v>41330.0</c:v>
                </c:pt>
                <c:pt idx="2080">
                  <c:v>41331.0</c:v>
                </c:pt>
                <c:pt idx="2081">
                  <c:v>41332.0</c:v>
                </c:pt>
                <c:pt idx="2082">
                  <c:v>41333.0</c:v>
                </c:pt>
                <c:pt idx="2083">
                  <c:v>41334.0</c:v>
                </c:pt>
                <c:pt idx="2084">
                  <c:v>41337.0</c:v>
                </c:pt>
                <c:pt idx="2085">
                  <c:v>41338.0</c:v>
                </c:pt>
                <c:pt idx="2086">
                  <c:v>41339.0</c:v>
                </c:pt>
                <c:pt idx="2087">
                  <c:v>41340.0</c:v>
                </c:pt>
                <c:pt idx="2088">
                  <c:v>41341.0</c:v>
                </c:pt>
                <c:pt idx="2089">
                  <c:v>41344.0</c:v>
                </c:pt>
                <c:pt idx="2090">
                  <c:v>41345.0</c:v>
                </c:pt>
                <c:pt idx="2091">
                  <c:v>41346.0</c:v>
                </c:pt>
                <c:pt idx="2092">
                  <c:v>41347.0</c:v>
                </c:pt>
                <c:pt idx="2093">
                  <c:v>41348.0</c:v>
                </c:pt>
                <c:pt idx="2094">
                  <c:v>41351.0</c:v>
                </c:pt>
                <c:pt idx="2095">
                  <c:v>41352.0</c:v>
                </c:pt>
                <c:pt idx="2096">
                  <c:v>41353.0</c:v>
                </c:pt>
                <c:pt idx="2097">
                  <c:v>41354.0</c:v>
                </c:pt>
                <c:pt idx="2098">
                  <c:v>41355.0</c:v>
                </c:pt>
                <c:pt idx="2099">
                  <c:v>41358.0</c:v>
                </c:pt>
                <c:pt idx="2100">
                  <c:v>41359.0</c:v>
                </c:pt>
                <c:pt idx="2101">
                  <c:v>41360.0</c:v>
                </c:pt>
                <c:pt idx="2102">
                  <c:v>41361.0</c:v>
                </c:pt>
                <c:pt idx="2103">
                  <c:v>41365.0</c:v>
                </c:pt>
                <c:pt idx="2104">
                  <c:v>41366.0</c:v>
                </c:pt>
                <c:pt idx="2105">
                  <c:v>41367.0</c:v>
                </c:pt>
                <c:pt idx="2106">
                  <c:v>41368.0</c:v>
                </c:pt>
                <c:pt idx="2107">
                  <c:v>41369.0</c:v>
                </c:pt>
                <c:pt idx="2108">
                  <c:v>41372.0</c:v>
                </c:pt>
                <c:pt idx="2109">
                  <c:v>41373.0</c:v>
                </c:pt>
                <c:pt idx="2110">
                  <c:v>41374.0</c:v>
                </c:pt>
                <c:pt idx="2111">
                  <c:v>41375.0</c:v>
                </c:pt>
                <c:pt idx="2112">
                  <c:v>41376.0</c:v>
                </c:pt>
                <c:pt idx="2113">
                  <c:v>41379.0</c:v>
                </c:pt>
                <c:pt idx="2114">
                  <c:v>41380.0</c:v>
                </c:pt>
                <c:pt idx="2115">
                  <c:v>41381.0</c:v>
                </c:pt>
                <c:pt idx="2116">
                  <c:v>41382.0</c:v>
                </c:pt>
                <c:pt idx="2117">
                  <c:v>41383.0</c:v>
                </c:pt>
                <c:pt idx="2118">
                  <c:v>41386.0</c:v>
                </c:pt>
                <c:pt idx="2119">
                  <c:v>41387.0</c:v>
                </c:pt>
                <c:pt idx="2120">
                  <c:v>41388.0</c:v>
                </c:pt>
                <c:pt idx="2121">
                  <c:v>41389.0</c:v>
                </c:pt>
                <c:pt idx="2122">
                  <c:v>41390.0</c:v>
                </c:pt>
                <c:pt idx="2123">
                  <c:v>41393.0</c:v>
                </c:pt>
                <c:pt idx="2124">
                  <c:v>41394.0</c:v>
                </c:pt>
                <c:pt idx="2125">
                  <c:v>41395.0</c:v>
                </c:pt>
                <c:pt idx="2126">
                  <c:v>41396.0</c:v>
                </c:pt>
                <c:pt idx="2127">
                  <c:v>41397.0</c:v>
                </c:pt>
                <c:pt idx="2128">
                  <c:v>41400.0</c:v>
                </c:pt>
                <c:pt idx="2129">
                  <c:v>41401.0</c:v>
                </c:pt>
                <c:pt idx="2130">
                  <c:v>41402.0</c:v>
                </c:pt>
                <c:pt idx="2131">
                  <c:v>41403.0</c:v>
                </c:pt>
                <c:pt idx="2132">
                  <c:v>41404.0</c:v>
                </c:pt>
                <c:pt idx="2133">
                  <c:v>41407.0</c:v>
                </c:pt>
                <c:pt idx="2134">
                  <c:v>41408.0</c:v>
                </c:pt>
                <c:pt idx="2135">
                  <c:v>41409.0</c:v>
                </c:pt>
                <c:pt idx="2136">
                  <c:v>41410.0</c:v>
                </c:pt>
                <c:pt idx="2137">
                  <c:v>41411.0</c:v>
                </c:pt>
                <c:pt idx="2138">
                  <c:v>41414.0</c:v>
                </c:pt>
                <c:pt idx="2139">
                  <c:v>41415.0</c:v>
                </c:pt>
                <c:pt idx="2140">
                  <c:v>41416.0</c:v>
                </c:pt>
                <c:pt idx="2141">
                  <c:v>41417.0</c:v>
                </c:pt>
                <c:pt idx="2142">
                  <c:v>41418.0</c:v>
                </c:pt>
                <c:pt idx="2143">
                  <c:v>41422.0</c:v>
                </c:pt>
                <c:pt idx="2144">
                  <c:v>41423.0</c:v>
                </c:pt>
                <c:pt idx="2145">
                  <c:v>41424.0</c:v>
                </c:pt>
                <c:pt idx="2146">
                  <c:v>41425.0</c:v>
                </c:pt>
                <c:pt idx="2147">
                  <c:v>41428.0</c:v>
                </c:pt>
                <c:pt idx="2148">
                  <c:v>41429.0</c:v>
                </c:pt>
                <c:pt idx="2149">
                  <c:v>41430.0</c:v>
                </c:pt>
                <c:pt idx="2150">
                  <c:v>41431.0</c:v>
                </c:pt>
                <c:pt idx="2151">
                  <c:v>41432.0</c:v>
                </c:pt>
                <c:pt idx="2152">
                  <c:v>41435.0</c:v>
                </c:pt>
                <c:pt idx="2153">
                  <c:v>41436.0</c:v>
                </c:pt>
                <c:pt idx="2154">
                  <c:v>41437.0</c:v>
                </c:pt>
                <c:pt idx="2155">
                  <c:v>41438.0</c:v>
                </c:pt>
                <c:pt idx="2156">
                  <c:v>41439.0</c:v>
                </c:pt>
                <c:pt idx="2157">
                  <c:v>41442.0</c:v>
                </c:pt>
                <c:pt idx="2158">
                  <c:v>41443.0</c:v>
                </c:pt>
                <c:pt idx="2159">
                  <c:v>41444.0</c:v>
                </c:pt>
                <c:pt idx="2160">
                  <c:v>41445.0</c:v>
                </c:pt>
                <c:pt idx="2161">
                  <c:v>41446.0</c:v>
                </c:pt>
                <c:pt idx="2162">
                  <c:v>41449.0</c:v>
                </c:pt>
                <c:pt idx="2163">
                  <c:v>41450.0</c:v>
                </c:pt>
                <c:pt idx="2164">
                  <c:v>41451.0</c:v>
                </c:pt>
                <c:pt idx="2165">
                  <c:v>41452.0</c:v>
                </c:pt>
                <c:pt idx="2166">
                  <c:v>41453.0</c:v>
                </c:pt>
                <c:pt idx="2167">
                  <c:v>41456.0</c:v>
                </c:pt>
                <c:pt idx="2168">
                  <c:v>41457.0</c:v>
                </c:pt>
                <c:pt idx="2169">
                  <c:v>41458.0</c:v>
                </c:pt>
                <c:pt idx="2170">
                  <c:v>41460.0</c:v>
                </c:pt>
                <c:pt idx="2171">
                  <c:v>41463.0</c:v>
                </c:pt>
                <c:pt idx="2172">
                  <c:v>41464.0</c:v>
                </c:pt>
                <c:pt idx="2173">
                  <c:v>41465.0</c:v>
                </c:pt>
                <c:pt idx="2174">
                  <c:v>41466.0</c:v>
                </c:pt>
                <c:pt idx="2175">
                  <c:v>41467.0</c:v>
                </c:pt>
                <c:pt idx="2176">
                  <c:v>41470.0</c:v>
                </c:pt>
                <c:pt idx="2177">
                  <c:v>41471.0</c:v>
                </c:pt>
                <c:pt idx="2178">
                  <c:v>41472.0</c:v>
                </c:pt>
                <c:pt idx="2179">
                  <c:v>41473.0</c:v>
                </c:pt>
                <c:pt idx="2180">
                  <c:v>41474.0</c:v>
                </c:pt>
                <c:pt idx="2181">
                  <c:v>41477.0</c:v>
                </c:pt>
                <c:pt idx="2182">
                  <c:v>41478.0</c:v>
                </c:pt>
                <c:pt idx="2183">
                  <c:v>41479.0</c:v>
                </c:pt>
                <c:pt idx="2184">
                  <c:v>41480.0</c:v>
                </c:pt>
                <c:pt idx="2185">
                  <c:v>41481.0</c:v>
                </c:pt>
                <c:pt idx="2186">
                  <c:v>41484.0</c:v>
                </c:pt>
                <c:pt idx="2187">
                  <c:v>41485.0</c:v>
                </c:pt>
                <c:pt idx="2188">
                  <c:v>41486.0</c:v>
                </c:pt>
                <c:pt idx="2189">
                  <c:v>41487.0</c:v>
                </c:pt>
                <c:pt idx="2190">
                  <c:v>41488.0</c:v>
                </c:pt>
                <c:pt idx="2191">
                  <c:v>41491.0</c:v>
                </c:pt>
                <c:pt idx="2192">
                  <c:v>41492.0</c:v>
                </c:pt>
                <c:pt idx="2193">
                  <c:v>41493.0</c:v>
                </c:pt>
                <c:pt idx="2194">
                  <c:v>41494.0</c:v>
                </c:pt>
                <c:pt idx="2195">
                  <c:v>41495.0</c:v>
                </c:pt>
                <c:pt idx="2196">
                  <c:v>41498.0</c:v>
                </c:pt>
                <c:pt idx="2197">
                  <c:v>41499.0</c:v>
                </c:pt>
                <c:pt idx="2198">
                  <c:v>41500.0</c:v>
                </c:pt>
                <c:pt idx="2199">
                  <c:v>41501.0</c:v>
                </c:pt>
                <c:pt idx="2200">
                  <c:v>41502.0</c:v>
                </c:pt>
                <c:pt idx="2201">
                  <c:v>41505.0</c:v>
                </c:pt>
                <c:pt idx="2202">
                  <c:v>41506.0</c:v>
                </c:pt>
                <c:pt idx="2203">
                  <c:v>41507.0</c:v>
                </c:pt>
                <c:pt idx="2204">
                  <c:v>41508.0</c:v>
                </c:pt>
                <c:pt idx="2205">
                  <c:v>41509.0</c:v>
                </c:pt>
                <c:pt idx="2206">
                  <c:v>41512.0</c:v>
                </c:pt>
                <c:pt idx="2207">
                  <c:v>41513.0</c:v>
                </c:pt>
                <c:pt idx="2208">
                  <c:v>41514.0</c:v>
                </c:pt>
                <c:pt idx="2209">
                  <c:v>41515.0</c:v>
                </c:pt>
                <c:pt idx="2210">
                  <c:v>41516.0</c:v>
                </c:pt>
                <c:pt idx="2211">
                  <c:v>41520.0</c:v>
                </c:pt>
                <c:pt idx="2212">
                  <c:v>41521.0</c:v>
                </c:pt>
                <c:pt idx="2213">
                  <c:v>41522.0</c:v>
                </c:pt>
                <c:pt idx="2214">
                  <c:v>41523.0</c:v>
                </c:pt>
                <c:pt idx="2215">
                  <c:v>41526.0</c:v>
                </c:pt>
                <c:pt idx="2216">
                  <c:v>41527.0</c:v>
                </c:pt>
                <c:pt idx="2217">
                  <c:v>41528.0</c:v>
                </c:pt>
                <c:pt idx="2218">
                  <c:v>41529.0</c:v>
                </c:pt>
                <c:pt idx="2219">
                  <c:v>41530.0</c:v>
                </c:pt>
                <c:pt idx="2220">
                  <c:v>41533.0</c:v>
                </c:pt>
                <c:pt idx="2221">
                  <c:v>41534.0</c:v>
                </c:pt>
                <c:pt idx="2222">
                  <c:v>41535.0</c:v>
                </c:pt>
                <c:pt idx="2223">
                  <c:v>41536.0</c:v>
                </c:pt>
                <c:pt idx="2224">
                  <c:v>41537.0</c:v>
                </c:pt>
                <c:pt idx="2225">
                  <c:v>41540.0</c:v>
                </c:pt>
                <c:pt idx="2226">
                  <c:v>41541.0</c:v>
                </c:pt>
                <c:pt idx="2227">
                  <c:v>41542.0</c:v>
                </c:pt>
                <c:pt idx="2228">
                  <c:v>41543.0</c:v>
                </c:pt>
                <c:pt idx="2229">
                  <c:v>41544.0</c:v>
                </c:pt>
                <c:pt idx="2230">
                  <c:v>41547.0</c:v>
                </c:pt>
                <c:pt idx="2231">
                  <c:v>41548.0</c:v>
                </c:pt>
                <c:pt idx="2232">
                  <c:v>41549.0</c:v>
                </c:pt>
                <c:pt idx="2233">
                  <c:v>41550.0</c:v>
                </c:pt>
                <c:pt idx="2234">
                  <c:v>41551.0</c:v>
                </c:pt>
                <c:pt idx="2235">
                  <c:v>41554.0</c:v>
                </c:pt>
                <c:pt idx="2236">
                  <c:v>41555.0</c:v>
                </c:pt>
                <c:pt idx="2237">
                  <c:v>41556.0</c:v>
                </c:pt>
                <c:pt idx="2238">
                  <c:v>41557.0</c:v>
                </c:pt>
                <c:pt idx="2239">
                  <c:v>41558.0</c:v>
                </c:pt>
                <c:pt idx="2240">
                  <c:v>41561.0</c:v>
                </c:pt>
                <c:pt idx="2241">
                  <c:v>41562.0</c:v>
                </c:pt>
                <c:pt idx="2242">
                  <c:v>41563.0</c:v>
                </c:pt>
                <c:pt idx="2243">
                  <c:v>41564.0</c:v>
                </c:pt>
                <c:pt idx="2244">
                  <c:v>41565.0</c:v>
                </c:pt>
                <c:pt idx="2245">
                  <c:v>41568.0</c:v>
                </c:pt>
                <c:pt idx="2246">
                  <c:v>41569.0</c:v>
                </c:pt>
                <c:pt idx="2247">
                  <c:v>41570.0</c:v>
                </c:pt>
                <c:pt idx="2248">
                  <c:v>41571.0</c:v>
                </c:pt>
                <c:pt idx="2249">
                  <c:v>41572.0</c:v>
                </c:pt>
                <c:pt idx="2250">
                  <c:v>41575.0</c:v>
                </c:pt>
                <c:pt idx="2251">
                  <c:v>41576.0</c:v>
                </c:pt>
                <c:pt idx="2252">
                  <c:v>41577.0</c:v>
                </c:pt>
                <c:pt idx="2253">
                  <c:v>41578.0</c:v>
                </c:pt>
                <c:pt idx="2254">
                  <c:v>41579.0</c:v>
                </c:pt>
                <c:pt idx="2255">
                  <c:v>41582.0</c:v>
                </c:pt>
                <c:pt idx="2256">
                  <c:v>41583.0</c:v>
                </c:pt>
                <c:pt idx="2257">
                  <c:v>41584.0</c:v>
                </c:pt>
                <c:pt idx="2258">
                  <c:v>41585.0</c:v>
                </c:pt>
                <c:pt idx="2259">
                  <c:v>41586.0</c:v>
                </c:pt>
                <c:pt idx="2260">
                  <c:v>41589.0</c:v>
                </c:pt>
                <c:pt idx="2261">
                  <c:v>41590.0</c:v>
                </c:pt>
                <c:pt idx="2262">
                  <c:v>41591.0</c:v>
                </c:pt>
                <c:pt idx="2263">
                  <c:v>41592.0</c:v>
                </c:pt>
                <c:pt idx="2264">
                  <c:v>41593.0</c:v>
                </c:pt>
                <c:pt idx="2265">
                  <c:v>41596.0</c:v>
                </c:pt>
                <c:pt idx="2266">
                  <c:v>41597.0</c:v>
                </c:pt>
                <c:pt idx="2267">
                  <c:v>41598.0</c:v>
                </c:pt>
                <c:pt idx="2268">
                  <c:v>41599.0</c:v>
                </c:pt>
                <c:pt idx="2269">
                  <c:v>41600.0</c:v>
                </c:pt>
                <c:pt idx="2270">
                  <c:v>41603.0</c:v>
                </c:pt>
                <c:pt idx="2271">
                  <c:v>41604.0</c:v>
                </c:pt>
                <c:pt idx="2272">
                  <c:v>41605.0</c:v>
                </c:pt>
                <c:pt idx="2273">
                  <c:v>41607.0</c:v>
                </c:pt>
                <c:pt idx="2274">
                  <c:v>41610.0</c:v>
                </c:pt>
                <c:pt idx="2275">
                  <c:v>41611.0</c:v>
                </c:pt>
                <c:pt idx="2276">
                  <c:v>41612.0</c:v>
                </c:pt>
                <c:pt idx="2277">
                  <c:v>41613.0</c:v>
                </c:pt>
                <c:pt idx="2278">
                  <c:v>41614.0</c:v>
                </c:pt>
                <c:pt idx="2279">
                  <c:v>41617.0</c:v>
                </c:pt>
                <c:pt idx="2280">
                  <c:v>41618.0</c:v>
                </c:pt>
                <c:pt idx="2281">
                  <c:v>41619.0</c:v>
                </c:pt>
                <c:pt idx="2282">
                  <c:v>41620.0</c:v>
                </c:pt>
                <c:pt idx="2283">
                  <c:v>41621.0</c:v>
                </c:pt>
                <c:pt idx="2284">
                  <c:v>41624.0</c:v>
                </c:pt>
                <c:pt idx="2285">
                  <c:v>41625.0</c:v>
                </c:pt>
                <c:pt idx="2286">
                  <c:v>41626.0</c:v>
                </c:pt>
                <c:pt idx="2287">
                  <c:v>41627.0</c:v>
                </c:pt>
                <c:pt idx="2288">
                  <c:v>41628.0</c:v>
                </c:pt>
                <c:pt idx="2289">
                  <c:v>41631.0</c:v>
                </c:pt>
                <c:pt idx="2290">
                  <c:v>41632.0</c:v>
                </c:pt>
                <c:pt idx="2291">
                  <c:v>41634.0</c:v>
                </c:pt>
                <c:pt idx="2292">
                  <c:v>41635.0</c:v>
                </c:pt>
                <c:pt idx="2293">
                  <c:v>41638.0</c:v>
                </c:pt>
                <c:pt idx="2294">
                  <c:v>41639.0</c:v>
                </c:pt>
                <c:pt idx="2295">
                  <c:v>41641.0</c:v>
                </c:pt>
                <c:pt idx="2296">
                  <c:v>41642.0</c:v>
                </c:pt>
                <c:pt idx="2297">
                  <c:v>41645.0</c:v>
                </c:pt>
                <c:pt idx="2298">
                  <c:v>41646.0</c:v>
                </c:pt>
                <c:pt idx="2299">
                  <c:v>41647.0</c:v>
                </c:pt>
                <c:pt idx="2300">
                  <c:v>41648.0</c:v>
                </c:pt>
                <c:pt idx="2301">
                  <c:v>41649.0</c:v>
                </c:pt>
                <c:pt idx="2302">
                  <c:v>41652.0</c:v>
                </c:pt>
                <c:pt idx="2303">
                  <c:v>41653.0</c:v>
                </c:pt>
                <c:pt idx="2304">
                  <c:v>41654.0</c:v>
                </c:pt>
                <c:pt idx="2305">
                  <c:v>41655.0</c:v>
                </c:pt>
                <c:pt idx="2306">
                  <c:v>41656.0</c:v>
                </c:pt>
                <c:pt idx="2307">
                  <c:v>41660.0</c:v>
                </c:pt>
                <c:pt idx="2308">
                  <c:v>41661.0</c:v>
                </c:pt>
                <c:pt idx="2309">
                  <c:v>41662.0</c:v>
                </c:pt>
                <c:pt idx="2310">
                  <c:v>41663.0</c:v>
                </c:pt>
                <c:pt idx="2311">
                  <c:v>41666.0</c:v>
                </c:pt>
                <c:pt idx="2312">
                  <c:v>41667.0</c:v>
                </c:pt>
                <c:pt idx="2313">
                  <c:v>41668.0</c:v>
                </c:pt>
                <c:pt idx="2314">
                  <c:v>41669.0</c:v>
                </c:pt>
                <c:pt idx="2315">
                  <c:v>41670.0</c:v>
                </c:pt>
                <c:pt idx="2316">
                  <c:v>41673.0</c:v>
                </c:pt>
                <c:pt idx="2317">
                  <c:v>41674.0</c:v>
                </c:pt>
                <c:pt idx="2318">
                  <c:v>41675.0</c:v>
                </c:pt>
                <c:pt idx="2319">
                  <c:v>41676.0</c:v>
                </c:pt>
                <c:pt idx="2320">
                  <c:v>41677.0</c:v>
                </c:pt>
                <c:pt idx="2321">
                  <c:v>41680.0</c:v>
                </c:pt>
                <c:pt idx="2322">
                  <c:v>41681.0</c:v>
                </c:pt>
                <c:pt idx="2323">
                  <c:v>41682.0</c:v>
                </c:pt>
                <c:pt idx="2324">
                  <c:v>41683.0</c:v>
                </c:pt>
                <c:pt idx="2325">
                  <c:v>41684.0</c:v>
                </c:pt>
                <c:pt idx="2326">
                  <c:v>41688.0</c:v>
                </c:pt>
                <c:pt idx="2327">
                  <c:v>41689.0</c:v>
                </c:pt>
                <c:pt idx="2328">
                  <c:v>41690.0</c:v>
                </c:pt>
                <c:pt idx="2329">
                  <c:v>41691.0</c:v>
                </c:pt>
                <c:pt idx="2330">
                  <c:v>41694.0</c:v>
                </c:pt>
                <c:pt idx="2331">
                  <c:v>41695.0</c:v>
                </c:pt>
                <c:pt idx="2332">
                  <c:v>41696.0</c:v>
                </c:pt>
                <c:pt idx="2333">
                  <c:v>41697.0</c:v>
                </c:pt>
                <c:pt idx="2334">
                  <c:v>41698.0</c:v>
                </c:pt>
                <c:pt idx="2335">
                  <c:v>41701.0</c:v>
                </c:pt>
                <c:pt idx="2336">
                  <c:v>41702.0</c:v>
                </c:pt>
                <c:pt idx="2337">
                  <c:v>41703.0</c:v>
                </c:pt>
                <c:pt idx="2338">
                  <c:v>41704.0</c:v>
                </c:pt>
                <c:pt idx="2339">
                  <c:v>41705.0</c:v>
                </c:pt>
                <c:pt idx="2340">
                  <c:v>41708.0</c:v>
                </c:pt>
                <c:pt idx="2341">
                  <c:v>41709.0</c:v>
                </c:pt>
                <c:pt idx="2342">
                  <c:v>41710.0</c:v>
                </c:pt>
                <c:pt idx="2343">
                  <c:v>41711.0</c:v>
                </c:pt>
                <c:pt idx="2344">
                  <c:v>41712.0</c:v>
                </c:pt>
                <c:pt idx="2345">
                  <c:v>41715.0</c:v>
                </c:pt>
                <c:pt idx="2346">
                  <c:v>41716.0</c:v>
                </c:pt>
                <c:pt idx="2347">
                  <c:v>41717.0</c:v>
                </c:pt>
                <c:pt idx="2348">
                  <c:v>41718.0</c:v>
                </c:pt>
                <c:pt idx="2349">
                  <c:v>41719.0</c:v>
                </c:pt>
                <c:pt idx="2350">
                  <c:v>41722.0</c:v>
                </c:pt>
                <c:pt idx="2351">
                  <c:v>41723.0</c:v>
                </c:pt>
                <c:pt idx="2352">
                  <c:v>41724.0</c:v>
                </c:pt>
                <c:pt idx="2353">
                  <c:v>41725.0</c:v>
                </c:pt>
                <c:pt idx="2354">
                  <c:v>41726.0</c:v>
                </c:pt>
                <c:pt idx="2355">
                  <c:v>41729.0</c:v>
                </c:pt>
                <c:pt idx="2356">
                  <c:v>41730.0</c:v>
                </c:pt>
                <c:pt idx="2357">
                  <c:v>41731.0</c:v>
                </c:pt>
                <c:pt idx="2358">
                  <c:v>41732.0</c:v>
                </c:pt>
                <c:pt idx="2359">
                  <c:v>41733.0</c:v>
                </c:pt>
                <c:pt idx="2360">
                  <c:v>41736.0</c:v>
                </c:pt>
                <c:pt idx="2361">
                  <c:v>41737.0</c:v>
                </c:pt>
                <c:pt idx="2362">
                  <c:v>41738.0</c:v>
                </c:pt>
                <c:pt idx="2363">
                  <c:v>41739.0</c:v>
                </c:pt>
                <c:pt idx="2364">
                  <c:v>41740.0</c:v>
                </c:pt>
                <c:pt idx="2365">
                  <c:v>41743.0</c:v>
                </c:pt>
                <c:pt idx="2366">
                  <c:v>41744.0</c:v>
                </c:pt>
                <c:pt idx="2367">
                  <c:v>41745.0</c:v>
                </c:pt>
                <c:pt idx="2368">
                  <c:v>41746.0</c:v>
                </c:pt>
                <c:pt idx="2369">
                  <c:v>41750.0</c:v>
                </c:pt>
                <c:pt idx="2370">
                  <c:v>41751.0</c:v>
                </c:pt>
                <c:pt idx="2371">
                  <c:v>41752.0</c:v>
                </c:pt>
                <c:pt idx="2372">
                  <c:v>41753.0</c:v>
                </c:pt>
                <c:pt idx="2373">
                  <c:v>41754.0</c:v>
                </c:pt>
                <c:pt idx="2374">
                  <c:v>41757.0</c:v>
                </c:pt>
                <c:pt idx="2375">
                  <c:v>41758.0</c:v>
                </c:pt>
                <c:pt idx="2376">
                  <c:v>41759.0</c:v>
                </c:pt>
                <c:pt idx="2377">
                  <c:v>41760.0</c:v>
                </c:pt>
                <c:pt idx="2378">
                  <c:v>41761.0</c:v>
                </c:pt>
                <c:pt idx="2379">
                  <c:v>41764.0</c:v>
                </c:pt>
                <c:pt idx="2380">
                  <c:v>41765.0</c:v>
                </c:pt>
                <c:pt idx="2381">
                  <c:v>41766.0</c:v>
                </c:pt>
                <c:pt idx="2382">
                  <c:v>41767.0</c:v>
                </c:pt>
                <c:pt idx="2383">
                  <c:v>41768.0</c:v>
                </c:pt>
                <c:pt idx="2384">
                  <c:v>41771.0</c:v>
                </c:pt>
                <c:pt idx="2385">
                  <c:v>41772.0</c:v>
                </c:pt>
                <c:pt idx="2386">
                  <c:v>41773.0</c:v>
                </c:pt>
                <c:pt idx="2387">
                  <c:v>41774.0</c:v>
                </c:pt>
                <c:pt idx="2388">
                  <c:v>41775.0</c:v>
                </c:pt>
                <c:pt idx="2389">
                  <c:v>41778.0</c:v>
                </c:pt>
                <c:pt idx="2390">
                  <c:v>41779.0</c:v>
                </c:pt>
                <c:pt idx="2391">
                  <c:v>41780.0</c:v>
                </c:pt>
                <c:pt idx="2392">
                  <c:v>41781.0</c:v>
                </c:pt>
                <c:pt idx="2393">
                  <c:v>41782.0</c:v>
                </c:pt>
                <c:pt idx="2394">
                  <c:v>41786.0</c:v>
                </c:pt>
                <c:pt idx="2395">
                  <c:v>41787.0</c:v>
                </c:pt>
                <c:pt idx="2396">
                  <c:v>41788.0</c:v>
                </c:pt>
                <c:pt idx="2397">
                  <c:v>41789.0</c:v>
                </c:pt>
                <c:pt idx="2398">
                  <c:v>41792.0</c:v>
                </c:pt>
                <c:pt idx="2399">
                  <c:v>41793.0</c:v>
                </c:pt>
                <c:pt idx="2400">
                  <c:v>41794.0</c:v>
                </c:pt>
                <c:pt idx="2401">
                  <c:v>41795.0</c:v>
                </c:pt>
                <c:pt idx="2402">
                  <c:v>41796.0</c:v>
                </c:pt>
                <c:pt idx="2403">
                  <c:v>41799.0</c:v>
                </c:pt>
                <c:pt idx="2404">
                  <c:v>41800.0</c:v>
                </c:pt>
                <c:pt idx="2405">
                  <c:v>41801.0</c:v>
                </c:pt>
                <c:pt idx="2406">
                  <c:v>41802.0</c:v>
                </c:pt>
                <c:pt idx="2407">
                  <c:v>41803.0</c:v>
                </c:pt>
                <c:pt idx="2408">
                  <c:v>41806.0</c:v>
                </c:pt>
                <c:pt idx="2409">
                  <c:v>41807.0</c:v>
                </c:pt>
                <c:pt idx="2410">
                  <c:v>41808.0</c:v>
                </c:pt>
                <c:pt idx="2411">
                  <c:v>41809.0</c:v>
                </c:pt>
                <c:pt idx="2412">
                  <c:v>41810.0</c:v>
                </c:pt>
                <c:pt idx="2413">
                  <c:v>41813.0</c:v>
                </c:pt>
                <c:pt idx="2414">
                  <c:v>41814.0</c:v>
                </c:pt>
                <c:pt idx="2415">
                  <c:v>41815.0</c:v>
                </c:pt>
                <c:pt idx="2416">
                  <c:v>41816.0</c:v>
                </c:pt>
                <c:pt idx="2417">
                  <c:v>41817.0</c:v>
                </c:pt>
                <c:pt idx="2418">
                  <c:v>41820.0</c:v>
                </c:pt>
                <c:pt idx="2419">
                  <c:v>41821.0</c:v>
                </c:pt>
                <c:pt idx="2420">
                  <c:v>41822.0</c:v>
                </c:pt>
                <c:pt idx="2421">
                  <c:v>41823.0</c:v>
                </c:pt>
                <c:pt idx="2422">
                  <c:v>41827.0</c:v>
                </c:pt>
                <c:pt idx="2423">
                  <c:v>41828.0</c:v>
                </c:pt>
                <c:pt idx="2424">
                  <c:v>41829.0</c:v>
                </c:pt>
                <c:pt idx="2425">
                  <c:v>41830.0</c:v>
                </c:pt>
                <c:pt idx="2426">
                  <c:v>41831.0</c:v>
                </c:pt>
                <c:pt idx="2427">
                  <c:v>41834.0</c:v>
                </c:pt>
                <c:pt idx="2428">
                  <c:v>41835.0</c:v>
                </c:pt>
                <c:pt idx="2429">
                  <c:v>41836.0</c:v>
                </c:pt>
                <c:pt idx="2430">
                  <c:v>41837.0</c:v>
                </c:pt>
                <c:pt idx="2431">
                  <c:v>41838.0</c:v>
                </c:pt>
                <c:pt idx="2432">
                  <c:v>41841.0</c:v>
                </c:pt>
                <c:pt idx="2433">
                  <c:v>41842.0</c:v>
                </c:pt>
                <c:pt idx="2434">
                  <c:v>41843.0</c:v>
                </c:pt>
                <c:pt idx="2435">
                  <c:v>41844.0</c:v>
                </c:pt>
                <c:pt idx="2436">
                  <c:v>41845.0</c:v>
                </c:pt>
                <c:pt idx="2437">
                  <c:v>41848.0</c:v>
                </c:pt>
                <c:pt idx="2438">
                  <c:v>41849.0</c:v>
                </c:pt>
                <c:pt idx="2439">
                  <c:v>41850.0</c:v>
                </c:pt>
                <c:pt idx="2440">
                  <c:v>41851.0</c:v>
                </c:pt>
                <c:pt idx="2441">
                  <c:v>41852.0</c:v>
                </c:pt>
                <c:pt idx="2442">
                  <c:v>41855.0</c:v>
                </c:pt>
                <c:pt idx="2443">
                  <c:v>41856.0</c:v>
                </c:pt>
                <c:pt idx="2444">
                  <c:v>41857.0</c:v>
                </c:pt>
                <c:pt idx="2445">
                  <c:v>41858.0</c:v>
                </c:pt>
                <c:pt idx="2446">
                  <c:v>41859.0</c:v>
                </c:pt>
                <c:pt idx="2447">
                  <c:v>41862.0</c:v>
                </c:pt>
                <c:pt idx="2448">
                  <c:v>41863.0</c:v>
                </c:pt>
                <c:pt idx="2449">
                  <c:v>41864.0</c:v>
                </c:pt>
                <c:pt idx="2450">
                  <c:v>41865.0</c:v>
                </c:pt>
                <c:pt idx="2451">
                  <c:v>41866.0</c:v>
                </c:pt>
                <c:pt idx="2452">
                  <c:v>41869.0</c:v>
                </c:pt>
                <c:pt idx="2453">
                  <c:v>41870.0</c:v>
                </c:pt>
                <c:pt idx="2454">
                  <c:v>41871.0</c:v>
                </c:pt>
                <c:pt idx="2455">
                  <c:v>41872.0</c:v>
                </c:pt>
                <c:pt idx="2456">
                  <c:v>41873.0</c:v>
                </c:pt>
                <c:pt idx="2457">
                  <c:v>41876.0</c:v>
                </c:pt>
                <c:pt idx="2458">
                  <c:v>41877.0</c:v>
                </c:pt>
                <c:pt idx="2459">
                  <c:v>41878.0</c:v>
                </c:pt>
                <c:pt idx="2460">
                  <c:v>41879.0</c:v>
                </c:pt>
                <c:pt idx="2461">
                  <c:v>41880.0</c:v>
                </c:pt>
                <c:pt idx="2462">
                  <c:v>41884.0</c:v>
                </c:pt>
                <c:pt idx="2463">
                  <c:v>41885.0</c:v>
                </c:pt>
                <c:pt idx="2464">
                  <c:v>41886.0</c:v>
                </c:pt>
                <c:pt idx="2465">
                  <c:v>41887.0</c:v>
                </c:pt>
                <c:pt idx="2466">
                  <c:v>41890.0</c:v>
                </c:pt>
                <c:pt idx="2467">
                  <c:v>41891.0</c:v>
                </c:pt>
                <c:pt idx="2468">
                  <c:v>41892.0</c:v>
                </c:pt>
                <c:pt idx="2469">
                  <c:v>41893.0</c:v>
                </c:pt>
                <c:pt idx="2470">
                  <c:v>41894.0</c:v>
                </c:pt>
                <c:pt idx="2471">
                  <c:v>41897.0</c:v>
                </c:pt>
                <c:pt idx="2472">
                  <c:v>41898.0</c:v>
                </c:pt>
                <c:pt idx="2473">
                  <c:v>41899.0</c:v>
                </c:pt>
                <c:pt idx="2474">
                  <c:v>41900.0</c:v>
                </c:pt>
                <c:pt idx="2475">
                  <c:v>41901.0</c:v>
                </c:pt>
                <c:pt idx="2476">
                  <c:v>41904.0</c:v>
                </c:pt>
                <c:pt idx="2477">
                  <c:v>41905.0</c:v>
                </c:pt>
                <c:pt idx="2478">
                  <c:v>41906.0</c:v>
                </c:pt>
                <c:pt idx="2479">
                  <c:v>41907.0</c:v>
                </c:pt>
                <c:pt idx="2480">
                  <c:v>41908.0</c:v>
                </c:pt>
                <c:pt idx="2481">
                  <c:v>41911.0</c:v>
                </c:pt>
                <c:pt idx="2482">
                  <c:v>41912.0</c:v>
                </c:pt>
                <c:pt idx="2483">
                  <c:v>41913.0</c:v>
                </c:pt>
                <c:pt idx="2484">
                  <c:v>41914.0</c:v>
                </c:pt>
                <c:pt idx="2485">
                  <c:v>41915.0</c:v>
                </c:pt>
                <c:pt idx="2486">
                  <c:v>41918.0</c:v>
                </c:pt>
                <c:pt idx="2487">
                  <c:v>41919.0</c:v>
                </c:pt>
                <c:pt idx="2488">
                  <c:v>41920.0</c:v>
                </c:pt>
                <c:pt idx="2489">
                  <c:v>41921.0</c:v>
                </c:pt>
                <c:pt idx="2490">
                  <c:v>41922.0</c:v>
                </c:pt>
                <c:pt idx="2491">
                  <c:v>41925.0</c:v>
                </c:pt>
                <c:pt idx="2492">
                  <c:v>41926.0</c:v>
                </c:pt>
                <c:pt idx="2493">
                  <c:v>41927.0</c:v>
                </c:pt>
                <c:pt idx="2494">
                  <c:v>41928.0</c:v>
                </c:pt>
                <c:pt idx="2495">
                  <c:v>41929.0</c:v>
                </c:pt>
                <c:pt idx="2496">
                  <c:v>41932.0</c:v>
                </c:pt>
                <c:pt idx="2497">
                  <c:v>41933.0</c:v>
                </c:pt>
                <c:pt idx="2498">
                  <c:v>41934.0</c:v>
                </c:pt>
                <c:pt idx="2499">
                  <c:v>41935.0</c:v>
                </c:pt>
                <c:pt idx="2500">
                  <c:v>41936.0</c:v>
                </c:pt>
                <c:pt idx="2501">
                  <c:v>41939.0</c:v>
                </c:pt>
                <c:pt idx="2502">
                  <c:v>41940.0</c:v>
                </c:pt>
                <c:pt idx="2503">
                  <c:v>41941.0</c:v>
                </c:pt>
                <c:pt idx="2504">
                  <c:v>41942.0</c:v>
                </c:pt>
                <c:pt idx="2505">
                  <c:v>41943.0</c:v>
                </c:pt>
                <c:pt idx="2506">
                  <c:v>41946.0</c:v>
                </c:pt>
                <c:pt idx="2507">
                  <c:v>41947.0</c:v>
                </c:pt>
                <c:pt idx="2508">
                  <c:v>41948.0</c:v>
                </c:pt>
                <c:pt idx="2509">
                  <c:v>41949.0</c:v>
                </c:pt>
                <c:pt idx="2510">
                  <c:v>41950.0</c:v>
                </c:pt>
                <c:pt idx="2511">
                  <c:v>41953.0</c:v>
                </c:pt>
                <c:pt idx="2512">
                  <c:v>41954.0</c:v>
                </c:pt>
                <c:pt idx="2513">
                  <c:v>41955.0</c:v>
                </c:pt>
                <c:pt idx="2514">
                  <c:v>41956.0</c:v>
                </c:pt>
                <c:pt idx="2515">
                  <c:v>41957.0</c:v>
                </c:pt>
                <c:pt idx="2516">
                  <c:v>41960.0</c:v>
                </c:pt>
                <c:pt idx="2517">
                  <c:v>41961.0</c:v>
                </c:pt>
                <c:pt idx="2518">
                  <c:v>41962.0</c:v>
                </c:pt>
                <c:pt idx="2519">
                  <c:v>41963.0</c:v>
                </c:pt>
                <c:pt idx="2520">
                  <c:v>41964.0</c:v>
                </c:pt>
                <c:pt idx="2521">
                  <c:v>41967.0</c:v>
                </c:pt>
                <c:pt idx="2522">
                  <c:v>41968.0</c:v>
                </c:pt>
                <c:pt idx="2523">
                  <c:v>41969.0</c:v>
                </c:pt>
                <c:pt idx="2524">
                  <c:v>41971.0</c:v>
                </c:pt>
                <c:pt idx="2525">
                  <c:v>41974.0</c:v>
                </c:pt>
                <c:pt idx="2526">
                  <c:v>41975.0</c:v>
                </c:pt>
                <c:pt idx="2527">
                  <c:v>41976.0</c:v>
                </c:pt>
                <c:pt idx="2528">
                  <c:v>41977.0</c:v>
                </c:pt>
                <c:pt idx="2529">
                  <c:v>41978.0</c:v>
                </c:pt>
                <c:pt idx="2530">
                  <c:v>41981.0</c:v>
                </c:pt>
                <c:pt idx="2531">
                  <c:v>41982.0</c:v>
                </c:pt>
                <c:pt idx="2532">
                  <c:v>41983.0</c:v>
                </c:pt>
                <c:pt idx="2533">
                  <c:v>41984.0</c:v>
                </c:pt>
                <c:pt idx="2534">
                  <c:v>41985.0</c:v>
                </c:pt>
                <c:pt idx="2535">
                  <c:v>41988.0</c:v>
                </c:pt>
                <c:pt idx="2536">
                  <c:v>41989.0</c:v>
                </c:pt>
                <c:pt idx="2537">
                  <c:v>41990.0</c:v>
                </c:pt>
                <c:pt idx="2538">
                  <c:v>41991.0</c:v>
                </c:pt>
                <c:pt idx="2539">
                  <c:v>41992.0</c:v>
                </c:pt>
                <c:pt idx="2540">
                  <c:v>41995.0</c:v>
                </c:pt>
                <c:pt idx="2541">
                  <c:v>41996.0</c:v>
                </c:pt>
                <c:pt idx="2542">
                  <c:v>41997.0</c:v>
                </c:pt>
                <c:pt idx="2543">
                  <c:v>41999.0</c:v>
                </c:pt>
                <c:pt idx="2544">
                  <c:v>42002.0</c:v>
                </c:pt>
                <c:pt idx="2545">
                  <c:v>42003.0</c:v>
                </c:pt>
                <c:pt idx="2546">
                  <c:v>42004.0</c:v>
                </c:pt>
                <c:pt idx="2547">
                  <c:v>42006.0</c:v>
                </c:pt>
                <c:pt idx="2548">
                  <c:v>42009.0</c:v>
                </c:pt>
                <c:pt idx="2549">
                  <c:v>42010.0</c:v>
                </c:pt>
                <c:pt idx="2550">
                  <c:v>42011.0</c:v>
                </c:pt>
                <c:pt idx="2551">
                  <c:v>42012.0</c:v>
                </c:pt>
                <c:pt idx="2552">
                  <c:v>42013.0</c:v>
                </c:pt>
                <c:pt idx="2553">
                  <c:v>42016.0</c:v>
                </c:pt>
                <c:pt idx="2554">
                  <c:v>42017.0</c:v>
                </c:pt>
                <c:pt idx="2555">
                  <c:v>42018.0</c:v>
                </c:pt>
                <c:pt idx="2556">
                  <c:v>42019.0</c:v>
                </c:pt>
                <c:pt idx="2557">
                  <c:v>42020.0</c:v>
                </c:pt>
                <c:pt idx="2558">
                  <c:v>42024.0</c:v>
                </c:pt>
                <c:pt idx="2559">
                  <c:v>42025.0</c:v>
                </c:pt>
                <c:pt idx="2560">
                  <c:v>42026.0</c:v>
                </c:pt>
                <c:pt idx="2561">
                  <c:v>42027.0</c:v>
                </c:pt>
                <c:pt idx="2562">
                  <c:v>42030.0</c:v>
                </c:pt>
                <c:pt idx="2563">
                  <c:v>42031.0</c:v>
                </c:pt>
                <c:pt idx="2564">
                  <c:v>42032.0</c:v>
                </c:pt>
                <c:pt idx="2565">
                  <c:v>42033.0</c:v>
                </c:pt>
                <c:pt idx="2566">
                  <c:v>42034.0</c:v>
                </c:pt>
                <c:pt idx="2567">
                  <c:v>42037.0</c:v>
                </c:pt>
                <c:pt idx="2568">
                  <c:v>42038.0</c:v>
                </c:pt>
                <c:pt idx="2569">
                  <c:v>42039.0</c:v>
                </c:pt>
                <c:pt idx="2570">
                  <c:v>42040.0</c:v>
                </c:pt>
                <c:pt idx="2571">
                  <c:v>42041.0</c:v>
                </c:pt>
                <c:pt idx="2572">
                  <c:v>42044.0</c:v>
                </c:pt>
                <c:pt idx="2573">
                  <c:v>42045.0</c:v>
                </c:pt>
                <c:pt idx="2574">
                  <c:v>42046.0</c:v>
                </c:pt>
                <c:pt idx="2575">
                  <c:v>42047.0</c:v>
                </c:pt>
                <c:pt idx="2576">
                  <c:v>42048.0</c:v>
                </c:pt>
                <c:pt idx="2577">
                  <c:v>42052.0</c:v>
                </c:pt>
                <c:pt idx="2578">
                  <c:v>42053.0</c:v>
                </c:pt>
                <c:pt idx="2579">
                  <c:v>42054.0</c:v>
                </c:pt>
                <c:pt idx="2580">
                  <c:v>42055.0</c:v>
                </c:pt>
                <c:pt idx="2581">
                  <c:v>42058.0</c:v>
                </c:pt>
                <c:pt idx="2582">
                  <c:v>42059.0</c:v>
                </c:pt>
                <c:pt idx="2583">
                  <c:v>42060.0</c:v>
                </c:pt>
                <c:pt idx="2584">
                  <c:v>42061.0</c:v>
                </c:pt>
                <c:pt idx="2585">
                  <c:v>42062.0</c:v>
                </c:pt>
                <c:pt idx="2586">
                  <c:v>42065.0</c:v>
                </c:pt>
                <c:pt idx="2587">
                  <c:v>42066.0</c:v>
                </c:pt>
                <c:pt idx="2588">
                  <c:v>42067.0</c:v>
                </c:pt>
                <c:pt idx="2589">
                  <c:v>42068.0</c:v>
                </c:pt>
                <c:pt idx="2590">
                  <c:v>42069.0</c:v>
                </c:pt>
                <c:pt idx="2591">
                  <c:v>42072.0</c:v>
                </c:pt>
                <c:pt idx="2592">
                  <c:v>42073.0</c:v>
                </c:pt>
                <c:pt idx="2593">
                  <c:v>42074.0</c:v>
                </c:pt>
                <c:pt idx="2594">
                  <c:v>42075.0</c:v>
                </c:pt>
                <c:pt idx="2595">
                  <c:v>42076.0</c:v>
                </c:pt>
                <c:pt idx="2596">
                  <c:v>42079.0</c:v>
                </c:pt>
                <c:pt idx="2597">
                  <c:v>42080.0</c:v>
                </c:pt>
                <c:pt idx="2598">
                  <c:v>42081.0</c:v>
                </c:pt>
                <c:pt idx="2599">
                  <c:v>42082.0</c:v>
                </c:pt>
                <c:pt idx="2600">
                  <c:v>42083.0</c:v>
                </c:pt>
                <c:pt idx="2601">
                  <c:v>42086.0</c:v>
                </c:pt>
                <c:pt idx="2602">
                  <c:v>42087.0</c:v>
                </c:pt>
                <c:pt idx="2603">
                  <c:v>42088.0</c:v>
                </c:pt>
                <c:pt idx="2604">
                  <c:v>42089.0</c:v>
                </c:pt>
                <c:pt idx="2605">
                  <c:v>42090.0</c:v>
                </c:pt>
                <c:pt idx="2606">
                  <c:v>42093.0</c:v>
                </c:pt>
                <c:pt idx="2607">
                  <c:v>42094.0</c:v>
                </c:pt>
                <c:pt idx="2608">
                  <c:v>42095.0</c:v>
                </c:pt>
                <c:pt idx="2609">
                  <c:v>42096.0</c:v>
                </c:pt>
                <c:pt idx="2610">
                  <c:v>42100.0</c:v>
                </c:pt>
                <c:pt idx="2611">
                  <c:v>42101.0</c:v>
                </c:pt>
                <c:pt idx="2612">
                  <c:v>42102.0</c:v>
                </c:pt>
                <c:pt idx="2613">
                  <c:v>42103.0</c:v>
                </c:pt>
                <c:pt idx="2614">
                  <c:v>42104.0</c:v>
                </c:pt>
                <c:pt idx="2615">
                  <c:v>42107.0</c:v>
                </c:pt>
                <c:pt idx="2616">
                  <c:v>42108.0</c:v>
                </c:pt>
                <c:pt idx="2617">
                  <c:v>42109.0</c:v>
                </c:pt>
                <c:pt idx="2618">
                  <c:v>42110.0</c:v>
                </c:pt>
                <c:pt idx="2619">
                  <c:v>42111.0</c:v>
                </c:pt>
                <c:pt idx="2620">
                  <c:v>42114.0</c:v>
                </c:pt>
                <c:pt idx="2621">
                  <c:v>42115.0</c:v>
                </c:pt>
                <c:pt idx="2622">
                  <c:v>42116.0</c:v>
                </c:pt>
                <c:pt idx="2623">
                  <c:v>42117.0</c:v>
                </c:pt>
                <c:pt idx="2624">
                  <c:v>42118.0</c:v>
                </c:pt>
                <c:pt idx="2625">
                  <c:v>42121.0</c:v>
                </c:pt>
                <c:pt idx="2626">
                  <c:v>42122.0</c:v>
                </c:pt>
                <c:pt idx="2627">
                  <c:v>42123.0</c:v>
                </c:pt>
                <c:pt idx="2628">
                  <c:v>42124.0</c:v>
                </c:pt>
                <c:pt idx="2629">
                  <c:v>42125.0</c:v>
                </c:pt>
                <c:pt idx="2630">
                  <c:v>42128.0</c:v>
                </c:pt>
                <c:pt idx="2631">
                  <c:v>42129.0</c:v>
                </c:pt>
                <c:pt idx="2632">
                  <c:v>42130.0</c:v>
                </c:pt>
                <c:pt idx="2633">
                  <c:v>42131.0</c:v>
                </c:pt>
                <c:pt idx="2634">
                  <c:v>42132.0</c:v>
                </c:pt>
                <c:pt idx="2635">
                  <c:v>42135.0</c:v>
                </c:pt>
                <c:pt idx="2636">
                  <c:v>42136.0</c:v>
                </c:pt>
                <c:pt idx="2637">
                  <c:v>42137.0</c:v>
                </c:pt>
                <c:pt idx="2638">
                  <c:v>42138.0</c:v>
                </c:pt>
                <c:pt idx="2639">
                  <c:v>42139.0</c:v>
                </c:pt>
                <c:pt idx="2640">
                  <c:v>42142.0</c:v>
                </c:pt>
                <c:pt idx="2641">
                  <c:v>42143.0</c:v>
                </c:pt>
                <c:pt idx="2642">
                  <c:v>42144.0</c:v>
                </c:pt>
                <c:pt idx="2643">
                  <c:v>42145.0</c:v>
                </c:pt>
                <c:pt idx="2644">
                  <c:v>42146.0</c:v>
                </c:pt>
                <c:pt idx="2645">
                  <c:v>42150.0</c:v>
                </c:pt>
                <c:pt idx="2646">
                  <c:v>42151.0</c:v>
                </c:pt>
                <c:pt idx="2647">
                  <c:v>42152.0</c:v>
                </c:pt>
                <c:pt idx="2648">
                  <c:v>42153.0</c:v>
                </c:pt>
                <c:pt idx="2649">
                  <c:v>42156.0</c:v>
                </c:pt>
                <c:pt idx="2650">
                  <c:v>42157.0</c:v>
                </c:pt>
                <c:pt idx="2651">
                  <c:v>42158.0</c:v>
                </c:pt>
                <c:pt idx="2652">
                  <c:v>42159.0</c:v>
                </c:pt>
                <c:pt idx="2653">
                  <c:v>42160.0</c:v>
                </c:pt>
                <c:pt idx="2654">
                  <c:v>42163.0</c:v>
                </c:pt>
                <c:pt idx="2655">
                  <c:v>42164.0</c:v>
                </c:pt>
                <c:pt idx="2656">
                  <c:v>42165.0</c:v>
                </c:pt>
                <c:pt idx="2657">
                  <c:v>42166.0</c:v>
                </c:pt>
                <c:pt idx="2658">
                  <c:v>42167.0</c:v>
                </c:pt>
                <c:pt idx="2659">
                  <c:v>42170.0</c:v>
                </c:pt>
                <c:pt idx="2660">
                  <c:v>42171.0</c:v>
                </c:pt>
                <c:pt idx="2661">
                  <c:v>42172.0</c:v>
                </c:pt>
                <c:pt idx="2662">
                  <c:v>42173.0</c:v>
                </c:pt>
                <c:pt idx="2663">
                  <c:v>42174.0</c:v>
                </c:pt>
                <c:pt idx="2664">
                  <c:v>42177.0</c:v>
                </c:pt>
                <c:pt idx="2665">
                  <c:v>42178.0</c:v>
                </c:pt>
                <c:pt idx="2666">
                  <c:v>42179.0</c:v>
                </c:pt>
                <c:pt idx="2667">
                  <c:v>42180.0</c:v>
                </c:pt>
                <c:pt idx="2668">
                  <c:v>42181.0</c:v>
                </c:pt>
                <c:pt idx="2669">
                  <c:v>42184.0</c:v>
                </c:pt>
                <c:pt idx="2670">
                  <c:v>42185.0</c:v>
                </c:pt>
                <c:pt idx="2671">
                  <c:v>42186.0</c:v>
                </c:pt>
                <c:pt idx="2672">
                  <c:v>42187.0</c:v>
                </c:pt>
                <c:pt idx="2673">
                  <c:v>42191.0</c:v>
                </c:pt>
                <c:pt idx="2674">
                  <c:v>42192.0</c:v>
                </c:pt>
                <c:pt idx="2675">
                  <c:v>42193.0</c:v>
                </c:pt>
                <c:pt idx="2676">
                  <c:v>42194.0</c:v>
                </c:pt>
                <c:pt idx="2677">
                  <c:v>42195.0</c:v>
                </c:pt>
                <c:pt idx="2678">
                  <c:v>42198.0</c:v>
                </c:pt>
                <c:pt idx="2679">
                  <c:v>42199.0</c:v>
                </c:pt>
                <c:pt idx="2680">
                  <c:v>42200.0</c:v>
                </c:pt>
                <c:pt idx="2681">
                  <c:v>42201.0</c:v>
                </c:pt>
                <c:pt idx="2682">
                  <c:v>42202.0</c:v>
                </c:pt>
                <c:pt idx="2683">
                  <c:v>42205.0</c:v>
                </c:pt>
                <c:pt idx="2684">
                  <c:v>42206.0</c:v>
                </c:pt>
                <c:pt idx="2685">
                  <c:v>42207.0</c:v>
                </c:pt>
                <c:pt idx="2686">
                  <c:v>42208.0</c:v>
                </c:pt>
                <c:pt idx="2687">
                  <c:v>42209.0</c:v>
                </c:pt>
                <c:pt idx="2688">
                  <c:v>42212.0</c:v>
                </c:pt>
                <c:pt idx="2689">
                  <c:v>42213.0</c:v>
                </c:pt>
                <c:pt idx="2690">
                  <c:v>42214.0</c:v>
                </c:pt>
                <c:pt idx="2691">
                  <c:v>42215.0</c:v>
                </c:pt>
                <c:pt idx="2692">
                  <c:v>42216.0</c:v>
                </c:pt>
                <c:pt idx="2693">
                  <c:v>42219.0</c:v>
                </c:pt>
                <c:pt idx="2694">
                  <c:v>42220.0</c:v>
                </c:pt>
                <c:pt idx="2695">
                  <c:v>42221.0</c:v>
                </c:pt>
                <c:pt idx="2696">
                  <c:v>42222.0</c:v>
                </c:pt>
                <c:pt idx="2697">
                  <c:v>42223.0</c:v>
                </c:pt>
                <c:pt idx="2698">
                  <c:v>42226.0</c:v>
                </c:pt>
                <c:pt idx="2699">
                  <c:v>42227.0</c:v>
                </c:pt>
                <c:pt idx="2700">
                  <c:v>42228.0</c:v>
                </c:pt>
                <c:pt idx="2701">
                  <c:v>42229.0</c:v>
                </c:pt>
                <c:pt idx="2702">
                  <c:v>42230.0</c:v>
                </c:pt>
                <c:pt idx="2703">
                  <c:v>42233.0</c:v>
                </c:pt>
                <c:pt idx="2704">
                  <c:v>42234.0</c:v>
                </c:pt>
                <c:pt idx="2705">
                  <c:v>42235.0</c:v>
                </c:pt>
                <c:pt idx="2706">
                  <c:v>42236.0</c:v>
                </c:pt>
                <c:pt idx="2707">
                  <c:v>42237.0</c:v>
                </c:pt>
                <c:pt idx="2708">
                  <c:v>42240.0</c:v>
                </c:pt>
                <c:pt idx="2709">
                  <c:v>42241.0</c:v>
                </c:pt>
                <c:pt idx="2710">
                  <c:v>42242.0</c:v>
                </c:pt>
                <c:pt idx="2711">
                  <c:v>42243.0</c:v>
                </c:pt>
                <c:pt idx="2712">
                  <c:v>42244.0</c:v>
                </c:pt>
                <c:pt idx="2713">
                  <c:v>42247.0</c:v>
                </c:pt>
                <c:pt idx="2714">
                  <c:v>42248.0</c:v>
                </c:pt>
                <c:pt idx="2715">
                  <c:v>42249.0</c:v>
                </c:pt>
                <c:pt idx="2716">
                  <c:v>42250.0</c:v>
                </c:pt>
                <c:pt idx="2717">
                  <c:v>42251.0</c:v>
                </c:pt>
                <c:pt idx="2718">
                  <c:v>42255.0</c:v>
                </c:pt>
                <c:pt idx="2719">
                  <c:v>42256.0</c:v>
                </c:pt>
                <c:pt idx="2720">
                  <c:v>42257.0</c:v>
                </c:pt>
                <c:pt idx="2721">
                  <c:v>42258.0</c:v>
                </c:pt>
                <c:pt idx="2722">
                  <c:v>42261.0</c:v>
                </c:pt>
                <c:pt idx="2723">
                  <c:v>42262.0</c:v>
                </c:pt>
                <c:pt idx="2724">
                  <c:v>42263.0</c:v>
                </c:pt>
                <c:pt idx="2725">
                  <c:v>42264.0</c:v>
                </c:pt>
                <c:pt idx="2726">
                  <c:v>42265.0</c:v>
                </c:pt>
                <c:pt idx="2727">
                  <c:v>42268.0</c:v>
                </c:pt>
                <c:pt idx="2728">
                  <c:v>42269.0</c:v>
                </c:pt>
                <c:pt idx="2729">
                  <c:v>42270.0</c:v>
                </c:pt>
                <c:pt idx="2730">
                  <c:v>42271.0</c:v>
                </c:pt>
                <c:pt idx="2731">
                  <c:v>42272.0</c:v>
                </c:pt>
                <c:pt idx="2732">
                  <c:v>42275.0</c:v>
                </c:pt>
                <c:pt idx="2733">
                  <c:v>42276.0</c:v>
                </c:pt>
                <c:pt idx="2734">
                  <c:v>42277.0</c:v>
                </c:pt>
                <c:pt idx="2735">
                  <c:v>42278.0</c:v>
                </c:pt>
                <c:pt idx="2736">
                  <c:v>42279.0</c:v>
                </c:pt>
                <c:pt idx="2737">
                  <c:v>42282.0</c:v>
                </c:pt>
                <c:pt idx="2738">
                  <c:v>42283.0</c:v>
                </c:pt>
                <c:pt idx="2739">
                  <c:v>42284.0</c:v>
                </c:pt>
                <c:pt idx="2740">
                  <c:v>42285.0</c:v>
                </c:pt>
                <c:pt idx="2741">
                  <c:v>42286.0</c:v>
                </c:pt>
                <c:pt idx="2742">
                  <c:v>42289.0</c:v>
                </c:pt>
                <c:pt idx="2743">
                  <c:v>42290.0</c:v>
                </c:pt>
                <c:pt idx="2744">
                  <c:v>42291.0</c:v>
                </c:pt>
                <c:pt idx="2745">
                  <c:v>42292.0</c:v>
                </c:pt>
                <c:pt idx="2746">
                  <c:v>42293.0</c:v>
                </c:pt>
                <c:pt idx="2747">
                  <c:v>42296.0</c:v>
                </c:pt>
                <c:pt idx="2748">
                  <c:v>42297.0</c:v>
                </c:pt>
                <c:pt idx="2749">
                  <c:v>42298.0</c:v>
                </c:pt>
                <c:pt idx="2750">
                  <c:v>42299.0</c:v>
                </c:pt>
                <c:pt idx="2751">
                  <c:v>42300.0</c:v>
                </c:pt>
                <c:pt idx="2752">
                  <c:v>42303.0</c:v>
                </c:pt>
                <c:pt idx="2753">
                  <c:v>42304.0</c:v>
                </c:pt>
                <c:pt idx="2754">
                  <c:v>42305.0</c:v>
                </c:pt>
                <c:pt idx="2755">
                  <c:v>42306.0</c:v>
                </c:pt>
                <c:pt idx="2756">
                  <c:v>42307.0</c:v>
                </c:pt>
                <c:pt idx="2757">
                  <c:v>42310.0</c:v>
                </c:pt>
                <c:pt idx="2758">
                  <c:v>42311.0</c:v>
                </c:pt>
                <c:pt idx="2759">
                  <c:v>42312.0</c:v>
                </c:pt>
                <c:pt idx="2760">
                  <c:v>42313.0</c:v>
                </c:pt>
                <c:pt idx="2761">
                  <c:v>42314.0</c:v>
                </c:pt>
                <c:pt idx="2762">
                  <c:v>42317.0</c:v>
                </c:pt>
                <c:pt idx="2763">
                  <c:v>42318.0</c:v>
                </c:pt>
                <c:pt idx="2764">
                  <c:v>42319.0</c:v>
                </c:pt>
                <c:pt idx="2765">
                  <c:v>42320.0</c:v>
                </c:pt>
                <c:pt idx="2766">
                  <c:v>42321.0</c:v>
                </c:pt>
                <c:pt idx="2767">
                  <c:v>42324.0</c:v>
                </c:pt>
                <c:pt idx="2768">
                  <c:v>42325.0</c:v>
                </c:pt>
                <c:pt idx="2769">
                  <c:v>42326.0</c:v>
                </c:pt>
                <c:pt idx="2770">
                  <c:v>42327.0</c:v>
                </c:pt>
                <c:pt idx="2771">
                  <c:v>42328.0</c:v>
                </c:pt>
                <c:pt idx="2772">
                  <c:v>42331.0</c:v>
                </c:pt>
                <c:pt idx="2773">
                  <c:v>42332.0</c:v>
                </c:pt>
                <c:pt idx="2774">
                  <c:v>42333.0</c:v>
                </c:pt>
                <c:pt idx="2775">
                  <c:v>42335.0</c:v>
                </c:pt>
                <c:pt idx="2776">
                  <c:v>42338.0</c:v>
                </c:pt>
                <c:pt idx="2777">
                  <c:v>42339.0</c:v>
                </c:pt>
                <c:pt idx="2778">
                  <c:v>42340.0</c:v>
                </c:pt>
                <c:pt idx="2779">
                  <c:v>42341.0</c:v>
                </c:pt>
                <c:pt idx="2780">
                  <c:v>42342.0</c:v>
                </c:pt>
                <c:pt idx="2781">
                  <c:v>42345.0</c:v>
                </c:pt>
                <c:pt idx="2782">
                  <c:v>42346.0</c:v>
                </c:pt>
                <c:pt idx="2783">
                  <c:v>42347.0</c:v>
                </c:pt>
                <c:pt idx="2784">
                  <c:v>42348.0</c:v>
                </c:pt>
                <c:pt idx="2785">
                  <c:v>42349.0</c:v>
                </c:pt>
                <c:pt idx="2786">
                  <c:v>42352.0</c:v>
                </c:pt>
                <c:pt idx="2787">
                  <c:v>42353.0</c:v>
                </c:pt>
                <c:pt idx="2788">
                  <c:v>42354.0</c:v>
                </c:pt>
                <c:pt idx="2789">
                  <c:v>42355.0</c:v>
                </c:pt>
                <c:pt idx="2790">
                  <c:v>42356.0</c:v>
                </c:pt>
                <c:pt idx="2791">
                  <c:v>42359.0</c:v>
                </c:pt>
                <c:pt idx="2792">
                  <c:v>42360.0</c:v>
                </c:pt>
                <c:pt idx="2793">
                  <c:v>42361.0</c:v>
                </c:pt>
                <c:pt idx="2794">
                  <c:v>42362.0</c:v>
                </c:pt>
                <c:pt idx="2795">
                  <c:v>42366.0</c:v>
                </c:pt>
                <c:pt idx="2796">
                  <c:v>42367.0</c:v>
                </c:pt>
                <c:pt idx="2797">
                  <c:v>42368.0</c:v>
                </c:pt>
                <c:pt idx="2798">
                  <c:v>42369.0</c:v>
                </c:pt>
                <c:pt idx="2799">
                  <c:v>42373.0</c:v>
                </c:pt>
                <c:pt idx="2800">
                  <c:v>42374.0</c:v>
                </c:pt>
                <c:pt idx="2801">
                  <c:v>42375.0</c:v>
                </c:pt>
                <c:pt idx="2802">
                  <c:v>42376.0</c:v>
                </c:pt>
                <c:pt idx="2803">
                  <c:v>42377.0</c:v>
                </c:pt>
                <c:pt idx="2804">
                  <c:v>42380.0</c:v>
                </c:pt>
                <c:pt idx="2805">
                  <c:v>42381.0</c:v>
                </c:pt>
                <c:pt idx="2806">
                  <c:v>42382.0</c:v>
                </c:pt>
                <c:pt idx="2807">
                  <c:v>42383.0</c:v>
                </c:pt>
                <c:pt idx="2808">
                  <c:v>42384.0</c:v>
                </c:pt>
                <c:pt idx="2809">
                  <c:v>42388.0</c:v>
                </c:pt>
                <c:pt idx="2810">
                  <c:v>42389.0</c:v>
                </c:pt>
                <c:pt idx="2811">
                  <c:v>42390.0</c:v>
                </c:pt>
                <c:pt idx="2812">
                  <c:v>42391.0</c:v>
                </c:pt>
                <c:pt idx="2813">
                  <c:v>42394.0</c:v>
                </c:pt>
                <c:pt idx="2814">
                  <c:v>42395.0</c:v>
                </c:pt>
                <c:pt idx="2815">
                  <c:v>42396.0</c:v>
                </c:pt>
                <c:pt idx="2816">
                  <c:v>42397.0</c:v>
                </c:pt>
                <c:pt idx="2817">
                  <c:v>42398.0</c:v>
                </c:pt>
                <c:pt idx="2818">
                  <c:v>42401.0</c:v>
                </c:pt>
                <c:pt idx="2819">
                  <c:v>42402.0</c:v>
                </c:pt>
                <c:pt idx="2820">
                  <c:v>42403.0</c:v>
                </c:pt>
                <c:pt idx="2821">
                  <c:v>42404.0</c:v>
                </c:pt>
                <c:pt idx="2822">
                  <c:v>42405.0</c:v>
                </c:pt>
                <c:pt idx="2823">
                  <c:v>42408.0</c:v>
                </c:pt>
                <c:pt idx="2824">
                  <c:v>42409.0</c:v>
                </c:pt>
                <c:pt idx="2825">
                  <c:v>42410.0</c:v>
                </c:pt>
                <c:pt idx="2826">
                  <c:v>42411.0</c:v>
                </c:pt>
                <c:pt idx="2827">
                  <c:v>42412.0</c:v>
                </c:pt>
                <c:pt idx="2828">
                  <c:v>42416.0</c:v>
                </c:pt>
                <c:pt idx="2829">
                  <c:v>42417.0</c:v>
                </c:pt>
                <c:pt idx="2830">
                  <c:v>42418.0</c:v>
                </c:pt>
                <c:pt idx="2831">
                  <c:v>42419.0</c:v>
                </c:pt>
                <c:pt idx="2832">
                  <c:v>42422.0</c:v>
                </c:pt>
                <c:pt idx="2833">
                  <c:v>42423.0</c:v>
                </c:pt>
                <c:pt idx="2834">
                  <c:v>42424.0</c:v>
                </c:pt>
                <c:pt idx="2835">
                  <c:v>42425.0</c:v>
                </c:pt>
                <c:pt idx="2836">
                  <c:v>42426.0</c:v>
                </c:pt>
                <c:pt idx="2837">
                  <c:v>42429.0</c:v>
                </c:pt>
                <c:pt idx="2838">
                  <c:v>42430.0</c:v>
                </c:pt>
                <c:pt idx="2839">
                  <c:v>42431.0</c:v>
                </c:pt>
                <c:pt idx="2840">
                  <c:v>42432.0</c:v>
                </c:pt>
                <c:pt idx="2841">
                  <c:v>42433.0</c:v>
                </c:pt>
                <c:pt idx="2842">
                  <c:v>42436.0</c:v>
                </c:pt>
                <c:pt idx="2843">
                  <c:v>42437.0</c:v>
                </c:pt>
                <c:pt idx="2844">
                  <c:v>42438.0</c:v>
                </c:pt>
                <c:pt idx="2845">
                  <c:v>42439.0</c:v>
                </c:pt>
                <c:pt idx="2846">
                  <c:v>42440.0</c:v>
                </c:pt>
                <c:pt idx="2847">
                  <c:v>42443.0</c:v>
                </c:pt>
                <c:pt idx="2848">
                  <c:v>42444.0</c:v>
                </c:pt>
                <c:pt idx="2849">
                  <c:v>42445.0</c:v>
                </c:pt>
                <c:pt idx="2850">
                  <c:v>42446.0</c:v>
                </c:pt>
                <c:pt idx="2851">
                  <c:v>42447.0</c:v>
                </c:pt>
                <c:pt idx="2852">
                  <c:v>42450.0</c:v>
                </c:pt>
                <c:pt idx="2853">
                  <c:v>42451.0</c:v>
                </c:pt>
                <c:pt idx="2854">
                  <c:v>42452.0</c:v>
                </c:pt>
                <c:pt idx="2855">
                  <c:v>42453.0</c:v>
                </c:pt>
                <c:pt idx="2856">
                  <c:v>42457.0</c:v>
                </c:pt>
                <c:pt idx="2857">
                  <c:v>42458.0</c:v>
                </c:pt>
                <c:pt idx="2858">
                  <c:v>42459.0</c:v>
                </c:pt>
                <c:pt idx="2859">
                  <c:v>42460.0</c:v>
                </c:pt>
                <c:pt idx="2860">
                  <c:v>42461.0</c:v>
                </c:pt>
                <c:pt idx="2861">
                  <c:v>42464.0</c:v>
                </c:pt>
                <c:pt idx="2862">
                  <c:v>42465.0</c:v>
                </c:pt>
                <c:pt idx="2863">
                  <c:v>42466.0</c:v>
                </c:pt>
                <c:pt idx="2864">
                  <c:v>42467.0</c:v>
                </c:pt>
                <c:pt idx="2865">
                  <c:v>42468.0</c:v>
                </c:pt>
                <c:pt idx="2866">
                  <c:v>42471.0</c:v>
                </c:pt>
                <c:pt idx="2867">
                  <c:v>42472.0</c:v>
                </c:pt>
                <c:pt idx="2868">
                  <c:v>42473.0</c:v>
                </c:pt>
                <c:pt idx="2869">
                  <c:v>42474.0</c:v>
                </c:pt>
                <c:pt idx="2870">
                  <c:v>42475.0</c:v>
                </c:pt>
                <c:pt idx="2871">
                  <c:v>42478.0</c:v>
                </c:pt>
                <c:pt idx="2872">
                  <c:v>42479.0</c:v>
                </c:pt>
                <c:pt idx="2873">
                  <c:v>42480.0</c:v>
                </c:pt>
                <c:pt idx="2874">
                  <c:v>42481.0</c:v>
                </c:pt>
                <c:pt idx="2875">
                  <c:v>42482.0</c:v>
                </c:pt>
                <c:pt idx="2876">
                  <c:v>42485.0</c:v>
                </c:pt>
                <c:pt idx="2877">
                  <c:v>42486.0</c:v>
                </c:pt>
                <c:pt idx="2878">
                  <c:v>42487.0</c:v>
                </c:pt>
                <c:pt idx="2879">
                  <c:v>42488.0</c:v>
                </c:pt>
                <c:pt idx="2880">
                  <c:v>42489.0</c:v>
                </c:pt>
                <c:pt idx="2881">
                  <c:v>42492.0</c:v>
                </c:pt>
                <c:pt idx="2882">
                  <c:v>42493.0</c:v>
                </c:pt>
                <c:pt idx="2883">
                  <c:v>42494.0</c:v>
                </c:pt>
                <c:pt idx="2884">
                  <c:v>42495.0</c:v>
                </c:pt>
                <c:pt idx="2885">
                  <c:v>42496.0</c:v>
                </c:pt>
                <c:pt idx="2886">
                  <c:v>42499.0</c:v>
                </c:pt>
                <c:pt idx="2887">
                  <c:v>42500.0</c:v>
                </c:pt>
                <c:pt idx="2888">
                  <c:v>42501.0</c:v>
                </c:pt>
                <c:pt idx="2889">
                  <c:v>42502.0</c:v>
                </c:pt>
                <c:pt idx="2890">
                  <c:v>42503.0</c:v>
                </c:pt>
                <c:pt idx="2891">
                  <c:v>42506.0</c:v>
                </c:pt>
                <c:pt idx="2892">
                  <c:v>42507.0</c:v>
                </c:pt>
                <c:pt idx="2893">
                  <c:v>42508.0</c:v>
                </c:pt>
                <c:pt idx="2894">
                  <c:v>42509.0</c:v>
                </c:pt>
                <c:pt idx="2895">
                  <c:v>42510.0</c:v>
                </c:pt>
                <c:pt idx="2896">
                  <c:v>42513.0</c:v>
                </c:pt>
                <c:pt idx="2897">
                  <c:v>42514.0</c:v>
                </c:pt>
                <c:pt idx="2898">
                  <c:v>42515.0</c:v>
                </c:pt>
                <c:pt idx="2899">
                  <c:v>42516.0</c:v>
                </c:pt>
                <c:pt idx="2900">
                  <c:v>42517.0</c:v>
                </c:pt>
                <c:pt idx="2901">
                  <c:v>42521.0</c:v>
                </c:pt>
                <c:pt idx="2902">
                  <c:v>42522.0</c:v>
                </c:pt>
                <c:pt idx="2903">
                  <c:v>42523.0</c:v>
                </c:pt>
                <c:pt idx="2904">
                  <c:v>42524.0</c:v>
                </c:pt>
                <c:pt idx="2905">
                  <c:v>42527.0</c:v>
                </c:pt>
                <c:pt idx="2906">
                  <c:v>42528.0</c:v>
                </c:pt>
                <c:pt idx="2907">
                  <c:v>42529.0</c:v>
                </c:pt>
                <c:pt idx="2908">
                  <c:v>42530.0</c:v>
                </c:pt>
                <c:pt idx="2909">
                  <c:v>42531.0</c:v>
                </c:pt>
                <c:pt idx="2910">
                  <c:v>42534.0</c:v>
                </c:pt>
                <c:pt idx="2911">
                  <c:v>42535.0</c:v>
                </c:pt>
                <c:pt idx="2912">
                  <c:v>42536.0</c:v>
                </c:pt>
                <c:pt idx="2913">
                  <c:v>42537.0</c:v>
                </c:pt>
                <c:pt idx="2914">
                  <c:v>42538.0</c:v>
                </c:pt>
                <c:pt idx="2915">
                  <c:v>42541.0</c:v>
                </c:pt>
                <c:pt idx="2916">
                  <c:v>42542.0</c:v>
                </c:pt>
                <c:pt idx="2917">
                  <c:v>42543.0</c:v>
                </c:pt>
                <c:pt idx="2918">
                  <c:v>42544.0</c:v>
                </c:pt>
                <c:pt idx="2919">
                  <c:v>42545.0</c:v>
                </c:pt>
                <c:pt idx="2920">
                  <c:v>42548.0</c:v>
                </c:pt>
                <c:pt idx="2921">
                  <c:v>42549.0</c:v>
                </c:pt>
                <c:pt idx="2922">
                  <c:v>42550.0</c:v>
                </c:pt>
                <c:pt idx="2923">
                  <c:v>42551.0</c:v>
                </c:pt>
                <c:pt idx="2924">
                  <c:v>42552.0</c:v>
                </c:pt>
                <c:pt idx="2925">
                  <c:v>42556.0</c:v>
                </c:pt>
                <c:pt idx="2926">
                  <c:v>42557.0</c:v>
                </c:pt>
                <c:pt idx="2927">
                  <c:v>42558.0</c:v>
                </c:pt>
                <c:pt idx="2928">
                  <c:v>42559.0</c:v>
                </c:pt>
                <c:pt idx="2929">
                  <c:v>42562.0</c:v>
                </c:pt>
                <c:pt idx="2930">
                  <c:v>42563.0</c:v>
                </c:pt>
                <c:pt idx="2931">
                  <c:v>42564.0</c:v>
                </c:pt>
                <c:pt idx="2932">
                  <c:v>42565.0</c:v>
                </c:pt>
                <c:pt idx="2933">
                  <c:v>42566.0</c:v>
                </c:pt>
                <c:pt idx="2934">
                  <c:v>42569.0</c:v>
                </c:pt>
                <c:pt idx="2935">
                  <c:v>42570.0</c:v>
                </c:pt>
                <c:pt idx="2936">
                  <c:v>42571.0</c:v>
                </c:pt>
                <c:pt idx="2937">
                  <c:v>42572.0</c:v>
                </c:pt>
                <c:pt idx="2938">
                  <c:v>42573.0</c:v>
                </c:pt>
                <c:pt idx="2939">
                  <c:v>42574.0</c:v>
                </c:pt>
                <c:pt idx="2940">
                  <c:v>42575.0</c:v>
                </c:pt>
                <c:pt idx="2941">
                  <c:v>42576.0</c:v>
                </c:pt>
                <c:pt idx="2942">
                  <c:v>42577.0</c:v>
                </c:pt>
                <c:pt idx="2943">
                  <c:v>42578.0</c:v>
                </c:pt>
                <c:pt idx="2944">
                  <c:v>42579.0</c:v>
                </c:pt>
                <c:pt idx="2945">
                  <c:v>42580.0</c:v>
                </c:pt>
                <c:pt idx="2946">
                  <c:v>42581.0</c:v>
                </c:pt>
                <c:pt idx="2947">
                  <c:v>42582.0</c:v>
                </c:pt>
                <c:pt idx="2948">
                  <c:v>42583.0</c:v>
                </c:pt>
                <c:pt idx="2949">
                  <c:v>42584.0</c:v>
                </c:pt>
                <c:pt idx="2950">
                  <c:v>42585.0</c:v>
                </c:pt>
                <c:pt idx="2951">
                  <c:v>42586.0</c:v>
                </c:pt>
                <c:pt idx="2952">
                  <c:v>42587.0</c:v>
                </c:pt>
                <c:pt idx="2953">
                  <c:v>42588.0</c:v>
                </c:pt>
                <c:pt idx="2954">
                  <c:v>42589.0</c:v>
                </c:pt>
                <c:pt idx="2955">
                  <c:v>42590.0</c:v>
                </c:pt>
                <c:pt idx="2956">
                  <c:v>42591.0</c:v>
                </c:pt>
                <c:pt idx="2957">
                  <c:v>42592.0</c:v>
                </c:pt>
                <c:pt idx="2958">
                  <c:v>42593.0</c:v>
                </c:pt>
                <c:pt idx="2959">
                  <c:v>42594.0</c:v>
                </c:pt>
                <c:pt idx="2960">
                  <c:v>42595.0</c:v>
                </c:pt>
                <c:pt idx="2961">
                  <c:v>42596.0</c:v>
                </c:pt>
                <c:pt idx="2962">
                  <c:v>42597.0</c:v>
                </c:pt>
                <c:pt idx="2963">
                  <c:v>42598.0</c:v>
                </c:pt>
                <c:pt idx="2964">
                  <c:v>42599.0</c:v>
                </c:pt>
                <c:pt idx="2965">
                  <c:v>42600.0</c:v>
                </c:pt>
                <c:pt idx="2966">
                  <c:v>42601.0</c:v>
                </c:pt>
                <c:pt idx="2967">
                  <c:v>42602.0</c:v>
                </c:pt>
                <c:pt idx="2968">
                  <c:v>42603.0</c:v>
                </c:pt>
                <c:pt idx="2969">
                  <c:v>42604.0</c:v>
                </c:pt>
                <c:pt idx="2970">
                  <c:v>42605.0</c:v>
                </c:pt>
                <c:pt idx="2971">
                  <c:v>42606.0</c:v>
                </c:pt>
                <c:pt idx="2972">
                  <c:v>42607.0</c:v>
                </c:pt>
                <c:pt idx="2973">
                  <c:v>42608.0</c:v>
                </c:pt>
                <c:pt idx="2974">
                  <c:v>42609.0</c:v>
                </c:pt>
                <c:pt idx="2975">
                  <c:v>42610.0</c:v>
                </c:pt>
                <c:pt idx="2976">
                  <c:v>42611.0</c:v>
                </c:pt>
                <c:pt idx="2977">
                  <c:v>42612.0</c:v>
                </c:pt>
                <c:pt idx="2978">
                  <c:v>42613.0</c:v>
                </c:pt>
                <c:pt idx="2979">
                  <c:v>42614.0</c:v>
                </c:pt>
                <c:pt idx="2980">
                  <c:v>42615.0</c:v>
                </c:pt>
                <c:pt idx="2981">
                  <c:v>42616.0</c:v>
                </c:pt>
                <c:pt idx="2982">
                  <c:v>42617.0</c:v>
                </c:pt>
                <c:pt idx="2983">
                  <c:v>42618.0</c:v>
                </c:pt>
                <c:pt idx="2984">
                  <c:v>42619.0</c:v>
                </c:pt>
                <c:pt idx="2985">
                  <c:v>42620.0</c:v>
                </c:pt>
                <c:pt idx="2986">
                  <c:v>42621.0</c:v>
                </c:pt>
                <c:pt idx="2987">
                  <c:v>42622.0</c:v>
                </c:pt>
                <c:pt idx="2988">
                  <c:v>42623.0</c:v>
                </c:pt>
                <c:pt idx="2989">
                  <c:v>42624.0</c:v>
                </c:pt>
                <c:pt idx="2990">
                  <c:v>42625.0</c:v>
                </c:pt>
                <c:pt idx="2991">
                  <c:v>42626.0</c:v>
                </c:pt>
                <c:pt idx="2992">
                  <c:v>42627.0</c:v>
                </c:pt>
                <c:pt idx="2993">
                  <c:v>42628.0</c:v>
                </c:pt>
                <c:pt idx="2994">
                  <c:v>42629.0</c:v>
                </c:pt>
                <c:pt idx="2995">
                  <c:v>42630.0</c:v>
                </c:pt>
                <c:pt idx="2996">
                  <c:v>42631.0</c:v>
                </c:pt>
                <c:pt idx="2997">
                  <c:v>42632.0</c:v>
                </c:pt>
                <c:pt idx="2998">
                  <c:v>42633.0</c:v>
                </c:pt>
                <c:pt idx="2999">
                  <c:v>42634.0</c:v>
                </c:pt>
                <c:pt idx="3000">
                  <c:v>42635.0</c:v>
                </c:pt>
                <c:pt idx="3001">
                  <c:v>42636.0</c:v>
                </c:pt>
                <c:pt idx="3002">
                  <c:v>42637.0</c:v>
                </c:pt>
                <c:pt idx="3003">
                  <c:v>42638.0</c:v>
                </c:pt>
                <c:pt idx="3004">
                  <c:v>42639.0</c:v>
                </c:pt>
                <c:pt idx="3005">
                  <c:v>42640.0</c:v>
                </c:pt>
                <c:pt idx="3006">
                  <c:v>42641.0</c:v>
                </c:pt>
                <c:pt idx="3007">
                  <c:v>42642.0</c:v>
                </c:pt>
                <c:pt idx="3008">
                  <c:v>42643.0</c:v>
                </c:pt>
                <c:pt idx="3009">
                  <c:v>42644.0</c:v>
                </c:pt>
                <c:pt idx="3010">
                  <c:v>42645.0</c:v>
                </c:pt>
                <c:pt idx="3011">
                  <c:v>42646.0</c:v>
                </c:pt>
                <c:pt idx="3012">
                  <c:v>42647.0</c:v>
                </c:pt>
                <c:pt idx="3013">
                  <c:v>42648.0</c:v>
                </c:pt>
                <c:pt idx="3014">
                  <c:v>42649.0</c:v>
                </c:pt>
                <c:pt idx="3015">
                  <c:v>42650.0</c:v>
                </c:pt>
                <c:pt idx="3016">
                  <c:v>42651.0</c:v>
                </c:pt>
                <c:pt idx="3017">
                  <c:v>42652.0</c:v>
                </c:pt>
                <c:pt idx="3018">
                  <c:v>42653.0</c:v>
                </c:pt>
                <c:pt idx="3019">
                  <c:v>42654.0</c:v>
                </c:pt>
                <c:pt idx="3020">
                  <c:v>42655.0</c:v>
                </c:pt>
                <c:pt idx="3021">
                  <c:v>42656.0</c:v>
                </c:pt>
                <c:pt idx="3022">
                  <c:v>42657.0</c:v>
                </c:pt>
                <c:pt idx="3023">
                  <c:v>42658.0</c:v>
                </c:pt>
                <c:pt idx="3024">
                  <c:v>42659.0</c:v>
                </c:pt>
                <c:pt idx="3025">
                  <c:v>42660.0</c:v>
                </c:pt>
                <c:pt idx="3026">
                  <c:v>42661.0</c:v>
                </c:pt>
                <c:pt idx="3027">
                  <c:v>42662.0</c:v>
                </c:pt>
                <c:pt idx="3028">
                  <c:v>42663.0</c:v>
                </c:pt>
                <c:pt idx="3029">
                  <c:v>42664.0</c:v>
                </c:pt>
                <c:pt idx="3030">
                  <c:v>42665.0</c:v>
                </c:pt>
                <c:pt idx="3031">
                  <c:v>42666.0</c:v>
                </c:pt>
                <c:pt idx="3032">
                  <c:v>42667.0</c:v>
                </c:pt>
                <c:pt idx="3033">
                  <c:v>42668.0</c:v>
                </c:pt>
                <c:pt idx="3034">
                  <c:v>42669.0</c:v>
                </c:pt>
                <c:pt idx="3035">
                  <c:v>42670.0</c:v>
                </c:pt>
                <c:pt idx="3036">
                  <c:v>42671.0</c:v>
                </c:pt>
                <c:pt idx="3037">
                  <c:v>42672.0</c:v>
                </c:pt>
                <c:pt idx="3038">
                  <c:v>42673.0</c:v>
                </c:pt>
                <c:pt idx="3039">
                  <c:v>42674.0</c:v>
                </c:pt>
                <c:pt idx="3040">
                  <c:v>42675.0</c:v>
                </c:pt>
                <c:pt idx="3041">
                  <c:v>42676.0</c:v>
                </c:pt>
                <c:pt idx="3042">
                  <c:v>42677.0</c:v>
                </c:pt>
                <c:pt idx="3043">
                  <c:v>42678.0</c:v>
                </c:pt>
                <c:pt idx="3044">
                  <c:v>42679.0</c:v>
                </c:pt>
                <c:pt idx="3045">
                  <c:v>42680.0</c:v>
                </c:pt>
                <c:pt idx="3046">
                  <c:v>42681.0</c:v>
                </c:pt>
                <c:pt idx="3047">
                  <c:v>42682.0</c:v>
                </c:pt>
                <c:pt idx="3048">
                  <c:v>42683.0</c:v>
                </c:pt>
                <c:pt idx="3049">
                  <c:v>42684.0</c:v>
                </c:pt>
                <c:pt idx="3050">
                  <c:v>42685.0</c:v>
                </c:pt>
                <c:pt idx="3051">
                  <c:v>42686.0</c:v>
                </c:pt>
                <c:pt idx="3052">
                  <c:v>42687.0</c:v>
                </c:pt>
                <c:pt idx="3053">
                  <c:v>42688.0</c:v>
                </c:pt>
                <c:pt idx="3054">
                  <c:v>42689.0</c:v>
                </c:pt>
                <c:pt idx="3055">
                  <c:v>42690.0</c:v>
                </c:pt>
                <c:pt idx="3056">
                  <c:v>42691.0</c:v>
                </c:pt>
                <c:pt idx="3057">
                  <c:v>42692.0</c:v>
                </c:pt>
                <c:pt idx="3058">
                  <c:v>42693.0</c:v>
                </c:pt>
                <c:pt idx="3059">
                  <c:v>42694.0</c:v>
                </c:pt>
                <c:pt idx="3060">
                  <c:v>42695.0</c:v>
                </c:pt>
                <c:pt idx="3061">
                  <c:v>42696.0</c:v>
                </c:pt>
                <c:pt idx="3062">
                  <c:v>42697.0</c:v>
                </c:pt>
                <c:pt idx="3063">
                  <c:v>42698.0</c:v>
                </c:pt>
                <c:pt idx="3064">
                  <c:v>42699.0</c:v>
                </c:pt>
                <c:pt idx="3065">
                  <c:v>42700.0</c:v>
                </c:pt>
                <c:pt idx="3066">
                  <c:v>42701.0</c:v>
                </c:pt>
                <c:pt idx="3067">
                  <c:v>42702.0</c:v>
                </c:pt>
                <c:pt idx="3068">
                  <c:v>42703.0</c:v>
                </c:pt>
                <c:pt idx="3069">
                  <c:v>42704.0</c:v>
                </c:pt>
                <c:pt idx="3070">
                  <c:v>42705.0</c:v>
                </c:pt>
                <c:pt idx="3071">
                  <c:v>42706.0</c:v>
                </c:pt>
                <c:pt idx="3072">
                  <c:v>42707.0</c:v>
                </c:pt>
                <c:pt idx="3073">
                  <c:v>42708.0</c:v>
                </c:pt>
                <c:pt idx="3074">
                  <c:v>42709.0</c:v>
                </c:pt>
                <c:pt idx="3075">
                  <c:v>42710.0</c:v>
                </c:pt>
                <c:pt idx="3076">
                  <c:v>42711.0</c:v>
                </c:pt>
                <c:pt idx="3077">
                  <c:v>42712.0</c:v>
                </c:pt>
                <c:pt idx="3078">
                  <c:v>42713.0</c:v>
                </c:pt>
                <c:pt idx="3079">
                  <c:v>42714.0</c:v>
                </c:pt>
                <c:pt idx="3080">
                  <c:v>42715.0</c:v>
                </c:pt>
                <c:pt idx="3081">
                  <c:v>42716.0</c:v>
                </c:pt>
                <c:pt idx="3082">
                  <c:v>42717.0</c:v>
                </c:pt>
                <c:pt idx="3083">
                  <c:v>42718.0</c:v>
                </c:pt>
                <c:pt idx="3084">
                  <c:v>42719.0</c:v>
                </c:pt>
                <c:pt idx="3085">
                  <c:v>42720.0</c:v>
                </c:pt>
                <c:pt idx="3086">
                  <c:v>42721.0</c:v>
                </c:pt>
                <c:pt idx="3087">
                  <c:v>42722.0</c:v>
                </c:pt>
                <c:pt idx="3088">
                  <c:v>42723.0</c:v>
                </c:pt>
                <c:pt idx="3089">
                  <c:v>42724.0</c:v>
                </c:pt>
                <c:pt idx="3090">
                  <c:v>42725.0</c:v>
                </c:pt>
                <c:pt idx="3091">
                  <c:v>42726.0</c:v>
                </c:pt>
                <c:pt idx="3092">
                  <c:v>42727.0</c:v>
                </c:pt>
                <c:pt idx="3093">
                  <c:v>42728.0</c:v>
                </c:pt>
                <c:pt idx="3094">
                  <c:v>42729.0</c:v>
                </c:pt>
                <c:pt idx="3095">
                  <c:v>42730.0</c:v>
                </c:pt>
                <c:pt idx="3096">
                  <c:v>42731.0</c:v>
                </c:pt>
                <c:pt idx="3097">
                  <c:v>42732.0</c:v>
                </c:pt>
                <c:pt idx="3098">
                  <c:v>42733.0</c:v>
                </c:pt>
                <c:pt idx="3099">
                  <c:v>42734.0</c:v>
                </c:pt>
                <c:pt idx="3100">
                  <c:v>42735.0</c:v>
                </c:pt>
              </c:numCache>
            </c:numRef>
          </c:cat>
          <c:val>
            <c:numRef>
              <c:f>'[1]GLD-yahoo.csv'!$G$2:$G$3102</c:f>
              <c:numCache>
                <c:formatCode>General</c:formatCode>
                <c:ptCount val="3101"/>
                <c:pt idx="0">
                  <c:v>44.380001</c:v>
                </c:pt>
                <c:pt idx="1">
                  <c:v>44.779999</c:v>
                </c:pt>
                <c:pt idx="2">
                  <c:v>44.950001</c:v>
                </c:pt>
                <c:pt idx="3">
                  <c:v>44.75</c:v>
                </c:pt>
                <c:pt idx="4">
                  <c:v>45.049999</c:v>
                </c:pt>
                <c:pt idx="5">
                  <c:v>45.290001</c:v>
                </c:pt>
                <c:pt idx="6">
                  <c:v>45.400002</c:v>
                </c:pt>
                <c:pt idx="7">
                  <c:v>45.119999</c:v>
                </c:pt>
                <c:pt idx="8">
                  <c:v>45.380001</c:v>
                </c:pt>
                <c:pt idx="9">
                  <c:v>44.950001</c:v>
                </c:pt>
                <c:pt idx="10">
                  <c:v>45.599998</c:v>
                </c:pt>
                <c:pt idx="11">
                  <c:v>45.169998</c:v>
                </c:pt>
                <c:pt idx="12">
                  <c:v>45.110001</c:v>
                </c:pt>
                <c:pt idx="13">
                  <c:v>44.009998</c:v>
                </c:pt>
                <c:pt idx="14">
                  <c:v>43.779999</c:v>
                </c:pt>
                <c:pt idx="15">
                  <c:v>43.439999</c:v>
                </c:pt>
                <c:pt idx="16">
                  <c:v>43.91</c:v>
                </c:pt>
                <c:pt idx="17">
                  <c:v>43.549999</c:v>
                </c:pt>
                <c:pt idx="18">
                  <c:v>43.990002</c:v>
                </c:pt>
                <c:pt idx="19">
                  <c:v>43.68</c:v>
                </c:pt>
                <c:pt idx="20">
                  <c:v>44.189999</c:v>
                </c:pt>
                <c:pt idx="21">
                  <c:v>44.34</c:v>
                </c:pt>
                <c:pt idx="22">
                  <c:v>44.220001</c:v>
                </c:pt>
                <c:pt idx="23">
                  <c:v>44.02</c:v>
                </c:pt>
                <c:pt idx="24">
                  <c:v>44.27</c:v>
                </c:pt>
                <c:pt idx="25">
                  <c:v>44.48</c:v>
                </c:pt>
                <c:pt idx="26">
                  <c:v>44.369999</c:v>
                </c:pt>
                <c:pt idx="27">
                  <c:v>43.66</c:v>
                </c:pt>
                <c:pt idx="28">
                  <c:v>43.830002</c:v>
                </c:pt>
                <c:pt idx="29">
                  <c:v>43.799999</c:v>
                </c:pt>
                <c:pt idx="30">
                  <c:v>43.02</c:v>
                </c:pt>
                <c:pt idx="31">
                  <c:v>42.740002</c:v>
                </c:pt>
                <c:pt idx="32">
                  <c:v>42.669998</c:v>
                </c:pt>
                <c:pt idx="33">
                  <c:v>42.150002</c:v>
                </c:pt>
                <c:pt idx="34">
                  <c:v>41.84</c:v>
                </c:pt>
                <c:pt idx="35">
                  <c:v>41.950001</c:v>
                </c:pt>
                <c:pt idx="36">
                  <c:v>42.209999</c:v>
                </c:pt>
                <c:pt idx="37">
                  <c:v>42.599998</c:v>
                </c:pt>
                <c:pt idx="38">
                  <c:v>42.599998</c:v>
                </c:pt>
                <c:pt idx="39">
                  <c:v>42.32</c:v>
                </c:pt>
                <c:pt idx="40">
                  <c:v>42.32</c:v>
                </c:pt>
                <c:pt idx="41">
                  <c:v>42.259998</c:v>
                </c:pt>
                <c:pt idx="42">
                  <c:v>42.25</c:v>
                </c:pt>
                <c:pt idx="43">
                  <c:v>42.740002</c:v>
                </c:pt>
                <c:pt idx="44">
                  <c:v>42.77</c:v>
                </c:pt>
                <c:pt idx="45">
                  <c:v>42.240002</c:v>
                </c:pt>
                <c:pt idx="46">
                  <c:v>42.689999</c:v>
                </c:pt>
                <c:pt idx="47">
                  <c:v>42.619999</c:v>
                </c:pt>
                <c:pt idx="48">
                  <c:v>42.689999</c:v>
                </c:pt>
                <c:pt idx="49">
                  <c:v>42.220001</c:v>
                </c:pt>
                <c:pt idx="50">
                  <c:v>42.099998</c:v>
                </c:pt>
                <c:pt idx="51">
                  <c:v>42.16</c:v>
                </c:pt>
                <c:pt idx="52">
                  <c:v>41.68</c:v>
                </c:pt>
                <c:pt idx="53">
                  <c:v>41.470001</c:v>
                </c:pt>
                <c:pt idx="54">
                  <c:v>41.27</c:v>
                </c:pt>
                <c:pt idx="55">
                  <c:v>41.259998</c:v>
                </c:pt>
                <c:pt idx="56">
                  <c:v>41.310001</c:v>
                </c:pt>
                <c:pt idx="57">
                  <c:v>41.75</c:v>
                </c:pt>
                <c:pt idx="58">
                  <c:v>42.080002</c:v>
                </c:pt>
                <c:pt idx="59">
                  <c:v>42.549999</c:v>
                </c:pt>
                <c:pt idx="60">
                  <c:v>42.580002</c:v>
                </c:pt>
                <c:pt idx="61">
                  <c:v>42.52</c:v>
                </c:pt>
                <c:pt idx="62">
                  <c:v>42.73</c:v>
                </c:pt>
                <c:pt idx="63">
                  <c:v>42.75</c:v>
                </c:pt>
                <c:pt idx="64">
                  <c:v>43.57</c:v>
                </c:pt>
                <c:pt idx="65">
                  <c:v>43.419998</c:v>
                </c:pt>
                <c:pt idx="66">
                  <c:v>43.330002</c:v>
                </c:pt>
                <c:pt idx="67">
                  <c:v>43.5</c:v>
                </c:pt>
                <c:pt idx="68">
                  <c:v>43.529999</c:v>
                </c:pt>
                <c:pt idx="69">
                  <c:v>43.220001</c:v>
                </c:pt>
                <c:pt idx="70">
                  <c:v>43.25</c:v>
                </c:pt>
                <c:pt idx="71">
                  <c:v>42.970001</c:v>
                </c:pt>
                <c:pt idx="72">
                  <c:v>43.380001</c:v>
                </c:pt>
                <c:pt idx="73">
                  <c:v>43.470001</c:v>
                </c:pt>
                <c:pt idx="74">
                  <c:v>44.029999</c:v>
                </c:pt>
                <c:pt idx="75">
                  <c:v>44.02</c:v>
                </c:pt>
                <c:pt idx="76">
                  <c:v>44.200001</c:v>
                </c:pt>
                <c:pt idx="77">
                  <c:v>44.43</c:v>
                </c:pt>
                <c:pt idx="78">
                  <c:v>44.029999</c:v>
                </c:pt>
                <c:pt idx="79">
                  <c:v>44.060001</c:v>
                </c:pt>
                <c:pt idx="80">
                  <c:v>44.310001</c:v>
                </c:pt>
                <c:pt idx="81">
                  <c:v>43.82</c:v>
                </c:pt>
                <c:pt idx="82">
                  <c:v>43.889999</c:v>
                </c:pt>
                <c:pt idx="83">
                  <c:v>43.09</c:v>
                </c:pt>
                <c:pt idx="84">
                  <c:v>42.650002</c:v>
                </c:pt>
                <c:pt idx="85">
                  <c:v>42.419998</c:v>
                </c:pt>
                <c:pt idx="86">
                  <c:v>42.389999</c:v>
                </c:pt>
                <c:pt idx="87">
                  <c:v>42.540001</c:v>
                </c:pt>
                <c:pt idx="88">
                  <c:v>42.560001</c:v>
                </c:pt>
                <c:pt idx="89">
                  <c:v>42.610001</c:v>
                </c:pt>
                <c:pt idx="90">
                  <c:v>42.82</c:v>
                </c:pt>
                <c:pt idx="91">
                  <c:v>42.619999</c:v>
                </c:pt>
                <c:pt idx="92">
                  <c:v>42.400002</c:v>
                </c:pt>
                <c:pt idx="93">
                  <c:v>42.450001</c:v>
                </c:pt>
                <c:pt idx="94">
                  <c:v>42.630001</c:v>
                </c:pt>
                <c:pt idx="95">
                  <c:v>42.57</c:v>
                </c:pt>
                <c:pt idx="96">
                  <c:v>42.689999</c:v>
                </c:pt>
                <c:pt idx="97">
                  <c:v>42.779999</c:v>
                </c:pt>
                <c:pt idx="98">
                  <c:v>42.84</c:v>
                </c:pt>
                <c:pt idx="99">
                  <c:v>42.900002</c:v>
                </c:pt>
                <c:pt idx="100">
                  <c:v>42.310001</c:v>
                </c:pt>
                <c:pt idx="101">
                  <c:v>42.400002</c:v>
                </c:pt>
                <c:pt idx="102">
                  <c:v>42.689999</c:v>
                </c:pt>
                <c:pt idx="103">
                  <c:v>43.279999</c:v>
                </c:pt>
                <c:pt idx="104">
                  <c:v>43.400002</c:v>
                </c:pt>
                <c:pt idx="105">
                  <c:v>43.189999</c:v>
                </c:pt>
                <c:pt idx="106">
                  <c:v>43.389999</c:v>
                </c:pt>
                <c:pt idx="107">
                  <c:v>43.439999</c:v>
                </c:pt>
                <c:pt idx="108">
                  <c:v>43.639999</c:v>
                </c:pt>
                <c:pt idx="109">
                  <c:v>43.200001</c:v>
                </c:pt>
                <c:pt idx="110">
                  <c:v>43.0</c:v>
                </c:pt>
                <c:pt idx="111">
                  <c:v>43.349998</c:v>
                </c:pt>
                <c:pt idx="112">
                  <c:v>42.880001</c:v>
                </c:pt>
                <c:pt idx="113">
                  <c:v>42.759998</c:v>
                </c:pt>
                <c:pt idx="114">
                  <c:v>42.900002</c:v>
                </c:pt>
                <c:pt idx="115">
                  <c:v>42.91</c:v>
                </c:pt>
                <c:pt idx="116">
                  <c:v>42.52</c:v>
                </c:pt>
                <c:pt idx="117">
                  <c:v>42.549999</c:v>
                </c:pt>
                <c:pt idx="118">
                  <c:v>42.639999</c:v>
                </c:pt>
                <c:pt idx="119">
                  <c:v>42.689999</c:v>
                </c:pt>
                <c:pt idx="120">
                  <c:v>42.16</c:v>
                </c:pt>
                <c:pt idx="121">
                  <c:v>41.950001</c:v>
                </c:pt>
                <c:pt idx="122">
                  <c:v>41.880001</c:v>
                </c:pt>
                <c:pt idx="123">
                  <c:v>41.860001</c:v>
                </c:pt>
                <c:pt idx="124">
                  <c:v>42.049999</c:v>
                </c:pt>
                <c:pt idx="125">
                  <c:v>41.98</c:v>
                </c:pt>
                <c:pt idx="126">
                  <c:v>41.650002</c:v>
                </c:pt>
                <c:pt idx="127">
                  <c:v>41.619999</c:v>
                </c:pt>
                <c:pt idx="128">
                  <c:v>41.73</c:v>
                </c:pt>
                <c:pt idx="129">
                  <c:v>41.869999</c:v>
                </c:pt>
                <c:pt idx="130">
                  <c:v>41.689999</c:v>
                </c:pt>
                <c:pt idx="131">
                  <c:v>41.880001</c:v>
                </c:pt>
                <c:pt idx="132">
                  <c:v>41.650002</c:v>
                </c:pt>
                <c:pt idx="133">
                  <c:v>41.529999</c:v>
                </c:pt>
                <c:pt idx="134">
                  <c:v>42.099998</c:v>
                </c:pt>
                <c:pt idx="135">
                  <c:v>42.169998</c:v>
                </c:pt>
                <c:pt idx="136">
                  <c:v>42.48</c:v>
                </c:pt>
                <c:pt idx="137">
                  <c:v>42.380001</c:v>
                </c:pt>
                <c:pt idx="138">
                  <c:v>42.34</c:v>
                </c:pt>
                <c:pt idx="139">
                  <c:v>42.27</c:v>
                </c:pt>
                <c:pt idx="140">
                  <c:v>42.619999</c:v>
                </c:pt>
                <c:pt idx="141">
                  <c:v>42.779999</c:v>
                </c:pt>
                <c:pt idx="142">
                  <c:v>42.599998</c:v>
                </c:pt>
                <c:pt idx="143">
                  <c:v>42.740002</c:v>
                </c:pt>
                <c:pt idx="144">
                  <c:v>43.459999</c:v>
                </c:pt>
                <c:pt idx="145">
                  <c:v>43.630001</c:v>
                </c:pt>
                <c:pt idx="146">
                  <c:v>43.66</c:v>
                </c:pt>
                <c:pt idx="147">
                  <c:v>43.810001</c:v>
                </c:pt>
                <c:pt idx="148">
                  <c:v>43.720001</c:v>
                </c:pt>
                <c:pt idx="149">
                  <c:v>44.02</c:v>
                </c:pt>
                <c:pt idx="150">
                  <c:v>43.900002</c:v>
                </c:pt>
                <c:pt idx="151">
                  <c:v>43.91</c:v>
                </c:pt>
                <c:pt idx="152">
                  <c:v>43.450001</c:v>
                </c:pt>
                <c:pt idx="153">
                  <c:v>43.630001</c:v>
                </c:pt>
                <c:pt idx="154">
                  <c:v>43.439999</c:v>
                </c:pt>
                <c:pt idx="155">
                  <c:v>42.700001</c:v>
                </c:pt>
                <c:pt idx="156">
                  <c:v>42.279999</c:v>
                </c:pt>
                <c:pt idx="157">
                  <c:v>42.25</c:v>
                </c:pt>
                <c:pt idx="158">
                  <c:v>42.360001</c:v>
                </c:pt>
                <c:pt idx="159">
                  <c:v>42.259998</c:v>
                </c:pt>
                <c:pt idx="160">
                  <c:v>42.540001</c:v>
                </c:pt>
                <c:pt idx="161">
                  <c:v>42.639999</c:v>
                </c:pt>
                <c:pt idx="162">
                  <c:v>42.349998</c:v>
                </c:pt>
                <c:pt idx="163">
                  <c:v>41.900002</c:v>
                </c:pt>
                <c:pt idx="164">
                  <c:v>42.049999</c:v>
                </c:pt>
                <c:pt idx="165">
                  <c:v>42.009998</c:v>
                </c:pt>
                <c:pt idx="166">
                  <c:v>41.889999</c:v>
                </c:pt>
                <c:pt idx="167">
                  <c:v>42.200001</c:v>
                </c:pt>
                <c:pt idx="168">
                  <c:v>42.459999</c:v>
                </c:pt>
                <c:pt idx="169">
                  <c:v>42.450001</c:v>
                </c:pt>
                <c:pt idx="170">
                  <c:v>42.509998</c:v>
                </c:pt>
                <c:pt idx="171">
                  <c:v>42.25</c:v>
                </c:pt>
                <c:pt idx="172">
                  <c:v>42.439999</c:v>
                </c:pt>
                <c:pt idx="173">
                  <c:v>42.75</c:v>
                </c:pt>
                <c:pt idx="174">
                  <c:v>42.82</c:v>
                </c:pt>
                <c:pt idx="175">
                  <c:v>43.130001</c:v>
                </c:pt>
                <c:pt idx="176">
                  <c:v>43.139999</c:v>
                </c:pt>
                <c:pt idx="177">
                  <c:v>43.529999</c:v>
                </c:pt>
                <c:pt idx="178">
                  <c:v>43.68</c:v>
                </c:pt>
                <c:pt idx="179">
                  <c:v>43.599998</c:v>
                </c:pt>
                <c:pt idx="180">
                  <c:v>43.349998</c:v>
                </c:pt>
                <c:pt idx="181">
                  <c:v>43.34</c:v>
                </c:pt>
                <c:pt idx="182">
                  <c:v>43.650002</c:v>
                </c:pt>
                <c:pt idx="183">
                  <c:v>44.450001</c:v>
                </c:pt>
                <c:pt idx="184">
                  <c:v>44.490002</c:v>
                </c:pt>
                <c:pt idx="185">
                  <c:v>44.130001</c:v>
                </c:pt>
                <c:pt idx="186">
                  <c:v>44.549999</c:v>
                </c:pt>
                <c:pt idx="187">
                  <c:v>43.91</c:v>
                </c:pt>
                <c:pt idx="188">
                  <c:v>43.830002</c:v>
                </c:pt>
                <c:pt idx="189">
                  <c:v>43.599998</c:v>
                </c:pt>
                <c:pt idx="190">
                  <c:v>43.700001</c:v>
                </c:pt>
                <c:pt idx="191">
                  <c:v>43.759998</c:v>
                </c:pt>
                <c:pt idx="192">
                  <c:v>43.59</c:v>
                </c:pt>
                <c:pt idx="193">
                  <c:v>43.73</c:v>
                </c:pt>
                <c:pt idx="194">
                  <c:v>43.610001</c:v>
                </c:pt>
                <c:pt idx="195">
                  <c:v>43.57</c:v>
                </c:pt>
                <c:pt idx="196">
                  <c:v>43.009998</c:v>
                </c:pt>
                <c:pt idx="197">
                  <c:v>43.400002</c:v>
                </c:pt>
                <c:pt idx="198">
                  <c:v>44.220001</c:v>
                </c:pt>
                <c:pt idx="199">
                  <c:v>44.25</c:v>
                </c:pt>
                <c:pt idx="200">
                  <c:v>44.27</c:v>
                </c:pt>
                <c:pt idx="201">
                  <c:v>44.330002</c:v>
                </c:pt>
                <c:pt idx="202">
                  <c:v>44.599998</c:v>
                </c:pt>
                <c:pt idx="203">
                  <c:v>44.84</c:v>
                </c:pt>
                <c:pt idx="204">
                  <c:v>44.889999</c:v>
                </c:pt>
                <c:pt idx="205">
                  <c:v>44.560001</c:v>
                </c:pt>
                <c:pt idx="206">
                  <c:v>44.959999</c:v>
                </c:pt>
                <c:pt idx="207">
                  <c:v>45.419998</c:v>
                </c:pt>
                <c:pt idx="208">
                  <c:v>45.82</c:v>
                </c:pt>
                <c:pt idx="209">
                  <c:v>46.25</c:v>
                </c:pt>
                <c:pt idx="210">
                  <c:v>46.23</c:v>
                </c:pt>
                <c:pt idx="211">
                  <c:v>47.060001</c:v>
                </c:pt>
                <c:pt idx="212">
                  <c:v>46.360001</c:v>
                </c:pt>
                <c:pt idx="213">
                  <c:v>46.279999</c:v>
                </c:pt>
                <c:pt idx="214">
                  <c:v>46.57</c:v>
                </c:pt>
                <c:pt idx="215">
                  <c:v>46.25</c:v>
                </c:pt>
                <c:pt idx="216">
                  <c:v>46.799999</c:v>
                </c:pt>
                <c:pt idx="217">
                  <c:v>47.099998</c:v>
                </c:pt>
                <c:pt idx="218">
                  <c:v>46.700001</c:v>
                </c:pt>
                <c:pt idx="219">
                  <c:v>46.419998</c:v>
                </c:pt>
                <c:pt idx="220">
                  <c:v>46.450001</c:v>
                </c:pt>
                <c:pt idx="221">
                  <c:v>46.360001</c:v>
                </c:pt>
                <c:pt idx="222">
                  <c:v>47.209999</c:v>
                </c:pt>
                <c:pt idx="223">
                  <c:v>47.360001</c:v>
                </c:pt>
                <c:pt idx="224">
                  <c:v>47.369999</c:v>
                </c:pt>
                <c:pt idx="225">
                  <c:v>47.389999</c:v>
                </c:pt>
                <c:pt idx="226">
                  <c:v>46.849998</c:v>
                </c:pt>
                <c:pt idx="227">
                  <c:v>47.02</c:v>
                </c:pt>
                <c:pt idx="228">
                  <c:v>46.799999</c:v>
                </c:pt>
                <c:pt idx="229">
                  <c:v>47.259998</c:v>
                </c:pt>
                <c:pt idx="230">
                  <c:v>47.0</c:v>
                </c:pt>
                <c:pt idx="231">
                  <c:v>46.34</c:v>
                </c:pt>
                <c:pt idx="232">
                  <c:v>45.98</c:v>
                </c:pt>
                <c:pt idx="233">
                  <c:v>46.52</c:v>
                </c:pt>
                <c:pt idx="234">
                  <c:v>46.389999</c:v>
                </c:pt>
                <c:pt idx="235">
                  <c:v>47.060001</c:v>
                </c:pt>
                <c:pt idx="236">
                  <c:v>46.93</c:v>
                </c:pt>
                <c:pt idx="237">
                  <c:v>47.18</c:v>
                </c:pt>
                <c:pt idx="238">
                  <c:v>47.220001</c:v>
                </c:pt>
                <c:pt idx="239">
                  <c:v>46.400002</c:v>
                </c:pt>
                <c:pt idx="240">
                  <c:v>45.73</c:v>
                </c:pt>
                <c:pt idx="241">
                  <c:v>46.130001</c:v>
                </c:pt>
                <c:pt idx="242">
                  <c:v>45.959999</c:v>
                </c:pt>
                <c:pt idx="243">
                  <c:v>45.509998</c:v>
                </c:pt>
                <c:pt idx="244">
                  <c:v>45.77</c:v>
                </c:pt>
                <c:pt idx="245">
                  <c:v>45.91</c:v>
                </c:pt>
                <c:pt idx="246">
                  <c:v>46.560001</c:v>
                </c:pt>
                <c:pt idx="247">
                  <c:v>46.48</c:v>
                </c:pt>
                <c:pt idx="248">
                  <c:v>46.799999</c:v>
                </c:pt>
                <c:pt idx="249">
                  <c:v>46.619999</c:v>
                </c:pt>
                <c:pt idx="250">
                  <c:v>46.66</c:v>
                </c:pt>
                <c:pt idx="251">
                  <c:v>47.779999</c:v>
                </c:pt>
                <c:pt idx="252">
                  <c:v>48.48</c:v>
                </c:pt>
                <c:pt idx="253">
                  <c:v>48.459999</c:v>
                </c:pt>
                <c:pt idx="254">
                  <c:v>48.990002</c:v>
                </c:pt>
                <c:pt idx="255">
                  <c:v>49.32</c:v>
                </c:pt>
                <c:pt idx="256">
                  <c:v>49.150002</c:v>
                </c:pt>
                <c:pt idx="257">
                  <c:v>49.419998</c:v>
                </c:pt>
                <c:pt idx="258">
                  <c:v>49.740002</c:v>
                </c:pt>
                <c:pt idx="259">
                  <c:v>49.799999</c:v>
                </c:pt>
                <c:pt idx="260">
                  <c:v>49.099998</c:v>
                </c:pt>
                <c:pt idx="261">
                  <c:v>50.169998</c:v>
                </c:pt>
                <c:pt idx="262">
                  <c:v>50.32</c:v>
                </c:pt>
                <c:pt idx="263">
                  <c:v>50.779999</c:v>
                </c:pt>
                <c:pt idx="264">
                  <c:v>50.889999</c:v>
                </c:pt>
                <c:pt idx="265">
                  <c:v>51.32</c:v>
                </c:pt>
                <c:pt idx="266">
                  <c:v>51.900002</c:v>
                </c:pt>
                <c:pt idx="267">
                  <c:v>52.400002</c:v>
                </c:pt>
                <c:pt idx="268">
                  <c:v>52.560001</c:v>
                </c:pt>
                <c:pt idx="269">
                  <c:v>51.650002</c:v>
                </c:pt>
                <c:pt idx="270">
                  <c:v>50.349998</c:v>
                </c:pt>
                <c:pt idx="271">
                  <c:v>50.240002</c:v>
                </c:pt>
                <c:pt idx="272">
                  <c:v>50.09</c:v>
                </c:pt>
                <c:pt idx="273">
                  <c:v>50.220001</c:v>
                </c:pt>
                <c:pt idx="274">
                  <c:v>49.040001</c:v>
                </c:pt>
                <c:pt idx="275">
                  <c:v>49.369999</c:v>
                </c:pt>
                <c:pt idx="276">
                  <c:v>50.139999</c:v>
                </c:pt>
                <c:pt idx="277">
                  <c:v>50.119999</c:v>
                </c:pt>
                <c:pt idx="278">
                  <c:v>50.639999</c:v>
                </c:pt>
                <c:pt idx="279">
                  <c:v>51.470001</c:v>
                </c:pt>
                <c:pt idx="280">
                  <c:v>51.470001</c:v>
                </c:pt>
                <c:pt idx="281">
                  <c:v>51.580002</c:v>
                </c:pt>
                <c:pt idx="282">
                  <c:v>53.119999</c:v>
                </c:pt>
                <c:pt idx="283">
                  <c:v>53.299999</c:v>
                </c:pt>
                <c:pt idx="284">
                  <c:v>52.34</c:v>
                </c:pt>
                <c:pt idx="285">
                  <c:v>53.720001</c:v>
                </c:pt>
                <c:pt idx="286">
                  <c:v>54.599998</c:v>
                </c:pt>
                <c:pt idx="287">
                  <c:v>54.060001</c:v>
                </c:pt>
                <c:pt idx="288">
                  <c:v>54.529999</c:v>
                </c:pt>
                <c:pt idx="289">
                  <c:v>54.43</c:v>
                </c:pt>
                <c:pt idx="290">
                  <c:v>55.439999</c:v>
                </c:pt>
                <c:pt idx="291">
                  <c:v>55.259998</c:v>
                </c:pt>
                <c:pt idx="292">
                  <c:v>54.07</c:v>
                </c:pt>
                <c:pt idx="293">
                  <c:v>55.59</c:v>
                </c:pt>
                <c:pt idx="294">
                  <c:v>55.200001</c:v>
                </c:pt>
                <c:pt idx="295">
                  <c:v>55.77</c:v>
                </c:pt>
                <c:pt idx="296">
                  <c:v>55.73</c:v>
                </c:pt>
                <c:pt idx="297">
                  <c:v>56.139999</c:v>
                </c:pt>
                <c:pt idx="298">
                  <c:v>55.880001</c:v>
                </c:pt>
                <c:pt idx="299">
                  <c:v>55.630001</c:v>
                </c:pt>
                <c:pt idx="300">
                  <c:v>56.68</c:v>
                </c:pt>
                <c:pt idx="301">
                  <c:v>56.700001</c:v>
                </c:pt>
                <c:pt idx="302">
                  <c:v>56.700001</c:v>
                </c:pt>
                <c:pt idx="303">
                  <c:v>56.98</c:v>
                </c:pt>
                <c:pt idx="304">
                  <c:v>56.5</c:v>
                </c:pt>
                <c:pt idx="305">
                  <c:v>56.720001</c:v>
                </c:pt>
                <c:pt idx="306">
                  <c:v>54.599998</c:v>
                </c:pt>
                <c:pt idx="307">
                  <c:v>54.830002</c:v>
                </c:pt>
                <c:pt idx="308">
                  <c:v>56.18</c:v>
                </c:pt>
                <c:pt idx="309">
                  <c:v>54.790001</c:v>
                </c:pt>
                <c:pt idx="310">
                  <c:v>53.720001</c:v>
                </c:pt>
                <c:pt idx="311">
                  <c:v>54.490002</c:v>
                </c:pt>
                <c:pt idx="312">
                  <c:v>53.759998</c:v>
                </c:pt>
                <c:pt idx="313">
                  <c:v>54.52</c:v>
                </c:pt>
                <c:pt idx="314">
                  <c:v>54.959999</c:v>
                </c:pt>
                <c:pt idx="315">
                  <c:v>55.119999</c:v>
                </c:pt>
                <c:pt idx="316">
                  <c:v>55.34</c:v>
                </c:pt>
                <c:pt idx="317">
                  <c:v>54.639999</c:v>
                </c:pt>
                <c:pt idx="318">
                  <c:v>55.639999</c:v>
                </c:pt>
                <c:pt idx="319">
                  <c:v>55.220001</c:v>
                </c:pt>
                <c:pt idx="320">
                  <c:v>56.07</c:v>
                </c:pt>
                <c:pt idx="321">
                  <c:v>56.099998</c:v>
                </c:pt>
                <c:pt idx="322">
                  <c:v>56.740002</c:v>
                </c:pt>
                <c:pt idx="323">
                  <c:v>56.279999</c:v>
                </c:pt>
                <c:pt idx="324">
                  <c:v>55.23</c:v>
                </c:pt>
                <c:pt idx="325">
                  <c:v>54.950001</c:v>
                </c:pt>
                <c:pt idx="326">
                  <c:v>53.970001</c:v>
                </c:pt>
                <c:pt idx="327">
                  <c:v>54.240002</c:v>
                </c:pt>
                <c:pt idx="328">
                  <c:v>53.830002</c:v>
                </c:pt>
                <c:pt idx="329">
                  <c:v>54.310001</c:v>
                </c:pt>
                <c:pt idx="330">
                  <c:v>54.869999</c:v>
                </c:pt>
                <c:pt idx="331">
                  <c:v>55.119999</c:v>
                </c:pt>
                <c:pt idx="332">
                  <c:v>55.34</c:v>
                </c:pt>
                <c:pt idx="333">
                  <c:v>55.119999</c:v>
                </c:pt>
                <c:pt idx="334">
                  <c:v>55.169998</c:v>
                </c:pt>
                <c:pt idx="335">
                  <c:v>54.830002</c:v>
                </c:pt>
                <c:pt idx="336">
                  <c:v>54.75</c:v>
                </c:pt>
                <c:pt idx="337">
                  <c:v>54.700001</c:v>
                </c:pt>
                <c:pt idx="338">
                  <c:v>55.709999</c:v>
                </c:pt>
                <c:pt idx="339">
                  <c:v>56.389999</c:v>
                </c:pt>
                <c:pt idx="340">
                  <c:v>56.060001</c:v>
                </c:pt>
                <c:pt idx="341">
                  <c:v>57.07</c:v>
                </c:pt>
                <c:pt idx="342">
                  <c:v>58.599998</c:v>
                </c:pt>
                <c:pt idx="343">
                  <c:v>58.099998</c:v>
                </c:pt>
                <c:pt idx="344">
                  <c:v>58.470001</c:v>
                </c:pt>
                <c:pt idx="345">
                  <c:v>58.330002</c:v>
                </c:pt>
                <c:pt idx="346">
                  <c:v>58.66</c:v>
                </c:pt>
                <c:pt idx="347">
                  <c:v>59.279999</c:v>
                </c:pt>
                <c:pt idx="348">
                  <c:v>58.59</c:v>
                </c:pt>
                <c:pt idx="349">
                  <c:v>59.599998</c:v>
                </c:pt>
                <c:pt idx="350">
                  <c:v>59.009998</c:v>
                </c:pt>
                <c:pt idx="351">
                  <c:v>59.43</c:v>
                </c:pt>
                <c:pt idx="352">
                  <c:v>59.5</c:v>
                </c:pt>
                <c:pt idx="353">
                  <c:v>61.09</c:v>
                </c:pt>
                <c:pt idx="354">
                  <c:v>61.849998</c:v>
                </c:pt>
                <c:pt idx="355">
                  <c:v>63.75</c:v>
                </c:pt>
                <c:pt idx="356">
                  <c:v>60.959999</c:v>
                </c:pt>
                <c:pt idx="357">
                  <c:v>63.200001</c:v>
                </c:pt>
                <c:pt idx="358">
                  <c:v>61.650002</c:v>
                </c:pt>
                <c:pt idx="359">
                  <c:v>62.779999</c:v>
                </c:pt>
                <c:pt idx="360">
                  <c:v>63.650002</c:v>
                </c:pt>
                <c:pt idx="361">
                  <c:v>62.959999</c:v>
                </c:pt>
                <c:pt idx="362">
                  <c:v>65.089996</c:v>
                </c:pt>
                <c:pt idx="363">
                  <c:v>65.160004</c:v>
                </c:pt>
                <c:pt idx="364">
                  <c:v>66.550003</c:v>
                </c:pt>
                <c:pt idx="365">
                  <c:v>66.459999</c:v>
                </c:pt>
                <c:pt idx="366">
                  <c:v>67.480003</c:v>
                </c:pt>
                <c:pt idx="367">
                  <c:v>67.989998</c:v>
                </c:pt>
                <c:pt idx="368">
                  <c:v>67.55999799999999</c:v>
                </c:pt>
                <c:pt idx="369">
                  <c:v>69.68000000000001</c:v>
                </c:pt>
                <c:pt idx="370">
                  <c:v>70.379997</c:v>
                </c:pt>
                <c:pt idx="371">
                  <c:v>71.029999</c:v>
                </c:pt>
                <c:pt idx="372">
                  <c:v>71.120003</c:v>
                </c:pt>
                <c:pt idx="373">
                  <c:v>67.410004</c:v>
                </c:pt>
                <c:pt idx="374">
                  <c:v>68.610001</c:v>
                </c:pt>
                <c:pt idx="375">
                  <c:v>68.150002</c:v>
                </c:pt>
                <c:pt idx="376">
                  <c:v>67.459999</c:v>
                </c:pt>
                <c:pt idx="377">
                  <c:v>65.58000199999999</c:v>
                </c:pt>
                <c:pt idx="378">
                  <c:v>65.300003</c:v>
                </c:pt>
                <c:pt idx="379">
                  <c:v>66.379997</c:v>
                </c:pt>
                <c:pt idx="380">
                  <c:v>64.05999799999999</c:v>
                </c:pt>
                <c:pt idx="381">
                  <c:v>64.699997</c:v>
                </c:pt>
                <c:pt idx="382">
                  <c:v>65.099998</c:v>
                </c:pt>
                <c:pt idx="383">
                  <c:v>65.110001</c:v>
                </c:pt>
                <c:pt idx="384">
                  <c:v>64.230003</c:v>
                </c:pt>
                <c:pt idx="385">
                  <c:v>62.560001</c:v>
                </c:pt>
                <c:pt idx="386">
                  <c:v>63.5</c:v>
                </c:pt>
                <c:pt idx="387">
                  <c:v>63.290001</c:v>
                </c:pt>
                <c:pt idx="388">
                  <c:v>62.549999</c:v>
                </c:pt>
                <c:pt idx="389">
                  <c:v>62.279999</c:v>
                </c:pt>
                <c:pt idx="390">
                  <c:v>60.91</c:v>
                </c:pt>
                <c:pt idx="391">
                  <c:v>60.450001</c:v>
                </c:pt>
                <c:pt idx="392">
                  <c:v>60.029999</c:v>
                </c:pt>
                <c:pt idx="393">
                  <c:v>55.919998</c:v>
                </c:pt>
                <c:pt idx="394">
                  <c:v>55.619999</c:v>
                </c:pt>
                <c:pt idx="395">
                  <c:v>57.32</c:v>
                </c:pt>
                <c:pt idx="396">
                  <c:v>57.68</c:v>
                </c:pt>
                <c:pt idx="397">
                  <c:v>56.360001</c:v>
                </c:pt>
                <c:pt idx="398">
                  <c:v>57.299999</c:v>
                </c:pt>
                <c:pt idx="399">
                  <c:v>58.330002</c:v>
                </c:pt>
                <c:pt idx="400">
                  <c:v>57.73</c:v>
                </c:pt>
                <c:pt idx="401">
                  <c:v>57.990002</c:v>
                </c:pt>
                <c:pt idx="402">
                  <c:v>58.279999</c:v>
                </c:pt>
                <c:pt idx="403">
                  <c:v>57.68</c:v>
                </c:pt>
                <c:pt idx="404">
                  <c:v>57.540001</c:v>
                </c:pt>
                <c:pt idx="405">
                  <c:v>59.52</c:v>
                </c:pt>
                <c:pt idx="406">
                  <c:v>61.23</c:v>
                </c:pt>
                <c:pt idx="407">
                  <c:v>62.18</c:v>
                </c:pt>
                <c:pt idx="408">
                  <c:v>62.5</c:v>
                </c:pt>
                <c:pt idx="409">
                  <c:v>63.02</c:v>
                </c:pt>
                <c:pt idx="410">
                  <c:v>62.630001</c:v>
                </c:pt>
                <c:pt idx="411">
                  <c:v>62.02</c:v>
                </c:pt>
                <c:pt idx="412">
                  <c:v>63.810001</c:v>
                </c:pt>
                <c:pt idx="413">
                  <c:v>64.919998</c:v>
                </c:pt>
                <c:pt idx="414">
                  <c:v>65.550003</c:v>
                </c:pt>
                <c:pt idx="415">
                  <c:v>65.849998</c:v>
                </c:pt>
                <c:pt idx="416">
                  <c:v>63.950001</c:v>
                </c:pt>
                <c:pt idx="417">
                  <c:v>62.900002</c:v>
                </c:pt>
                <c:pt idx="418">
                  <c:v>64.029999</c:v>
                </c:pt>
                <c:pt idx="419">
                  <c:v>62.540001</c:v>
                </c:pt>
                <c:pt idx="420">
                  <c:v>61.709999</c:v>
                </c:pt>
                <c:pt idx="421">
                  <c:v>61.139999</c:v>
                </c:pt>
                <c:pt idx="422">
                  <c:v>61.549999</c:v>
                </c:pt>
                <c:pt idx="423">
                  <c:v>62.0</c:v>
                </c:pt>
                <c:pt idx="424">
                  <c:v>62.900002</c:v>
                </c:pt>
                <c:pt idx="425">
                  <c:v>63.110001</c:v>
                </c:pt>
                <c:pt idx="426">
                  <c:v>63.16</c:v>
                </c:pt>
                <c:pt idx="427">
                  <c:v>64.32</c:v>
                </c:pt>
                <c:pt idx="428">
                  <c:v>64.75</c:v>
                </c:pt>
                <c:pt idx="429">
                  <c:v>64.120003</c:v>
                </c:pt>
                <c:pt idx="430">
                  <c:v>64.279999</c:v>
                </c:pt>
                <c:pt idx="431">
                  <c:v>64.5</c:v>
                </c:pt>
                <c:pt idx="432">
                  <c:v>63.970001</c:v>
                </c:pt>
                <c:pt idx="433">
                  <c:v>64.629997</c:v>
                </c:pt>
                <c:pt idx="434">
                  <c:v>63.25</c:v>
                </c:pt>
                <c:pt idx="435">
                  <c:v>62.709999</c:v>
                </c:pt>
                <c:pt idx="436">
                  <c:v>62.25</c:v>
                </c:pt>
                <c:pt idx="437">
                  <c:v>62.009998</c:v>
                </c:pt>
                <c:pt idx="438">
                  <c:v>62.490002</c:v>
                </c:pt>
                <c:pt idx="439">
                  <c:v>61.029999</c:v>
                </c:pt>
                <c:pt idx="440">
                  <c:v>61.040001</c:v>
                </c:pt>
                <c:pt idx="441">
                  <c:v>62.439999</c:v>
                </c:pt>
                <c:pt idx="442">
                  <c:v>62.049999</c:v>
                </c:pt>
                <c:pt idx="443">
                  <c:v>61.830002</c:v>
                </c:pt>
                <c:pt idx="444">
                  <c:v>61.75</c:v>
                </c:pt>
                <c:pt idx="445">
                  <c:v>61.77</c:v>
                </c:pt>
                <c:pt idx="446">
                  <c:v>61.0</c:v>
                </c:pt>
                <c:pt idx="447">
                  <c:v>60.939999</c:v>
                </c:pt>
                <c:pt idx="448">
                  <c:v>61.419998</c:v>
                </c:pt>
                <c:pt idx="449">
                  <c:v>62.290001</c:v>
                </c:pt>
                <c:pt idx="450">
                  <c:v>62.139999</c:v>
                </c:pt>
                <c:pt idx="451">
                  <c:v>63.360001</c:v>
                </c:pt>
                <c:pt idx="452">
                  <c:v>62.860001</c:v>
                </c:pt>
                <c:pt idx="453">
                  <c:v>61.25</c:v>
                </c:pt>
                <c:pt idx="454">
                  <c:v>60.639999</c:v>
                </c:pt>
                <c:pt idx="455">
                  <c:v>58.5</c:v>
                </c:pt>
                <c:pt idx="456">
                  <c:v>58.32</c:v>
                </c:pt>
                <c:pt idx="457">
                  <c:v>58.619999</c:v>
                </c:pt>
                <c:pt idx="458">
                  <c:v>57.189999</c:v>
                </c:pt>
                <c:pt idx="459">
                  <c:v>57.400002</c:v>
                </c:pt>
                <c:pt idx="460">
                  <c:v>58.23</c:v>
                </c:pt>
                <c:pt idx="461">
                  <c:v>56.919998</c:v>
                </c:pt>
                <c:pt idx="462">
                  <c:v>57.259998</c:v>
                </c:pt>
                <c:pt idx="463">
                  <c:v>57.950001</c:v>
                </c:pt>
                <c:pt idx="464">
                  <c:v>58.5</c:v>
                </c:pt>
                <c:pt idx="465">
                  <c:v>58.5</c:v>
                </c:pt>
                <c:pt idx="466">
                  <c:v>58.740002</c:v>
                </c:pt>
                <c:pt idx="467">
                  <c:v>59.810001</c:v>
                </c:pt>
                <c:pt idx="468">
                  <c:v>59.790001</c:v>
                </c:pt>
                <c:pt idx="469">
                  <c:v>59.470001</c:v>
                </c:pt>
                <c:pt idx="470">
                  <c:v>59.150002</c:v>
                </c:pt>
                <c:pt idx="471">
                  <c:v>57.110001</c:v>
                </c:pt>
                <c:pt idx="472">
                  <c:v>56.369999</c:v>
                </c:pt>
                <c:pt idx="473">
                  <c:v>56.919998</c:v>
                </c:pt>
                <c:pt idx="474">
                  <c:v>56.990002</c:v>
                </c:pt>
                <c:pt idx="475">
                  <c:v>57.200001</c:v>
                </c:pt>
                <c:pt idx="476">
                  <c:v>57.0</c:v>
                </c:pt>
                <c:pt idx="477">
                  <c:v>56.880001</c:v>
                </c:pt>
                <c:pt idx="478">
                  <c:v>57.490002</c:v>
                </c:pt>
                <c:pt idx="479">
                  <c:v>58.57</c:v>
                </c:pt>
                <c:pt idx="480">
                  <c:v>59.169998</c:v>
                </c:pt>
                <c:pt idx="481">
                  <c:v>58.650002</c:v>
                </c:pt>
                <c:pt idx="482">
                  <c:v>58.59</c:v>
                </c:pt>
                <c:pt idx="483">
                  <c:v>59.41</c:v>
                </c:pt>
                <c:pt idx="484">
                  <c:v>58.779999</c:v>
                </c:pt>
                <c:pt idx="485">
                  <c:v>57.759998</c:v>
                </c:pt>
                <c:pt idx="486">
                  <c:v>58.169998</c:v>
                </c:pt>
                <c:pt idx="487">
                  <c:v>58.759998</c:v>
                </c:pt>
                <c:pt idx="488">
                  <c:v>59.290001</c:v>
                </c:pt>
                <c:pt idx="489">
                  <c:v>59.400002</c:v>
                </c:pt>
                <c:pt idx="490">
                  <c:v>59.900002</c:v>
                </c:pt>
                <c:pt idx="491">
                  <c:v>60.240002</c:v>
                </c:pt>
                <c:pt idx="492">
                  <c:v>61.360001</c:v>
                </c:pt>
                <c:pt idx="493">
                  <c:v>61.919998</c:v>
                </c:pt>
                <c:pt idx="494">
                  <c:v>62.299999</c:v>
                </c:pt>
                <c:pt idx="495">
                  <c:v>61.889999</c:v>
                </c:pt>
                <c:pt idx="496">
                  <c:v>62.040001</c:v>
                </c:pt>
                <c:pt idx="497">
                  <c:v>61.110001</c:v>
                </c:pt>
                <c:pt idx="498">
                  <c:v>62.950001</c:v>
                </c:pt>
                <c:pt idx="499">
                  <c:v>62.490002</c:v>
                </c:pt>
                <c:pt idx="500">
                  <c:v>62.189999</c:v>
                </c:pt>
                <c:pt idx="501">
                  <c:v>61.630001</c:v>
                </c:pt>
                <c:pt idx="502">
                  <c:v>61.84</c:v>
                </c:pt>
                <c:pt idx="503">
                  <c:v>61.310001</c:v>
                </c:pt>
                <c:pt idx="504">
                  <c:v>61.779999</c:v>
                </c:pt>
                <c:pt idx="505">
                  <c:v>61.77</c:v>
                </c:pt>
                <c:pt idx="506">
                  <c:v>62.27</c:v>
                </c:pt>
                <c:pt idx="507">
                  <c:v>62.5</c:v>
                </c:pt>
                <c:pt idx="508">
                  <c:v>63.5</c:v>
                </c:pt>
                <c:pt idx="509">
                  <c:v>63.700001</c:v>
                </c:pt>
                <c:pt idx="510">
                  <c:v>63.57</c:v>
                </c:pt>
                <c:pt idx="511">
                  <c:v>63.16</c:v>
                </c:pt>
                <c:pt idx="512">
                  <c:v>64.389999</c:v>
                </c:pt>
                <c:pt idx="513">
                  <c:v>64.120003</c:v>
                </c:pt>
                <c:pt idx="514">
                  <c:v>64.120003</c:v>
                </c:pt>
                <c:pt idx="515">
                  <c:v>63.810001</c:v>
                </c:pt>
                <c:pt idx="516">
                  <c:v>62.689999</c:v>
                </c:pt>
                <c:pt idx="517">
                  <c:v>62.73</c:v>
                </c:pt>
                <c:pt idx="518">
                  <c:v>62.049999</c:v>
                </c:pt>
                <c:pt idx="519">
                  <c:v>62.57</c:v>
                </c:pt>
                <c:pt idx="520">
                  <c:v>62.52</c:v>
                </c:pt>
                <c:pt idx="521">
                  <c:v>62.48</c:v>
                </c:pt>
                <c:pt idx="522">
                  <c:v>62.119999</c:v>
                </c:pt>
                <c:pt idx="523">
                  <c:v>61.0</c:v>
                </c:pt>
                <c:pt idx="524">
                  <c:v>61.040001</c:v>
                </c:pt>
                <c:pt idx="525">
                  <c:v>61.799999</c:v>
                </c:pt>
                <c:pt idx="526">
                  <c:v>61.619999</c:v>
                </c:pt>
                <c:pt idx="527">
                  <c:v>61.380001</c:v>
                </c:pt>
                <c:pt idx="528">
                  <c:v>61.650002</c:v>
                </c:pt>
                <c:pt idx="529">
                  <c:v>61.98</c:v>
                </c:pt>
                <c:pt idx="530">
                  <c:v>62.220001</c:v>
                </c:pt>
                <c:pt idx="531">
                  <c:v>62.900002</c:v>
                </c:pt>
                <c:pt idx="532">
                  <c:v>63.209999</c:v>
                </c:pt>
                <c:pt idx="533">
                  <c:v>62.279999</c:v>
                </c:pt>
                <c:pt idx="534">
                  <c:v>61.650002</c:v>
                </c:pt>
                <c:pt idx="535">
                  <c:v>60.169998</c:v>
                </c:pt>
                <c:pt idx="536">
                  <c:v>60.48</c:v>
                </c:pt>
                <c:pt idx="537">
                  <c:v>60.849998</c:v>
                </c:pt>
                <c:pt idx="538">
                  <c:v>60.59</c:v>
                </c:pt>
                <c:pt idx="539">
                  <c:v>60.630001</c:v>
                </c:pt>
                <c:pt idx="540">
                  <c:v>62.169998</c:v>
                </c:pt>
                <c:pt idx="541">
                  <c:v>61.970001</c:v>
                </c:pt>
                <c:pt idx="542">
                  <c:v>62.639999</c:v>
                </c:pt>
                <c:pt idx="543">
                  <c:v>62.259998</c:v>
                </c:pt>
                <c:pt idx="544">
                  <c:v>63.0</c:v>
                </c:pt>
                <c:pt idx="545">
                  <c:v>62.720001</c:v>
                </c:pt>
                <c:pt idx="546">
                  <c:v>64.230003</c:v>
                </c:pt>
                <c:pt idx="547">
                  <c:v>64.33000199999999</c:v>
                </c:pt>
                <c:pt idx="548">
                  <c:v>64.05999799999999</c:v>
                </c:pt>
                <c:pt idx="549">
                  <c:v>64.16999800000001</c:v>
                </c:pt>
                <c:pt idx="550">
                  <c:v>63.77</c:v>
                </c:pt>
                <c:pt idx="551">
                  <c:v>64.220001</c:v>
                </c:pt>
                <c:pt idx="552">
                  <c:v>64.83000199999999</c:v>
                </c:pt>
                <c:pt idx="553">
                  <c:v>65.220001</c:v>
                </c:pt>
                <c:pt idx="554">
                  <c:v>64.279999</c:v>
                </c:pt>
                <c:pt idx="555">
                  <c:v>64.30999799999999</c:v>
                </c:pt>
                <c:pt idx="556">
                  <c:v>64.790001</c:v>
                </c:pt>
                <c:pt idx="557">
                  <c:v>64.629997</c:v>
                </c:pt>
                <c:pt idx="558">
                  <c:v>65.519997</c:v>
                </c:pt>
                <c:pt idx="559">
                  <c:v>66.120003</c:v>
                </c:pt>
                <c:pt idx="560">
                  <c:v>65.66999800000001</c:v>
                </c:pt>
                <c:pt idx="561">
                  <c:v>65.839996</c:v>
                </c:pt>
                <c:pt idx="562">
                  <c:v>66.370003</c:v>
                </c:pt>
                <c:pt idx="563">
                  <c:v>66.410004</c:v>
                </c:pt>
                <c:pt idx="564">
                  <c:v>66.360001</c:v>
                </c:pt>
                <c:pt idx="565">
                  <c:v>65.30999799999999</c:v>
                </c:pt>
                <c:pt idx="566">
                  <c:v>67.349998</c:v>
                </c:pt>
                <c:pt idx="567">
                  <c:v>67.150002</c:v>
                </c:pt>
                <c:pt idx="568">
                  <c:v>67.720001</c:v>
                </c:pt>
                <c:pt idx="569">
                  <c:v>68.099998</c:v>
                </c:pt>
                <c:pt idx="570">
                  <c:v>65.410004</c:v>
                </c:pt>
                <c:pt idx="571">
                  <c:v>66.480003</c:v>
                </c:pt>
                <c:pt idx="572">
                  <c:v>65.82</c:v>
                </c:pt>
                <c:pt idx="573">
                  <c:v>63.709999</c:v>
                </c:pt>
                <c:pt idx="574">
                  <c:v>62.93</c:v>
                </c:pt>
                <c:pt idx="575">
                  <c:v>64.150002</c:v>
                </c:pt>
                <c:pt idx="576">
                  <c:v>64.300003</c:v>
                </c:pt>
                <c:pt idx="577">
                  <c:v>64.480003</c:v>
                </c:pt>
                <c:pt idx="578">
                  <c:v>64.25</c:v>
                </c:pt>
                <c:pt idx="579">
                  <c:v>64.370003</c:v>
                </c:pt>
                <c:pt idx="580">
                  <c:v>63.720001</c:v>
                </c:pt>
                <c:pt idx="581">
                  <c:v>63.939999</c:v>
                </c:pt>
                <c:pt idx="582">
                  <c:v>63.98</c:v>
                </c:pt>
                <c:pt idx="583">
                  <c:v>64.620003</c:v>
                </c:pt>
                <c:pt idx="584">
                  <c:v>64.739998</c:v>
                </c:pt>
                <c:pt idx="585">
                  <c:v>65.269997</c:v>
                </c:pt>
                <c:pt idx="586">
                  <c:v>65.82</c:v>
                </c:pt>
                <c:pt idx="587">
                  <c:v>65.760002</c:v>
                </c:pt>
                <c:pt idx="588">
                  <c:v>65.150002</c:v>
                </c:pt>
                <c:pt idx="589">
                  <c:v>65.839996</c:v>
                </c:pt>
                <c:pt idx="590">
                  <c:v>65.699997</c:v>
                </c:pt>
                <c:pt idx="591">
                  <c:v>66.050003</c:v>
                </c:pt>
                <c:pt idx="592">
                  <c:v>65.650002</c:v>
                </c:pt>
                <c:pt idx="593">
                  <c:v>65.739998</c:v>
                </c:pt>
                <c:pt idx="594">
                  <c:v>65.849998</c:v>
                </c:pt>
                <c:pt idx="595">
                  <c:v>65.83000199999999</c:v>
                </c:pt>
                <c:pt idx="596">
                  <c:v>66.80999799999999</c:v>
                </c:pt>
                <c:pt idx="597">
                  <c:v>66.860001</c:v>
                </c:pt>
                <c:pt idx="598">
                  <c:v>66.529999</c:v>
                </c:pt>
                <c:pt idx="599">
                  <c:v>67.160004</c:v>
                </c:pt>
                <c:pt idx="600">
                  <c:v>67.08000199999999</c:v>
                </c:pt>
                <c:pt idx="601">
                  <c:v>66.989998</c:v>
                </c:pt>
                <c:pt idx="602">
                  <c:v>67.839996</c:v>
                </c:pt>
                <c:pt idx="603">
                  <c:v>68.400002</c:v>
                </c:pt>
                <c:pt idx="604">
                  <c:v>68.0</c:v>
                </c:pt>
                <c:pt idx="605">
                  <c:v>68.379997</c:v>
                </c:pt>
                <c:pt idx="606">
                  <c:v>67.529999</c:v>
                </c:pt>
                <c:pt idx="607">
                  <c:v>68.699997</c:v>
                </c:pt>
                <c:pt idx="608">
                  <c:v>68.260002</c:v>
                </c:pt>
                <c:pt idx="609">
                  <c:v>67.730003</c:v>
                </c:pt>
                <c:pt idx="610">
                  <c:v>67.889999</c:v>
                </c:pt>
                <c:pt idx="611">
                  <c:v>66.870003</c:v>
                </c:pt>
                <c:pt idx="612">
                  <c:v>67.55999799999999</c:v>
                </c:pt>
                <c:pt idx="613">
                  <c:v>67.089996</c:v>
                </c:pt>
                <c:pt idx="614">
                  <c:v>66.69000200000001</c:v>
                </c:pt>
                <c:pt idx="615">
                  <c:v>66.660004</c:v>
                </c:pt>
                <c:pt idx="616">
                  <c:v>67.489998</c:v>
                </c:pt>
                <c:pt idx="617">
                  <c:v>68.19000200000001</c:v>
                </c:pt>
                <c:pt idx="618">
                  <c:v>68.25</c:v>
                </c:pt>
                <c:pt idx="619">
                  <c:v>67.879997</c:v>
                </c:pt>
                <c:pt idx="620">
                  <c:v>67.449997</c:v>
                </c:pt>
                <c:pt idx="621">
                  <c:v>66.0</c:v>
                </c:pt>
                <c:pt idx="622">
                  <c:v>66.449997</c:v>
                </c:pt>
                <c:pt idx="623">
                  <c:v>66.279999</c:v>
                </c:pt>
                <c:pt idx="624">
                  <c:v>66.540001</c:v>
                </c:pt>
                <c:pt idx="625">
                  <c:v>65.599998</c:v>
                </c:pt>
                <c:pt idx="626">
                  <c:v>65.05999799999999</c:v>
                </c:pt>
                <c:pt idx="627">
                  <c:v>65.519997</c:v>
                </c:pt>
                <c:pt idx="628">
                  <c:v>65.66999800000001</c:v>
                </c:pt>
                <c:pt idx="629">
                  <c:v>65.199997</c:v>
                </c:pt>
                <c:pt idx="630">
                  <c:v>65.540001</c:v>
                </c:pt>
                <c:pt idx="631">
                  <c:v>64.75</c:v>
                </c:pt>
                <c:pt idx="632">
                  <c:v>64.940002</c:v>
                </c:pt>
                <c:pt idx="633">
                  <c:v>65.07</c:v>
                </c:pt>
                <c:pt idx="634">
                  <c:v>64.720001</c:v>
                </c:pt>
                <c:pt idx="635">
                  <c:v>65.540001</c:v>
                </c:pt>
                <c:pt idx="636">
                  <c:v>66.440002</c:v>
                </c:pt>
                <c:pt idx="637">
                  <c:v>66.540001</c:v>
                </c:pt>
                <c:pt idx="638">
                  <c:v>66.370003</c:v>
                </c:pt>
                <c:pt idx="639">
                  <c:v>66.410004</c:v>
                </c:pt>
                <c:pt idx="640">
                  <c:v>65.260002</c:v>
                </c:pt>
                <c:pt idx="641">
                  <c:v>64.220001</c:v>
                </c:pt>
                <c:pt idx="642">
                  <c:v>64.699997</c:v>
                </c:pt>
                <c:pt idx="643">
                  <c:v>64.099998</c:v>
                </c:pt>
                <c:pt idx="644">
                  <c:v>64.529999</c:v>
                </c:pt>
                <c:pt idx="645">
                  <c:v>64.599998</c:v>
                </c:pt>
                <c:pt idx="646">
                  <c:v>64.849998</c:v>
                </c:pt>
                <c:pt idx="647">
                  <c:v>64.949997</c:v>
                </c:pt>
                <c:pt idx="648">
                  <c:v>65.480003</c:v>
                </c:pt>
                <c:pt idx="649">
                  <c:v>64.709999</c:v>
                </c:pt>
                <c:pt idx="650">
                  <c:v>64.55999799999999</c:v>
                </c:pt>
                <c:pt idx="651">
                  <c:v>64.779999</c:v>
                </c:pt>
                <c:pt idx="652">
                  <c:v>64.43</c:v>
                </c:pt>
                <c:pt idx="653">
                  <c:v>63.619999</c:v>
                </c:pt>
                <c:pt idx="654">
                  <c:v>63.669998</c:v>
                </c:pt>
                <c:pt idx="655">
                  <c:v>64.260002</c:v>
                </c:pt>
                <c:pt idx="656">
                  <c:v>64.269997</c:v>
                </c:pt>
                <c:pt idx="657">
                  <c:v>65.019997</c:v>
                </c:pt>
                <c:pt idx="658">
                  <c:v>64.739998</c:v>
                </c:pt>
                <c:pt idx="659">
                  <c:v>64.419998</c:v>
                </c:pt>
                <c:pt idx="660">
                  <c:v>64.959999</c:v>
                </c:pt>
                <c:pt idx="661">
                  <c:v>65.379997</c:v>
                </c:pt>
                <c:pt idx="662">
                  <c:v>65.610001</c:v>
                </c:pt>
                <c:pt idx="663">
                  <c:v>65.440002</c:v>
                </c:pt>
                <c:pt idx="664">
                  <c:v>66.019997</c:v>
                </c:pt>
                <c:pt idx="665">
                  <c:v>66.029999</c:v>
                </c:pt>
                <c:pt idx="666">
                  <c:v>65.82</c:v>
                </c:pt>
                <c:pt idx="667">
                  <c:v>65.75</c:v>
                </c:pt>
                <c:pt idx="668">
                  <c:v>66.620003</c:v>
                </c:pt>
                <c:pt idx="669">
                  <c:v>67.010002</c:v>
                </c:pt>
                <c:pt idx="670">
                  <c:v>67.58000199999999</c:v>
                </c:pt>
                <c:pt idx="671">
                  <c:v>67.470001</c:v>
                </c:pt>
                <c:pt idx="672">
                  <c:v>67.470001</c:v>
                </c:pt>
                <c:pt idx="673">
                  <c:v>66.900002</c:v>
                </c:pt>
                <c:pt idx="674">
                  <c:v>65.650002</c:v>
                </c:pt>
                <c:pt idx="675">
                  <c:v>65.410004</c:v>
                </c:pt>
                <c:pt idx="676">
                  <c:v>65.769997</c:v>
                </c:pt>
                <c:pt idx="677">
                  <c:v>65.790001</c:v>
                </c:pt>
                <c:pt idx="678">
                  <c:v>65.93</c:v>
                </c:pt>
                <c:pt idx="679">
                  <c:v>65.889999</c:v>
                </c:pt>
                <c:pt idx="680">
                  <c:v>66.69000200000001</c:v>
                </c:pt>
                <c:pt idx="681">
                  <c:v>66.519997</c:v>
                </c:pt>
                <c:pt idx="682">
                  <c:v>66.480003</c:v>
                </c:pt>
                <c:pt idx="683">
                  <c:v>66.769997</c:v>
                </c:pt>
                <c:pt idx="684">
                  <c:v>65.459999</c:v>
                </c:pt>
                <c:pt idx="685">
                  <c:v>66.57</c:v>
                </c:pt>
                <c:pt idx="686">
                  <c:v>66.260002</c:v>
                </c:pt>
                <c:pt idx="687">
                  <c:v>66.290001</c:v>
                </c:pt>
                <c:pt idx="688">
                  <c:v>66.129997</c:v>
                </c:pt>
                <c:pt idx="689">
                  <c:v>64.68000000000001</c:v>
                </c:pt>
                <c:pt idx="690">
                  <c:v>65.010002</c:v>
                </c:pt>
                <c:pt idx="691">
                  <c:v>65.120003</c:v>
                </c:pt>
                <c:pt idx="692">
                  <c:v>65.07</c:v>
                </c:pt>
                <c:pt idx="693">
                  <c:v>65.400002</c:v>
                </c:pt>
                <c:pt idx="694">
                  <c:v>65.30999799999999</c:v>
                </c:pt>
                <c:pt idx="695">
                  <c:v>66.110001</c:v>
                </c:pt>
                <c:pt idx="696">
                  <c:v>65.980003</c:v>
                </c:pt>
                <c:pt idx="697">
                  <c:v>65.589996</c:v>
                </c:pt>
                <c:pt idx="698">
                  <c:v>66.07</c:v>
                </c:pt>
                <c:pt idx="699">
                  <c:v>65.800003</c:v>
                </c:pt>
                <c:pt idx="700">
                  <c:v>66.519997</c:v>
                </c:pt>
                <c:pt idx="701">
                  <c:v>67.440002</c:v>
                </c:pt>
                <c:pt idx="702">
                  <c:v>67.55999799999999</c:v>
                </c:pt>
                <c:pt idx="703">
                  <c:v>68.860001</c:v>
                </c:pt>
                <c:pt idx="704">
                  <c:v>69.389999</c:v>
                </c:pt>
                <c:pt idx="705">
                  <c:v>69.620003</c:v>
                </c:pt>
                <c:pt idx="706">
                  <c:v>70.519997</c:v>
                </c:pt>
                <c:pt idx="707">
                  <c:v>70.459999</c:v>
                </c:pt>
                <c:pt idx="708">
                  <c:v>70.08000199999999</c:v>
                </c:pt>
                <c:pt idx="709">
                  <c:v>69.989998</c:v>
                </c:pt>
                <c:pt idx="710">
                  <c:v>70.970001</c:v>
                </c:pt>
                <c:pt idx="711">
                  <c:v>71.699997</c:v>
                </c:pt>
                <c:pt idx="712">
                  <c:v>71.43</c:v>
                </c:pt>
                <c:pt idx="713">
                  <c:v>72.720001</c:v>
                </c:pt>
                <c:pt idx="714">
                  <c:v>72.339996</c:v>
                </c:pt>
                <c:pt idx="715">
                  <c:v>72.279999</c:v>
                </c:pt>
                <c:pt idx="716">
                  <c:v>72.33000199999999</c:v>
                </c:pt>
                <c:pt idx="717">
                  <c:v>72.0</c:v>
                </c:pt>
                <c:pt idx="718">
                  <c:v>72.699997</c:v>
                </c:pt>
                <c:pt idx="719">
                  <c:v>73.510002</c:v>
                </c:pt>
                <c:pt idx="720">
                  <c:v>73.900002</c:v>
                </c:pt>
                <c:pt idx="721">
                  <c:v>72.349998</c:v>
                </c:pt>
                <c:pt idx="722">
                  <c:v>71.900002</c:v>
                </c:pt>
                <c:pt idx="723">
                  <c:v>72.870003</c:v>
                </c:pt>
                <c:pt idx="724">
                  <c:v>73.400002</c:v>
                </c:pt>
                <c:pt idx="725">
                  <c:v>72.529999</c:v>
                </c:pt>
                <c:pt idx="726">
                  <c:v>73.089996</c:v>
                </c:pt>
                <c:pt idx="727">
                  <c:v>73.360001</c:v>
                </c:pt>
                <c:pt idx="728">
                  <c:v>73.910004</c:v>
                </c:pt>
                <c:pt idx="729">
                  <c:v>74.589996</c:v>
                </c:pt>
                <c:pt idx="730">
                  <c:v>75.139999</c:v>
                </c:pt>
                <c:pt idx="731">
                  <c:v>75.120003</c:v>
                </c:pt>
                <c:pt idx="732">
                  <c:v>74.5</c:v>
                </c:pt>
                <c:pt idx="733">
                  <c:v>76.0</c:v>
                </c:pt>
                <c:pt idx="734">
                  <c:v>75.699997</c:v>
                </c:pt>
                <c:pt idx="735">
                  <c:v>74.599998</c:v>
                </c:pt>
                <c:pt idx="736">
                  <c:v>75.230003</c:v>
                </c:pt>
                <c:pt idx="737">
                  <c:v>75.519997</c:v>
                </c:pt>
                <c:pt idx="738">
                  <c:v>76.029999</c:v>
                </c:pt>
                <c:pt idx="739">
                  <c:v>77.69000200000001</c:v>
                </c:pt>
                <c:pt idx="740">
                  <c:v>78.120003</c:v>
                </c:pt>
                <c:pt idx="741">
                  <c:v>77.349998</c:v>
                </c:pt>
                <c:pt idx="742">
                  <c:v>78.620003</c:v>
                </c:pt>
                <c:pt idx="743">
                  <c:v>77.93</c:v>
                </c:pt>
                <c:pt idx="744">
                  <c:v>79.83000199999999</c:v>
                </c:pt>
                <c:pt idx="745">
                  <c:v>79.75</c:v>
                </c:pt>
                <c:pt idx="746">
                  <c:v>81.43</c:v>
                </c:pt>
                <c:pt idx="747">
                  <c:v>82.239998</c:v>
                </c:pt>
                <c:pt idx="748">
                  <c:v>82.230003</c:v>
                </c:pt>
                <c:pt idx="749">
                  <c:v>82.18000000000001</c:v>
                </c:pt>
                <c:pt idx="750">
                  <c:v>78.300003</c:v>
                </c:pt>
                <c:pt idx="751">
                  <c:v>79.120003</c:v>
                </c:pt>
                <c:pt idx="752">
                  <c:v>80.279999</c:v>
                </c:pt>
                <c:pt idx="753">
                  <c:v>77.949997</c:v>
                </c:pt>
                <c:pt idx="754">
                  <c:v>77.75</c:v>
                </c:pt>
                <c:pt idx="755">
                  <c:v>77.239998</c:v>
                </c:pt>
                <c:pt idx="756">
                  <c:v>79.470001</c:v>
                </c:pt>
                <c:pt idx="757">
                  <c:v>79.360001</c:v>
                </c:pt>
                <c:pt idx="758">
                  <c:v>81.25</c:v>
                </c:pt>
                <c:pt idx="759">
                  <c:v>81.300003</c:v>
                </c:pt>
                <c:pt idx="760">
                  <c:v>80.099998</c:v>
                </c:pt>
                <c:pt idx="761">
                  <c:v>79.57</c:v>
                </c:pt>
                <c:pt idx="762">
                  <c:v>78.279999</c:v>
                </c:pt>
                <c:pt idx="763">
                  <c:v>77.32</c:v>
                </c:pt>
                <c:pt idx="764">
                  <c:v>78.279999</c:v>
                </c:pt>
                <c:pt idx="765">
                  <c:v>79.400002</c:v>
                </c:pt>
                <c:pt idx="766">
                  <c:v>78.629997</c:v>
                </c:pt>
                <c:pt idx="767">
                  <c:v>79.370003</c:v>
                </c:pt>
                <c:pt idx="768">
                  <c:v>78.599998</c:v>
                </c:pt>
                <c:pt idx="769">
                  <c:v>80.0</c:v>
                </c:pt>
                <c:pt idx="770">
                  <c:v>78.839996</c:v>
                </c:pt>
                <c:pt idx="771">
                  <c:v>80.489998</c:v>
                </c:pt>
                <c:pt idx="772">
                  <c:v>78.5</c:v>
                </c:pt>
                <c:pt idx="773">
                  <c:v>78.519997</c:v>
                </c:pt>
                <c:pt idx="774">
                  <c:v>78.129997</c:v>
                </c:pt>
                <c:pt idx="775">
                  <c:v>79.25</c:v>
                </c:pt>
                <c:pt idx="776">
                  <c:v>79.239998</c:v>
                </c:pt>
                <c:pt idx="777">
                  <c:v>78.66999800000001</c:v>
                </c:pt>
                <c:pt idx="778">
                  <c:v>80.099998</c:v>
                </c:pt>
                <c:pt idx="779">
                  <c:v>80.139999</c:v>
                </c:pt>
                <c:pt idx="780">
                  <c:v>81.519997</c:v>
                </c:pt>
                <c:pt idx="781">
                  <c:v>81.55999799999999</c:v>
                </c:pt>
                <c:pt idx="782">
                  <c:v>83.0</c:v>
                </c:pt>
                <c:pt idx="783">
                  <c:v>82.459999</c:v>
                </c:pt>
                <c:pt idx="784">
                  <c:v>84.860001</c:v>
                </c:pt>
                <c:pt idx="785">
                  <c:v>85.57</c:v>
                </c:pt>
                <c:pt idx="786">
                  <c:v>85.129997</c:v>
                </c:pt>
                <c:pt idx="787">
                  <c:v>84.769997</c:v>
                </c:pt>
                <c:pt idx="788">
                  <c:v>86.779999</c:v>
                </c:pt>
                <c:pt idx="789">
                  <c:v>86.550003</c:v>
                </c:pt>
                <c:pt idx="790">
                  <c:v>88.25</c:v>
                </c:pt>
                <c:pt idx="791">
                  <c:v>88.58000199999999</c:v>
                </c:pt>
                <c:pt idx="792">
                  <c:v>89.540001</c:v>
                </c:pt>
                <c:pt idx="793">
                  <c:v>87.989998</c:v>
                </c:pt>
                <c:pt idx="794">
                  <c:v>86.699997</c:v>
                </c:pt>
                <c:pt idx="795">
                  <c:v>86.5</c:v>
                </c:pt>
                <c:pt idx="796">
                  <c:v>87.419998</c:v>
                </c:pt>
                <c:pt idx="797">
                  <c:v>88.16999800000001</c:v>
                </c:pt>
                <c:pt idx="798">
                  <c:v>87.889999</c:v>
                </c:pt>
                <c:pt idx="799">
                  <c:v>90.08000199999999</c:v>
                </c:pt>
                <c:pt idx="800">
                  <c:v>90.300003</c:v>
                </c:pt>
                <c:pt idx="801">
                  <c:v>91.75</c:v>
                </c:pt>
                <c:pt idx="802">
                  <c:v>91.150002</c:v>
                </c:pt>
                <c:pt idx="803">
                  <c:v>92.05999799999999</c:v>
                </c:pt>
                <c:pt idx="804">
                  <c:v>91.400002</c:v>
                </c:pt>
                <c:pt idx="805">
                  <c:v>89.349998</c:v>
                </c:pt>
                <c:pt idx="806">
                  <c:v>89.099998</c:v>
                </c:pt>
                <c:pt idx="807">
                  <c:v>87.68000000000001</c:v>
                </c:pt>
                <c:pt idx="808">
                  <c:v>88.949997</c:v>
                </c:pt>
                <c:pt idx="809">
                  <c:v>89.849998</c:v>
                </c:pt>
                <c:pt idx="810">
                  <c:v>91.0</c:v>
                </c:pt>
                <c:pt idx="811">
                  <c:v>91.33000199999999</c:v>
                </c:pt>
                <c:pt idx="812">
                  <c:v>89.33000199999999</c:v>
                </c:pt>
                <c:pt idx="813">
                  <c:v>89.440002</c:v>
                </c:pt>
                <c:pt idx="814">
                  <c:v>89.709999</c:v>
                </c:pt>
                <c:pt idx="815">
                  <c:v>89.150002</c:v>
                </c:pt>
                <c:pt idx="816">
                  <c:v>91.58000199999999</c:v>
                </c:pt>
                <c:pt idx="817">
                  <c:v>93.239998</c:v>
                </c:pt>
                <c:pt idx="818">
                  <c:v>93.25</c:v>
                </c:pt>
                <c:pt idx="819">
                  <c:v>93.389999</c:v>
                </c:pt>
                <c:pt idx="820">
                  <c:v>92.739998</c:v>
                </c:pt>
                <c:pt idx="821">
                  <c:v>93.709999</c:v>
                </c:pt>
                <c:pt idx="822">
                  <c:v>94.779999</c:v>
                </c:pt>
                <c:pt idx="823">
                  <c:v>95.989998</c:v>
                </c:pt>
                <c:pt idx="824">
                  <c:v>96.18000000000001</c:v>
                </c:pt>
                <c:pt idx="825">
                  <c:v>97.239998</c:v>
                </c:pt>
                <c:pt idx="826">
                  <c:v>95.18000000000001</c:v>
                </c:pt>
                <c:pt idx="827">
                  <c:v>97.720001</c:v>
                </c:pt>
                <c:pt idx="828">
                  <c:v>96.5</c:v>
                </c:pt>
                <c:pt idx="829">
                  <c:v>96.089996</c:v>
                </c:pt>
                <c:pt idx="830">
                  <c:v>95.870003</c:v>
                </c:pt>
                <c:pt idx="831">
                  <c:v>95.989998</c:v>
                </c:pt>
                <c:pt idx="832">
                  <c:v>97.010002</c:v>
                </c:pt>
                <c:pt idx="833">
                  <c:v>98.339996</c:v>
                </c:pt>
                <c:pt idx="834">
                  <c:v>98.709999</c:v>
                </c:pt>
                <c:pt idx="835">
                  <c:v>99.16999800000001</c:v>
                </c:pt>
                <c:pt idx="836">
                  <c:v>96.5</c:v>
                </c:pt>
                <c:pt idx="837">
                  <c:v>93.040001</c:v>
                </c:pt>
                <c:pt idx="838">
                  <c:v>89.910004</c:v>
                </c:pt>
                <c:pt idx="839">
                  <c:v>90.099998</c:v>
                </c:pt>
                <c:pt idx="840">
                  <c:v>92.730003</c:v>
                </c:pt>
                <c:pt idx="841">
                  <c:v>93.800003</c:v>
                </c:pt>
                <c:pt idx="842">
                  <c:v>93.459999</c:v>
                </c:pt>
                <c:pt idx="843">
                  <c:v>91.879997</c:v>
                </c:pt>
                <c:pt idx="844">
                  <c:v>90.410004</c:v>
                </c:pt>
                <c:pt idx="845">
                  <c:v>86.860001</c:v>
                </c:pt>
                <c:pt idx="846">
                  <c:v>89.269997</c:v>
                </c:pt>
                <c:pt idx="847">
                  <c:v>89.419998</c:v>
                </c:pt>
                <c:pt idx="848">
                  <c:v>90.25</c:v>
                </c:pt>
                <c:pt idx="849">
                  <c:v>91.16999800000001</c:v>
                </c:pt>
                <c:pt idx="850">
                  <c:v>90.349998</c:v>
                </c:pt>
                <c:pt idx="851">
                  <c:v>92.290001</c:v>
                </c:pt>
                <c:pt idx="852">
                  <c:v>91.769997</c:v>
                </c:pt>
                <c:pt idx="853">
                  <c:v>91.300003</c:v>
                </c:pt>
                <c:pt idx="854">
                  <c:v>91.110001</c:v>
                </c:pt>
                <c:pt idx="855">
                  <c:v>91.660004</c:v>
                </c:pt>
                <c:pt idx="856">
                  <c:v>93.269997</c:v>
                </c:pt>
                <c:pt idx="857">
                  <c:v>92.55999799999999</c:v>
                </c:pt>
                <c:pt idx="858">
                  <c:v>90.620003</c:v>
                </c:pt>
                <c:pt idx="859">
                  <c:v>90.25</c:v>
                </c:pt>
                <c:pt idx="860">
                  <c:v>90.269997</c:v>
                </c:pt>
                <c:pt idx="861">
                  <c:v>89.220001</c:v>
                </c:pt>
                <c:pt idx="862">
                  <c:v>87.220001</c:v>
                </c:pt>
                <c:pt idx="863">
                  <c:v>87.269997</c:v>
                </c:pt>
                <c:pt idx="864">
                  <c:v>87.69000200000001</c:v>
                </c:pt>
                <c:pt idx="865">
                  <c:v>85.80999799999999</c:v>
                </c:pt>
                <c:pt idx="866">
                  <c:v>86.650002</c:v>
                </c:pt>
                <c:pt idx="867">
                  <c:v>83.989998</c:v>
                </c:pt>
                <c:pt idx="868">
                  <c:v>84.58000199999999</c:v>
                </c:pt>
                <c:pt idx="869">
                  <c:v>86.269997</c:v>
                </c:pt>
                <c:pt idx="870">
                  <c:v>86.629997</c:v>
                </c:pt>
                <c:pt idx="871">
                  <c:v>85.82</c:v>
                </c:pt>
                <c:pt idx="872">
                  <c:v>87.239998</c:v>
                </c:pt>
                <c:pt idx="873">
                  <c:v>87.419998</c:v>
                </c:pt>
                <c:pt idx="874">
                  <c:v>86.989998</c:v>
                </c:pt>
                <c:pt idx="875">
                  <c:v>85.389999</c:v>
                </c:pt>
                <c:pt idx="876">
                  <c:v>85.199997</c:v>
                </c:pt>
                <c:pt idx="877">
                  <c:v>87.0</c:v>
                </c:pt>
                <c:pt idx="878">
                  <c:v>89.099998</c:v>
                </c:pt>
                <c:pt idx="879">
                  <c:v>89.389999</c:v>
                </c:pt>
                <c:pt idx="880">
                  <c:v>90.900002</c:v>
                </c:pt>
                <c:pt idx="881">
                  <c:v>91.959999</c:v>
                </c:pt>
                <c:pt idx="882">
                  <c:v>90.980003</c:v>
                </c:pt>
                <c:pt idx="883">
                  <c:v>91.230003</c:v>
                </c:pt>
                <c:pt idx="884">
                  <c:v>89.360001</c:v>
                </c:pt>
                <c:pt idx="885">
                  <c:v>89.139999</c:v>
                </c:pt>
                <c:pt idx="886">
                  <c:v>86.510002</c:v>
                </c:pt>
                <c:pt idx="887">
                  <c:v>87.449997</c:v>
                </c:pt>
                <c:pt idx="888">
                  <c:v>87.959999</c:v>
                </c:pt>
                <c:pt idx="889">
                  <c:v>86.879997</c:v>
                </c:pt>
                <c:pt idx="890">
                  <c:v>86.650002</c:v>
                </c:pt>
                <c:pt idx="891">
                  <c:v>86.449997</c:v>
                </c:pt>
                <c:pt idx="892">
                  <c:v>89.05999799999999</c:v>
                </c:pt>
                <c:pt idx="893">
                  <c:v>87.989998</c:v>
                </c:pt>
                <c:pt idx="894">
                  <c:v>85.550003</c:v>
                </c:pt>
                <c:pt idx="895">
                  <c:v>87.019997</c:v>
                </c:pt>
                <c:pt idx="896">
                  <c:v>85.599998</c:v>
                </c:pt>
                <c:pt idx="897">
                  <c:v>85.83000199999999</c:v>
                </c:pt>
                <c:pt idx="898">
                  <c:v>87.010002</c:v>
                </c:pt>
                <c:pt idx="899">
                  <c:v>87.25</c:v>
                </c:pt>
                <c:pt idx="900">
                  <c:v>88.279999</c:v>
                </c:pt>
                <c:pt idx="901">
                  <c:v>88.419998</c:v>
                </c:pt>
                <c:pt idx="902">
                  <c:v>88.949997</c:v>
                </c:pt>
                <c:pt idx="903">
                  <c:v>87.089996</c:v>
                </c:pt>
                <c:pt idx="904">
                  <c:v>87.470001</c:v>
                </c:pt>
                <c:pt idx="905">
                  <c:v>87.419998</c:v>
                </c:pt>
                <c:pt idx="906">
                  <c:v>90.610001</c:v>
                </c:pt>
                <c:pt idx="907">
                  <c:v>91.470001</c:v>
                </c:pt>
                <c:pt idx="908">
                  <c:v>91.400002</c:v>
                </c:pt>
                <c:pt idx="909">
                  <c:v>92.660004</c:v>
                </c:pt>
                <c:pt idx="910">
                  <c:v>93.16999800000001</c:v>
                </c:pt>
                <c:pt idx="911">
                  <c:v>92.05999799999999</c:v>
                </c:pt>
                <c:pt idx="912">
                  <c:v>91.230003</c:v>
                </c:pt>
                <c:pt idx="913">
                  <c:v>90.860001</c:v>
                </c:pt>
                <c:pt idx="914">
                  <c:v>91.5</c:v>
                </c:pt>
                <c:pt idx="915">
                  <c:v>93.529999</c:v>
                </c:pt>
                <c:pt idx="916">
                  <c:v>95.160004</c:v>
                </c:pt>
                <c:pt idx="917">
                  <c:v>95.910004</c:v>
                </c:pt>
                <c:pt idx="918">
                  <c:v>96.16999800000001</c:v>
                </c:pt>
                <c:pt idx="919">
                  <c:v>94.440002</c:v>
                </c:pt>
                <c:pt idx="920">
                  <c:v>94.220001</c:v>
                </c:pt>
                <c:pt idx="921">
                  <c:v>94.16999800000001</c:v>
                </c:pt>
                <c:pt idx="922">
                  <c:v>95.120003</c:v>
                </c:pt>
                <c:pt idx="923">
                  <c:v>93.05999799999999</c:v>
                </c:pt>
                <c:pt idx="924">
                  <c:v>90.57</c:v>
                </c:pt>
                <c:pt idx="925">
                  <c:v>91.33000199999999</c:v>
                </c:pt>
                <c:pt idx="926">
                  <c:v>91.69000200000001</c:v>
                </c:pt>
                <c:pt idx="927">
                  <c:v>91.730003</c:v>
                </c:pt>
                <c:pt idx="928">
                  <c:v>90.589996</c:v>
                </c:pt>
                <c:pt idx="929">
                  <c:v>89.519997</c:v>
                </c:pt>
                <c:pt idx="930">
                  <c:v>90.08000199999999</c:v>
                </c:pt>
                <c:pt idx="931">
                  <c:v>89.57</c:v>
                </c:pt>
                <c:pt idx="932">
                  <c:v>88.139999</c:v>
                </c:pt>
                <c:pt idx="933">
                  <c:v>86.08000199999999</c:v>
                </c:pt>
                <c:pt idx="934">
                  <c:v>86.639999</c:v>
                </c:pt>
                <c:pt idx="935">
                  <c:v>86.089996</c:v>
                </c:pt>
                <c:pt idx="936">
                  <c:v>84.43</c:v>
                </c:pt>
                <c:pt idx="937">
                  <c:v>81.129997</c:v>
                </c:pt>
                <c:pt idx="938">
                  <c:v>80.519997</c:v>
                </c:pt>
                <c:pt idx="939">
                  <c:v>81.55999799999999</c:v>
                </c:pt>
                <c:pt idx="940">
                  <c:v>79.349998</c:v>
                </c:pt>
                <c:pt idx="941">
                  <c:v>77.629997</c:v>
                </c:pt>
                <c:pt idx="942">
                  <c:v>78.800003</c:v>
                </c:pt>
                <c:pt idx="943">
                  <c:v>80.43</c:v>
                </c:pt>
                <c:pt idx="944">
                  <c:v>80.05999799999999</c:v>
                </c:pt>
                <c:pt idx="945">
                  <c:v>82.300003</c:v>
                </c:pt>
                <c:pt idx="946">
                  <c:v>81.08000199999999</c:v>
                </c:pt>
                <c:pt idx="947">
                  <c:v>80.93</c:v>
                </c:pt>
                <c:pt idx="948">
                  <c:v>81.230003</c:v>
                </c:pt>
                <c:pt idx="949">
                  <c:v>81.360001</c:v>
                </c:pt>
                <c:pt idx="950">
                  <c:v>82.18000000000001</c:v>
                </c:pt>
                <c:pt idx="951">
                  <c:v>81.709999</c:v>
                </c:pt>
                <c:pt idx="952">
                  <c:v>79.199997</c:v>
                </c:pt>
                <c:pt idx="953">
                  <c:v>78.889999</c:v>
                </c:pt>
                <c:pt idx="954">
                  <c:v>78.389999</c:v>
                </c:pt>
                <c:pt idx="955">
                  <c:v>78.980003</c:v>
                </c:pt>
                <c:pt idx="956">
                  <c:v>78.860001</c:v>
                </c:pt>
                <c:pt idx="957">
                  <c:v>76.489998</c:v>
                </c:pt>
                <c:pt idx="958">
                  <c:v>74.220001</c:v>
                </c:pt>
                <c:pt idx="959">
                  <c:v>73.08000199999999</c:v>
                </c:pt>
                <c:pt idx="960">
                  <c:v>75.550003</c:v>
                </c:pt>
                <c:pt idx="961">
                  <c:v>77.55999799999999</c:v>
                </c:pt>
                <c:pt idx="962">
                  <c:v>76.790001</c:v>
                </c:pt>
                <c:pt idx="963">
                  <c:v>85.459999</c:v>
                </c:pt>
                <c:pt idx="964">
                  <c:v>82.800003</c:v>
                </c:pt>
                <c:pt idx="965">
                  <c:v>85.980003</c:v>
                </c:pt>
                <c:pt idx="966">
                  <c:v>89.18000000000001</c:v>
                </c:pt>
                <c:pt idx="967">
                  <c:v>88.32</c:v>
                </c:pt>
                <c:pt idx="968">
                  <c:v>86.709999</c:v>
                </c:pt>
                <c:pt idx="969">
                  <c:v>86.449997</c:v>
                </c:pt>
                <c:pt idx="970">
                  <c:v>86.639999</c:v>
                </c:pt>
                <c:pt idx="971">
                  <c:v>89.57</c:v>
                </c:pt>
                <c:pt idx="972">
                  <c:v>85.07</c:v>
                </c:pt>
                <c:pt idx="973">
                  <c:v>85.970001</c:v>
                </c:pt>
                <c:pt idx="974">
                  <c:v>82.33000199999999</c:v>
                </c:pt>
                <c:pt idx="975">
                  <c:v>82.589996</c:v>
                </c:pt>
                <c:pt idx="976">
                  <c:v>84.279999</c:v>
                </c:pt>
                <c:pt idx="977">
                  <c:v>87.269997</c:v>
                </c:pt>
                <c:pt idx="978">
                  <c:v>89.419998</c:v>
                </c:pt>
                <c:pt idx="979">
                  <c:v>89.900002</c:v>
                </c:pt>
                <c:pt idx="980">
                  <c:v>83.220001</c:v>
                </c:pt>
                <c:pt idx="981">
                  <c:v>81.989998</c:v>
                </c:pt>
                <c:pt idx="982">
                  <c:v>82.199997</c:v>
                </c:pt>
                <c:pt idx="983">
                  <c:v>83.30999799999999</c:v>
                </c:pt>
                <c:pt idx="984">
                  <c:v>79.290001</c:v>
                </c:pt>
                <c:pt idx="985">
                  <c:v>77.209999</c:v>
                </c:pt>
                <c:pt idx="986">
                  <c:v>78.5</c:v>
                </c:pt>
                <c:pt idx="987">
                  <c:v>76.029999</c:v>
                </c:pt>
                <c:pt idx="988">
                  <c:v>71.709999</c:v>
                </c:pt>
                <c:pt idx="989">
                  <c:v>70.650002</c:v>
                </c:pt>
                <c:pt idx="990">
                  <c:v>72.209999</c:v>
                </c:pt>
                <c:pt idx="991">
                  <c:v>72.18000000000001</c:v>
                </c:pt>
                <c:pt idx="992">
                  <c:v>73.790001</c:v>
                </c:pt>
                <c:pt idx="993">
                  <c:v>74.0</c:v>
                </c:pt>
                <c:pt idx="994">
                  <c:v>72.709999</c:v>
                </c:pt>
                <c:pt idx="995">
                  <c:v>71.339996</c:v>
                </c:pt>
                <c:pt idx="996">
                  <c:v>71.099998</c:v>
                </c:pt>
                <c:pt idx="997">
                  <c:v>75.480003</c:v>
                </c:pt>
                <c:pt idx="998">
                  <c:v>72.800003</c:v>
                </c:pt>
                <c:pt idx="999">
                  <c:v>72.220001</c:v>
                </c:pt>
                <c:pt idx="1000">
                  <c:v>72.5</c:v>
                </c:pt>
                <c:pt idx="1001">
                  <c:v>73.58000199999999</c:v>
                </c:pt>
                <c:pt idx="1002">
                  <c:v>72.050003</c:v>
                </c:pt>
                <c:pt idx="1003">
                  <c:v>70.0</c:v>
                </c:pt>
                <c:pt idx="1004">
                  <c:v>72.150002</c:v>
                </c:pt>
                <c:pt idx="1005">
                  <c:v>73.300003</c:v>
                </c:pt>
                <c:pt idx="1006">
                  <c:v>72.650002</c:v>
                </c:pt>
                <c:pt idx="1007">
                  <c:v>72.510002</c:v>
                </c:pt>
                <c:pt idx="1008">
                  <c:v>72.260002</c:v>
                </c:pt>
                <c:pt idx="1009">
                  <c:v>73.449997</c:v>
                </c:pt>
                <c:pt idx="1010">
                  <c:v>78.849998</c:v>
                </c:pt>
                <c:pt idx="1011">
                  <c:v>80.910004</c:v>
                </c:pt>
                <c:pt idx="1012">
                  <c:v>80.870003</c:v>
                </c:pt>
                <c:pt idx="1013">
                  <c:v>80.379997</c:v>
                </c:pt>
                <c:pt idx="1014">
                  <c:v>80.30999799999999</c:v>
                </c:pt>
                <c:pt idx="1015">
                  <c:v>75.650002</c:v>
                </c:pt>
                <c:pt idx="1016">
                  <c:v>76.949997</c:v>
                </c:pt>
                <c:pt idx="1017">
                  <c:v>76.18000000000001</c:v>
                </c:pt>
                <c:pt idx="1018">
                  <c:v>75.5</c:v>
                </c:pt>
                <c:pt idx="1019">
                  <c:v>74.519997</c:v>
                </c:pt>
                <c:pt idx="1020">
                  <c:v>76.199997</c:v>
                </c:pt>
                <c:pt idx="1021">
                  <c:v>76.33000199999999</c:v>
                </c:pt>
                <c:pt idx="1022">
                  <c:v>79.75</c:v>
                </c:pt>
                <c:pt idx="1023">
                  <c:v>80.650002</c:v>
                </c:pt>
                <c:pt idx="1024">
                  <c:v>80.80999799999999</c:v>
                </c:pt>
                <c:pt idx="1025">
                  <c:v>82.599998</c:v>
                </c:pt>
                <c:pt idx="1026">
                  <c:v>84.459999</c:v>
                </c:pt>
                <c:pt idx="1027">
                  <c:v>85.43</c:v>
                </c:pt>
                <c:pt idx="1028">
                  <c:v>83.870003</c:v>
                </c:pt>
                <c:pt idx="1029">
                  <c:v>82.629997</c:v>
                </c:pt>
                <c:pt idx="1030">
                  <c:v>83.459999</c:v>
                </c:pt>
                <c:pt idx="1031">
                  <c:v>82.629997</c:v>
                </c:pt>
                <c:pt idx="1032">
                  <c:v>83.459999</c:v>
                </c:pt>
                <c:pt idx="1033">
                  <c:v>85.599998</c:v>
                </c:pt>
                <c:pt idx="1034">
                  <c:v>86.349998</c:v>
                </c:pt>
                <c:pt idx="1035">
                  <c:v>85.900002</c:v>
                </c:pt>
                <c:pt idx="1036">
                  <c:v>86.519997</c:v>
                </c:pt>
                <c:pt idx="1037">
                  <c:v>86.230003</c:v>
                </c:pt>
                <c:pt idx="1038">
                  <c:v>84.480003</c:v>
                </c:pt>
                <c:pt idx="1039">
                  <c:v>85.129997</c:v>
                </c:pt>
                <c:pt idx="1040">
                  <c:v>82.75</c:v>
                </c:pt>
                <c:pt idx="1041">
                  <c:v>84.459999</c:v>
                </c:pt>
                <c:pt idx="1042">
                  <c:v>83.919998</c:v>
                </c:pt>
                <c:pt idx="1043">
                  <c:v>80.760002</c:v>
                </c:pt>
                <c:pt idx="1044">
                  <c:v>80.879997</c:v>
                </c:pt>
                <c:pt idx="1045">
                  <c:v>79.790001</c:v>
                </c:pt>
                <c:pt idx="1046">
                  <c:v>80.389999</c:v>
                </c:pt>
                <c:pt idx="1047">
                  <c:v>82.709999</c:v>
                </c:pt>
                <c:pt idx="1048">
                  <c:v>84.519997</c:v>
                </c:pt>
                <c:pt idx="1049">
                  <c:v>84.150002</c:v>
                </c:pt>
                <c:pt idx="1050">
                  <c:v>84.58000199999999</c:v>
                </c:pt>
                <c:pt idx="1051">
                  <c:v>88.529999</c:v>
                </c:pt>
                <c:pt idx="1052">
                  <c:v>88.949997</c:v>
                </c:pt>
                <c:pt idx="1053">
                  <c:v>88.379997</c:v>
                </c:pt>
                <c:pt idx="1054">
                  <c:v>87.419998</c:v>
                </c:pt>
                <c:pt idx="1055">
                  <c:v>89.5</c:v>
                </c:pt>
                <c:pt idx="1056">
                  <c:v>91.30999799999999</c:v>
                </c:pt>
                <c:pt idx="1057">
                  <c:v>88.839996</c:v>
                </c:pt>
                <c:pt idx="1058">
                  <c:v>88.470001</c:v>
                </c:pt>
                <c:pt idx="1059">
                  <c:v>89.18000000000001</c:v>
                </c:pt>
                <c:pt idx="1060">
                  <c:v>90.120003</c:v>
                </c:pt>
                <c:pt idx="1061">
                  <c:v>89.589996</c:v>
                </c:pt>
                <c:pt idx="1062">
                  <c:v>88.32</c:v>
                </c:pt>
                <c:pt idx="1063">
                  <c:v>90.209999</c:v>
                </c:pt>
                <c:pt idx="1064">
                  <c:v>92.290001</c:v>
                </c:pt>
                <c:pt idx="1065">
                  <c:v>93.16999800000001</c:v>
                </c:pt>
                <c:pt idx="1066">
                  <c:v>92.550003</c:v>
                </c:pt>
                <c:pt idx="1067">
                  <c:v>95.449997</c:v>
                </c:pt>
                <c:pt idx="1068">
                  <c:v>96.910004</c:v>
                </c:pt>
                <c:pt idx="1069">
                  <c:v>95.769997</c:v>
                </c:pt>
                <c:pt idx="1070">
                  <c:v>97.800003</c:v>
                </c:pt>
                <c:pt idx="1071">
                  <c:v>97.730003</c:v>
                </c:pt>
                <c:pt idx="1072">
                  <c:v>94.730003</c:v>
                </c:pt>
                <c:pt idx="1073">
                  <c:v>93.150002</c:v>
                </c:pt>
                <c:pt idx="1074">
                  <c:v>93.05999799999999</c:v>
                </c:pt>
                <c:pt idx="1075">
                  <c:v>92.629997</c:v>
                </c:pt>
                <c:pt idx="1076">
                  <c:v>90.93</c:v>
                </c:pt>
                <c:pt idx="1077">
                  <c:v>90.040001</c:v>
                </c:pt>
                <c:pt idx="1078">
                  <c:v>88.989998</c:v>
                </c:pt>
                <c:pt idx="1079">
                  <c:v>91.989998</c:v>
                </c:pt>
                <c:pt idx="1080">
                  <c:v>92.290001</c:v>
                </c:pt>
                <c:pt idx="1081">
                  <c:v>90.57</c:v>
                </c:pt>
                <c:pt idx="1082">
                  <c:v>88.139999</c:v>
                </c:pt>
                <c:pt idx="1083">
                  <c:v>89.220001</c:v>
                </c:pt>
                <c:pt idx="1084">
                  <c:v>91.099998</c:v>
                </c:pt>
                <c:pt idx="1085">
                  <c:v>91.300003</c:v>
                </c:pt>
                <c:pt idx="1086">
                  <c:v>90.800003</c:v>
                </c:pt>
                <c:pt idx="1087">
                  <c:v>90.040001</c:v>
                </c:pt>
                <c:pt idx="1088">
                  <c:v>93.089996</c:v>
                </c:pt>
                <c:pt idx="1089">
                  <c:v>94.349998</c:v>
                </c:pt>
                <c:pt idx="1090">
                  <c:v>93.589996</c:v>
                </c:pt>
                <c:pt idx="1091">
                  <c:v>92.08000199999999</c:v>
                </c:pt>
                <c:pt idx="1092">
                  <c:v>90.949997</c:v>
                </c:pt>
                <c:pt idx="1093">
                  <c:v>91.980003</c:v>
                </c:pt>
                <c:pt idx="1094">
                  <c:v>91.93</c:v>
                </c:pt>
                <c:pt idx="1095">
                  <c:v>90.69000200000001</c:v>
                </c:pt>
                <c:pt idx="1096">
                  <c:v>89.980003</c:v>
                </c:pt>
                <c:pt idx="1097">
                  <c:v>90.279999</c:v>
                </c:pt>
                <c:pt idx="1098">
                  <c:v>91.029999</c:v>
                </c:pt>
                <c:pt idx="1099">
                  <c:v>88.800003</c:v>
                </c:pt>
                <c:pt idx="1100">
                  <c:v>87.589996</c:v>
                </c:pt>
                <c:pt idx="1101">
                  <c:v>85.269997</c:v>
                </c:pt>
                <c:pt idx="1102">
                  <c:v>86.739998</c:v>
                </c:pt>
                <c:pt idx="1103">
                  <c:v>86.610001</c:v>
                </c:pt>
                <c:pt idx="1104">
                  <c:v>86.30999799999999</c:v>
                </c:pt>
                <c:pt idx="1105">
                  <c:v>87.879997</c:v>
                </c:pt>
                <c:pt idx="1106">
                  <c:v>87.370003</c:v>
                </c:pt>
                <c:pt idx="1107">
                  <c:v>87.5</c:v>
                </c:pt>
                <c:pt idx="1108">
                  <c:v>85.80999799999999</c:v>
                </c:pt>
                <c:pt idx="1109">
                  <c:v>85.220001</c:v>
                </c:pt>
                <c:pt idx="1110">
                  <c:v>86.949997</c:v>
                </c:pt>
                <c:pt idx="1111">
                  <c:v>86.889999</c:v>
                </c:pt>
                <c:pt idx="1112">
                  <c:v>87.379997</c:v>
                </c:pt>
                <c:pt idx="1113">
                  <c:v>88.800003</c:v>
                </c:pt>
                <c:pt idx="1114">
                  <c:v>89.720001</c:v>
                </c:pt>
                <c:pt idx="1115">
                  <c:v>89.010002</c:v>
                </c:pt>
                <c:pt idx="1116">
                  <c:v>87.75</c:v>
                </c:pt>
                <c:pt idx="1117">
                  <c:v>88.33000199999999</c:v>
                </c:pt>
                <c:pt idx="1118">
                  <c:v>87.269997</c:v>
                </c:pt>
                <c:pt idx="1119">
                  <c:v>86.949997</c:v>
                </c:pt>
                <c:pt idx="1120">
                  <c:v>88.639999</c:v>
                </c:pt>
                <c:pt idx="1121">
                  <c:v>88.25</c:v>
                </c:pt>
                <c:pt idx="1122">
                  <c:v>89.540001</c:v>
                </c:pt>
                <c:pt idx="1123">
                  <c:v>89.440002</c:v>
                </c:pt>
                <c:pt idx="1124">
                  <c:v>89.980003</c:v>
                </c:pt>
                <c:pt idx="1125">
                  <c:v>89.69000200000001</c:v>
                </c:pt>
                <c:pt idx="1126">
                  <c:v>90.699997</c:v>
                </c:pt>
                <c:pt idx="1127">
                  <c:v>91.089996</c:v>
                </c:pt>
                <c:pt idx="1128">
                  <c:v>91.029999</c:v>
                </c:pt>
                <c:pt idx="1129">
                  <c:v>91.550003</c:v>
                </c:pt>
                <c:pt idx="1130">
                  <c:v>90.360001</c:v>
                </c:pt>
                <c:pt idx="1131">
                  <c:v>90.959999</c:v>
                </c:pt>
                <c:pt idx="1132">
                  <c:v>92.25</c:v>
                </c:pt>
                <c:pt idx="1133">
                  <c:v>93.849998</c:v>
                </c:pt>
                <c:pt idx="1134">
                  <c:v>94.150002</c:v>
                </c:pt>
                <c:pt idx="1135">
                  <c:v>93.760002</c:v>
                </c:pt>
                <c:pt idx="1136">
                  <c:v>93.449997</c:v>
                </c:pt>
                <c:pt idx="1137">
                  <c:v>94.239998</c:v>
                </c:pt>
                <c:pt idx="1138">
                  <c:v>96.199997</c:v>
                </c:pt>
                <c:pt idx="1139">
                  <c:v>95.730003</c:v>
                </c:pt>
                <c:pt idx="1140">
                  <c:v>96.360001</c:v>
                </c:pt>
                <c:pt idx="1141">
                  <c:v>94.410004</c:v>
                </c:pt>
                <c:pt idx="1142">
                  <c:v>96.230003</c:v>
                </c:pt>
                <c:pt idx="1143">
                  <c:v>93.709999</c:v>
                </c:pt>
                <c:pt idx="1144">
                  <c:v>93.55999799999999</c:v>
                </c:pt>
                <c:pt idx="1145">
                  <c:v>93.83000199999999</c:v>
                </c:pt>
                <c:pt idx="1146">
                  <c:v>93.860001</c:v>
                </c:pt>
                <c:pt idx="1147">
                  <c:v>93.699997</c:v>
                </c:pt>
                <c:pt idx="1148">
                  <c:v>92.16999800000001</c:v>
                </c:pt>
                <c:pt idx="1149">
                  <c:v>91.099998</c:v>
                </c:pt>
                <c:pt idx="1150">
                  <c:v>91.93</c:v>
                </c:pt>
                <c:pt idx="1151">
                  <c:v>92.349998</c:v>
                </c:pt>
                <c:pt idx="1152">
                  <c:v>91.610001</c:v>
                </c:pt>
                <c:pt idx="1153">
                  <c:v>91.900002</c:v>
                </c:pt>
                <c:pt idx="1154">
                  <c:v>90.540001</c:v>
                </c:pt>
                <c:pt idx="1155">
                  <c:v>90.919998</c:v>
                </c:pt>
                <c:pt idx="1156">
                  <c:v>91.449997</c:v>
                </c:pt>
                <c:pt idx="1157">
                  <c:v>92.30999799999999</c:v>
                </c:pt>
                <c:pt idx="1158">
                  <c:v>92.290001</c:v>
                </c:pt>
                <c:pt idx="1159">
                  <c:v>92.040001</c:v>
                </c:pt>
                <c:pt idx="1160">
                  <c:v>91.18000000000001</c:v>
                </c:pt>
                <c:pt idx="1161">
                  <c:v>92.389999</c:v>
                </c:pt>
                <c:pt idx="1162">
                  <c:v>91.25</c:v>
                </c:pt>
                <c:pt idx="1163">
                  <c:v>90.760002</c:v>
                </c:pt>
                <c:pt idx="1164">
                  <c:v>90.709999</c:v>
                </c:pt>
                <c:pt idx="1165">
                  <c:v>89.269997</c:v>
                </c:pt>
                <c:pt idx="1166">
                  <c:v>89.510002</c:v>
                </c:pt>
                <c:pt idx="1167">
                  <c:v>89.58000199999999</c:v>
                </c:pt>
                <c:pt idx="1168">
                  <c:v>90.19000200000001</c:v>
                </c:pt>
                <c:pt idx="1169">
                  <c:v>90.80999799999999</c:v>
                </c:pt>
                <c:pt idx="1170">
                  <c:v>92.239998</c:v>
                </c:pt>
                <c:pt idx="1171">
                  <c:v>91.980003</c:v>
                </c:pt>
                <c:pt idx="1172">
                  <c:v>91.93</c:v>
                </c:pt>
                <c:pt idx="1173">
                  <c:v>93.279999</c:v>
                </c:pt>
                <c:pt idx="1174">
                  <c:v>93.129997</c:v>
                </c:pt>
                <c:pt idx="1175">
                  <c:v>93.440002</c:v>
                </c:pt>
                <c:pt idx="1176">
                  <c:v>93.260002</c:v>
                </c:pt>
                <c:pt idx="1177">
                  <c:v>93.410004</c:v>
                </c:pt>
                <c:pt idx="1178">
                  <c:v>93.709999</c:v>
                </c:pt>
                <c:pt idx="1179">
                  <c:v>92.110001</c:v>
                </c:pt>
                <c:pt idx="1180">
                  <c:v>91.199997</c:v>
                </c:pt>
                <c:pt idx="1181">
                  <c:v>91.620003</c:v>
                </c:pt>
                <c:pt idx="1182">
                  <c:v>93.349998</c:v>
                </c:pt>
                <c:pt idx="1183">
                  <c:v>93.870003</c:v>
                </c:pt>
                <c:pt idx="1184">
                  <c:v>94.68000000000001</c:v>
                </c:pt>
                <c:pt idx="1185">
                  <c:v>94.779999</c:v>
                </c:pt>
                <c:pt idx="1186">
                  <c:v>94.599998</c:v>
                </c:pt>
                <c:pt idx="1187">
                  <c:v>93.75</c:v>
                </c:pt>
                <c:pt idx="1188">
                  <c:v>92.93</c:v>
                </c:pt>
                <c:pt idx="1189">
                  <c:v>92.790001</c:v>
                </c:pt>
                <c:pt idx="1190">
                  <c:v>92.949997</c:v>
                </c:pt>
                <c:pt idx="1191">
                  <c:v>93.720001</c:v>
                </c:pt>
                <c:pt idx="1192">
                  <c:v>93.0</c:v>
                </c:pt>
                <c:pt idx="1193">
                  <c:v>91.610001</c:v>
                </c:pt>
                <c:pt idx="1194">
                  <c:v>92.05999799999999</c:v>
                </c:pt>
                <c:pt idx="1195">
                  <c:v>92.529999</c:v>
                </c:pt>
                <c:pt idx="1196">
                  <c:v>92.269997</c:v>
                </c:pt>
                <c:pt idx="1197">
                  <c:v>93.650002</c:v>
                </c:pt>
                <c:pt idx="1198">
                  <c:v>92.339996</c:v>
                </c:pt>
                <c:pt idx="1199">
                  <c:v>92.760002</c:v>
                </c:pt>
                <c:pt idx="1200">
                  <c:v>92.790001</c:v>
                </c:pt>
                <c:pt idx="1201">
                  <c:v>93.19000200000001</c:v>
                </c:pt>
                <c:pt idx="1202">
                  <c:v>93.870003</c:v>
                </c:pt>
                <c:pt idx="1203">
                  <c:v>93.400002</c:v>
                </c:pt>
                <c:pt idx="1204">
                  <c:v>93.900002</c:v>
                </c:pt>
                <c:pt idx="1205">
                  <c:v>96.19000200000001</c:v>
                </c:pt>
                <c:pt idx="1206">
                  <c:v>97.459999</c:v>
                </c:pt>
                <c:pt idx="1207">
                  <c:v>97.529999</c:v>
                </c:pt>
                <c:pt idx="1208">
                  <c:v>97.43</c:v>
                </c:pt>
                <c:pt idx="1209">
                  <c:v>97.08000199999999</c:v>
                </c:pt>
                <c:pt idx="1210">
                  <c:v>97.699997</c:v>
                </c:pt>
                <c:pt idx="1211">
                  <c:v>98.779999</c:v>
                </c:pt>
                <c:pt idx="1212">
                  <c:v>97.959999</c:v>
                </c:pt>
                <c:pt idx="1213">
                  <c:v>98.900002</c:v>
                </c:pt>
                <c:pt idx="1214">
                  <c:v>99.910004</c:v>
                </c:pt>
                <c:pt idx="1215">
                  <c:v>99.339996</c:v>
                </c:pt>
                <c:pt idx="1216">
                  <c:v>98.66999800000001</c:v>
                </c:pt>
                <c:pt idx="1217">
                  <c:v>98.360001</c:v>
                </c:pt>
                <c:pt idx="1218">
                  <c:v>99.66999800000001</c:v>
                </c:pt>
                <c:pt idx="1219">
                  <c:v>98.83000199999999</c:v>
                </c:pt>
                <c:pt idx="1220">
                  <c:v>97.550003</c:v>
                </c:pt>
                <c:pt idx="1221">
                  <c:v>97.0</c:v>
                </c:pt>
                <c:pt idx="1222">
                  <c:v>97.050003</c:v>
                </c:pt>
                <c:pt idx="1223">
                  <c:v>97.43</c:v>
                </c:pt>
                <c:pt idx="1224">
                  <c:v>98.849998</c:v>
                </c:pt>
                <c:pt idx="1225">
                  <c:v>97.889999</c:v>
                </c:pt>
                <c:pt idx="1226">
                  <c:v>98.370003</c:v>
                </c:pt>
                <c:pt idx="1227">
                  <c:v>99.82</c:v>
                </c:pt>
                <c:pt idx="1228">
                  <c:v>102.279999</c:v>
                </c:pt>
                <c:pt idx="1229">
                  <c:v>102.360001</c:v>
                </c:pt>
                <c:pt idx="1230">
                  <c:v>103.639999</c:v>
                </c:pt>
                <c:pt idx="1231">
                  <c:v>102.839996</c:v>
                </c:pt>
                <c:pt idx="1232">
                  <c:v>103.559998</c:v>
                </c:pt>
                <c:pt idx="1233">
                  <c:v>104.260002</c:v>
                </c:pt>
                <c:pt idx="1234">
                  <c:v>104.18</c:v>
                </c:pt>
                <c:pt idx="1235">
                  <c:v>102.860001</c:v>
                </c:pt>
                <c:pt idx="1236">
                  <c:v>103.18</c:v>
                </c:pt>
                <c:pt idx="1237">
                  <c:v>104.230003</c:v>
                </c:pt>
                <c:pt idx="1238">
                  <c:v>103.419998</c:v>
                </c:pt>
                <c:pt idx="1239">
                  <c:v>103.75</c:v>
                </c:pt>
                <c:pt idx="1240">
                  <c:v>103.919998</c:v>
                </c:pt>
                <c:pt idx="1241">
                  <c:v>103.489998</c:v>
                </c:pt>
                <c:pt idx="1242">
                  <c:v>101.860001</c:v>
                </c:pt>
                <c:pt idx="1243">
                  <c:v>101.849998</c:v>
                </c:pt>
                <c:pt idx="1244">
                  <c:v>100.730003</c:v>
                </c:pt>
                <c:pt idx="1245">
                  <c:v>102.690002</c:v>
                </c:pt>
                <c:pt idx="1246">
                  <c:v>102.529999</c:v>
                </c:pt>
                <c:pt idx="1247">
                  <c:v>103.949997</c:v>
                </c:pt>
                <c:pt idx="1248">
                  <c:v>106.459999</c:v>
                </c:pt>
                <c:pt idx="1249">
                  <c:v>107.099998</c:v>
                </c:pt>
                <c:pt idx="1250">
                  <c:v>106.980003</c:v>
                </c:pt>
                <c:pt idx="1251">
                  <c:v>107.43</c:v>
                </c:pt>
                <c:pt idx="1252">
                  <c:v>108.190002</c:v>
                </c:pt>
                <c:pt idx="1253">
                  <c:v>108.389999</c:v>
                </c:pt>
                <c:pt idx="1254">
                  <c:v>109.599998</c:v>
                </c:pt>
                <c:pt idx="1255">
                  <c:v>108.209999</c:v>
                </c:pt>
                <c:pt idx="1256">
                  <c:v>109.739998</c:v>
                </c:pt>
                <c:pt idx="1257">
                  <c:v>111.629997</c:v>
                </c:pt>
                <c:pt idx="1258">
                  <c:v>111.970001</c:v>
                </c:pt>
                <c:pt idx="1259">
                  <c:v>112.25</c:v>
                </c:pt>
                <c:pt idx="1260">
                  <c:v>112.300003</c:v>
                </c:pt>
                <c:pt idx="1261">
                  <c:v>112.940002</c:v>
                </c:pt>
                <c:pt idx="1262">
                  <c:v>114.290001</c:v>
                </c:pt>
                <c:pt idx="1263">
                  <c:v>114.730003</c:v>
                </c:pt>
                <c:pt idx="1264">
                  <c:v>116.620003</c:v>
                </c:pt>
                <c:pt idx="1265">
                  <c:v>115.059998</c:v>
                </c:pt>
                <c:pt idx="1266">
                  <c:v>115.639999</c:v>
                </c:pt>
                <c:pt idx="1267">
                  <c:v>117.379997</c:v>
                </c:pt>
                <c:pt idx="1268">
                  <c:v>119.18</c:v>
                </c:pt>
                <c:pt idx="1269">
                  <c:v>118.699997</c:v>
                </c:pt>
                <c:pt idx="1270">
                  <c:v>113.75</c:v>
                </c:pt>
                <c:pt idx="1271">
                  <c:v>113.110001</c:v>
                </c:pt>
                <c:pt idx="1272">
                  <c:v>110.949997</c:v>
                </c:pt>
                <c:pt idx="1273">
                  <c:v>110.839996</c:v>
                </c:pt>
                <c:pt idx="1274">
                  <c:v>110.82</c:v>
                </c:pt>
                <c:pt idx="1275">
                  <c:v>109.32</c:v>
                </c:pt>
                <c:pt idx="1276">
                  <c:v>110.239998</c:v>
                </c:pt>
                <c:pt idx="1277">
                  <c:v>110.209999</c:v>
                </c:pt>
                <c:pt idx="1278">
                  <c:v>111.589996</c:v>
                </c:pt>
                <c:pt idx="1279">
                  <c:v>107.339996</c:v>
                </c:pt>
                <c:pt idx="1280">
                  <c:v>108.949997</c:v>
                </c:pt>
                <c:pt idx="1281">
                  <c:v>106.949997</c:v>
                </c:pt>
                <c:pt idx="1282">
                  <c:v>106.169998</c:v>
                </c:pt>
                <c:pt idx="1283">
                  <c:v>106.550003</c:v>
                </c:pt>
                <c:pt idx="1284">
                  <c:v>108.360001</c:v>
                </c:pt>
                <c:pt idx="1285">
                  <c:v>108.550003</c:v>
                </c:pt>
                <c:pt idx="1286">
                  <c:v>107.470001</c:v>
                </c:pt>
                <c:pt idx="1287">
                  <c:v>106.93</c:v>
                </c:pt>
                <c:pt idx="1288">
                  <c:v>107.309998</c:v>
                </c:pt>
                <c:pt idx="1289">
                  <c:v>109.800003</c:v>
                </c:pt>
                <c:pt idx="1290">
                  <c:v>109.699997</c:v>
                </c:pt>
                <c:pt idx="1291">
                  <c:v>111.510002</c:v>
                </c:pt>
                <c:pt idx="1292">
                  <c:v>110.82</c:v>
                </c:pt>
                <c:pt idx="1293">
                  <c:v>111.370003</c:v>
                </c:pt>
                <c:pt idx="1294">
                  <c:v>112.849998</c:v>
                </c:pt>
                <c:pt idx="1295">
                  <c:v>110.489998</c:v>
                </c:pt>
                <c:pt idx="1296">
                  <c:v>111.540001</c:v>
                </c:pt>
                <c:pt idx="1297">
                  <c:v>112.029999</c:v>
                </c:pt>
                <c:pt idx="1298">
                  <c:v>110.860001</c:v>
                </c:pt>
                <c:pt idx="1299">
                  <c:v>111.519997</c:v>
                </c:pt>
                <c:pt idx="1300">
                  <c:v>108.940002</c:v>
                </c:pt>
                <c:pt idx="1301">
                  <c:v>107.370003</c:v>
                </c:pt>
                <c:pt idx="1302">
                  <c:v>107.169998</c:v>
                </c:pt>
                <c:pt idx="1303">
                  <c:v>107.480003</c:v>
                </c:pt>
                <c:pt idx="1304">
                  <c:v>107.559998</c:v>
                </c:pt>
                <c:pt idx="1305">
                  <c:v>106.529999</c:v>
                </c:pt>
                <c:pt idx="1306">
                  <c:v>106.480003</c:v>
                </c:pt>
                <c:pt idx="1307">
                  <c:v>105.959999</c:v>
                </c:pt>
                <c:pt idx="1308">
                  <c:v>108.349998</c:v>
                </c:pt>
                <c:pt idx="1309">
                  <c:v>109.129997</c:v>
                </c:pt>
                <c:pt idx="1310">
                  <c:v>108.699997</c:v>
                </c:pt>
                <c:pt idx="1311">
                  <c:v>104.370003</c:v>
                </c:pt>
                <c:pt idx="1312">
                  <c:v>104.68</c:v>
                </c:pt>
                <c:pt idx="1313">
                  <c:v>104.040001</c:v>
                </c:pt>
                <c:pt idx="1314">
                  <c:v>105.410004</c:v>
                </c:pt>
                <c:pt idx="1315">
                  <c:v>105.120003</c:v>
                </c:pt>
                <c:pt idx="1316">
                  <c:v>107.129997</c:v>
                </c:pt>
                <c:pt idx="1317">
                  <c:v>107.040001</c:v>
                </c:pt>
                <c:pt idx="1318">
                  <c:v>109.620003</c:v>
                </c:pt>
                <c:pt idx="1319">
                  <c:v>109.25</c:v>
                </c:pt>
                <c:pt idx="1320">
                  <c:v>109.980003</c:v>
                </c:pt>
                <c:pt idx="1321">
                  <c:v>109.470001</c:v>
                </c:pt>
                <c:pt idx="1322">
                  <c:v>109.07</c:v>
                </c:pt>
                <c:pt idx="1323">
                  <c:v>107.889999</c:v>
                </c:pt>
                <c:pt idx="1324">
                  <c:v>107.360001</c:v>
                </c:pt>
                <c:pt idx="1325">
                  <c:v>108.309998</c:v>
                </c:pt>
                <c:pt idx="1326">
                  <c:v>109.43</c:v>
                </c:pt>
                <c:pt idx="1327">
                  <c:v>109.43</c:v>
                </c:pt>
                <c:pt idx="1328">
                  <c:v>111.019997</c:v>
                </c:pt>
                <c:pt idx="1329">
                  <c:v>111.629997</c:v>
                </c:pt>
                <c:pt idx="1330">
                  <c:v>110.830002</c:v>
                </c:pt>
                <c:pt idx="1331">
                  <c:v>110.809998</c:v>
                </c:pt>
                <c:pt idx="1332">
                  <c:v>109.879997</c:v>
                </c:pt>
                <c:pt idx="1333">
                  <c:v>109.720001</c:v>
                </c:pt>
                <c:pt idx="1334">
                  <c:v>108.470001</c:v>
                </c:pt>
                <c:pt idx="1335">
                  <c:v>108.599998</c:v>
                </c:pt>
                <c:pt idx="1336">
                  <c:v>107.949997</c:v>
                </c:pt>
                <c:pt idx="1337">
                  <c:v>108.360001</c:v>
                </c:pt>
                <c:pt idx="1338">
                  <c:v>110.400002</c:v>
                </c:pt>
                <c:pt idx="1339">
                  <c:v>109.589996</c:v>
                </c:pt>
                <c:pt idx="1340">
                  <c:v>110.339996</c:v>
                </c:pt>
                <c:pt idx="1341">
                  <c:v>108.279999</c:v>
                </c:pt>
                <c:pt idx="1342">
                  <c:v>107.75</c:v>
                </c:pt>
                <c:pt idx="1343">
                  <c:v>108.32</c:v>
                </c:pt>
                <c:pt idx="1344">
                  <c:v>106.300003</c:v>
                </c:pt>
                <c:pt idx="1345">
                  <c:v>106.779999</c:v>
                </c:pt>
                <c:pt idx="1346">
                  <c:v>108.589996</c:v>
                </c:pt>
                <c:pt idx="1347">
                  <c:v>108.75</c:v>
                </c:pt>
                <c:pt idx="1348">
                  <c:v>107.970001</c:v>
                </c:pt>
                <c:pt idx="1349">
                  <c:v>108.949997</c:v>
                </c:pt>
                <c:pt idx="1350">
                  <c:v>110.260002</c:v>
                </c:pt>
                <c:pt idx="1351">
                  <c:v>110.889999</c:v>
                </c:pt>
                <c:pt idx="1352">
                  <c:v>111.029999</c:v>
                </c:pt>
                <c:pt idx="1353">
                  <c:v>112.489998</c:v>
                </c:pt>
                <c:pt idx="1354">
                  <c:v>112.650002</c:v>
                </c:pt>
                <c:pt idx="1355">
                  <c:v>113.639999</c:v>
                </c:pt>
                <c:pt idx="1356">
                  <c:v>113.010002</c:v>
                </c:pt>
                <c:pt idx="1357">
                  <c:v>112.690002</c:v>
                </c:pt>
                <c:pt idx="1358">
                  <c:v>113.029999</c:v>
                </c:pt>
                <c:pt idx="1359">
                  <c:v>113.650002</c:v>
                </c:pt>
                <c:pt idx="1360">
                  <c:v>111.239998</c:v>
                </c:pt>
                <c:pt idx="1361">
                  <c:v>111.150002</c:v>
                </c:pt>
                <c:pt idx="1362">
                  <c:v>111.459999</c:v>
                </c:pt>
                <c:pt idx="1363">
                  <c:v>112.309998</c:v>
                </c:pt>
                <c:pt idx="1364">
                  <c:v>111.839996</c:v>
                </c:pt>
                <c:pt idx="1365">
                  <c:v>113.190002</c:v>
                </c:pt>
                <c:pt idx="1366">
                  <c:v>112.75</c:v>
                </c:pt>
                <c:pt idx="1367">
                  <c:v>114.629997</c:v>
                </c:pt>
                <c:pt idx="1368">
                  <c:v>114.309998</c:v>
                </c:pt>
                <c:pt idx="1369">
                  <c:v>114.279999</c:v>
                </c:pt>
                <c:pt idx="1370">
                  <c:v>115.360001</c:v>
                </c:pt>
                <c:pt idx="1371">
                  <c:v>115.730003</c:v>
                </c:pt>
                <c:pt idx="1372">
                  <c:v>114.870003</c:v>
                </c:pt>
                <c:pt idx="1373">
                  <c:v>115.089996</c:v>
                </c:pt>
                <c:pt idx="1374">
                  <c:v>118.489998</c:v>
                </c:pt>
                <c:pt idx="1375">
                  <c:v>118.269997</c:v>
                </c:pt>
                <c:pt idx="1376">
                  <c:v>117.57</c:v>
                </c:pt>
                <c:pt idx="1377">
                  <c:v>120.660004</c:v>
                </c:pt>
                <c:pt idx="1378">
                  <c:v>121.400002</c:v>
                </c:pt>
                <c:pt idx="1379">
                  <c:v>120.559998</c:v>
                </c:pt>
                <c:pt idx="1380">
                  <c:v>120.370003</c:v>
                </c:pt>
                <c:pt idx="1381">
                  <c:v>119.360001</c:v>
                </c:pt>
                <c:pt idx="1382">
                  <c:v>119.489998</c:v>
                </c:pt>
                <c:pt idx="1383">
                  <c:v>116.629997</c:v>
                </c:pt>
                <c:pt idx="1384">
                  <c:v>115.839996</c:v>
                </c:pt>
                <c:pt idx="1385">
                  <c:v>115.220001</c:v>
                </c:pt>
                <c:pt idx="1386">
                  <c:v>116.839996</c:v>
                </c:pt>
                <c:pt idx="1387">
                  <c:v>117.360001</c:v>
                </c:pt>
                <c:pt idx="1388">
                  <c:v>118.470001</c:v>
                </c:pt>
                <c:pt idx="1389">
                  <c:v>118.690002</c:v>
                </c:pt>
                <c:pt idx="1390">
                  <c:v>118.879997</c:v>
                </c:pt>
                <c:pt idx="1391">
                  <c:v>119.910004</c:v>
                </c:pt>
                <c:pt idx="1392">
                  <c:v>119.779999</c:v>
                </c:pt>
                <c:pt idx="1393">
                  <c:v>117.959999</c:v>
                </c:pt>
                <c:pt idx="1394">
                  <c:v>119.190002</c:v>
                </c:pt>
                <c:pt idx="1395">
                  <c:v>121.489998</c:v>
                </c:pt>
                <c:pt idx="1396">
                  <c:v>121.0</c:v>
                </c:pt>
                <c:pt idx="1397">
                  <c:v>120.559998</c:v>
                </c:pt>
                <c:pt idx="1398">
                  <c:v>118.970001</c:v>
                </c:pt>
                <c:pt idx="1399">
                  <c:v>120.010002</c:v>
                </c:pt>
                <c:pt idx="1400">
                  <c:v>119.599998</c:v>
                </c:pt>
                <c:pt idx="1401">
                  <c:v>120.989998</c:v>
                </c:pt>
                <c:pt idx="1402">
                  <c:v>120.330002</c:v>
                </c:pt>
                <c:pt idx="1403">
                  <c:v>121.900002</c:v>
                </c:pt>
                <c:pt idx="1404">
                  <c:v>122.830002</c:v>
                </c:pt>
                <c:pt idx="1405">
                  <c:v>120.389999</c:v>
                </c:pt>
                <c:pt idx="1406">
                  <c:v>121.449997</c:v>
                </c:pt>
                <c:pt idx="1407">
                  <c:v>120.949997</c:v>
                </c:pt>
                <c:pt idx="1408">
                  <c:v>121.300003</c:v>
                </c:pt>
                <c:pt idx="1409">
                  <c:v>122.760002</c:v>
                </c:pt>
                <c:pt idx="1410">
                  <c:v>121.089996</c:v>
                </c:pt>
                <c:pt idx="1411">
                  <c:v>121.269997</c:v>
                </c:pt>
                <c:pt idx="1412">
                  <c:v>121.68</c:v>
                </c:pt>
                <c:pt idx="1413">
                  <c:v>117.040001</c:v>
                </c:pt>
                <c:pt idx="1414">
                  <c:v>118.489998</c:v>
                </c:pt>
                <c:pt idx="1415">
                  <c:v>116.510002</c:v>
                </c:pt>
                <c:pt idx="1416">
                  <c:v>117.730003</c:v>
                </c:pt>
                <c:pt idx="1417">
                  <c:v>117.209999</c:v>
                </c:pt>
                <c:pt idx="1418">
                  <c:v>118.360001</c:v>
                </c:pt>
                <c:pt idx="1419">
                  <c:v>117.339996</c:v>
                </c:pt>
                <c:pt idx="1420">
                  <c:v>118.360001</c:v>
                </c:pt>
                <c:pt idx="1421">
                  <c:v>118.300003</c:v>
                </c:pt>
                <c:pt idx="1422">
                  <c:v>118.230003</c:v>
                </c:pt>
                <c:pt idx="1423">
                  <c:v>116.669998</c:v>
                </c:pt>
                <c:pt idx="1424">
                  <c:v>115.730003</c:v>
                </c:pt>
                <c:pt idx="1425">
                  <c:v>116.650002</c:v>
                </c:pt>
                <c:pt idx="1426">
                  <c:v>115.849998</c:v>
                </c:pt>
                <c:pt idx="1427">
                  <c:v>116.860001</c:v>
                </c:pt>
                <c:pt idx="1428">
                  <c:v>116.089996</c:v>
                </c:pt>
                <c:pt idx="1429">
                  <c:v>115.519997</c:v>
                </c:pt>
                <c:pt idx="1430">
                  <c:v>113.510002</c:v>
                </c:pt>
                <c:pt idx="1431">
                  <c:v>113.779999</c:v>
                </c:pt>
                <c:pt idx="1432">
                  <c:v>114.290001</c:v>
                </c:pt>
                <c:pt idx="1433">
                  <c:v>115.489998</c:v>
                </c:pt>
                <c:pt idx="1434">
                  <c:v>115.540001</c:v>
                </c:pt>
                <c:pt idx="1435">
                  <c:v>115.989998</c:v>
                </c:pt>
                <c:pt idx="1436">
                  <c:v>116.720001</c:v>
                </c:pt>
                <c:pt idx="1437">
                  <c:v>116.980003</c:v>
                </c:pt>
                <c:pt idx="1438">
                  <c:v>117.839996</c:v>
                </c:pt>
                <c:pt idx="1439">
                  <c:v>117.400002</c:v>
                </c:pt>
                <c:pt idx="1440">
                  <c:v>117.730003</c:v>
                </c:pt>
                <c:pt idx="1441">
                  <c:v>117.339996</c:v>
                </c:pt>
                <c:pt idx="1442">
                  <c:v>118.769997</c:v>
                </c:pt>
                <c:pt idx="1443">
                  <c:v>118.739998</c:v>
                </c:pt>
                <c:pt idx="1444">
                  <c:v>119.730003</c:v>
                </c:pt>
                <c:pt idx="1445">
                  <c:v>119.75</c:v>
                </c:pt>
                <c:pt idx="1446">
                  <c:v>120.220001</c:v>
                </c:pt>
                <c:pt idx="1447">
                  <c:v>120.389999</c:v>
                </c:pt>
                <c:pt idx="1448">
                  <c:v>119.970001</c:v>
                </c:pt>
                <c:pt idx="1449">
                  <c:v>119.779999</c:v>
                </c:pt>
                <c:pt idx="1450">
                  <c:v>120.360001</c:v>
                </c:pt>
                <c:pt idx="1451">
                  <c:v>121.360001</c:v>
                </c:pt>
                <c:pt idx="1452">
                  <c:v>120.959999</c:v>
                </c:pt>
                <c:pt idx="1453">
                  <c:v>121.010002</c:v>
                </c:pt>
                <c:pt idx="1454">
                  <c:v>120.910004</c:v>
                </c:pt>
                <c:pt idx="1455">
                  <c:v>122.080002</c:v>
                </c:pt>
                <c:pt idx="1456">
                  <c:v>121.690002</c:v>
                </c:pt>
                <c:pt idx="1457">
                  <c:v>122.290001</c:v>
                </c:pt>
                <c:pt idx="1458">
                  <c:v>121.860001</c:v>
                </c:pt>
                <c:pt idx="1459">
                  <c:v>122.699997</c:v>
                </c:pt>
                <c:pt idx="1460">
                  <c:v>122.709999</c:v>
                </c:pt>
                <c:pt idx="1461">
                  <c:v>121.559998</c:v>
                </c:pt>
                <c:pt idx="1462">
                  <c:v>121.730003</c:v>
                </c:pt>
                <c:pt idx="1463">
                  <c:v>121.620003</c:v>
                </c:pt>
                <c:pt idx="1464">
                  <c:v>124.019997</c:v>
                </c:pt>
                <c:pt idx="1465">
                  <c:v>123.940002</c:v>
                </c:pt>
                <c:pt idx="1466">
                  <c:v>124.629997</c:v>
                </c:pt>
                <c:pt idx="1467">
                  <c:v>124.540001</c:v>
                </c:pt>
                <c:pt idx="1468">
                  <c:v>124.870003</c:v>
                </c:pt>
                <c:pt idx="1469">
                  <c:v>126.010002</c:v>
                </c:pt>
                <c:pt idx="1470">
                  <c:v>126.199997</c:v>
                </c:pt>
                <c:pt idx="1471">
                  <c:v>126.300003</c:v>
                </c:pt>
                <c:pt idx="1472">
                  <c:v>126.690002</c:v>
                </c:pt>
                <c:pt idx="1473">
                  <c:v>126.720001</c:v>
                </c:pt>
                <c:pt idx="1474">
                  <c:v>127.849998</c:v>
                </c:pt>
                <c:pt idx="1475">
                  <c:v>127.949997</c:v>
                </c:pt>
                <c:pt idx="1476">
                  <c:v>127.910004</c:v>
                </c:pt>
                <c:pt idx="1477">
                  <c:v>128.910004</c:v>
                </c:pt>
                <c:pt idx="1478">
                  <c:v>128.460007</c:v>
                </c:pt>
                <c:pt idx="1479">
                  <c:v>130.990005</c:v>
                </c:pt>
                <c:pt idx="1480">
                  <c:v>131.809998</c:v>
                </c:pt>
                <c:pt idx="1481">
                  <c:v>130.369995</c:v>
                </c:pt>
                <c:pt idx="1482">
                  <c:v>131.660004</c:v>
                </c:pt>
                <c:pt idx="1483">
                  <c:v>132.289993</c:v>
                </c:pt>
                <c:pt idx="1484">
                  <c:v>131.960007</c:v>
                </c:pt>
                <c:pt idx="1485">
                  <c:v>134.070007</c:v>
                </c:pt>
                <c:pt idx="1486">
                  <c:v>134.75</c:v>
                </c:pt>
                <c:pt idx="1487">
                  <c:v>133.679993</c:v>
                </c:pt>
                <c:pt idx="1488">
                  <c:v>134.279999</c:v>
                </c:pt>
                <c:pt idx="1489">
                  <c:v>130.110001</c:v>
                </c:pt>
                <c:pt idx="1490">
                  <c:v>131.320007</c:v>
                </c:pt>
                <c:pt idx="1491">
                  <c:v>129.470001</c:v>
                </c:pt>
                <c:pt idx="1492">
                  <c:v>129.729996</c:v>
                </c:pt>
                <c:pt idx="1493">
                  <c:v>130.850006</c:v>
                </c:pt>
                <c:pt idx="1494">
                  <c:v>130.880005</c:v>
                </c:pt>
                <c:pt idx="1495">
                  <c:v>129.520004</c:v>
                </c:pt>
                <c:pt idx="1496">
                  <c:v>131.240005</c:v>
                </c:pt>
                <c:pt idx="1497">
                  <c:v>132.619995</c:v>
                </c:pt>
                <c:pt idx="1498">
                  <c:v>131.919998</c:v>
                </c:pt>
                <c:pt idx="1499">
                  <c:v>132.490005</c:v>
                </c:pt>
                <c:pt idx="1500">
                  <c:v>131.570007</c:v>
                </c:pt>
                <c:pt idx="1501">
                  <c:v>136.029999</c:v>
                </c:pt>
                <c:pt idx="1502">
                  <c:v>136.380005</c:v>
                </c:pt>
                <c:pt idx="1503">
                  <c:v>137.779999</c:v>
                </c:pt>
                <c:pt idx="1504">
                  <c:v>135.589996</c:v>
                </c:pt>
                <c:pt idx="1505">
                  <c:v>137.240005</c:v>
                </c:pt>
                <c:pt idx="1506">
                  <c:v>137.660004</c:v>
                </c:pt>
                <c:pt idx="1507">
                  <c:v>133.690002</c:v>
                </c:pt>
                <c:pt idx="1508">
                  <c:v>132.419998</c:v>
                </c:pt>
                <c:pt idx="1509">
                  <c:v>130.970001</c:v>
                </c:pt>
                <c:pt idx="1510">
                  <c:v>130.380005</c:v>
                </c:pt>
                <c:pt idx="1511">
                  <c:v>132.089996</c:v>
                </c:pt>
                <c:pt idx="1512">
                  <c:v>132.199997</c:v>
                </c:pt>
                <c:pt idx="1513">
                  <c:v>133.479996</c:v>
                </c:pt>
                <c:pt idx="1514">
                  <c:v>134.410004</c:v>
                </c:pt>
                <c:pt idx="1515">
                  <c:v>134.179993</c:v>
                </c:pt>
                <c:pt idx="1516">
                  <c:v>133.110001</c:v>
                </c:pt>
                <c:pt idx="1517">
                  <c:v>133.509995</c:v>
                </c:pt>
                <c:pt idx="1518">
                  <c:v>135.419998</c:v>
                </c:pt>
                <c:pt idx="1519">
                  <c:v>135.380005</c:v>
                </c:pt>
                <c:pt idx="1520">
                  <c:v>135.199997</c:v>
                </c:pt>
                <c:pt idx="1521">
                  <c:v>138.070007</c:v>
                </c:pt>
                <c:pt idx="1522">
                  <c:v>139.110001</c:v>
                </c:pt>
                <c:pt idx="1523">
                  <c:v>136.5</c:v>
                </c:pt>
                <c:pt idx="1524">
                  <c:v>134.789993</c:v>
                </c:pt>
                <c:pt idx="1525">
                  <c:v>135.369995</c:v>
                </c:pt>
                <c:pt idx="1526">
                  <c:v>135.410004</c:v>
                </c:pt>
                <c:pt idx="1527">
                  <c:v>136.050003</c:v>
                </c:pt>
                <c:pt idx="1528">
                  <c:v>136.179993</c:v>
                </c:pt>
                <c:pt idx="1529">
                  <c:v>134.699997</c:v>
                </c:pt>
                <c:pt idx="1530">
                  <c:v>133.809998</c:v>
                </c:pt>
                <c:pt idx="1531">
                  <c:v>134.199997</c:v>
                </c:pt>
                <c:pt idx="1532">
                  <c:v>135.110001</c:v>
                </c:pt>
                <c:pt idx="1533">
                  <c:v>135.320007</c:v>
                </c:pt>
                <c:pt idx="1534">
                  <c:v>135.050003</c:v>
                </c:pt>
                <c:pt idx="1535">
                  <c:v>134.660004</c:v>
                </c:pt>
                <c:pt idx="1536">
                  <c:v>135.020004</c:v>
                </c:pt>
                <c:pt idx="1537">
                  <c:v>137.220001</c:v>
                </c:pt>
                <c:pt idx="1538">
                  <c:v>137.710007</c:v>
                </c:pt>
                <c:pt idx="1539">
                  <c:v>137.029999</c:v>
                </c:pt>
                <c:pt idx="1540">
                  <c:v>138.720001</c:v>
                </c:pt>
                <c:pt idx="1541">
                  <c:v>138.0</c:v>
                </c:pt>
                <c:pt idx="1542">
                  <c:v>134.75</c:v>
                </c:pt>
                <c:pt idx="1543">
                  <c:v>134.369995</c:v>
                </c:pt>
                <c:pt idx="1544">
                  <c:v>133.830002</c:v>
                </c:pt>
                <c:pt idx="1545">
                  <c:v>133.580002</c:v>
                </c:pt>
                <c:pt idx="1546">
                  <c:v>134.119995</c:v>
                </c:pt>
                <c:pt idx="1547">
                  <c:v>134.910004</c:v>
                </c:pt>
                <c:pt idx="1548">
                  <c:v>135.460007</c:v>
                </c:pt>
                <c:pt idx="1549">
                  <c:v>134.050003</c:v>
                </c:pt>
                <c:pt idx="1550">
                  <c:v>132.690002</c:v>
                </c:pt>
                <c:pt idx="1551">
                  <c:v>133.429993</c:v>
                </c:pt>
                <c:pt idx="1552">
                  <c:v>133.720001</c:v>
                </c:pt>
                <c:pt idx="1553">
                  <c:v>131.199997</c:v>
                </c:pt>
                <c:pt idx="1554">
                  <c:v>131.029999</c:v>
                </c:pt>
                <c:pt idx="1555">
                  <c:v>130.360001</c:v>
                </c:pt>
                <c:pt idx="1556">
                  <c:v>130.100006</c:v>
                </c:pt>
                <c:pt idx="1557">
                  <c:v>131.160004</c:v>
                </c:pt>
                <c:pt idx="1558">
                  <c:v>127.93</c:v>
                </c:pt>
                <c:pt idx="1559">
                  <c:v>130.279999</c:v>
                </c:pt>
                <c:pt idx="1560">
                  <c:v>129.869995</c:v>
                </c:pt>
                <c:pt idx="1561">
                  <c:v>130.800003</c:v>
                </c:pt>
                <c:pt idx="1562">
                  <c:v>130.449997</c:v>
                </c:pt>
                <c:pt idx="1563">
                  <c:v>132.199997</c:v>
                </c:pt>
                <c:pt idx="1564">
                  <c:v>131.660004</c:v>
                </c:pt>
                <c:pt idx="1565">
                  <c:v>131.679993</c:v>
                </c:pt>
                <c:pt idx="1566">
                  <c:v>133.139999</c:v>
                </c:pt>
                <c:pt idx="1567">
                  <c:v>133.070007</c:v>
                </c:pt>
                <c:pt idx="1568">
                  <c:v>132.850006</c:v>
                </c:pt>
                <c:pt idx="1569">
                  <c:v>132.320007</c:v>
                </c:pt>
                <c:pt idx="1570">
                  <c:v>132.949997</c:v>
                </c:pt>
                <c:pt idx="1571">
                  <c:v>133.970001</c:v>
                </c:pt>
                <c:pt idx="1572">
                  <c:v>134.100006</c:v>
                </c:pt>
                <c:pt idx="1573">
                  <c:v>135.039993</c:v>
                </c:pt>
                <c:pt idx="1574">
                  <c:v>135.410004</c:v>
                </c:pt>
                <c:pt idx="1575">
                  <c:v>136.289993</c:v>
                </c:pt>
                <c:pt idx="1576">
                  <c:v>137.509995</c:v>
                </c:pt>
                <c:pt idx="1577">
                  <c:v>136.479996</c:v>
                </c:pt>
                <c:pt idx="1578">
                  <c:v>137.380005</c:v>
                </c:pt>
                <c:pt idx="1579">
                  <c:v>137.660004</c:v>
                </c:pt>
                <c:pt idx="1580">
                  <c:v>140.029999</c:v>
                </c:pt>
                <c:pt idx="1581">
                  <c:v>139.919998</c:v>
                </c:pt>
                <c:pt idx="1582">
                  <c:v>138.089996</c:v>
                </c:pt>
                <c:pt idx="1583">
                  <c:v>139.350006</c:v>
                </c:pt>
                <c:pt idx="1584">
                  <c:v>139.720001</c:v>
                </c:pt>
                <c:pt idx="1585">
                  <c:v>139.360001</c:v>
                </c:pt>
                <c:pt idx="1586">
                  <c:v>139.410004</c:v>
                </c:pt>
                <c:pt idx="1587">
                  <c:v>137.770004</c:v>
                </c:pt>
                <c:pt idx="1588">
                  <c:v>138.220001</c:v>
                </c:pt>
                <c:pt idx="1589">
                  <c:v>138.860001</c:v>
                </c:pt>
                <c:pt idx="1590">
                  <c:v>136.270004</c:v>
                </c:pt>
                <c:pt idx="1591">
                  <c:v>136.240005</c:v>
                </c:pt>
                <c:pt idx="1592">
                  <c:v>136.970001</c:v>
                </c:pt>
                <c:pt idx="1593">
                  <c:v>138.369995</c:v>
                </c:pt>
                <c:pt idx="1594">
                  <c:v>139.139999</c:v>
                </c:pt>
                <c:pt idx="1595">
                  <c:v>139.050003</c:v>
                </c:pt>
                <c:pt idx="1596">
                  <c:v>140.339996</c:v>
                </c:pt>
                <c:pt idx="1597">
                  <c:v>139.220001</c:v>
                </c:pt>
                <c:pt idx="1598">
                  <c:v>139.259995</c:v>
                </c:pt>
                <c:pt idx="1599">
                  <c:v>138.539993</c:v>
                </c:pt>
                <c:pt idx="1600">
                  <c:v>138.210007</c:v>
                </c:pt>
                <c:pt idx="1601">
                  <c:v>138.669998</c:v>
                </c:pt>
                <c:pt idx="1602">
                  <c:v>139.860001</c:v>
                </c:pt>
                <c:pt idx="1603">
                  <c:v>139.199997</c:v>
                </c:pt>
                <c:pt idx="1604">
                  <c:v>139.839996</c:v>
                </c:pt>
                <c:pt idx="1605">
                  <c:v>142.050003</c:v>
                </c:pt>
                <c:pt idx="1606">
                  <c:v>142.380005</c:v>
                </c:pt>
                <c:pt idx="1607">
                  <c:v>142.509995</c:v>
                </c:pt>
                <c:pt idx="1608">
                  <c:v>143.660004</c:v>
                </c:pt>
                <c:pt idx="1609">
                  <c:v>142.639999</c:v>
                </c:pt>
                <c:pt idx="1610">
                  <c:v>141.610001</c:v>
                </c:pt>
                <c:pt idx="1611">
                  <c:v>141.899994</c:v>
                </c:pt>
                <c:pt idx="1612">
                  <c:v>143.809998</c:v>
                </c:pt>
                <c:pt idx="1613">
                  <c:v>145.050003</c:v>
                </c:pt>
                <c:pt idx="1614">
                  <c:v>145.929993</c:v>
                </c:pt>
                <c:pt idx="1615">
                  <c:v>145.929993</c:v>
                </c:pt>
                <c:pt idx="1616">
                  <c:v>146.5</c:v>
                </c:pt>
                <c:pt idx="1617">
                  <c:v>146.740005</c:v>
                </c:pt>
                <c:pt idx="1618">
                  <c:v>146.869995</c:v>
                </c:pt>
                <c:pt idx="1619">
                  <c:v>146.380005</c:v>
                </c:pt>
                <c:pt idx="1620">
                  <c:v>149.199997</c:v>
                </c:pt>
                <c:pt idx="1621">
                  <c:v>149.820007</c:v>
                </c:pt>
                <c:pt idx="1622">
                  <c:v>152.369995</c:v>
                </c:pt>
                <c:pt idx="1623">
                  <c:v>150.410004</c:v>
                </c:pt>
                <c:pt idx="1624">
                  <c:v>149.880005</c:v>
                </c:pt>
                <c:pt idx="1625">
                  <c:v>147.729996</c:v>
                </c:pt>
                <c:pt idx="1626">
                  <c:v>143.470001</c:v>
                </c:pt>
                <c:pt idx="1627">
                  <c:v>145.300003</c:v>
                </c:pt>
                <c:pt idx="1628">
                  <c:v>147.380005</c:v>
                </c:pt>
                <c:pt idx="1629">
                  <c:v>147.899994</c:v>
                </c:pt>
                <c:pt idx="1630">
                  <c:v>146.539993</c:v>
                </c:pt>
                <c:pt idx="1631">
                  <c:v>146.589996</c:v>
                </c:pt>
                <c:pt idx="1632">
                  <c:v>145.630005</c:v>
                </c:pt>
                <c:pt idx="1633">
                  <c:v>145.369995</c:v>
                </c:pt>
                <c:pt idx="1634">
                  <c:v>144.740005</c:v>
                </c:pt>
                <c:pt idx="1635">
                  <c:v>145.600006</c:v>
                </c:pt>
                <c:pt idx="1636">
                  <c:v>145.649994</c:v>
                </c:pt>
                <c:pt idx="1637">
                  <c:v>147.490005</c:v>
                </c:pt>
                <c:pt idx="1638">
                  <c:v>147.830002</c:v>
                </c:pt>
                <c:pt idx="1639">
                  <c:v>148.589996</c:v>
                </c:pt>
                <c:pt idx="1640">
                  <c:v>148.580002</c:v>
                </c:pt>
                <c:pt idx="1641">
                  <c:v>148.220001</c:v>
                </c:pt>
                <c:pt idx="1642">
                  <c:v>149.699997</c:v>
                </c:pt>
                <c:pt idx="1643">
                  <c:v>149.639999</c:v>
                </c:pt>
                <c:pt idx="1644">
                  <c:v>149.910004</c:v>
                </c:pt>
                <c:pt idx="1645">
                  <c:v>149.5</c:v>
                </c:pt>
                <c:pt idx="1646">
                  <c:v>150.220001</c:v>
                </c:pt>
                <c:pt idx="1647">
                  <c:v>150.479996</c:v>
                </c:pt>
                <c:pt idx="1648">
                  <c:v>150.419998</c:v>
                </c:pt>
                <c:pt idx="1649">
                  <c:v>149.809998</c:v>
                </c:pt>
                <c:pt idx="1650">
                  <c:v>150.559998</c:v>
                </c:pt>
                <c:pt idx="1651">
                  <c:v>149.240005</c:v>
                </c:pt>
                <c:pt idx="1652">
                  <c:v>147.770004</c:v>
                </c:pt>
                <c:pt idx="1653">
                  <c:v>148.669998</c:v>
                </c:pt>
                <c:pt idx="1654">
                  <c:v>149.119995</c:v>
                </c:pt>
                <c:pt idx="1655">
                  <c:v>148.970001</c:v>
                </c:pt>
                <c:pt idx="1656">
                  <c:v>149.940002</c:v>
                </c:pt>
                <c:pt idx="1657">
                  <c:v>150.029999</c:v>
                </c:pt>
                <c:pt idx="1658">
                  <c:v>150.759995</c:v>
                </c:pt>
                <c:pt idx="1659">
                  <c:v>150.990005</c:v>
                </c:pt>
                <c:pt idx="1660">
                  <c:v>148.339996</c:v>
                </c:pt>
                <c:pt idx="1661">
                  <c:v>146.259995</c:v>
                </c:pt>
                <c:pt idx="1662">
                  <c:v>145.729996</c:v>
                </c:pt>
                <c:pt idx="1663">
                  <c:v>146.240005</c:v>
                </c:pt>
                <c:pt idx="1664">
                  <c:v>147.179993</c:v>
                </c:pt>
                <c:pt idx="1665">
                  <c:v>146.0</c:v>
                </c:pt>
                <c:pt idx="1666">
                  <c:v>144.929993</c:v>
                </c:pt>
                <c:pt idx="1667">
                  <c:v>147.630005</c:v>
                </c:pt>
                <c:pt idx="1668">
                  <c:v>148.910004</c:v>
                </c:pt>
                <c:pt idx="1669">
                  <c:v>149.149994</c:v>
                </c:pt>
                <c:pt idx="1670">
                  <c:v>150.25</c:v>
                </c:pt>
                <c:pt idx="1671">
                  <c:v>151.589996</c:v>
                </c:pt>
                <c:pt idx="1672">
                  <c:v>152.770004</c:v>
                </c:pt>
                <c:pt idx="1673">
                  <c:v>154.139999</c:v>
                </c:pt>
                <c:pt idx="1674">
                  <c:v>154.539993</c:v>
                </c:pt>
                <c:pt idx="1675">
                  <c:v>155.199997</c:v>
                </c:pt>
                <c:pt idx="1676">
                  <c:v>156.570007</c:v>
                </c:pt>
                <c:pt idx="1677">
                  <c:v>154.660004</c:v>
                </c:pt>
                <c:pt idx="1678">
                  <c:v>156.020004</c:v>
                </c:pt>
                <c:pt idx="1679">
                  <c:v>154.830002</c:v>
                </c:pt>
                <c:pt idx="1680">
                  <c:v>156.119995</c:v>
                </c:pt>
                <c:pt idx="1681">
                  <c:v>157.339996</c:v>
                </c:pt>
                <c:pt idx="1682">
                  <c:v>157.770004</c:v>
                </c:pt>
                <c:pt idx="1683">
                  <c:v>157.190002</c:v>
                </c:pt>
                <c:pt idx="1684">
                  <c:v>157.320007</c:v>
                </c:pt>
                <c:pt idx="1685">
                  <c:v>158.289993</c:v>
                </c:pt>
                <c:pt idx="1686">
                  <c:v>157.720001</c:v>
                </c:pt>
                <c:pt idx="1687">
                  <c:v>161.520004</c:v>
                </c:pt>
                <c:pt idx="1688">
                  <c:v>161.490005</c:v>
                </c:pt>
                <c:pt idx="1689">
                  <c:v>160.639999</c:v>
                </c:pt>
                <c:pt idx="1690">
                  <c:v>161.75</c:v>
                </c:pt>
                <c:pt idx="1691">
                  <c:v>167.119995</c:v>
                </c:pt>
                <c:pt idx="1692">
                  <c:v>168.610001</c:v>
                </c:pt>
                <c:pt idx="1693">
                  <c:v>174.580002</c:v>
                </c:pt>
                <c:pt idx="1694">
                  <c:v>170.75</c:v>
                </c:pt>
                <c:pt idx="1695">
                  <c:v>169.970001</c:v>
                </c:pt>
                <c:pt idx="1696">
                  <c:v>171.800003</c:v>
                </c:pt>
                <c:pt idx="1697">
                  <c:v>173.919998</c:v>
                </c:pt>
                <c:pt idx="1698">
                  <c:v>174.419998</c:v>
                </c:pt>
                <c:pt idx="1699">
                  <c:v>177.720001</c:v>
                </c:pt>
                <c:pt idx="1700">
                  <c:v>179.949997</c:v>
                </c:pt>
                <c:pt idx="1701">
                  <c:v>184.589996</c:v>
                </c:pt>
                <c:pt idx="1702">
                  <c:v>177.669998</c:v>
                </c:pt>
                <c:pt idx="1703">
                  <c:v>171.649994</c:v>
                </c:pt>
                <c:pt idx="1704">
                  <c:v>172.360001</c:v>
                </c:pt>
                <c:pt idx="1705">
                  <c:v>177.470001</c:v>
                </c:pt>
                <c:pt idx="1706">
                  <c:v>173.889999</c:v>
                </c:pt>
                <c:pt idx="1707">
                  <c:v>179.100006</c:v>
                </c:pt>
                <c:pt idx="1708">
                  <c:v>177.720001</c:v>
                </c:pt>
                <c:pt idx="1709">
                  <c:v>177.869995</c:v>
                </c:pt>
                <c:pt idx="1710">
                  <c:v>183.240005</c:v>
                </c:pt>
                <c:pt idx="1711">
                  <c:v>182.899994</c:v>
                </c:pt>
                <c:pt idx="1712">
                  <c:v>177.080002</c:v>
                </c:pt>
                <c:pt idx="1713">
                  <c:v>181.809998</c:v>
                </c:pt>
                <c:pt idx="1714">
                  <c:v>180.699997</c:v>
                </c:pt>
                <c:pt idx="1715">
                  <c:v>176.669998</c:v>
                </c:pt>
                <c:pt idx="1716">
                  <c:v>178.539993</c:v>
                </c:pt>
                <c:pt idx="1717">
                  <c:v>177.210007</c:v>
                </c:pt>
                <c:pt idx="1718">
                  <c:v>174.399994</c:v>
                </c:pt>
                <c:pt idx="1719">
                  <c:v>176.029999</c:v>
                </c:pt>
                <c:pt idx="1720">
                  <c:v>173.309998</c:v>
                </c:pt>
                <c:pt idx="1721">
                  <c:v>175.779999</c:v>
                </c:pt>
                <c:pt idx="1722">
                  <c:v>173.589996</c:v>
                </c:pt>
                <c:pt idx="1723">
                  <c:v>169.050003</c:v>
                </c:pt>
                <c:pt idx="1724">
                  <c:v>159.800003</c:v>
                </c:pt>
                <c:pt idx="1725">
                  <c:v>157.580002</c:v>
                </c:pt>
                <c:pt idx="1726">
                  <c:v>160.630005</c:v>
                </c:pt>
                <c:pt idx="1727">
                  <c:v>156.220001</c:v>
                </c:pt>
                <c:pt idx="1728">
                  <c:v>157.699997</c:v>
                </c:pt>
                <c:pt idx="1729">
                  <c:v>158.059998</c:v>
                </c:pt>
                <c:pt idx="1730">
                  <c:v>160.960007</c:v>
                </c:pt>
                <c:pt idx="1731">
                  <c:v>157.639999</c:v>
                </c:pt>
                <c:pt idx="1732">
                  <c:v>159.460007</c:v>
                </c:pt>
                <c:pt idx="1733">
                  <c:v>160.490005</c:v>
                </c:pt>
                <c:pt idx="1734">
                  <c:v>159.179993</c:v>
                </c:pt>
                <c:pt idx="1735">
                  <c:v>163.270004</c:v>
                </c:pt>
                <c:pt idx="1736">
                  <c:v>162.100006</c:v>
                </c:pt>
                <c:pt idx="1737">
                  <c:v>163.259995</c:v>
                </c:pt>
                <c:pt idx="1738">
                  <c:v>162.300003</c:v>
                </c:pt>
                <c:pt idx="1739">
                  <c:v>163.399994</c:v>
                </c:pt>
                <c:pt idx="1740">
                  <c:v>162.619995</c:v>
                </c:pt>
                <c:pt idx="1741">
                  <c:v>161.839996</c:v>
                </c:pt>
                <c:pt idx="1742">
                  <c:v>159.869995</c:v>
                </c:pt>
                <c:pt idx="1743">
                  <c:v>157.770004</c:v>
                </c:pt>
                <c:pt idx="1744">
                  <c:v>159.520004</c:v>
                </c:pt>
                <c:pt idx="1745">
                  <c:v>161.020004</c:v>
                </c:pt>
                <c:pt idx="1746">
                  <c:v>165.589996</c:v>
                </c:pt>
                <c:pt idx="1747">
                  <c:v>167.399994</c:v>
                </c:pt>
                <c:pt idx="1748">
                  <c:v>169.550003</c:v>
                </c:pt>
                <c:pt idx="1749">
                  <c:v>169.619995</c:v>
                </c:pt>
                <c:pt idx="1750">
                  <c:v>167.339996</c:v>
                </c:pt>
                <c:pt idx="1751">
                  <c:v>167.380005</c:v>
                </c:pt>
                <c:pt idx="1752">
                  <c:v>169.059998</c:v>
                </c:pt>
                <c:pt idx="1753">
                  <c:v>171.720001</c:v>
                </c:pt>
                <c:pt idx="1754">
                  <c:v>170.850006</c:v>
                </c:pt>
                <c:pt idx="1755">
                  <c:v>174.979996</c:v>
                </c:pt>
                <c:pt idx="1756">
                  <c:v>173.529999</c:v>
                </c:pt>
                <c:pt idx="1757">
                  <c:v>172.070007</c:v>
                </c:pt>
                <c:pt idx="1758">
                  <c:v>171.139999</c:v>
                </c:pt>
                <c:pt idx="1759">
                  <c:v>173.960007</c:v>
                </c:pt>
                <c:pt idx="1760">
                  <c:v>173.199997</c:v>
                </c:pt>
                <c:pt idx="1761">
                  <c:v>173.360001</c:v>
                </c:pt>
                <c:pt idx="1762">
                  <c:v>171.509995</c:v>
                </c:pt>
                <c:pt idx="1763">
                  <c:v>167.100006</c:v>
                </c:pt>
                <c:pt idx="1764">
                  <c:v>167.619995</c:v>
                </c:pt>
                <c:pt idx="1765">
                  <c:v>163.5</c:v>
                </c:pt>
                <c:pt idx="1766">
                  <c:v>165.309998</c:v>
                </c:pt>
                <c:pt idx="1767">
                  <c:v>164.830002</c:v>
                </c:pt>
                <c:pt idx="1768">
                  <c:v>163.399994</c:v>
                </c:pt>
                <c:pt idx="1769">
                  <c:v>166.630005</c:v>
                </c:pt>
                <c:pt idx="1770">
                  <c:v>166.880005</c:v>
                </c:pt>
                <c:pt idx="1771">
                  <c:v>170.130005</c:v>
                </c:pt>
                <c:pt idx="1772">
                  <c:v>169.630005</c:v>
                </c:pt>
                <c:pt idx="1773">
                  <c:v>169.820007</c:v>
                </c:pt>
                <c:pt idx="1774">
                  <c:v>167.320007</c:v>
                </c:pt>
                <c:pt idx="1775">
                  <c:v>168.179993</c:v>
                </c:pt>
                <c:pt idx="1776">
                  <c:v>169.399994</c:v>
                </c:pt>
                <c:pt idx="1777">
                  <c:v>165.979996</c:v>
                </c:pt>
                <c:pt idx="1778">
                  <c:v>166.399994</c:v>
                </c:pt>
                <c:pt idx="1779">
                  <c:v>161.990005</c:v>
                </c:pt>
                <c:pt idx="1780">
                  <c:v>158.449997</c:v>
                </c:pt>
                <c:pt idx="1781">
                  <c:v>152.889999</c:v>
                </c:pt>
                <c:pt idx="1782">
                  <c:v>152.330002</c:v>
                </c:pt>
                <c:pt idx="1783">
                  <c:v>155.229996</c:v>
                </c:pt>
                <c:pt idx="1784">
                  <c:v>154.869995</c:v>
                </c:pt>
                <c:pt idx="1785">
                  <c:v>156.979996</c:v>
                </c:pt>
                <c:pt idx="1786">
                  <c:v>157.160004</c:v>
                </c:pt>
                <c:pt idx="1787">
                  <c:v>156.039993</c:v>
                </c:pt>
                <c:pt idx="1788">
                  <c:v>156.309998</c:v>
                </c:pt>
                <c:pt idx="1789">
                  <c:v>154.910004</c:v>
                </c:pt>
                <c:pt idx="1790">
                  <c:v>151.029999</c:v>
                </c:pt>
                <c:pt idx="1791">
                  <c:v>150.339996</c:v>
                </c:pt>
                <c:pt idx="1792">
                  <c:v>151.990005</c:v>
                </c:pt>
                <c:pt idx="1793">
                  <c:v>155.919998</c:v>
                </c:pt>
                <c:pt idx="1794">
                  <c:v>156.710007</c:v>
                </c:pt>
                <c:pt idx="1795">
                  <c:v>157.779999</c:v>
                </c:pt>
                <c:pt idx="1796">
                  <c:v>157.199997</c:v>
                </c:pt>
                <c:pt idx="1797">
                  <c:v>156.5</c:v>
                </c:pt>
                <c:pt idx="1798">
                  <c:v>158.639999</c:v>
                </c:pt>
                <c:pt idx="1799">
                  <c:v>159.669998</c:v>
                </c:pt>
                <c:pt idx="1800">
                  <c:v>160.380005</c:v>
                </c:pt>
                <c:pt idx="1801">
                  <c:v>159.259995</c:v>
                </c:pt>
                <c:pt idx="1802">
                  <c:v>160.5</c:v>
                </c:pt>
                <c:pt idx="1803">
                  <c:v>161.600006</c:v>
                </c:pt>
                <c:pt idx="1804">
                  <c:v>161.220001</c:v>
                </c:pt>
                <c:pt idx="1805">
                  <c:v>162.070007</c:v>
                </c:pt>
                <c:pt idx="1806">
                  <c:v>163.160004</c:v>
                </c:pt>
                <c:pt idx="1807">
                  <c:v>162.009995</c:v>
                </c:pt>
                <c:pt idx="1808">
                  <c:v>166.419998</c:v>
                </c:pt>
                <c:pt idx="1809">
                  <c:v>167.270004</c:v>
                </c:pt>
                <c:pt idx="1810">
                  <c:v>168.970001</c:v>
                </c:pt>
                <c:pt idx="1811">
                  <c:v>168.029999</c:v>
                </c:pt>
                <c:pt idx="1812">
                  <c:v>169.309998</c:v>
                </c:pt>
                <c:pt idx="1813">
                  <c:v>169.559998</c:v>
                </c:pt>
                <c:pt idx="1814">
                  <c:v>171.050003</c:v>
                </c:pt>
                <c:pt idx="1815">
                  <c:v>167.639999</c:v>
                </c:pt>
                <c:pt idx="1816">
                  <c:v>167.179993</c:v>
                </c:pt>
                <c:pt idx="1817">
                  <c:v>169.699997</c:v>
                </c:pt>
                <c:pt idx="1818">
                  <c:v>168.5</c:v>
                </c:pt>
                <c:pt idx="1819">
                  <c:v>168.020004</c:v>
                </c:pt>
                <c:pt idx="1820">
                  <c:v>167.139999</c:v>
                </c:pt>
                <c:pt idx="1821">
                  <c:v>167.509995</c:v>
                </c:pt>
                <c:pt idx="1822">
                  <c:v>167.119995</c:v>
                </c:pt>
                <c:pt idx="1823">
                  <c:v>168.110001</c:v>
                </c:pt>
                <c:pt idx="1824">
                  <c:v>168.0</c:v>
                </c:pt>
                <c:pt idx="1825">
                  <c:v>167.350006</c:v>
                </c:pt>
                <c:pt idx="1826">
                  <c:v>171.020004</c:v>
                </c:pt>
                <c:pt idx="1827">
                  <c:v>172.940002</c:v>
                </c:pt>
                <c:pt idx="1828">
                  <c:v>173.020004</c:v>
                </c:pt>
                <c:pt idx="1829">
                  <c:v>172.229996</c:v>
                </c:pt>
                <c:pt idx="1830">
                  <c:v>171.699997</c:v>
                </c:pt>
                <c:pt idx="1831">
                  <c:v>173.490005</c:v>
                </c:pt>
                <c:pt idx="1832">
                  <c:v>164.289993</c:v>
                </c:pt>
                <c:pt idx="1833">
                  <c:v>166.610001</c:v>
                </c:pt>
                <c:pt idx="1834">
                  <c:v>166.339996</c:v>
                </c:pt>
                <c:pt idx="1835">
                  <c:v>165.649994</c:v>
                </c:pt>
                <c:pt idx="1836">
                  <c:v>162.699997</c:v>
                </c:pt>
                <c:pt idx="1837">
                  <c:v>163.630005</c:v>
                </c:pt>
                <c:pt idx="1838">
                  <c:v>165.279999</c:v>
                </c:pt>
                <c:pt idx="1839">
                  <c:v>166.380005</c:v>
                </c:pt>
                <c:pt idx="1840">
                  <c:v>165.070007</c:v>
                </c:pt>
                <c:pt idx="1841">
                  <c:v>162.300003</c:v>
                </c:pt>
                <c:pt idx="1842">
                  <c:v>159.570007</c:v>
                </c:pt>
                <c:pt idx="1843">
                  <c:v>161.080002</c:v>
                </c:pt>
                <c:pt idx="1844">
                  <c:v>161.300003</c:v>
                </c:pt>
                <c:pt idx="1845">
                  <c:v>161.589996</c:v>
                </c:pt>
                <c:pt idx="1846">
                  <c:v>160.130005</c:v>
                </c:pt>
                <c:pt idx="1847">
                  <c:v>160.210007</c:v>
                </c:pt>
                <c:pt idx="1848">
                  <c:v>159.570007</c:v>
                </c:pt>
                <c:pt idx="1849">
                  <c:v>161.529999</c:v>
                </c:pt>
                <c:pt idx="1850">
                  <c:v>164.399994</c:v>
                </c:pt>
                <c:pt idx="1851">
                  <c:v>163.240005</c:v>
                </c:pt>
                <c:pt idx="1852">
                  <c:v>161.509995</c:v>
                </c:pt>
                <c:pt idx="1853">
                  <c:v>161.279999</c:v>
                </c:pt>
                <c:pt idx="1854">
                  <c:v>162.119995</c:v>
                </c:pt>
                <c:pt idx="1855">
                  <c:v>162.940002</c:v>
                </c:pt>
                <c:pt idx="1856">
                  <c:v>159.889999</c:v>
                </c:pt>
                <c:pt idx="1857">
                  <c:v>157.210007</c:v>
                </c:pt>
                <c:pt idx="1858">
                  <c:v>158.309998</c:v>
                </c:pt>
                <c:pt idx="1859">
                  <c:v>159.369995</c:v>
                </c:pt>
                <c:pt idx="1860">
                  <c:v>161.100006</c:v>
                </c:pt>
                <c:pt idx="1861">
                  <c:v>161.070007</c:v>
                </c:pt>
                <c:pt idx="1862">
                  <c:v>162.699997</c:v>
                </c:pt>
                <c:pt idx="1863">
                  <c:v>160.850006</c:v>
                </c:pt>
                <c:pt idx="1864">
                  <c:v>160.460007</c:v>
                </c:pt>
                <c:pt idx="1865">
                  <c:v>160.25</c:v>
                </c:pt>
                <c:pt idx="1866">
                  <c:v>159.309998</c:v>
                </c:pt>
                <c:pt idx="1867">
                  <c:v>159.429993</c:v>
                </c:pt>
                <c:pt idx="1868">
                  <c:v>159.539993</c:v>
                </c:pt>
                <c:pt idx="1869">
                  <c:v>159.070007</c:v>
                </c:pt>
                <c:pt idx="1870">
                  <c:v>159.300003</c:v>
                </c:pt>
                <c:pt idx="1871">
                  <c:v>159.619995</c:v>
                </c:pt>
                <c:pt idx="1872">
                  <c:v>161.029999</c:v>
                </c:pt>
                <c:pt idx="1873">
                  <c:v>161.380005</c:v>
                </c:pt>
                <c:pt idx="1874">
                  <c:v>161.880005</c:v>
                </c:pt>
                <c:pt idx="1875">
                  <c:v>161.320007</c:v>
                </c:pt>
                <c:pt idx="1876">
                  <c:v>160.589996</c:v>
                </c:pt>
                <c:pt idx="1877">
                  <c:v>158.970001</c:v>
                </c:pt>
                <c:pt idx="1878">
                  <c:v>159.470001</c:v>
                </c:pt>
                <c:pt idx="1879">
                  <c:v>159.080002</c:v>
                </c:pt>
                <c:pt idx="1880">
                  <c:v>156.0</c:v>
                </c:pt>
                <c:pt idx="1881">
                  <c:v>154.470001</c:v>
                </c:pt>
                <c:pt idx="1882">
                  <c:v>154.770004</c:v>
                </c:pt>
                <c:pt idx="1883">
                  <c:v>153.559998</c:v>
                </c:pt>
                <c:pt idx="1884">
                  <c:v>151.330002</c:v>
                </c:pt>
                <c:pt idx="1885">
                  <c:v>149.740005</c:v>
                </c:pt>
                <c:pt idx="1886">
                  <c:v>149.460007</c:v>
                </c:pt>
                <c:pt idx="1887">
                  <c:v>152.800003</c:v>
                </c:pt>
                <c:pt idx="1888">
                  <c:v>154.550003</c:v>
                </c:pt>
                <c:pt idx="1889">
                  <c:v>154.649994</c:v>
                </c:pt>
                <c:pt idx="1890">
                  <c:v>152.080002</c:v>
                </c:pt>
                <c:pt idx="1891">
                  <c:v>151.619995</c:v>
                </c:pt>
                <c:pt idx="1892">
                  <c:v>151.410004</c:v>
                </c:pt>
                <c:pt idx="1893">
                  <c:v>152.679993</c:v>
                </c:pt>
                <c:pt idx="1894">
                  <c:v>151.020004</c:v>
                </c:pt>
                <c:pt idx="1895">
                  <c:v>151.910004</c:v>
                </c:pt>
                <c:pt idx="1896">
                  <c:v>151.619995</c:v>
                </c:pt>
                <c:pt idx="1897">
                  <c:v>157.5</c:v>
                </c:pt>
                <c:pt idx="1898">
                  <c:v>157.320007</c:v>
                </c:pt>
                <c:pt idx="1899">
                  <c:v>157.139999</c:v>
                </c:pt>
                <c:pt idx="1900">
                  <c:v>157.210007</c:v>
                </c:pt>
                <c:pt idx="1901">
                  <c:v>154.5</c:v>
                </c:pt>
                <c:pt idx="1902">
                  <c:v>154.729996</c:v>
                </c:pt>
                <c:pt idx="1903">
                  <c:v>155.360001</c:v>
                </c:pt>
                <c:pt idx="1904">
                  <c:v>156.460007</c:v>
                </c:pt>
                <c:pt idx="1905">
                  <c:v>157.119995</c:v>
                </c:pt>
                <c:pt idx="1906">
                  <c:v>157.75</c:v>
                </c:pt>
                <c:pt idx="1907">
                  <c:v>157.839996</c:v>
                </c:pt>
                <c:pt idx="1908">
                  <c:v>157.929993</c:v>
                </c:pt>
                <c:pt idx="1909">
                  <c:v>157.160004</c:v>
                </c:pt>
                <c:pt idx="1910">
                  <c:v>155.970001</c:v>
                </c:pt>
                <c:pt idx="1911">
                  <c:v>152.020004</c:v>
                </c:pt>
                <c:pt idx="1912">
                  <c:v>152.639999</c:v>
                </c:pt>
                <c:pt idx="1913">
                  <c:v>153.759995</c:v>
                </c:pt>
                <c:pt idx="1914">
                  <c:v>152.619995</c:v>
                </c:pt>
                <c:pt idx="1915">
                  <c:v>152.830002</c:v>
                </c:pt>
                <c:pt idx="1916">
                  <c:v>151.050003</c:v>
                </c:pt>
                <c:pt idx="1917">
                  <c:v>155.190002</c:v>
                </c:pt>
                <c:pt idx="1918">
                  <c:v>155.089996</c:v>
                </c:pt>
                <c:pt idx="1919">
                  <c:v>157.460007</c:v>
                </c:pt>
                <c:pt idx="1920">
                  <c:v>155.679993</c:v>
                </c:pt>
                <c:pt idx="1921">
                  <c:v>153.710007</c:v>
                </c:pt>
                <c:pt idx="1922">
                  <c:v>154.039993</c:v>
                </c:pt>
                <c:pt idx="1923">
                  <c:v>152.149994</c:v>
                </c:pt>
                <c:pt idx="1924">
                  <c:v>152.990005</c:v>
                </c:pt>
                <c:pt idx="1925">
                  <c:v>152.589996</c:v>
                </c:pt>
                <c:pt idx="1926">
                  <c:v>154.139999</c:v>
                </c:pt>
                <c:pt idx="1927">
                  <c:v>154.210007</c:v>
                </c:pt>
                <c:pt idx="1928">
                  <c:v>153.470001</c:v>
                </c:pt>
                <c:pt idx="1929">
                  <c:v>153.050003</c:v>
                </c:pt>
                <c:pt idx="1930">
                  <c:v>153.380005</c:v>
                </c:pt>
                <c:pt idx="1931">
                  <c:v>153.669998</c:v>
                </c:pt>
                <c:pt idx="1932">
                  <c:v>153.029999</c:v>
                </c:pt>
                <c:pt idx="1933">
                  <c:v>153.520004</c:v>
                </c:pt>
                <c:pt idx="1934">
                  <c:v>155.669998</c:v>
                </c:pt>
                <c:pt idx="1935">
                  <c:v>156.770004</c:v>
                </c:pt>
                <c:pt idx="1936">
                  <c:v>157.539993</c:v>
                </c:pt>
                <c:pt idx="1937">
                  <c:v>157.429993</c:v>
                </c:pt>
                <c:pt idx="1938">
                  <c:v>156.490005</c:v>
                </c:pt>
                <c:pt idx="1939">
                  <c:v>155.139999</c:v>
                </c:pt>
                <c:pt idx="1940">
                  <c:v>154.130005</c:v>
                </c:pt>
                <c:pt idx="1941">
                  <c:v>155.550003</c:v>
                </c:pt>
                <c:pt idx="1942">
                  <c:v>156.300003</c:v>
                </c:pt>
                <c:pt idx="1943">
                  <c:v>156.279999</c:v>
                </c:pt>
                <c:pt idx="1944">
                  <c:v>156.479996</c:v>
                </c:pt>
                <c:pt idx="1945">
                  <c:v>156.990005</c:v>
                </c:pt>
                <c:pt idx="1946">
                  <c:v>157.179993</c:v>
                </c:pt>
                <c:pt idx="1947">
                  <c:v>155.990005</c:v>
                </c:pt>
                <c:pt idx="1948">
                  <c:v>155.130005</c:v>
                </c:pt>
                <c:pt idx="1949">
                  <c:v>155.630005</c:v>
                </c:pt>
                <c:pt idx="1950">
                  <c:v>156.559998</c:v>
                </c:pt>
                <c:pt idx="1951">
                  <c:v>156.720001</c:v>
                </c:pt>
                <c:pt idx="1952">
                  <c:v>157.259995</c:v>
                </c:pt>
                <c:pt idx="1953">
                  <c:v>158.830002</c:v>
                </c:pt>
                <c:pt idx="1954">
                  <c:v>160.539993</c:v>
                </c:pt>
                <c:pt idx="1955">
                  <c:v>161.889999</c:v>
                </c:pt>
                <c:pt idx="1956">
                  <c:v>161.970001</c:v>
                </c:pt>
                <c:pt idx="1957">
                  <c:v>161.360001</c:v>
                </c:pt>
                <c:pt idx="1958">
                  <c:v>161.639999</c:v>
                </c:pt>
                <c:pt idx="1959">
                  <c:v>160.589996</c:v>
                </c:pt>
                <c:pt idx="1960">
                  <c:v>160.520004</c:v>
                </c:pt>
                <c:pt idx="1961">
                  <c:v>164.220001</c:v>
                </c:pt>
                <c:pt idx="1962">
                  <c:v>164.479996</c:v>
                </c:pt>
                <c:pt idx="1963">
                  <c:v>164.309998</c:v>
                </c:pt>
                <c:pt idx="1964">
                  <c:v>164.889999</c:v>
                </c:pt>
                <c:pt idx="1965">
                  <c:v>168.440002</c:v>
                </c:pt>
                <c:pt idx="1966">
                  <c:v>167.289993</c:v>
                </c:pt>
                <c:pt idx="1967">
                  <c:v>167.899994</c:v>
                </c:pt>
                <c:pt idx="1968">
                  <c:v>167.919998</c:v>
                </c:pt>
                <c:pt idx="1969">
                  <c:v>171.309998</c:v>
                </c:pt>
                <c:pt idx="1970">
                  <c:v>171.800003</c:v>
                </c:pt>
                <c:pt idx="1971">
                  <c:v>170.399994</c:v>
                </c:pt>
                <c:pt idx="1972">
                  <c:v>171.720001</c:v>
                </c:pt>
                <c:pt idx="1973">
                  <c:v>171.740005</c:v>
                </c:pt>
                <c:pt idx="1974">
                  <c:v>171.470001</c:v>
                </c:pt>
                <c:pt idx="1975">
                  <c:v>171.960007</c:v>
                </c:pt>
                <c:pt idx="1976">
                  <c:v>171.050003</c:v>
                </c:pt>
                <c:pt idx="1977">
                  <c:v>170.770004</c:v>
                </c:pt>
                <c:pt idx="1978">
                  <c:v>169.809998</c:v>
                </c:pt>
                <c:pt idx="1979">
                  <c:v>172.339996</c:v>
                </c:pt>
                <c:pt idx="1980">
                  <c:v>171.889999</c:v>
                </c:pt>
                <c:pt idx="1981">
                  <c:v>172.289993</c:v>
                </c:pt>
                <c:pt idx="1982">
                  <c:v>172.100006</c:v>
                </c:pt>
                <c:pt idx="1983">
                  <c:v>172.410004</c:v>
                </c:pt>
                <c:pt idx="1984">
                  <c:v>173.610001</c:v>
                </c:pt>
                <c:pt idx="1985">
                  <c:v>172.619995</c:v>
                </c:pt>
                <c:pt idx="1986">
                  <c:v>172.050003</c:v>
                </c:pt>
                <c:pt idx="1987">
                  <c:v>170.990005</c:v>
                </c:pt>
                <c:pt idx="1988">
                  <c:v>170.839996</c:v>
                </c:pt>
                <c:pt idx="1989">
                  <c:v>171.320007</c:v>
                </c:pt>
                <c:pt idx="1990">
                  <c:v>170.059998</c:v>
                </c:pt>
                <c:pt idx="1991">
                  <c:v>168.350006</c:v>
                </c:pt>
                <c:pt idx="1992">
                  <c:v>169.419998</c:v>
                </c:pt>
                <c:pt idx="1993">
                  <c:v>169.539993</c:v>
                </c:pt>
                <c:pt idx="1994">
                  <c:v>168.789993</c:v>
                </c:pt>
                <c:pt idx="1995">
                  <c:v>166.970001</c:v>
                </c:pt>
                <c:pt idx="1996">
                  <c:v>167.580002</c:v>
                </c:pt>
                <c:pt idx="1997">
                  <c:v>165.429993</c:v>
                </c:pt>
                <c:pt idx="1998">
                  <c:v>164.860001</c:v>
                </c:pt>
                <c:pt idx="1999">
                  <c:v>166.020004</c:v>
                </c:pt>
                <c:pt idx="2000">
                  <c:v>165.929993</c:v>
                </c:pt>
                <c:pt idx="2001">
                  <c:v>166.830002</c:v>
                </c:pt>
                <c:pt idx="2002">
                  <c:v>166.070007</c:v>
                </c:pt>
                <c:pt idx="2003">
                  <c:v>162.600006</c:v>
                </c:pt>
                <c:pt idx="2004">
                  <c:v>163.229996</c:v>
                </c:pt>
                <c:pt idx="2005">
                  <c:v>166.300003</c:v>
                </c:pt>
                <c:pt idx="2006">
                  <c:v>166.490005</c:v>
                </c:pt>
                <c:pt idx="2007">
                  <c:v>167.990005</c:v>
                </c:pt>
                <c:pt idx="2008">
                  <c:v>167.820007</c:v>
                </c:pt>
                <c:pt idx="2009">
                  <c:v>167.449997</c:v>
                </c:pt>
                <c:pt idx="2010">
                  <c:v>167.100006</c:v>
                </c:pt>
                <c:pt idx="2011">
                  <c:v>167.139999</c:v>
                </c:pt>
                <c:pt idx="2012">
                  <c:v>166.089996</c:v>
                </c:pt>
                <c:pt idx="2013">
                  <c:v>165.880005</c:v>
                </c:pt>
                <c:pt idx="2014">
                  <c:v>167.869995</c:v>
                </c:pt>
                <c:pt idx="2015">
                  <c:v>167.389999</c:v>
                </c:pt>
                <c:pt idx="2016">
                  <c:v>167.559998</c:v>
                </c:pt>
                <c:pt idx="2017">
                  <c:v>169.610001</c:v>
                </c:pt>
                <c:pt idx="2018">
                  <c:v>169.429993</c:v>
                </c:pt>
                <c:pt idx="2019">
                  <c:v>168.710007</c:v>
                </c:pt>
                <c:pt idx="2020">
                  <c:v>166.550003</c:v>
                </c:pt>
                <c:pt idx="2021">
                  <c:v>167.179993</c:v>
                </c:pt>
                <c:pt idx="2022">
                  <c:v>166.050003</c:v>
                </c:pt>
                <c:pt idx="2023">
                  <c:v>166.130005</c:v>
                </c:pt>
                <c:pt idx="2024">
                  <c:v>164.419998</c:v>
                </c:pt>
                <c:pt idx="2025">
                  <c:v>164.119995</c:v>
                </c:pt>
                <c:pt idx="2026">
                  <c:v>164.5</c:v>
                </c:pt>
                <c:pt idx="2027">
                  <c:v>165.160004</c:v>
                </c:pt>
                <c:pt idx="2028">
                  <c:v>165.800003</c:v>
                </c:pt>
                <c:pt idx="2029">
                  <c:v>165.649994</c:v>
                </c:pt>
                <c:pt idx="2030">
                  <c:v>165.770004</c:v>
                </c:pt>
                <c:pt idx="2031">
                  <c:v>164.369995</c:v>
                </c:pt>
                <c:pt idx="2032">
                  <c:v>164.130005</c:v>
                </c:pt>
                <c:pt idx="2033">
                  <c:v>164.440002</c:v>
                </c:pt>
                <c:pt idx="2034">
                  <c:v>162.080002</c:v>
                </c:pt>
                <c:pt idx="2035">
                  <c:v>161.690002</c:v>
                </c:pt>
                <c:pt idx="2036">
                  <c:v>159.729996</c:v>
                </c:pt>
                <c:pt idx="2037">
                  <c:v>160.330002</c:v>
                </c:pt>
                <c:pt idx="2038">
                  <c:v>160.619995</c:v>
                </c:pt>
                <c:pt idx="2039">
                  <c:v>160.779999</c:v>
                </c:pt>
                <c:pt idx="2040">
                  <c:v>161.160004</c:v>
                </c:pt>
                <c:pt idx="2041">
                  <c:v>160.539993</c:v>
                </c:pt>
                <c:pt idx="2042">
                  <c:v>162.020004</c:v>
                </c:pt>
                <c:pt idx="2043">
                  <c:v>163.169998</c:v>
                </c:pt>
                <c:pt idx="2044">
                  <c:v>161.199997</c:v>
                </c:pt>
                <c:pt idx="2045">
                  <c:v>160.440002</c:v>
                </c:pt>
                <c:pt idx="2046">
                  <c:v>159.429993</c:v>
                </c:pt>
                <c:pt idx="2047">
                  <c:v>160.559998</c:v>
                </c:pt>
                <c:pt idx="2048">
                  <c:v>160.490005</c:v>
                </c:pt>
                <c:pt idx="2049">
                  <c:v>161.979996</c:v>
                </c:pt>
                <c:pt idx="2050">
                  <c:v>161.059998</c:v>
                </c:pt>
                <c:pt idx="2051">
                  <c:v>161.539993</c:v>
                </c:pt>
                <c:pt idx="2052">
                  <c:v>162.559998</c:v>
                </c:pt>
                <c:pt idx="2053">
                  <c:v>162.649994</c:v>
                </c:pt>
                <c:pt idx="2054">
                  <c:v>163.350006</c:v>
                </c:pt>
                <c:pt idx="2055">
                  <c:v>163.089996</c:v>
                </c:pt>
                <c:pt idx="2056">
                  <c:v>163.669998</c:v>
                </c:pt>
                <c:pt idx="2057">
                  <c:v>163.210007</c:v>
                </c:pt>
                <c:pt idx="2058">
                  <c:v>161.419998</c:v>
                </c:pt>
                <c:pt idx="2059">
                  <c:v>160.649994</c:v>
                </c:pt>
                <c:pt idx="2060">
                  <c:v>160.289993</c:v>
                </c:pt>
                <c:pt idx="2061">
                  <c:v>160.990005</c:v>
                </c:pt>
                <c:pt idx="2062">
                  <c:v>162.190002</c:v>
                </c:pt>
                <c:pt idx="2063">
                  <c:v>161.199997</c:v>
                </c:pt>
                <c:pt idx="2064">
                  <c:v>161.449997</c:v>
                </c:pt>
                <c:pt idx="2065">
                  <c:v>162.0</c:v>
                </c:pt>
                <c:pt idx="2066">
                  <c:v>161.960007</c:v>
                </c:pt>
                <c:pt idx="2067">
                  <c:v>162.389999</c:v>
                </c:pt>
                <c:pt idx="2068">
                  <c:v>161.839996</c:v>
                </c:pt>
                <c:pt idx="2069">
                  <c:v>161.570007</c:v>
                </c:pt>
                <c:pt idx="2070">
                  <c:v>159.699997</c:v>
                </c:pt>
                <c:pt idx="2071">
                  <c:v>159.889999</c:v>
                </c:pt>
                <c:pt idx="2072">
                  <c:v>159.050003</c:v>
                </c:pt>
                <c:pt idx="2073">
                  <c:v>158.350006</c:v>
                </c:pt>
                <c:pt idx="2074">
                  <c:v>155.759995</c:v>
                </c:pt>
                <c:pt idx="2075">
                  <c:v>155.330002</c:v>
                </c:pt>
                <c:pt idx="2076">
                  <c:v>151.440002</c:v>
                </c:pt>
                <c:pt idx="2077">
                  <c:v>152.619995</c:v>
                </c:pt>
                <c:pt idx="2078">
                  <c:v>152.970001</c:v>
                </c:pt>
                <c:pt idx="2079">
                  <c:v>154.339996</c:v>
                </c:pt>
                <c:pt idx="2080">
                  <c:v>156.220001</c:v>
                </c:pt>
                <c:pt idx="2081">
                  <c:v>154.570007</c:v>
                </c:pt>
                <c:pt idx="2082">
                  <c:v>153.0</c:v>
                </c:pt>
                <c:pt idx="2083">
                  <c:v>152.440002</c:v>
                </c:pt>
                <c:pt idx="2084">
                  <c:v>152.300003</c:v>
                </c:pt>
                <c:pt idx="2085">
                  <c:v>152.380005</c:v>
                </c:pt>
                <c:pt idx="2086">
                  <c:v>153.229996</c:v>
                </c:pt>
                <c:pt idx="2087">
                  <c:v>152.690002</c:v>
                </c:pt>
                <c:pt idx="2088">
                  <c:v>152.710007</c:v>
                </c:pt>
                <c:pt idx="2089">
                  <c:v>152.990005</c:v>
                </c:pt>
                <c:pt idx="2090">
                  <c:v>154.190002</c:v>
                </c:pt>
                <c:pt idx="2091">
                  <c:v>153.660004</c:v>
                </c:pt>
                <c:pt idx="2092">
                  <c:v>153.679993</c:v>
                </c:pt>
                <c:pt idx="2093">
                  <c:v>154.0</c:v>
                </c:pt>
                <c:pt idx="2094">
                  <c:v>155.380005</c:v>
                </c:pt>
                <c:pt idx="2095">
                  <c:v>156.080002</c:v>
                </c:pt>
                <c:pt idx="2096">
                  <c:v>155.369995</c:v>
                </c:pt>
                <c:pt idx="2097">
                  <c:v>156.25</c:v>
                </c:pt>
                <c:pt idx="2098">
                  <c:v>155.550003</c:v>
                </c:pt>
                <c:pt idx="2099">
                  <c:v>155.240005</c:v>
                </c:pt>
                <c:pt idx="2100">
                  <c:v>154.720001</c:v>
                </c:pt>
                <c:pt idx="2101">
                  <c:v>155.360001</c:v>
                </c:pt>
                <c:pt idx="2102">
                  <c:v>154.449997</c:v>
                </c:pt>
                <c:pt idx="2103">
                  <c:v>154.669998</c:v>
                </c:pt>
                <c:pt idx="2104">
                  <c:v>152.429993</c:v>
                </c:pt>
                <c:pt idx="2105">
                  <c:v>150.729996</c:v>
                </c:pt>
                <c:pt idx="2106">
                  <c:v>150.289993</c:v>
                </c:pt>
                <c:pt idx="2107">
                  <c:v>152.809998</c:v>
                </c:pt>
                <c:pt idx="2108">
                  <c:v>152.160004</c:v>
                </c:pt>
                <c:pt idx="2109">
                  <c:v>153.339996</c:v>
                </c:pt>
                <c:pt idx="2110">
                  <c:v>150.75</c:v>
                </c:pt>
                <c:pt idx="2111">
                  <c:v>151.050003</c:v>
                </c:pt>
                <c:pt idx="2112">
                  <c:v>143.949997</c:v>
                </c:pt>
                <c:pt idx="2113">
                  <c:v>131.309998</c:v>
                </c:pt>
                <c:pt idx="2114">
                  <c:v>132.800003</c:v>
                </c:pt>
                <c:pt idx="2115">
                  <c:v>132.869995</c:v>
                </c:pt>
                <c:pt idx="2116">
                  <c:v>134.300003</c:v>
                </c:pt>
                <c:pt idx="2117">
                  <c:v>135.470001</c:v>
                </c:pt>
                <c:pt idx="2118">
                  <c:v>137.899994</c:v>
                </c:pt>
                <c:pt idx="2119">
                  <c:v>136.880005</c:v>
                </c:pt>
                <c:pt idx="2120">
                  <c:v>138.369995</c:v>
                </c:pt>
                <c:pt idx="2121">
                  <c:v>141.630005</c:v>
                </c:pt>
                <c:pt idx="2122">
                  <c:v>140.910004</c:v>
                </c:pt>
                <c:pt idx="2123">
                  <c:v>142.300003</c:v>
                </c:pt>
                <c:pt idx="2124">
                  <c:v>142.770004</c:v>
                </c:pt>
                <c:pt idx="2125">
                  <c:v>141.110001</c:v>
                </c:pt>
                <c:pt idx="2126">
                  <c:v>141.919998</c:v>
                </c:pt>
                <c:pt idx="2127">
                  <c:v>142.089996</c:v>
                </c:pt>
                <c:pt idx="2128">
                  <c:v>142.149994</c:v>
                </c:pt>
                <c:pt idx="2129">
                  <c:v>140.380005</c:v>
                </c:pt>
                <c:pt idx="2130">
                  <c:v>142.460007</c:v>
                </c:pt>
                <c:pt idx="2131">
                  <c:v>140.809998</c:v>
                </c:pt>
                <c:pt idx="2132">
                  <c:v>139.600006</c:v>
                </c:pt>
                <c:pt idx="2133">
                  <c:v>138.429993</c:v>
                </c:pt>
                <c:pt idx="2134">
                  <c:v>137.809998</c:v>
                </c:pt>
                <c:pt idx="2135">
                  <c:v>134.630005</c:v>
                </c:pt>
                <c:pt idx="2136">
                  <c:v>134.089996</c:v>
                </c:pt>
                <c:pt idx="2137">
                  <c:v>131.070007</c:v>
                </c:pt>
                <c:pt idx="2138">
                  <c:v>135.119995</c:v>
                </c:pt>
                <c:pt idx="2139">
                  <c:v>132.880005</c:v>
                </c:pt>
                <c:pt idx="2140">
                  <c:v>131.940002</c:v>
                </c:pt>
                <c:pt idx="2141">
                  <c:v>134.610001</c:v>
                </c:pt>
                <c:pt idx="2142">
                  <c:v>133.759995</c:v>
                </c:pt>
                <c:pt idx="2143">
                  <c:v>133.490005</c:v>
                </c:pt>
                <c:pt idx="2144">
                  <c:v>134.830002</c:v>
                </c:pt>
                <c:pt idx="2145">
                  <c:v>136.699997</c:v>
                </c:pt>
                <c:pt idx="2146">
                  <c:v>133.919998</c:v>
                </c:pt>
                <c:pt idx="2147">
                  <c:v>136.509995</c:v>
                </c:pt>
                <c:pt idx="2148">
                  <c:v>135.229996</c:v>
                </c:pt>
                <c:pt idx="2149">
                  <c:v>135.520004</c:v>
                </c:pt>
                <c:pt idx="2150">
                  <c:v>136.529999</c:v>
                </c:pt>
                <c:pt idx="2151">
                  <c:v>133.279999</c:v>
                </c:pt>
                <c:pt idx="2152">
                  <c:v>133.940002</c:v>
                </c:pt>
                <c:pt idx="2153">
                  <c:v>133.25</c:v>
                </c:pt>
                <c:pt idx="2154">
                  <c:v>134.25</c:v>
                </c:pt>
                <c:pt idx="2155">
                  <c:v>133.740005</c:v>
                </c:pt>
                <c:pt idx="2156">
                  <c:v>134.429993</c:v>
                </c:pt>
                <c:pt idx="2157">
                  <c:v>133.770004</c:v>
                </c:pt>
                <c:pt idx="2158">
                  <c:v>132.130005</c:v>
                </c:pt>
                <c:pt idx="2159">
                  <c:v>130.589996</c:v>
                </c:pt>
                <c:pt idx="2160">
                  <c:v>123.599998</c:v>
                </c:pt>
                <c:pt idx="2161">
                  <c:v>125.050003</c:v>
                </c:pt>
                <c:pt idx="2162">
                  <c:v>123.93</c:v>
                </c:pt>
                <c:pt idx="2163">
                  <c:v>123.470001</c:v>
                </c:pt>
                <c:pt idx="2164">
                  <c:v>118.279999</c:v>
                </c:pt>
                <c:pt idx="2165">
                  <c:v>115.940002</c:v>
                </c:pt>
                <c:pt idx="2166">
                  <c:v>119.110001</c:v>
                </c:pt>
                <c:pt idx="2167">
                  <c:v>121.129997</c:v>
                </c:pt>
                <c:pt idx="2168">
                  <c:v>120.050003</c:v>
                </c:pt>
                <c:pt idx="2169">
                  <c:v>120.739998</c:v>
                </c:pt>
                <c:pt idx="2170">
                  <c:v>118.089996</c:v>
                </c:pt>
                <c:pt idx="2171">
                  <c:v>119.510002</c:v>
                </c:pt>
                <c:pt idx="2172">
                  <c:v>120.620003</c:v>
                </c:pt>
                <c:pt idx="2173">
                  <c:v>120.949997</c:v>
                </c:pt>
                <c:pt idx="2174">
                  <c:v>124.239998</c:v>
                </c:pt>
                <c:pt idx="2175">
                  <c:v>124.129997</c:v>
                </c:pt>
                <c:pt idx="2176">
                  <c:v>124.18</c:v>
                </c:pt>
                <c:pt idx="2177">
                  <c:v>124.889999</c:v>
                </c:pt>
                <c:pt idx="2178">
                  <c:v>123.32</c:v>
                </c:pt>
                <c:pt idx="2179">
                  <c:v>124.010002</c:v>
                </c:pt>
                <c:pt idx="2180">
                  <c:v>125.110001</c:v>
                </c:pt>
                <c:pt idx="2181">
                  <c:v>128.839996</c:v>
                </c:pt>
                <c:pt idx="2182">
                  <c:v>129.710007</c:v>
                </c:pt>
                <c:pt idx="2183">
                  <c:v>127.480003</c:v>
                </c:pt>
                <c:pt idx="2184">
                  <c:v>128.669998</c:v>
                </c:pt>
                <c:pt idx="2185">
                  <c:v>128.779999</c:v>
                </c:pt>
                <c:pt idx="2186">
                  <c:v>128.470001</c:v>
                </c:pt>
                <c:pt idx="2187">
                  <c:v>128.119995</c:v>
                </c:pt>
                <c:pt idx="2188">
                  <c:v>127.959999</c:v>
                </c:pt>
                <c:pt idx="2189">
                  <c:v>126.610001</c:v>
                </c:pt>
                <c:pt idx="2190">
                  <c:v>126.360001</c:v>
                </c:pt>
                <c:pt idx="2191">
                  <c:v>125.699997</c:v>
                </c:pt>
                <c:pt idx="2192">
                  <c:v>123.970001</c:v>
                </c:pt>
                <c:pt idx="2193">
                  <c:v>124.150002</c:v>
                </c:pt>
                <c:pt idx="2194">
                  <c:v>126.860001</c:v>
                </c:pt>
                <c:pt idx="2195">
                  <c:v>126.860001</c:v>
                </c:pt>
                <c:pt idx="2196">
                  <c:v>129.130005</c:v>
                </c:pt>
                <c:pt idx="2197">
                  <c:v>127.739998</c:v>
                </c:pt>
                <c:pt idx="2198">
                  <c:v>129.0</c:v>
                </c:pt>
                <c:pt idx="2199">
                  <c:v>131.690002</c:v>
                </c:pt>
                <c:pt idx="2200">
                  <c:v>132.580002</c:v>
                </c:pt>
                <c:pt idx="2201">
                  <c:v>132.009995</c:v>
                </c:pt>
                <c:pt idx="2202">
                  <c:v>132.449997</c:v>
                </c:pt>
                <c:pt idx="2203">
                  <c:v>132.070007</c:v>
                </c:pt>
                <c:pt idx="2204">
                  <c:v>132.809998</c:v>
                </c:pt>
                <c:pt idx="2205">
                  <c:v>134.899994</c:v>
                </c:pt>
                <c:pt idx="2206">
                  <c:v>135.449997</c:v>
                </c:pt>
                <c:pt idx="2207">
                  <c:v>136.75</c:v>
                </c:pt>
                <c:pt idx="2208">
                  <c:v>136.710007</c:v>
                </c:pt>
                <c:pt idx="2209">
                  <c:v>135.869995</c:v>
                </c:pt>
                <c:pt idx="2210">
                  <c:v>134.619995</c:v>
                </c:pt>
                <c:pt idx="2211">
                  <c:v>136.419998</c:v>
                </c:pt>
                <c:pt idx="2212">
                  <c:v>134.660004</c:v>
                </c:pt>
                <c:pt idx="2213">
                  <c:v>132.199997</c:v>
                </c:pt>
                <c:pt idx="2214">
                  <c:v>134.149994</c:v>
                </c:pt>
                <c:pt idx="2215">
                  <c:v>133.910004</c:v>
                </c:pt>
                <c:pt idx="2216">
                  <c:v>131.740005</c:v>
                </c:pt>
                <c:pt idx="2217">
                  <c:v>131.699997</c:v>
                </c:pt>
                <c:pt idx="2218">
                  <c:v>127.669998</c:v>
                </c:pt>
                <c:pt idx="2219">
                  <c:v>127.82</c:v>
                </c:pt>
                <c:pt idx="2220">
                  <c:v>126.449997</c:v>
                </c:pt>
                <c:pt idx="2221">
                  <c:v>126.5</c:v>
                </c:pt>
                <c:pt idx="2222">
                  <c:v>132.009995</c:v>
                </c:pt>
                <c:pt idx="2223">
                  <c:v>131.75</c:v>
                </c:pt>
                <c:pt idx="2224">
                  <c:v>127.959999</c:v>
                </c:pt>
                <c:pt idx="2225">
                  <c:v>127.550003</c:v>
                </c:pt>
                <c:pt idx="2226">
                  <c:v>127.660004</c:v>
                </c:pt>
                <c:pt idx="2227">
                  <c:v>128.789993</c:v>
                </c:pt>
                <c:pt idx="2228">
                  <c:v>127.790001</c:v>
                </c:pt>
                <c:pt idx="2229">
                  <c:v>128.970001</c:v>
                </c:pt>
                <c:pt idx="2230">
                  <c:v>128.179993</c:v>
                </c:pt>
                <c:pt idx="2231">
                  <c:v>124.589996</c:v>
                </c:pt>
                <c:pt idx="2232">
                  <c:v>127.059998</c:v>
                </c:pt>
                <c:pt idx="2233">
                  <c:v>127.18</c:v>
                </c:pt>
                <c:pt idx="2234">
                  <c:v>126.529999</c:v>
                </c:pt>
                <c:pt idx="2235">
                  <c:v>127.639999</c:v>
                </c:pt>
                <c:pt idx="2236">
                  <c:v>127.400002</c:v>
                </c:pt>
                <c:pt idx="2237">
                  <c:v>126.110001</c:v>
                </c:pt>
                <c:pt idx="2238">
                  <c:v>124.269997</c:v>
                </c:pt>
                <c:pt idx="2239">
                  <c:v>122.599998</c:v>
                </c:pt>
                <c:pt idx="2240">
                  <c:v>122.830002</c:v>
                </c:pt>
                <c:pt idx="2241">
                  <c:v>123.730003</c:v>
                </c:pt>
                <c:pt idx="2242">
                  <c:v>123.540001</c:v>
                </c:pt>
                <c:pt idx="2243">
                  <c:v>127.419998</c:v>
                </c:pt>
                <c:pt idx="2244">
                  <c:v>126.849998</c:v>
                </c:pt>
                <c:pt idx="2245">
                  <c:v>126.980003</c:v>
                </c:pt>
                <c:pt idx="2246">
                  <c:v>129.339996</c:v>
                </c:pt>
                <c:pt idx="2247">
                  <c:v>128.690002</c:v>
                </c:pt>
                <c:pt idx="2248">
                  <c:v>129.899994</c:v>
                </c:pt>
                <c:pt idx="2249">
                  <c:v>130.460007</c:v>
                </c:pt>
                <c:pt idx="2250">
                  <c:v>130.559998</c:v>
                </c:pt>
                <c:pt idx="2251">
                  <c:v>129.770004</c:v>
                </c:pt>
                <c:pt idx="2252">
                  <c:v>129.600006</c:v>
                </c:pt>
                <c:pt idx="2253">
                  <c:v>127.739998</c:v>
                </c:pt>
                <c:pt idx="2254">
                  <c:v>126.949997</c:v>
                </c:pt>
                <c:pt idx="2255">
                  <c:v>126.809998</c:v>
                </c:pt>
                <c:pt idx="2256">
                  <c:v>126.559998</c:v>
                </c:pt>
                <c:pt idx="2257">
                  <c:v>127.199997</c:v>
                </c:pt>
                <c:pt idx="2258">
                  <c:v>126.160004</c:v>
                </c:pt>
                <c:pt idx="2259">
                  <c:v>124.279999</c:v>
                </c:pt>
                <c:pt idx="2260">
                  <c:v>123.870003</c:v>
                </c:pt>
                <c:pt idx="2261">
                  <c:v>122.449997</c:v>
                </c:pt>
                <c:pt idx="2262">
                  <c:v>122.849998</c:v>
                </c:pt>
                <c:pt idx="2263">
                  <c:v>124.269997</c:v>
                </c:pt>
                <c:pt idx="2264">
                  <c:v>124.32</c:v>
                </c:pt>
                <c:pt idx="2265">
                  <c:v>122.900002</c:v>
                </c:pt>
                <c:pt idx="2266">
                  <c:v>122.949997</c:v>
                </c:pt>
                <c:pt idx="2267">
                  <c:v>120.120003</c:v>
                </c:pt>
                <c:pt idx="2268">
                  <c:v>119.940002</c:v>
                </c:pt>
                <c:pt idx="2269">
                  <c:v>119.919998</c:v>
                </c:pt>
                <c:pt idx="2270">
                  <c:v>120.459999</c:v>
                </c:pt>
                <c:pt idx="2271">
                  <c:v>119.82</c:v>
                </c:pt>
                <c:pt idx="2272">
                  <c:v>119.459999</c:v>
                </c:pt>
                <c:pt idx="2273">
                  <c:v>120.699997</c:v>
                </c:pt>
                <c:pt idx="2274">
                  <c:v>117.580002</c:v>
                </c:pt>
                <c:pt idx="2275">
                  <c:v>117.959999</c:v>
                </c:pt>
                <c:pt idx="2276">
                  <c:v>119.959999</c:v>
                </c:pt>
                <c:pt idx="2277">
                  <c:v>118.300003</c:v>
                </c:pt>
                <c:pt idx="2278">
                  <c:v>118.550003</c:v>
                </c:pt>
                <c:pt idx="2279">
                  <c:v>119.720001</c:v>
                </c:pt>
                <c:pt idx="2280">
                  <c:v>121.82</c:v>
                </c:pt>
                <c:pt idx="2281">
                  <c:v>120.860001</c:v>
                </c:pt>
                <c:pt idx="2282">
                  <c:v>118.290001</c:v>
                </c:pt>
                <c:pt idx="2283">
                  <c:v>119.379997</c:v>
                </c:pt>
                <c:pt idx="2284">
                  <c:v>119.690002</c:v>
                </c:pt>
                <c:pt idx="2285">
                  <c:v>118.650002</c:v>
                </c:pt>
                <c:pt idx="2286">
                  <c:v>117.610001</c:v>
                </c:pt>
                <c:pt idx="2287">
                  <c:v>114.82</c:v>
                </c:pt>
                <c:pt idx="2288">
                  <c:v>115.940002</c:v>
                </c:pt>
                <c:pt idx="2289">
                  <c:v>115.57</c:v>
                </c:pt>
                <c:pt idx="2290">
                  <c:v>116.099998</c:v>
                </c:pt>
                <c:pt idx="2291">
                  <c:v>116.739998</c:v>
                </c:pt>
                <c:pt idx="2292">
                  <c:v>117.120003</c:v>
                </c:pt>
                <c:pt idx="2293">
                  <c:v>115.389999</c:v>
                </c:pt>
                <c:pt idx="2294">
                  <c:v>116.120003</c:v>
                </c:pt>
                <c:pt idx="2295">
                  <c:v>118.0</c:v>
                </c:pt>
                <c:pt idx="2296">
                  <c:v>119.290001</c:v>
                </c:pt>
                <c:pt idx="2297">
                  <c:v>119.5</c:v>
                </c:pt>
                <c:pt idx="2298">
                  <c:v>118.82</c:v>
                </c:pt>
                <c:pt idx="2299">
                  <c:v>118.120003</c:v>
                </c:pt>
                <c:pt idx="2300">
                  <c:v>118.459999</c:v>
                </c:pt>
                <c:pt idx="2301">
                  <c:v>120.260002</c:v>
                </c:pt>
                <c:pt idx="2302">
                  <c:v>121.019997</c:v>
                </c:pt>
                <c:pt idx="2303">
                  <c:v>119.889999</c:v>
                </c:pt>
                <c:pt idx="2304">
                  <c:v>119.660004</c:v>
                </c:pt>
                <c:pt idx="2305">
                  <c:v>119.790001</c:v>
                </c:pt>
                <c:pt idx="2306">
                  <c:v>120.93</c:v>
                </c:pt>
                <c:pt idx="2307">
                  <c:v>119.699997</c:v>
                </c:pt>
                <c:pt idx="2308">
                  <c:v>119.190002</c:v>
                </c:pt>
                <c:pt idx="2309">
                  <c:v>121.790001</c:v>
                </c:pt>
                <c:pt idx="2310">
                  <c:v>122.290001</c:v>
                </c:pt>
                <c:pt idx="2311">
                  <c:v>120.959999</c:v>
                </c:pt>
                <c:pt idx="2312">
                  <c:v>120.949997</c:v>
                </c:pt>
                <c:pt idx="2313">
                  <c:v>122.470001</c:v>
                </c:pt>
                <c:pt idx="2314">
                  <c:v>119.769997</c:v>
                </c:pt>
                <c:pt idx="2315">
                  <c:v>120.089996</c:v>
                </c:pt>
                <c:pt idx="2316">
                  <c:v>121.32</c:v>
                </c:pt>
                <c:pt idx="2317">
                  <c:v>120.989998</c:v>
                </c:pt>
                <c:pt idx="2318">
                  <c:v>121.290001</c:v>
                </c:pt>
                <c:pt idx="2319">
                  <c:v>121.239998</c:v>
                </c:pt>
                <c:pt idx="2320">
                  <c:v>122.169998</c:v>
                </c:pt>
                <c:pt idx="2321">
                  <c:v>122.919998</c:v>
                </c:pt>
                <c:pt idx="2322">
                  <c:v>124.360001</c:v>
                </c:pt>
                <c:pt idx="2323">
                  <c:v>124.43</c:v>
                </c:pt>
                <c:pt idx="2324">
                  <c:v>125.489998</c:v>
                </c:pt>
                <c:pt idx="2325">
                  <c:v>127.150002</c:v>
                </c:pt>
                <c:pt idx="2326">
                  <c:v>127.400002</c:v>
                </c:pt>
                <c:pt idx="2327">
                  <c:v>126.269997</c:v>
                </c:pt>
                <c:pt idx="2328">
                  <c:v>127.599998</c:v>
                </c:pt>
                <c:pt idx="2329">
                  <c:v>127.580002</c:v>
                </c:pt>
                <c:pt idx="2330">
                  <c:v>128.990005</c:v>
                </c:pt>
                <c:pt idx="2331">
                  <c:v>129.210007</c:v>
                </c:pt>
                <c:pt idx="2332">
                  <c:v>128.110001</c:v>
                </c:pt>
                <c:pt idx="2333">
                  <c:v>128.199997</c:v>
                </c:pt>
                <c:pt idx="2334">
                  <c:v>127.620003</c:v>
                </c:pt>
                <c:pt idx="2335">
                  <c:v>130.289993</c:v>
                </c:pt>
                <c:pt idx="2336">
                  <c:v>128.679993</c:v>
                </c:pt>
                <c:pt idx="2337">
                  <c:v>128.889999</c:v>
                </c:pt>
                <c:pt idx="2338">
                  <c:v>130.169998</c:v>
                </c:pt>
                <c:pt idx="2339">
                  <c:v>129.089996</c:v>
                </c:pt>
                <c:pt idx="2340">
                  <c:v>129.130005</c:v>
                </c:pt>
                <c:pt idx="2341">
                  <c:v>129.860001</c:v>
                </c:pt>
                <c:pt idx="2342">
                  <c:v>131.759995</c:v>
                </c:pt>
                <c:pt idx="2343">
                  <c:v>132.210007</c:v>
                </c:pt>
                <c:pt idx="2344">
                  <c:v>133.100006</c:v>
                </c:pt>
                <c:pt idx="2345">
                  <c:v>131.639999</c:v>
                </c:pt>
                <c:pt idx="2346">
                  <c:v>130.619995</c:v>
                </c:pt>
                <c:pt idx="2347">
                  <c:v>128.089996</c:v>
                </c:pt>
                <c:pt idx="2348">
                  <c:v>127.860001</c:v>
                </c:pt>
                <c:pt idx="2349">
                  <c:v>128.470001</c:v>
                </c:pt>
                <c:pt idx="2350">
                  <c:v>126.18</c:v>
                </c:pt>
                <c:pt idx="2351">
                  <c:v>126.410004</c:v>
                </c:pt>
                <c:pt idx="2352">
                  <c:v>125.410004</c:v>
                </c:pt>
                <c:pt idx="2353">
                  <c:v>124.589996</c:v>
                </c:pt>
                <c:pt idx="2354">
                  <c:v>124.559998</c:v>
                </c:pt>
                <c:pt idx="2355">
                  <c:v>123.610001</c:v>
                </c:pt>
                <c:pt idx="2356">
                  <c:v>123.389999</c:v>
                </c:pt>
                <c:pt idx="2357">
                  <c:v>124.32</c:v>
                </c:pt>
                <c:pt idx="2358">
                  <c:v>123.919998</c:v>
                </c:pt>
                <c:pt idx="2359">
                  <c:v>125.57</c:v>
                </c:pt>
                <c:pt idx="2360">
                  <c:v>124.910004</c:v>
                </c:pt>
                <c:pt idx="2361">
                  <c:v>126.089996</c:v>
                </c:pt>
                <c:pt idx="2362">
                  <c:v>126.32</c:v>
                </c:pt>
                <c:pt idx="2363">
                  <c:v>127.010002</c:v>
                </c:pt>
                <c:pt idx="2364">
                  <c:v>126.93</c:v>
                </c:pt>
                <c:pt idx="2365">
                  <c:v>127.849998</c:v>
                </c:pt>
                <c:pt idx="2366">
                  <c:v>125.489998</c:v>
                </c:pt>
                <c:pt idx="2367">
                  <c:v>125.540001</c:v>
                </c:pt>
                <c:pt idx="2368">
                  <c:v>124.75</c:v>
                </c:pt>
                <c:pt idx="2369">
                  <c:v>124.239998</c:v>
                </c:pt>
                <c:pt idx="2370">
                  <c:v>123.779999</c:v>
                </c:pt>
                <c:pt idx="2371">
                  <c:v>123.760002</c:v>
                </c:pt>
                <c:pt idx="2372">
                  <c:v>124.559998</c:v>
                </c:pt>
                <c:pt idx="2373">
                  <c:v>125.43</c:v>
                </c:pt>
                <c:pt idx="2374">
                  <c:v>124.879997</c:v>
                </c:pt>
                <c:pt idx="2375">
                  <c:v>124.860001</c:v>
                </c:pt>
                <c:pt idx="2376">
                  <c:v>124.220001</c:v>
                </c:pt>
                <c:pt idx="2377">
                  <c:v>123.800003</c:v>
                </c:pt>
                <c:pt idx="2378">
                  <c:v>125.059998</c:v>
                </c:pt>
                <c:pt idx="2379">
                  <c:v>126.220001</c:v>
                </c:pt>
                <c:pt idx="2380">
                  <c:v>125.980003</c:v>
                </c:pt>
                <c:pt idx="2381">
                  <c:v>124.169998</c:v>
                </c:pt>
                <c:pt idx="2382">
                  <c:v>124.169998</c:v>
                </c:pt>
                <c:pt idx="2383">
                  <c:v>124.099998</c:v>
                </c:pt>
                <c:pt idx="2384">
                  <c:v>124.940002</c:v>
                </c:pt>
                <c:pt idx="2385">
                  <c:v>124.599998</c:v>
                </c:pt>
                <c:pt idx="2386">
                  <c:v>125.809998</c:v>
                </c:pt>
                <c:pt idx="2387">
                  <c:v>124.769997</c:v>
                </c:pt>
                <c:pt idx="2388">
                  <c:v>124.5</c:v>
                </c:pt>
                <c:pt idx="2389">
                  <c:v>124.580002</c:v>
                </c:pt>
                <c:pt idx="2390">
                  <c:v>124.690002</c:v>
                </c:pt>
                <c:pt idx="2391">
                  <c:v>124.389999</c:v>
                </c:pt>
                <c:pt idx="2392">
                  <c:v>124.669998</c:v>
                </c:pt>
                <c:pt idx="2393">
                  <c:v>124.510002</c:v>
                </c:pt>
                <c:pt idx="2394">
                  <c:v>121.849998</c:v>
                </c:pt>
                <c:pt idx="2395">
                  <c:v>121.199997</c:v>
                </c:pt>
                <c:pt idx="2396">
                  <c:v>120.940002</c:v>
                </c:pt>
                <c:pt idx="2397">
                  <c:v>120.43</c:v>
                </c:pt>
                <c:pt idx="2398">
                  <c:v>119.699997</c:v>
                </c:pt>
                <c:pt idx="2399">
                  <c:v>120.010002</c:v>
                </c:pt>
                <c:pt idx="2400">
                  <c:v>119.760002</c:v>
                </c:pt>
                <c:pt idx="2401">
                  <c:v>120.660004</c:v>
                </c:pt>
                <c:pt idx="2402">
                  <c:v>120.610001</c:v>
                </c:pt>
                <c:pt idx="2403">
                  <c:v>120.650002</c:v>
                </c:pt>
                <c:pt idx="2404">
                  <c:v>121.389999</c:v>
                </c:pt>
                <c:pt idx="2405">
                  <c:v>121.410004</c:v>
                </c:pt>
                <c:pt idx="2406">
                  <c:v>122.639999</c:v>
                </c:pt>
                <c:pt idx="2407">
                  <c:v>122.959999</c:v>
                </c:pt>
                <c:pt idx="2408">
                  <c:v>122.419998</c:v>
                </c:pt>
                <c:pt idx="2409">
                  <c:v>122.279999</c:v>
                </c:pt>
                <c:pt idx="2410">
                  <c:v>122.669998</c:v>
                </c:pt>
                <c:pt idx="2411">
                  <c:v>126.940002</c:v>
                </c:pt>
                <c:pt idx="2412">
                  <c:v>126.5</c:v>
                </c:pt>
                <c:pt idx="2413">
                  <c:v>126.849998</c:v>
                </c:pt>
                <c:pt idx="2414">
                  <c:v>126.980003</c:v>
                </c:pt>
                <c:pt idx="2415">
                  <c:v>126.989998</c:v>
                </c:pt>
                <c:pt idx="2416">
                  <c:v>126.730003</c:v>
                </c:pt>
                <c:pt idx="2417">
                  <c:v>126.660004</c:v>
                </c:pt>
                <c:pt idx="2418">
                  <c:v>128.039993</c:v>
                </c:pt>
                <c:pt idx="2419">
                  <c:v>127.699997</c:v>
                </c:pt>
                <c:pt idx="2420">
                  <c:v>127.699997</c:v>
                </c:pt>
                <c:pt idx="2421">
                  <c:v>127.160004</c:v>
                </c:pt>
                <c:pt idx="2422">
                  <c:v>127.019997</c:v>
                </c:pt>
                <c:pt idx="2423">
                  <c:v>127.07</c:v>
                </c:pt>
                <c:pt idx="2424">
                  <c:v>127.839996</c:v>
                </c:pt>
                <c:pt idx="2425">
                  <c:v>128.539993</c:v>
                </c:pt>
                <c:pt idx="2426">
                  <c:v>128.779999</c:v>
                </c:pt>
                <c:pt idx="2427">
                  <c:v>125.720001</c:v>
                </c:pt>
                <c:pt idx="2428">
                  <c:v>124.529999</c:v>
                </c:pt>
                <c:pt idx="2429">
                  <c:v>124.970001</c:v>
                </c:pt>
                <c:pt idx="2430">
                  <c:v>127.089996</c:v>
                </c:pt>
                <c:pt idx="2431">
                  <c:v>126.129997</c:v>
                </c:pt>
                <c:pt idx="2432">
                  <c:v>126.339996</c:v>
                </c:pt>
                <c:pt idx="2433">
                  <c:v>125.739998</c:v>
                </c:pt>
                <c:pt idx="2434">
                  <c:v>125.620003</c:v>
                </c:pt>
                <c:pt idx="2435">
                  <c:v>124.349998</c:v>
                </c:pt>
                <c:pt idx="2436">
                  <c:v>125.790001</c:v>
                </c:pt>
                <c:pt idx="2437">
                  <c:v>125.580002</c:v>
                </c:pt>
                <c:pt idx="2438">
                  <c:v>125.199997</c:v>
                </c:pt>
                <c:pt idx="2439">
                  <c:v>124.830002</c:v>
                </c:pt>
                <c:pt idx="2440">
                  <c:v>123.389999</c:v>
                </c:pt>
                <c:pt idx="2441">
                  <c:v>124.379997</c:v>
                </c:pt>
                <c:pt idx="2442">
                  <c:v>123.989998</c:v>
                </c:pt>
                <c:pt idx="2443">
                  <c:v>123.870003</c:v>
                </c:pt>
                <c:pt idx="2444">
                  <c:v>125.669998</c:v>
                </c:pt>
                <c:pt idx="2445">
                  <c:v>126.18</c:v>
                </c:pt>
                <c:pt idx="2446">
                  <c:v>126.190002</c:v>
                </c:pt>
                <c:pt idx="2447">
                  <c:v>125.959999</c:v>
                </c:pt>
                <c:pt idx="2448">
                  <c:v>125.989998</c:v>
                </c:pt>
                <c:pt idx="2449">
                  <c:v>126.199997</c:v>
                </c:pt>
                <c:pt idx="2450">
                  <c:v>126.309998</c:v>
                </c:pt>
                <c:pt idx="2451">
                  <c:v>125.480003</c:v>
                </c:pt>
                <c:pt idx="2452">
                  <c:v>124.959999</c:v>
                </c:pt>
                <c:pt idx="2453">
                  <c:v>124.68</c:v>
                </c:pt>
                <c:pt idx="2454">
                  <c:v>124.220001</c:v>
                </c:pt>
                <c:pt idx="2455">
                  <c:v>122.879997</c:v>
                </c:pt>
                <c:pt idx="2456">
                  <c:v>123.190002</c:v>
                </c:pt>
                <c:pt idx="2457">
                  <c:v>122.739998</c:v>
                </c:pt>
                <c:pt idx="2458">
                  <c:v>123.349998</c:v>
                </c:pt>
                <c:pt idx="2459">
                  <c:v>123.32</c:v>
                </c:pt>
                <c:pt idx="2460">
                  <c:v>124.0</c:v>
                </c:pt>
                <c:pt idx="2461">
                  <c:v>123.860001</c:v>
                </c:pt>
                <c:pt idx="2462">
                  <c:v>121.650002</c:v>
                </c:pt>
                <c:pt idx="2463">
                  <c:v>122.150002</c:v>
                </c:pt>
                <c:pt idx="2464">
                  <c:v>121.480003</c:v>
                </c:pt>
                <c:pt idx="2465">
                  <c:v>122.059998</c:v>
                </c:pt>
                <c:pt idx="2466">
                  <c:v>120.730003</c:v>
                </c:pt>
                <c:pt idx="2467">
                  <c:v>120.870003</c:v>
                </c:pt>
                <c:pt idx="2468">
                  <c:v>120.260002</c:v>
                </c:pt>
                <c:pt idx="2469">
                  <c:v>119.470001</c:v>
                </c:pt>
                <c:pt idx="2470">
                  <c:v>118.379997</c:v>
                </c:pt>
                <c:pt idx="2471">
                  <c:v>118.639999</c:v>
                </c:pt>
                <c:pt idx="2472">
                  <c:v>118.830002</c:v>
                </c:pt>
                <c:pt idx="2473">
                  <c:v>117.540001</c:v>
                </c:pt>
                <c:pt idx="2474">
                  <c:v>117.779999</c:v>
                </c:pt>
                <c:pt idx="2475">
                  <c:v>117.089996</c:v>
                </c:pt>
                <c:pt idx="2476">
                  <c:v>116.849998</c:v>
                </c:pt>
                <c:pt idx="2477">
                  <c:v>117.599998</c:v>
                </c:pt>
                <c:pt idx="2478">
                  <c:v>117.050003</c:v>
                </c:pt>
                <c:pt idx="2479">
                  <c:v>117.389999</c:v>
                </c:pt>
                <c:pt idx="2480">
                  <c:v>117.059998</c:v>
                </c:pt>
                <c:pt idx="2481">
                  <c:v>117.029999</c:v>
                </c:pt>
                <c:pt idx="2482">
                  <c:v>116.209999</c:v>
                </c:pt>
                <c:pt idx="2483">
                  <c:v>116.769997</c:v>
                </c:pt>
                <c:pt idx="2484">
                  <c:v>116.739998</c:v>
                </c:pt>
                <c:pt idx="2485">
                  <c:v>114.610001</c:v>
                </c:pt>
                <c:pt idx="2486">
                  <c:v>116.029999</c:v>
                </c:pt>
                <c:pt idx="2487">
                  <c:v>116.360001</c:v>
                </c:pt>
                <c:pt idx="2488">
                  <c:v>117.470001</c:v>
                </c:pt>
                <c:pt idx="2489">
                  <c:v>117.639999</c:v>
                </c:pt>
                <c:pt idx="2490">
                  <c:v>117.589996</c:v>
                </c:pt>
                <c:pt idx="2491">
                  <c:v>118.519997</c:v>
                </c:pt>
                <c:pt idx="2492">
                  <c:v>118.589996</c:v>
                </c:pt>
                <c:pt idx="2493">
                  <c:v>118.989998</c:v>
                </c:pt>
                <c:pt idx="2494">
                  <c:v>119.220001</c:v>
                </c:pt>
                <c:pt idx="2495">
                  <c:v>118.989998</c:v>
                </c:pt>
                <c:pt idx="2496">
                  <c:v>119.800003</c:v>
                </c:pt>
                <c:pt idx="2497">
                  <c:v>120.019997</c:v>
                </c:pt>
                <c:pt idx="2498">
                  <c:v>119.339996</c:v>
                </c:pt>
                <c:pt idx="2499">
                  <c:v>118.519997</c:v>
                </c:pt>
                <c:pt idx="2500">
                  <c:v>118.349998</c:v>
                </c:pt>
                <c:pt idx="2501">
                  <c:v>118.059998</c:v>
                </c:pt>
                <c:pt idx="2502">
                  <c:v>118.099998</c:v>
                </c:pt>
                <c:pt idx="2503">
                  <c:v>116.410004</c:v>
                </c:pt>
                <c:pt idx="2504">
                  <c:v>115.190002</c:v>
                </c:pt>
                <c:pt idx="2505">
                  <c:v>112.660004</c:v>
                </c:pt>
                <c:pt idx="2506">
                  <c:v>112.150002</c:v>
                </c:pt>
                <c:pt idx="2507">
                  <c:v>112.220001</c:v>
                </c:pt>
                <c:pt idx="2508">
                  <c:v>109.790001</c:v>
                </c:pt>
                <c:pt idx="2509">
                  <c:v>109.879997</c:v>
                </c:pt>
                <c:pt idx="2510">
                  <c:v>112.970001</c:v>
                </c:pt>
                <c:pt idx="2511">
                  <c:v>110.459999</c:v>
                </c:pt>
                <c:pt idx="2512">
                  <c:v>112.040001</c:v>
                </c:pt>
                <c:pt idx="2513">
                  <c:v>111.5</c:v>
                </c:pt>
                <c:pt idx="2514">
                  <c:v>111.669998</c:v>
                </c:pt>
                <c:pt idx="2515">
                  <c:v>114.470001</c:v>
                </c:pt>
                <c:pt idx="2516">
                  <c:v>114.050003</c:v>
                </c:pt>
                <c:pt idx="2517">
                  <c:v>115.050003</c:v>
                </c:pt>
                <c:pt idx="2518">
                  <c:v>113.68</c:v>
                </c:pt>
                <c:pt idx="2519">
                  <c:v>114.860001</c:v>
                </c:pt>
                <c:pt idx="2520">
                  <c:v>115.389999</c:v>
                </c:pt>
                <c:pt idx="2521">
                  <c:v>115.110001</c:v>
                </c:pt>
                <c:pt idx="2522">
                  <c:v>115.379997</c:v>
                </c:pt>
                <c:pt idx="2523">
                  <c:v>115.160004</c:v>
                </c:pt>
                <c:pt idx="2524">
                  <c:v>112.110001</c:v>
                </c:pt>
                <c:pt idx="2525">
                  <c:v>116.580002</c:v>
                </c:pt>
                <c:pt idx="2526">
                  <c:v>115.139999</c:v>
                </c:pt>
                <c:pt idx="2527">
                  <c:v>116.330002</c:v>
                </c:pt>
                <c:pt idx="2528">
                  <c:v>115.879997</c:v>
                </c:pt>
                <c:pt idx="2529">
                  <c:v>114.43</c:v>
                </c:pt>
                <c:pt idx="2530">
                  <c:v>115.779999</c:v>
                </c:pt>
                <c:pt idx="2531">
                  <c:v>118.190002</c:v>
                </c:pt>
                <c:pt idx="2532">
                  <c:v>117.959999</c:v>
                </c:pt>
                <c:pt idx="2533">
                  <c:v>117.690002</c:v>
                </c:pt>
                <c:pt idx="2534">
                  <c:v>117.410004</c:v>
                </c:pt>
                <c:pt idx="2535">
                  <c:v>114.389999</c:v>
                </c:pt>
                <c:pt idx="2536">
                  <c:v>114.949997</c:v>
                </c:pt>
                <c:pt idx="2537">
                  <c:v>114.269997</c:v>
                </c:pt>
                <c:pt idx="2538">
                  <c:v>115.150002</c:v>
                </c:pt>
                <c:pt idx="2539">
                  <c:v>114.769997</c:v>
                </c:pt>
                <c:pt idx="2540">
                  <c:v>112.550003</c:v>
                </c:pt>
                <c:pt idx="2541">
                  <c:v>112.739998</c:v>
                </c:pt>
                <c:pt idx="2542">
                  <c:v>112.769997</c:v>
                </c:pt>
                <c:pt idx="2543">
                  <c:v>114.830002</c:v>
                </c:pt>
                <c:pt idx="2544">
                  <c:v>113.669998</c:v>
                </c:pt>
                <c:pt idx="2545">
                  <c:v>115.199997</c:v>
                </c:pt>
                <c:pt idx="2546">
                  <c:v>113.580002</c:v>
                </c:pt>
                <c:pt idx="2547">
                  <c:v>114.080002</c:v>
                </c:pt>
                <c:pt idx="2548">
                  <c:v>115.800003</c:v>
                </c:pt>
                <c:pt idx="2549">
                  <c:v>117.120003</c:v>
                </c:pt>
                <c:pt idx="2550">
                  <c:v>116.43</c:v>
                </c:pt>
                <c:pt idx="2551">
                  <c:v>115.940002</c:v>
                </c:pt>
                <c:pt idx="2552">
                  <c:v>117.260002</c:v>
                </c:pt>
                <c:pt idx="2553">
                  <c:v>118.559998</c:v>
                </c:pt>
                <c:pt idx="2554">
                  <c:v>118.160004</c:v>
                </c:pt>
                <c:pt idx="2555">
                  <c:v>117.970001</c:v>
                </c:pt>
                <c:pt idx="2556">
                  <c:v>120.940002</c:v>
                </c:pt>
                <c:pt idx="2557">
                  <c:v>122.519997</c:v>
                </c:pt>
                <c:pt idx="2558">
                  <c:v>124.199997</c:v>
                </c:pt>
                <c:pt idx="2559">
                  <c:v>124.230003</c:v>
                </c:pt>
                <c:pt idx="2560">
                  <c:v>125.230003</c:v>
                </c:pt>
                <c:pt idx="2561">
                  <c:v>124.230003</c:v>
                </c:pt>
                <c:pt idx="2562">
                  <c:v>122.989998</c:v>
                </c:pt>
                <c:pt idx="2563">
                  <c:v>124.400002</c:v>
                </c:pt>
                <c:pt idx="2564">
                  <c:v>123.419998</c:v>
                </c:pt>
                <c:pt idx="2565">
                  <c:v>120.760002</c:v>
                </c:pt>
                <c:pt idx="2566">
                  <c:v>123.449997</c:v>
                </c:pt>
                <c:pt idx="2567">
                  <c:v>122.419998</c:v>
                </c:pt>
                <c:pt idx="2568">
                  <c:v>121.050003</c:v>
                </c:pt>
                <c:pt idx="2569">
                  <c:v>121.580002</c:v>
                </c:pt>
                <c:pt idx="2570">
                  <c:v>121.790001</c:v>
                </c:pt>
                <c:pt idx="2571">
                  <c:v>118.639999</c:v>
                </c:pt>
                <c:pt idx="2572">
                  <c:v>119.169998</c:v>
                </c:pt>
                <c:pt idx="2573">
                  <c:v>118.470001</c:v>
                </c:pt>
                <c:pt idx="2574">
                  <c:v>117.07</c:v>
                </c:pt>
                <c:pt idx="2575">
                  <c:v>117.339996</c:v>
                </c:pt>
                <c:pt idx="2576">
                  <c:v>117.980003</c:v>
                </c:pt>
                <c:pt idx="2577">
                  <c:v>116.010002</c:v>
                </c:pt>
                <c:pt idx="2578">
                  <c:v>116.339996</c:v>
                </c:pt>
                <c:pt idx="2579">
                  <c:v>115.940002</c:v>
                </c:pt>
                <c:pt idx="2580">
                  <c:v>115.279999</c:v>
                </c:pt>
                <c:pt idx="2581">
                  <c:v>115.43</c:v>
                </c:pt>
                <c:pt idx="2582">
                  <c:v>115.260002</c:v>
                </c:pt>
                <c:pt idx="2583">
                  <c:v>115.699997</c:v>
                </c:pt>
                <c:pt idx="2584">
                  <c:v>116.07</c:v>
                </c:pt>
                <c:pt idx="2585">
                  <c:v>116.160004</c:v>
                </c:pt>
                <c:pt idx="2586">
                  <c:v>115.68</c:v>
                </c:pt>
                <c:pt idx="2587">
                  <c:v>115.470001</c:v>
                </c:pt>
                <c:pt idx="2588">
                  <c:v>115.110001</c:v>
                </c:pt>
                <c:pt idx="2589">
                  <c:v>115.0</c:v>
                </c:pt>
                <c:pt idx="2590">
                  <c:v>111.860001</c:v>
                </c:pt>
                <c:pt idx="2591">
                  <c:v>111.970001</c:v>
                </c:pt>
                <c:pt idx="2592">
                  <c:v>111.419998</c:v>
                </c:pt>
                <c:pt idx="2593">
                  <c:v>110.75</c:v>
                </c:pt>
                <c:pt idx="2594">
                  <c:v>110.720001</c:v>
                </c:pt>
                <c:pt idx="2595">
                  <c:v>110.879997</c:v>
                </c:pt>
                <c:pt idx="2596">
                  <c:v>110.809998</c:v>
                </c:pt>
                <c:pt idx="2597">
                  <c:v>110.209999</c:v>
                </c:pt>
                <c:pt idx="2598">
                  <c:v>112.370003</c:v>
                </c:pt>
                <c:pt idx="2599">
                  <c:v>112.290001</c:v>
                </c:pt>
                <c:pt idx="2600">
                  <c:v>113.57</c:v>
                </c:pt>
                <c:pt idx="2601">
                  <c:v>114.290001</c:v>
                </c:pt>
                <c:pt idx="2602">
                  <c:v>114.57</c:v>
                </c:pt>
                <c:pt idx="2603">
                  <c:v>114.730003</c:v>
                </c:pt>
                <c:pt idx="2604">
                  <c:v>115.480003</c:v>
                </c:pt>
                <c:pt idx="2605">
                  <c:v>115.059998</c:v>
                </c:pt>
                <c:pt idx="2606">
                  <c:v>113.75</c:v>
                </c:pt>
                <c:pt idx="2607">
                  <c:v>113.660004</c:v>
                </c:pt>
                <c:pt idx="2608">
                  <c:v>115.599998</c:v>
                </c:pt>
                <c:pt idx="2609">
                  <c:v>115.279999</c:v>
                </c:pt>
                <c:pt idx="2610">
                  <c:v>116.690002</c:v>
                </c:pt>
                <c:pt idx="2611">
                  <c:v>116.110001</c:v>
                </c:pt>
                <c:pt idx="2612">
                  <c:v>115.470001</c:v>
                </c:pt>
                <c:pt idx="2613">
                  <c:v>114.669998</c:v>
                </c:pt>
                <c:pt idx="2614">
                  <c:v>115.970001</c:v>
                </c:pt>
                <c:pt idx="2615">
                  <c:v>115.139999</c:v>
                </c:pt>
                <c:pt idx="2616">
                  <c:v>114.440002</c:v>
                </c:pt>
                <c:pt idx="2617">
                  <c:v>115.43</c:v>
                </c:pt>
                <c:pt idx="2618">
                  <c:v>115.029999</c:v>
                </c:pt>
                <c:pt idx="2619">
                  <c:v>115.599998</c:v>
                </c:pt>
                <c:pt idx="2620">
                  <c:v>114.720001</c:v>
                </c:pt>
                <c:pt idx="2621">
                  <c:v>115.379997</c:v>
                </c:pt>
                <c:pt idx="2622">
                  <c:v>113.830002</c:v>
                </c:pt>
                <c:pt idx="2623">
                  <c:v>114.660004</c:v>
                </c:pt>
                <c:pt idx="2624">
                  <c:v>113.050003</c:v>
                </c:pt>
                <c:pt idx="2625">
                  <c:v>115.330002</c:v>
                </c:pt>
                <c:pt idx="2626">
                  <c:v>116.330002</c:v>
                </c:pt>
                <c:pt idx="2627">
                  <c:v>115.510002</c:v>
                </c:pt>
                <c:pt idx="2628">
                  <c:v>113.470001</c:v>
                </c:pt>
                <c:pt idx="2629">
                  <c:v>113.080002</c:v>
                </c:pt>
                <c:pt idx="2630">
                  <c:v>114.099998</c:v>
                </c:pt>
                <c:pt idx="2631">
                  <c:v>114.419998</c:v>
                </c:pt>
                <c:pt idx="2632">
                  <c:v>114.360001</c:v>
                </c:pt>
                <c:pt idx="2633">
                  <c:v>113.419998</c:v>
                </c:pt>
                <c:pt idx="2634">
                  <c:v>113.970001</c:v>
                </c:pt>
                <c:pt idx="2635">
                  <c:v>113.529999</c:v>
                </c:pt>
                <c:pt idx="2636">
                  <c:v>114.5</c:v>
                </c:pt>
                <c:pt idx="2637">
                  <c:v>116.550003</c:v>
                </c:pt>
                <c:pt idx="2638">
                  <c:v>117.18</c:v>
                </c:pt>
                <c:pt idx="2639">
                  <c:v>117.529999</c:v>
                </c:pt>
                <c:pt idx="2640">
                  <c:v>117.519997</c:v>
                </c:pt>
                <c:pt idx="2641">
                  <c:v>115.889999</c:v>
                </c:pt>
                <c:pt idx="2642">
                  <c:v>116.080002</c:v>
                </c:pt>
                <c:pt idx="2643">
                  <c:v>115.690002</c:v>
                </c:pt>
                <c:pt idx="2644">
                  <c:v>115.599998</c:v>
                </c:pt>
                <c:pt idx="2645">
                  <c:v>113.910004</c:v>
                </c:pt>
                <c:pt idx="2646">
                  <c:v>113.889999</c:v>
                </c:pt>
                <c:pt idx="2647">
                  <c:v>114.019997</c:v>
                </c:pt>
                <c:pt idx="2648">
                  <c:v>114.099998</c:v>
                </c:pt>
                <c:pt idx="2649">
                  <c:v>114.0</c:v>
                </c:pt>
                <c:pt idx="2650">
                  <c:v>114.459999</c:v>
                </c:pt>
                <c:pt idx="2651">
                  <c:v>113.639999</c:v>
                </c:pt>
                <c:pt idx="2652">
                  <c:v>112.839996</c:v>
                </c:pt>
                <c:pt idx="2653">
                  <c:v>112.239998</c:v>
                </c:pt>
                <c:pt idx="2654">
                  <c:v>112.57</c:v>
                </c:pt>
                <c:pt idx="2655">
                  <c:v>112.82</c:v>
                </c:pt>
                <c:pt idx="2656">
                  <c:v>113.779999</c:v>
                </c:pt>
                <c:pt idx="2657">
                  <c:v>113.260002</c:v>
                </c:pt>
                <c:pt idx="2658">
                  <c:v>113.230003</c:v>
                </c:pt>
                <c:pt idx="2659">
                  <c:v>113.730003</c:v>
                </c:pt>
                <c:pt idx="2660">
                  <c:v>113.32</c:v>
                </c:pt>
                <c:pt idx="2661">
                  <c:v>113.849998</c:v>
                </c:pt>
                <c:pt idx="2662">
                  <c:v>115.32</c:v>
                </c:pt>
                <c:pt idx="2663">
                  <c:v>115.120003</c:v>
                </c:pt>
                <c:pt idx="2664">
                  <c:v>113.639999</c:v>
                </c:pt>
                <c:pt idx="2665">
                  <c:v>112.889999</c:v>
                </c:pt>
                <c:pt idx="2666">
                  <c:v>112.589996</c:v>
                </c:pt>
                <c:pt idx="2667">
                  <c:v>112.440002</c:v>
                </c:pt>
                <c:pt idx="2668">
                  <c:v>112.559998</c:v>
                </c:pt>
                <c:pt idx="2669">
                  <c:v>113.07</c:v>
                </c:pt>
                <c:pt idx="2670">
                  <c:v>112.370003</c:v>
                </c:pt>
                <c:pt idx="2671">
                  <c:v>111.980003</c:v>
                </c:pt>
                <c:pt idx="2672">
                  <c:v>111.760002</c:v>
                </c:pt>
                <c:pt idx="2673">
                  <c:v>112.059998</c:v>
                </c:pt>
                <c:pt idx="2674">
                  <c:v>110.760002</c:v>
                </c:pt>
                <c:pt idx="2675">
                  <c:v>111.089996</c:v>
                </c:pt>
                <c:pt idx="2676">
                  <c:v>111.360001</c:v>
                </c:pt>
                <c:pt idx="2677">
                  <c:v>111.489998</c:v>
                </c:pt>
                <c:pt idx="2678">
                  <c:v>110.989998</c:v>
                </c:pt>
                <c:pt idx="2679">
                  <c:v>110.739998</c:v>
                </c:pt>
                <c:pt idx="2680">
                  <c:v>110.160004</c:v>
                </c:pt>
                <c:pt idx="2681">
                  <c:v>109.760002</c:v>
                </c:pt>
                <c:pt idx="2682">
                  <c:v>108.650002</c:v>
                </c:pt>
                <c:pt idx="2683">
                  <c:v>105.699997</c:v>
                </c:pt>
                <c:pt idx="2684">
                  <c:v>105.370003</c:v>
                </c:pt>
                <c:pt idx="2685">
                  <c:v>104.800003</c:v>
                </c:pt>
                <c:pt idx="2686">
                  <c:v>104.330002</c:v>
                </c:pt>
                <c:pt idx="2687">
                  <c:v>105.349998</c:v>
                </c:pt>
                <c:pt idx="2688">
                  <c:v>104.860001</c:v>
                </c:pt>
                <c:pt idx="2689">
                  <c:v>105.019997</c:v>
                </c:pt>
                <c:pt idx="2690">
                  <c:v>105.169998</c:v>
                </c:pt>
                <c:pt idx="2691">
                  <c:v>104.269997</c:v>
                </c:pt>
                <c:pt idx="2692">
                  <c:v>104.93</c:v>
                </c:pt>
                <c:pt idx="2693">
                  <c:v>104.099998</c:v>
                </c:pt>
                <c:pt idx="2694">
                  <c:v>104.309998</c:v>
                </c:pt>
                <c:pt idx="2695">
                  <c:v>103.93</c:v>
                </c:pt>
                <c:pt idx="2696">
                  <c:v>104.389999</c:v>
                </c:pt>
                <c:pt idx="2697">
                  <c:v>104.650002</c:v>
                </c:pt>
                <c:pt idx="2698">
                  <c:v>105.720001</c:v>
                </c:pt>
                <c:pt idx="2699">
                  <c:v>106.260002</c:v>
                </c:pt>
                <c:pt idx="2700">
                  <c:v>107.75</c:v>
                </c:pt>
                <c:pt idx="2701">
                  <c:v>106.860001</c:v>
                </c:pt>
                <c:pt idx="2702">
                  <c:v>106.849998</c:v>
                </c:pt>
                <c:pt idx="2703">
                  <c:v>107.129997</c:v>
                </c:pt>
                <c:pt idx="2704">
                  <c:v>107.110001</c:v>
                </c:pt>
                <c:pt idx="2705">
                  <c:v>108.550003</c:v>
                </c:pt>
                <c:pt idx="2706">
                  <c:v>110.440002</c:v>
                </c:pt>
                <c:pt idx="2707">
                  <c:v>111.129997</c:v>
                </c:pt>
                <c:pt idx="2708">
                  <c:v>110.529999</c:v>
                </c:pt>
                <c:pt idx="2709">
                  <c:v>109.160004</c:v>
                </c:pt>
                <c:pt idx="2710">
                  <c:v>107.669998</c:v>
                </c:pt>
                <c:pt idx="2711">
                  <c:v>107.730003</c:v>
                </c:pt>
                <c:pt idx="2712">
                  <c:v>108.699997</c:v>
                </c:pt>
                <c:pt idx="2713">
                  <c:v>108.82</c:v>
                </c:pt>
                <c:pt idx="2714">
                  <c:v>109.199997</c:v>
                </c:pt>
                <c:pt idx="2715">
                  <c:v>108.620003</c:v>
                </c:pt>
                <c:pt idx="2716">
                  <c:v>107.839996</c:v>
                </c:pt>
                <c:pt idx="2717">
                  <c:v>107.489998</c:v>
                </c:pt>
                <c:pt idx="2718">
                  <c:v>107.519997</c:v>
                </c:pt>
                <c:pt idx="2719">
                  <c:v>106.129997</c:v>
                </c:pt>
                <c:pt idx="2720">
                  <c:v>106.379997</c:v>
                </c:pt>
                <c:pt idx="2721">
                  <c:v>106.160004</c:v>
                </c:pt>
                <c:pt idx="2722">
                  <c:v>106.220001</c:v>
                </c:pt>
                <c:pt idx="2723">
                  <c:v>105.900002</c:v>
                </c:pt>
                <c:pt idx="2724">
                  <c:v>107.309998</c:v>
                </c:pt>
                <c:pt idx="2725">
                  <c:v>108.410004</c:v>
                </c:pt>
                <c:pt idx="2726">
                  <c:v>109.209999</c:v>
                </c:pt>
                <c:pt idx="2727">
                  <c:v>108.529999</c:v>
                </c:pt>
                <c:pt idx="2728">
                  <c:v>107.790001</c:v>
                </c:pt>
                <c:pt idx="2729">
                  <c:v>108.220001</c:v>
                </c:pt>
                <c:pt idx="2730">
                  <c:v>110.489998</c:v>
                </c:pt>
                <c:pt idx="2731">
                  <c:v>109.809998</c:v>
                </c:pt>
                <c:pt idx="2732">
                  <c:v>108.419998</c:v>
                </c:pt>
                <c:pt idx="2733">
                  <c:v>107.980003</c:v>
                </c:pt>
                <c:pt idx="2734">
                  <c:v>106.860001</c:v>
                </c:pt>
                <c:pt idx="2735">
                  <c:v>106.730003</c:v>
                </c:pt>
                <c:pt idx="2736">
                  <c:v>108.989998</c:v>
                </c:pt>
                <c:pt idx="2737">
                  <c:v>108.769997</c:v>
                </c:pt>
                <c:pt idx="2738">
                  <c:v>109.860001</c:v>
                </c:pt>
                <c:pt idx="2739">
                  <c:v>109.699997</c:v>
                </c:pt>
                <c:pt idx="2740">
                  <c:v>109.139999</c:v>
                </c:pt>
                <c:pt idx="2741">
                  <c:v>110.870003</c:v>
                </c:pt>
                <c:pt idx="2742">
                  <c:v>111.309998</c:v>
                </c:pt>
                <c:pt idx="2743">
                  <c:v>111.860001</c:v>
                </c:pt>
                <c:pt idx="2744">
                  <c:v>113.809998</c:v>
                </c:pt>
                <c:pt idx="2745">
                  <c:v>113.290001</c:v>
                </c:pt>
                <c:pt idx="2746">
                  <c:v>112.489998</c:v>
                </c:pt>
                <c:pt idx="2747">
                  <c:v>112.019997</c:v>
                </c:pt>
                <c:pt idx="2748">
                  <c:v>112.730003</c:v>
                </c:pt>
                <c:pt idx="2749">
                  <c:v>111.730003</c:v>
                </c:pt>
                <c:pt idx="2750">
                  <c:v>111.690002</c:v>
                </c:pt>
                <c:pt idx="2751">
                  <c:v>111.5</c:v>
                </c:pt>
                <c:pt idx="2752">
                  <c:v>111.43</c:v>
                </c:pt>
                <c:pt idx="2753">
                  <c:v>111.68</c:v>
                </c:pt>
                <c:pt idx="2754">
                  <c:v>110.779999</c:v>
                </c:pt>
                <c:pt idx="2755">
                  <c:v>109.720001</c:v>
                </c:pt>
                <c:pt idx="2756">
                  <c:v>109.300003</c:v>
                </c:pt>
                <c:pt idx="2757">
                  <c:v>108.589996</c:v>
                </c:pt>
                <c:pt idx="2758">
                  <c:v>106.980003</c:v>
                </c:pt>
                <c:pt idx="2759">
                  <c:v>105.970001</c:v>
                </c:pt>
                <c:pt idx="2760">
                  <c:v>105.639999</c:v>
                </c:pt>
                <c:pt idx="2761">
                  <c:v>104.099998</c:v>
                </c:pt>
                <c:pt idx="2762">
                  <c:v>104.400002</c:v>
                </c:pt>
                <c:pt idx="2763">
                  <c:v>104.18</c:v>
                </c:pt>
                <c:pt idx="2764">
                  <c:v>103.830002</c:v>
                </c:pt>
                <c:pt idx="2765">
                  <c:v>103.849998</c:v>
                </c:pt>
                <c:pt idx="2766">
                  <c:v>103.559998</c:v>
                </c:pt>
                <c:pt idx="2767">
                  <c:v>103.709999</c:v>
                </c:pt>
                <c:pt idx="2768">
                  <c:v>102.339996</c:v>
                </c:pt>
                <c:pt idx="2769">
                  <c:v>102.43</c:v>
                </c:pt>
                <c:pt idx="2770">
                  <c:v>103.559998</c:v>
                </c:pt>
                <c:pt idx="2771">
                  <c:v>103.089996</c:v>
                </c:pt>
                <c:pt idx="2772">
                  <c:v>102.260002</c:v>
                </c:pt>
                <c:pt idx="2773">
                  <c:v>102.940002</c:v>
                </c:pt>
                <c:pt idx="2774">
                  <c:v>102.459999</c:v>
                </c:pt>
                <c:pt idx="2775">
                  <c:v>101.25</c:v>
                </c:pt>
                <c:pt idx="2776">
                  <c:v>101.919998</c:v>
                </c:pt>
                <c:pt idx="2777">
                  <c:v>102.279999</c:v>
                </c:pt>
                <c:pt idx="2778">
                  <c:v>100.690002</c:v>
                </c:pt>
                <c:pt idx="2779">
                  <c:v>101.760002</c:v>
                </c:pt>
                <c:pt idx="2780">
                  <c:v>104.019997</c:v>
                </c:pt>
                <c:pt idx="2781">
                  <c:v>102.669998</c:v>
                </c:pt>
                <c:pt idx="2782">
                  <c:v>102.839996</c:v>
                </c:pt>
                <c:pt idx="2783">
                  <c:v>102.639999</c:v>
                </c:pt>
                <c:pt idx="2784">
                  <c:v>102.550003</c:v>
                </c:pt>
                <c:pt idx="2785">
                  <c:v>103.110001</c:v>
                </c:pt>
                <c:pt idx="2786">
                  <c:v>101.790001</c:v>
                </c:pt>
                <c:pt idx="2787">
                  <c:v>101.519997</c:v>
                </c:pt>
                <c:pt idx="2788">
                  <c:v>102.75</c:v>
                </c:pt>
                <c:pt idx="2789">
                  <c:v>100.5</c:v>
                </c:pt>
                <c:pt idx="2790">
                  <c:v>102.040001</c:v>
                </c:pt>
                <c:pt idx="2791">
                  <c:v>103.150002</c:v>
                </c:pt>
                <c:pt idx="2792">
                  <c:v>102.610001</c:v>
                </c:pt>
                <c:pt idx="2793">
                  <c:v>102.309998</c:v>
                </c:pt>
                <c:pt idx="2794">
                  <c:v>103.050003</c:v>
                </c:pt>
                <c:pt idx="2795">
                  <c:v>102.269997</c:v>
                </c:pt>
                <c:pt idx="2796">
                  <c:v>102.199997</c:v>
                </c:pt>
                <c:pt idx="2797">
                  <c:v>101.419998</c:v>
                </c:pt>
                <c:pt idx="2798">
                  <c:v>101.459999</c:v>
                </c:pt>
                <c:pt idx="2799">
                  <c:v>102.889999</c:v>
                </c:pt>
                <c:pt idx="2800">
                  <c:v>103.18</c:v>
                </c:pt>
                <c:pt idx="2801">
                  <c:v>104.669998</c:v>
                </c:pt>
                <c:pt idx="2802">
                  <c:v>106.150002</c:v>
                </c:pt>
                <c:pt idx="2803">
                  <c:v>105.68</c:v>
                </c:pt>
                <c:pt idx="2804">
                  <c:v>104.739998</c:v>
                </c:pt>
                <c:pt idx="2805">
                  <c:v>104.209999</c:v>
                </c:pt>
                <c:pt idx="2806">
                  <c:v>104.720001</c:v>
                </c:pt>
                <c:pt idx="2807">
                  <c:v>103.019997</c:v>
                </c:pt>
                <c:pt idx="2808">
                  <c:v>104.080002</c:v>
                </c:pt>
                <c:pt idx="2809">
                  <c:v>103.980003</c:v>
                </c:pt>
                <c:pt idx="2810">
                  <c:v>105.370003</c:v>
                </c:pt>
                <c:pt idx="2811">
                  <c:v>105.489998</c:v>
                </c:pt>
                <c:pt idx="2812">
                  <c:v>105.0</c:v>
                </c:pt>
                <c:pt idx="2813">
                  <c:v>106.080002</c:v>
                </c:pt>
                <c:pt idx="2814">
                  <c:v>107.290001</c:v>
                </c:pt>
                <c:pt idx="2815">
                  <c:v>107.690002</c:v>
                </c:pt>
                <c:pt idx="2816">
                  <c:v>106.540001</c:v>
                </c:pt>
                <c:pt idx="2817">
                  <c:v>106.949997</c:v>
                </c:pt>
                <c:pt idx="2818">
                  <c:v>108.050003</c:v>
                </c:pt>
                <c:pt idx="2819">
                  <c:v>108.089996</c:v>
                </c:pt>
                <c:pt idx="2820">
                  <c:v>109.25</c:v>
                </c:pt>
                <c:pt idx="2821">
                  <c:v>110.57</c:v>
                </c:pt>
                <c:pt idx="2822">
                  <c:v>112.32</c:v>
                </c:pt>
                <c:pt idx="2823">
                  <c:v>113.830002</c:v>
                </c:pt>
                <c:pt idx="2824">
                  <c:v>113.580002</c:v>
                </c:pt>
                <c:pt idx="2825">
                  <c:v>114.459999</c:v>
                </c:pt>
                <c:pt idx="2826">
                  <c:v>119.059998</c:v>
                </c:pt>
                <c:pt idx="2827">
                  <c:v>118.360001</c:v>
                </c:pt>
                <c:pt idx="2828">
                  <c:v>114.769997</c:v>
                </c:pt>
                <c:pt idx="2829">
                  <c:v>115.480003</c:v>
                </c:pt>
                <c:pt idx="2830">
                  <c:v>118.290001</c:v>
                </c:pt>
                <c:pt idx="2831">
                  <c:v>117.580002</c:v>
                </c:pt>
                <c:pt idx="2832">
                  <c:v>115.489998</c:v>
                </c:pt>
                <c:pt idx="2833">
                  <c:v>117.220001</c:v>
                </c:pt>
                <c:pt idx="2834">
                  <c:v>117.610001</c:v>
                </c:pt>
                <c:pt idx="2835">
                  <c:v>117.919998</c:v>
                </c:pt>
                <c:pt idx="2836">
                  <c:v>117.110001</c:v>
                </c:pt>
                <c:pt idx="2837">
                  <c:v>118.639999</c:v>
                </c:pt>
                <c:pt idx="2838">
                  <c:v>117.769997</c:v>
                </c:pt>
                <c:pt idx="2839">
                  <c:v>118.68</c:v>
                </c:pt>
                <c:pt idx="2840">
                  <c:v>120.730003</c:v>
                </c:pt>
                <c:pt idx="2841">
                  <c:v>120.540001</c:v>
                </c:pt>
                <c:pt idx="2842">
                  <c:v>121.139999</c:v>
                </c:pt>
                <c:pt idx="2843">
                  <c:v>120.580002</c:v>
                </c:pt>
                <c:pt idx="2844">
                  <c:v>119.580002</c:v>
                </c:pt>
                <c:pt idx="2845">
                  <c:v>121.5</c:v>
                </c:pt>
                <c:pt idx="2846">
                  <c:v>119.410004</c:v>
                </c:pt>
                <c:pt idx="2847">
                  <c:v>117.870003</c:v>
                </c:pt>
                <c:pt idx="2848">
                  <c:v>117.959999</c:v>
                </c:pt>
                <c:pt idx="2849">
                  <c:v>120.589996</c:v>
                </c:pt>
                <c:pt idx="2850">
                  <c:v>120.129997</c:v>
                </c:pt>
                <c:pt idx="2851">
                  <c:v>119.800003</c:v>
                </c:pt>
                <c:pt idx="2852">
                  <c:v>118.959999</c:v>
                </c:pt>
                <c:pt idx="2853">
                  <c:v>119.309998</c:v>
                </c:pt>
                <c:pt idx="2854">
                  <c:v>116.610001</c:v>
                </c:pt>
                <c:pt idx="2855">
                  <c:v>116.330002</c:v>
                </c:pt>
                <c:pt idx="2856">
                  <c:v>116.599998</c:v>
                </c:pt>
                <c:pt idx="2857">
                  <c:v>118.760002</c:v>
                </c:pt>
                <c:pt idx="2858">
                  <c:v>117.099998</c:v>
                </c:pt>
                <c:pt idx="2859">
                  <c:v>117.639999</c:v>
                </c:pt>
                <c:pt idx="2860">
                  <c:v>116.93</c:v>
                </c:pt>
                <c:pt idx="2861">
                  <c:v>116.150002</c:v>
                </c:pt>
                <c:pt idx="2862">
                  <c:v>117.660004</c:v>
                </c:pt>
                <c:pt idx="2863">
                  <c:v>116.940002</c:v>
                </c:pt>
                <c:pt idx="2864">
                  <c:v>118.610001</c:v>
                </c:pt>
                <c:pt idx="2865">
                  <c:v>118.43</c:v>
                </c:pt>
                <c:pt idx="2866">
                  <c:v>120.029999</c:v>
                </c:pt>
                <c:pt idx="2867">
                  <c:v>120.050003</c:v>
                </c:pt>
                <c:pt idx="2868">
                  <c:v>118.769997</c:v>
                </c:pt>
                <c:pt idx="2869">
                  <c:v>117.110001</c:v>
                </c:pt>
                <c:pt idx="2870">
                  <c:v>117.919998</c:v>
                </c:pt>
                <c:pt idx="2871">
                  <c:v>117.739998</c:v>
                </c:pt>
                <c:pt idx="2872">
                  <c:v>119.580002</c:v>
                </c:pt>
                <c:pt idx="2873">
                  <c:v>118.970001</c:v>
                </c:pt>
                <c:pt idx="2874">
                  <c:v>119.419998</c:v>
                </c:pt>
                <c:pt idx="2875">
                  <c:v>117.889999</c:v>
                </c:pt>
                <c:pt idx="2876">
                  <c:v>118.230003</c:v>
                </c:pt>
                <c:pt idx="2877">
                  <c:v>118.699997</c:v>
                </c:pt>
                <c:pt idx="2878">
                  <c:v>119.040001</c:v>
                </c:pt>
                <c:pt idx="2879">
                  <c:v>121.290001</c:v>
                </c:pt>
                <c:pt idx="2880">
                  <c:v>123.650002</c:v>
                </c:pt>
                <c:pt idx="2881">
                  <c:v>123.239998</c:v>
                </c:pt>
                <c:pt idx="2882">
                  <c:v>122.959999</c:v>
                </c:pt>
                <c:pt idx="2883">
                  <c:v>122.209999</c:v>
                </c:pt>
                <c:pt idx="2884">
                  <c:v>122.07</c:v>
                </c:pt>
                <c:pt idx="2885">
                  <c:v>123.18</c:v>
                </c:pt>
                <c:pt idx="2886">
                  <c:v>120.650002</c:v>
                </c:pt>
                <c:pt idx="2887">
                  <c:v>120.980003</c:v>
                </c:pt>
                <c:pt idx="2888">
                  <c:v>122.120003</c:v>
                </c:pt>
                <c:pt idx="2889">
                  <c:v>121.160004</c:v>
                </c:pt>
                <c:pt idx="2890">
                  <c:v>121.709999</c:v>
                </c:pt>
                <c:pt idx="2891">
                  <c:v>121.800003</c:v>
                </c:pt>
                <c:pt idx="2892">
                  <c:v>122.220001</c:v>
                </c:pt>
                <c:pt idx="2893">
                  <c:v>120.099998</c:v>
                </c:pt>
                <c:pt idx="2894">
                  <c:v>119.870003</c:v>
                </c:pt>
                <c:pt idx="2895">
                  <c:v>119.709999</c:v>
                </c:pt>
                <c:pt idx="2896">
                  <c:v>119.370003</c:v>
                </c:pt>
                <c:pt idx="2897">
                  <c:v>117.300003</c:v>
                </c:pt>
                <c:pt idx="2898">
                  <c:v>116.980003</c:v>
                </c:pt>
                <c:pt idx="2899">
                  <c:v>116.580002</c:v>
                </c:pt>
                <c:pt idx="2900">
                  <c:v>115.620003</c:v>
                </c:pt>
                <c:pt idx="2901">
                  <c:v>116.059998</c:v>
                </c:pt>
                <c:pt idx="2902">
                  <c:v>115.940002</c:v>
                </c:pt>
                <c:pt idx="2903">
                  <c:v>115.669998</c:v>
                </c:pt>
                <c:pt idx="2904">
                  <c:v>118.879997</c:v>
                </c:pt>
                <c:pt idx="2905">
                  <c:v>118.919998</c:v>
                </c:pt>
                <c:pt idx="2906">
                  <c:v>118.82</c:v>
                </c:pt>
                <c:pt idx="2907">
                  <c:v>120.580002</c:v>
                </c:pt>
                <c:pt idx="2908">
                  <c:v>121.25</c:v>
                </c:pt>
                <c:pt idx="2909">
                  <c:v>121.739998</c:v>
                </c:pt>
                <c:pt idx="2910">
                  <c:v>122.639999</c:v>
                </c:pt>
                <c:pt idx="2911">
                  <c:v>122.769997</c:v>
                </c:pt>
                <c:pt idx="2912">
                  <c:v>123.68</c:v>
                </c:pt>
                <c:pt idx="2913">
                  <c:v>122.379997</c:v>
                </c:pt>
                <c:pt idx="2914">
                  <c:v>123.949997</c:v>
                </c:pt>
                <c:pt idx="2915">
                  <c:v>123.209999</c:v>
                </c:pt>
                <c:pt idx="2916">
                  <c:v>120.839996</c:v>
                </c:pt>
                <c:pt idx="2917">
                  <c:v>120.900002</c:v>
                </c:pt>
                <c:pt idx="2918">
                  <c:v>120.110001</c:v>
                </c:pt>
                <c:pt idx="2919">
                  <c:v>126.0</c:v>
                </c:pt>
                <c:pt idx="2920">
                  <c:v>126.68</c:v>
                </c:pt>
                <c:pt idx="2921">
                  <c:v>125.32</c:v>
                </c:pt>
                <c:pt idx="2922">
                  <c:v>125.839996</c:v>
                </c:pt>
                <c:pt idx="2923">
                  <c:v>126.470001</c:v>
                </c:pt>
                <c:pt idx="2924">
                  <c:v>128.410004</c:v>
                </c:pt>
                <c:pt idx="2925">
                  <c:v>129.470001</c:v>
                </c:pt>
                <c:pt idx="2926">
                  <c:v>130.229996</c:v>
                </c:pt>
                <c:pt idx="2927">
                  <c:v>129.740005</c:v>
                </c:pt>
                <c:pt idx="2928">
                  <c:v>130.520004</c:v>
                </c:pt>
                <c:pt idx="2929">
                  <c:v>129.289993</c:v>
                </c:pt>
                <c:pt idx="2930">
                  <c:v>127.150002</c:v>
                </c:pt>
                <c:pt idx="2931">
                  <c:v>128.320007</c:v>
                </c:pt>
                <c:pt idx="2932">
                  <c:v>127.330002</c:v>
                </c:pt>
                <c:pt idx="2933">
                  <c:v>126.839996</c:v>
                </c:pt>
                <c:pt idx="2934">
                  <c:v>127.040001</c:v>
                </c:pt>
                <c:pt idx="2935">
                  <c:v>126.8369072598126</c:v>
                </c:pt>
                <c:pt idx="2936">
                  <c:v>127.9900207250621</c:v>
                </c:pt>
                <c:pt idx="2937">
                  <c:v>125.729740827754</c:v>
                </c:pt>
                <c:pt idx="2938">
                  <c:v>127.0427078856832</c:v>
                </c:pt>
                <c:pt idx="2939">
                  <c:v>126.8781417747491</c:v>
                </c:pt>
                <c:pt idx="2940">
                  <c:v>125.411041944772</c:v>
                </c:pt>
                <c:pt idx="2941">
                  <c:v>125.178669625186</c:v>
                </c:pt>
                <c:pt idx="2942">
                  <c:v>125.5897525113646</c:v>
                </c:pt>
                <c:pt idx="2943">
                  <c:v>122.7979351679291</c:v>
                </c:pt>
                <c:pt idx="2944">
                  <c:v>125.4251000934242</c:v>
                </c:pt>
                <c:pt idx="2945">
                  <c:v>123.002637453182</c:v>
                </c:pt>
                <c:pt idx="2946">
                  <c:v>122.9855451238374</c:v>
                </c:pt>
                <c:pt idx="2947">
                  <c:v>123.216509148135</c:v>
                </c:pt>
                <c:pt idx="2948">
                  <c:v>121.2990220705173</c:v>
                </c:pt>
                <c:pt idx="2949">
                  <c:v>123.1174312757485</c:v>
                </c:pt>
                <c:pt idx="2950">
                  <c:v>121.4019278232582</c:v>
                </c:pt>
                <c:pt idx="2951">
                  <c:v>123.6080496373474</c:v>
                </c:pt>
                <c:pt idx="2952">
                  <c:v>123.4018769388045</c:v>
                </c:pt>
                <c:pt idx="2953">
                  <c:v>123.0470638535966</c:v>
                </c:pt>
                <c:pt idx="2954">
                  <c:v>124.5035970262195</c:v>
                </c:pt>
                <c:pt idx="2955">
                  <c:v>125.8283073301812</c:v>
                </c:pt>
                <c:pt idx="2956">
                  <c:v>125.4627691322839</c:v>
                </c:pt>
                <c:pt idx="2957">
                  <c:v>126.5931471340574</c:v>
                </c:pt>
                <c:pt idx="2958">
                  <c:v>125.181122669435</c:v>
                </c:pt>
                <c:pt idx="2959">
                  <c:v>124.4695006001157</c:v>
                </c:pt>
                <c:pt idx="2960">
                  <c:v>123.3050711335877</c:v>
                </c:pt>
                <c:pt idx="2961">
                  <c:v>125.1256787646525</c:v>
                </c:pt>
                <c:pt idx="2962">
                  <c:v>124.7584653406885</c:v>
                </c:pt>
                <c:pt idx="2963">
                  <c:v>125.1825642930104</c:v>
                </c:pt>
                <c:pt idx="2964">
                  <c:v>124.1857568809787</c:v>
                </c:pt>
                <c:pt idx="2965">
                  <c:v>124.8903006909679</c:v>
                </c:pt>
                <c:pt idx="2966">
                  <c:v>127.5374888195232</c:v>
                </c:pt>
                <c:pt idx="2967">
                  <c:v>128.2764387102404</c:v>
                </c:pt>
                <c:pt idx="2968">
                  <c:v>127.1954738147768</c:v>
                </c:pt>
                <c:pt idx="2969">
                  <c:v>128.1354793745688</c:v>
                </c:pt>
                <c:pt idx="2970">
                  <c:v>129.1567410733196</c:v>
                </c:pt>
                <c:pt idx="2971">
                  <c:v>128.9055570324665</c:v>
                </c:pt>
                <c:pt idx="2972">
                  <c:v>128.9894435903578</c:v>
                </c:pt>
                <c:pt idx="2973">
                  <c:v>128.2105251415674</c:v>
                </c:pt>
                <c:pt idx="2974">
                  <c:v>129.6793676591318</c:v>
                </c:pt>
                <c:pt idx="2975">
                  <c:v>129.627380172744</c:v>
                </c:pt>
                <c:pt idx="2976">
                  <c:v>126.4797795078119</c:v>
                </c:pt>
                <c:pt idx="2977">
                  <c:v>126.7795377144489</c:v>
                </c:pt>
                <c:pt idx="2978">
                  <c:v>125.6359658693912</c:v>
                </c:pt>
                <c:pt idx="2979">
                  <c:v>130.2101652009721</c:v>
                </c:pt>
                <c:pt idx="2980">
                  <c:v>129.7228295037899</c:v>
                </c:pt>
                <c:pt idx="2981">
                  <c:v>129.0869634763008</c:v>
                </c:pt>
                <c:pt idx="2982">
                  <c:v>126.4462865164471</c:v>
                </c:pt>
                <c:pt idx="2983">
                  <c:v>127.7973165481668</c:v>
                </c:pt>
                <c:pt idx="2984">
                  <c:v>129.000136237416</c:v>
                </c:pt>
                <c:pt idx="2985">
                  <c:v>128.2801212872883</c:v>
                </c:pt>
                <c:pt idx="2986">
                  <c:v>129.5611126171528</c:v>
                </c:pt>
                <c:pt idx="2987">
                  <c:v>126.1905990790586</c:v>
                </c:pt>
                <c:pt idx="2988">
                  <c:v>125.7348733770799</c:v>
                </c:pt>
                <c:pt idx="2989">
                  <c:v>127.9098818163258</c:v>
                </c:pt>
                <c:pt idx="2990">
                  <c:v>126.9128210591877</c:v>
                </c:pt>
                <c:pt idx="2991">
                  <c:v>125.0314865190767</c:v>
                </c:pt>
                <c:pt idx="2992">
                  <c:v>122.7067884231012</c:v>
                </c:pt>
                <c:pt idx="2993">
                  <c:v>122.3216714250927</c:v>
                </c:pt>
                <c:pt idx="2994">
                  <c:v>121.5396395656798</c:v>
                </c:pt>
                <c:pt idx="2995">
                  <c:v>122.9427875687027</c:v>
                </c:pt>
                <c:pt idx="2996">
                  <c:v>124.4139890317361</c:v>
                </c:pt>
                <c:pt idx="2997">
                  <c:v>123.6960474829228</c:v>
                </c:pt>
                <c:pt idx="2998">
                  <c:v>123.8991501974247</c:v>
                </c:pt>
                <c:pt idx="2999">
                  <c:v>123.2904914296164</c:v>
                </c:pt>
                <c:pt idx="3000">
                  <c:v>123.8911152138625</c:v>
                </c:pt>
                <c:pt idx="3001">
                  <c:v>123.3906391135133</c:v>
                </c:pt>
                <c:pt idx="3002">
                  <c:v>123.7904965894491</c:v>
                </c:pt>
                <c:pt idx="3003">
                  <c:v>123.8281044533043</c:v>
                </c:pt>
                <c:pt idx="3004">
                  <c:v>122.0762392152614</c:v>
                </c:pt>
                <c:pt idx="3005">
                  <c:v>119.8236409360688</c:v>
                </c:pt>
                <c:pt idx="3006">
                  <c:v>121.6881689066166</c:v>
                </c:pt>
                <c:pt idx="3007">
                  <c:v>120.5912755174625</c:v>
                </c:pt>
                <c:pt idx="3008">
                  <c:v>120.8090242756228</c:v>
                </c:pt>
                <c:pt idx="3009">
                  <c:v>120.9391959801754</c:v>
                </c:pt>
                <c:pt idx="3010">
                  <c:v>120.3722907322744</c:v>
                </c:pt>
                <c:pt idx="3011">
                  <c:v>120.5417092284803</c:v>
                </c:pt>
                <c:pt idx="3012">
                  <c:v>119.6394235752447</c:v>
                </c:pt>
                <c:pt idx="3013">
                  <c:v>120.6230669782494</c:v>
                </c:pt>
                <c:pt idx="3014">
                  <c:v>120.6474916790727</c:v>
                </c:pt>
                <c:pt idx="3015">
                  <c:v>119.1101137693535</c:v>
                </c:pt>
                <c:pt idx="3016">
                  <c:v>116.6111251949084</c:v>
                </c:pt>
                <c:pt idx="3017">
                  <c:v>117.909416026147</c:v>
                </c:pt>
                <c:pt idx="3018">
                  <c:v>119.0611326034387</c:v>
                </c:pt>
                <c:pt idx="3019">
                  <c:v>119.0186874990433</c:v>
                </c:pt>
                <c:pt idx="3020">
                  <c:v>121.9548877934883</c:v>
                </c:pt>
                <c:pt idx="3021">
                  <c:v>120.4400457374804</c:v>
                </c:pt>
                <c:pt idx="3022">
                  <c:v>121.6168168509421</c:v>
                </c:pt>
                <c:pt idx="3023">
                  <c:v>121.1684807392999</c:v>
                </c:pt>
                <c:pt idx="3024">
                  <c:v>122.1389193673894</c:v>
                </c:pt>
                <c:pt idx="3025">
                  <c:v>122.6241729540125</c:v>
                </c:pt>
                <c:pt idx="3026">
                  <c:v>123.5125078534684</c:v>
                </c:pt>
                <c:pt idx="3027">
                  <c:v>121.96013489141</c:v>
                </c:pt>
                <c:pt idx="3028">
                  <c:v>123.5296588087831</c:v>
                </c:pt>
                <c:pt idx="3029">
                  <c:v>124.2526066892135</c:v>
                </c:pt>
                <c:pt idx="3030">
                  <c:v>122.8275603069423</c:v>
                </c:pt>
                <c:pt idx="3031">
                  <c:v>122.7583394962462</c:v>
                </c:pt>
                <c:pt idx="3032">
                  <c:v>123.9165682597505</c:v>
                </c:pt>
                <c:pt idx="3033">
                  <c:v>121.8680417261946</c:v>
                </c:pt>
                <c:pt idx="3034">
                  <c:v>119.9232545540657</c:v>
                </c:pt>
                <c:pt idx="3035">
                  <c:v>120.8936228099495</c:v>
                </c:pt>
                <c:pt idx="3036">
                  <c:v>121.6388855421543</c:v>
                </c:pt>
                <c:pt idx="3037">
                  <c:v>123.2203346832449</c:v>
                </c:pt>
                <c:pt idx="3038">
                  <c:v>124.0510613489697</c:v>
                </c:pt>
                <c:pt idx="3039">
                  <c:v>124.3685075415738</c:v>
                </c:pt>
                <c:pt idx="3040">
                  <c:v>126.3333603945966</c:v>
                </c:pt>
                <c:pt idx="3041">
                  <c:v>127.9351682080546</c:v>
                </c:pt>
                <c:pt idx="3042">
                  <c:v>127.3515718558562</c:v>
                </c:pt>
                <c:pt idx="3043">
                  <c:v>128.2313701743447</c:v>
                </c:pt>
                <c:pt idx="3044">
                  <c:v>127.1599565148375</c:v>
                </c:pt>
                <c:pt idx="3045">
                  <c:v>127.395673351033</c:v>
                </c:pt>
                <c:pt idx="3046">
                  <c:v>126.5373681037434</c:v>
                </c:pt>
                <c:pt idx="3047">
                  <c:v>126.0007691672828</c:v>
                </c:pt>
                <c:pt idx="3048">
                  <c:v>128.1517671038329</c:v>
                </c:pt>
                <c:pt idx="3049">
                  <c:v>128.5217517701248</c:v>
                </c:pt>
                <c:pt idx="3050">
                  <c:v>129.140284966456</c:v>
                </c:pt>
                <c:pt idx="3051">
                  <c:v>129.4200298460429</c:v>
                </c:pt>
                <c:pt idx="3052">
                  <c:v>129.3752940750148</c:v>
                </c:pt>
                <c:pt idx="3053">
                  <c:v>129.6202578401801</c:v>
                </c:pt>
                <c:pt idx="3054">
                  <c:v>129.9587602990888</c:v>
                </c:pt>
                <c:pt idx="3055">
                  <c:v>128.7435959758064</c:v>
                </c:pt>
                <c:pt idx="3056">
                  <c:v>127.2742839710934</c:v>
                </c:pt>
                <c:pt idx="3057">
                  <c:v>127.236457733456</c:v>
                </c:pt>
                <c:pt idx="3058">
                  <c:v>126.8490918375346</c:v>
                </c:pt>
                <c:pt idx="3059">
                  <c:v>125.145292227584</c:v>
                </c:pt>
                <c:pt idx="3060">
                  <c:v>126.1105021791138</c:v>
                </c:pt>
                <c:pt idx="3061">
                  <c:v>129.1315392143208</c:v>
                </c:pt>
                <c:pt idx="3062">
                  <c:v>129.5272452039212</c:v>
                </c:pt>
                <c:pt idx="3063">
                  <c:v>128.8129032265063</c:v>
                </c:pt>
                <c:pt idx="3064">
                  <c:v>127.9485744257714</c:v>
                </c:pt>
                <c:pt idx="3065">
                  <c:v>127.5179707994423</c:v>
                </c:pt>
                <c:pt idx="3066">
                  <c:v>125.5633118704258</c:v>
                </c:pt>
                <c:pt idx="3067">
                  <c:v>125.572503863581</c:v>
                </c:pt>
                <c:pt idx="3068">
                  <c:v>127.8060862853824</c:v>
                </c:pt>
                <c:pt idx="3069">
                  <c:v>129.445742507663</c:v>
                </c:pt>
                <c:pt idx="3070">
                  <c:v>129.152386417044</c:v>
                </c:pt>
                <c:pt idx="3071">
                  <c:v>125.439267527837</c:v>
                </c:pt>
                <c:pt idx="3072">
                  <c:v>126.1072170269348</c:v>
                </c:pt>
                <c:pt idx="3073">
                  <c:v>126.2603899394625</c:v>
                </c:pt>
                <c:pt idx="3074">
                  <c:v>126.2213759306751</c:v>
                </c:pt>
                <c:pt idx="3075">
                  <c:v>126.9070872531486</c:v>
                </c:pt>
                <c:pt idx="3076">
                  <c:v>127.8381509979592</c:v>
                </c:pt>
                <c:pt idx="3077">
                  <c:v>127.3192598813118</c:v>
                </c:pt>
                <c:pt idx="3078">
                  <c:v>125.8857546540625</c:v>
                </c:pt>
                <c:pt idx="3079">
                  <c:v>124.6916908935447</c:v>
                </c:pt>
                <c:pt idx="3080">
                  <c:v>124.4998052952977</c:v>
                </c:pt>
                <c:pt idx="3081">
                  <c:v>125.7719155149589</c:v>
                </c:pt>
                <c:pt idx="3082">
                  <c:v>126.8847652645984</c:v>
                </c:pt>
                <c:pt idx="3083">
                  <c:v>123.2729551253075</c:v>
                </c:pt>
                <c:pt idx="3084">
                  <c:v>121.3539466511356</c:v>
                </c:pt>
                <c:pt idx="3085">
                  <c:v>119.2998825272754</c:v>
                </c:pt>
                <c:pt idx="3086">
                  <c:v>117.0275066201172</c:v>
                </c:pt>
                <c:pt idx="3087">
                  <c:v>116.8999901696705</c:v>
                </c:pt>
                <c:pt idx="3088">
                  <c:v>116.6168104353887</c:v>
                </c:pt>
                <c:pt idx="3089">
                  <c:v>116.3145823513364</c:v>
                </c:pt>
                <c:pt idx="3090">
                  <c:v>115.7036342778557</c:v>
                </c:pt>
                <c:pt idx="3091">
                  <c:v>116.0021770969021</c:v>
                </c:pt>
                <c:pt idx="3092">
                  <c:v>114.4560501727555</c:v>
                </c:pt>
                <c:pt idx="3093">
                  <c:v>114.8811718967577</c:v>
                </c:pt>
                <c:pt idx="3094">
                  <c:v>114.8774251200314</c:v>
                </c:pt>
                <c:pt idx="3095">
                  <c:v>113.5238141506687</c:v>
                </c:pt>
                <c:pt idx="3096">
                  <c:v>112.4355067130679</c:v>
                </c:pt>
                <c:pt idx="3097">
                  <c:v>111.5477402927481</c:v>
                </c:pt>
                <c:pt idx="3098">
                  <c:v>111.1392081612317</c:v>
                </c:pt>
                <c:pt idx="3099">
                  <c:v>110.1819695355505</c:v>
                </c:pt>
                <c:pt idx="3100">
                  <c:v>109.6550460297678</c:v>
                </c:pt>
              </c:numCache>
            </c:numRef>
          </c:val>
          <c:smooth val="0"/>
        </c:ser>
        <c:dLbls>
          <c:showLegendKey val="0"/>
          <c:showVal val="0"/>
          <c:showCatName val="0"/>
          <c:showSerName val="0"/>
          <c:showPercent val="0"/>
          <c:showBubbleSize val="0"/>
        </c:dLbls>
        <c:smooth val="0"/>
        <c:axId val="-2126782624"/>
        <c:axId val="-2126773472"/>
      </c:lineChart>
      <c:dateAx>
        <c:axId val="-2126782624"/>
        <c:scaling>
          <c:orientation val="minMax"/>
        </c:scaling>
        <c:delete val="0"/>
        <c:axPos val="b"/>
        <c:numFmt formatCode="m/d/yy" sourceLinked="1"/>
        <c:majorTickMark val="out"/>
        <c:minorTickMark val="none"/>
        <c:tickLblPos val="nextTo"/>
        <c:crossAx val="-2126773472"/>
        <c:crosses val="autoZero"/>
        <c:auto val="1"/>
        <c:lblOffset val="100"/>
        <c:baseTimeUnit val="days"/>
      </c:dateAx>
      <c:valAx>
        <c:axId val="-2126773472"/>
        <c:scaling>
          <c:orientation val="minMax"/>
        </c:scaling>
        <c:delete val="0"/>
        <c:axPos val="l"/>
        <c:majorGridlines/>
        <c:numFmt formatCode="General" sourceLinked="1"/>
        <c:majorTickMark val="none"/>
        <c:minorTickMark val="none"/>
        <c:tickLblPos val="nextTo"/>
        <c:crossAx val="-212678262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29634</xdr:colOff>
      <xdr:row>2938</xdr:row>
      <xdr:rowOff>42333</xdr:rowOff>
    </xdr:from>
    <xdr:to>
      <xdr:col>29</xdr:col>
      <xdr:colOff>740834</xdr:colOff>
      <xdr:row>2997</xdr:row>
      <xdr:rowOff>84667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LD-yahoo%20MC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D-yahoo.csv"/>
      <sheetName val="graph"/>
    </sheetNames>
    <sheetDataSet>
      <sheetData sheetId="0">
        <row r="1">
          <cell r="G1" t="str">
            <v>Adj Close</v>
          </cell>
        </row>
        <row r="2">
          <cell r="A2">
            <v>38309</v>
          </cell>
          <cell r="G2">
            <v>44.380001</v>
          </cell>
        </row>
        <row r="3">
          <cell r="A3">
            <v>38310</v>
          </cell>
          <cell r="G3">
            <v>44.779998999999997</v>
          </cell>
        </row>
        <row r="4">
          <cell r="A4">
            <v>38313</v>
          </cell>
          <cell r="G4">
            <v>44.950001</v>
          </cell>
        </row>
        <row r="5">
          <cell r="A5">
            <v>38314</v>
          </cell>
          <cell r="G5">
            <v>44.75</v>
          </cell>
        </row>
        <row r="6">
          <cell r="A6">
            <v>38315</v>
          </cell>
          <cell r="G6">
            <v>45.049999</v>
          </cell>
        </row>
        <row r="7">
          <cell r="A7">
            <v>38317</v>
          </cell>
          <cell r="G7">
            <v>45.290000999999997</v>
          </cell>
        </row>
        <row r="8">
          <cell r="A8">
            <v>38320</v>
          </cell>
          <cell r="G8">
            <v>45.400002000000001</v>
          </cell>
        </row>
        <row r="9">
          <cell r="A9">
            <v>38321</v>
          </cell>
          <cell r="G9">
            <v>45.119999</v>
          </cell>
        </row>
        <row r="10">
          <cell r="A10">
            <v>38322</v>
          </cell>
          <cell r="G10">
            <v>45.380001</v>
          </cell>
        </row>
        <row r="11">
          <cell r="A11">
            <v>38323</v>
          </cell>
          <cell r="G11">
            <v>44.950001</v>
          </cell>
        </row>
        <row r="12">
          <cell r="A12">
            <v>38324</v>
          </cell>
          <cell r="G12">
            <v>45.599997999999999</v>
          </cell>
        </row>
        <row r="13">
          <cell r="A13">
            <v>38327</v>
          </cell>
          <cell r="G13">
            <v>45.169998</v>
          </cell>
        </row>
        <row r="14">
          <cell r="A14">
            <v>38328</v>
          </cell>
          <cell r="G14">
            <v>45.110000999999997</v>
          </cell>
        </row>
        <row r="15">
          <cell r="A15">
            <v>38329</v>
          </cell>
          <cell r="G15">
            <v>44.009998000000003</v>
          </cell>
        </row>
        <row r="16">
          <cell r="A16">
            <v>38330</v>
          </cell>
          <cell r="G16">
            <v>43.779998999999997</v>
          </cell>
        </row>
        <row r="17">
          <cell r="A17">
            <v>38331</v>
          </cell>
          <cell r="G17">
            <v>43.439999</v>
          </cell>
        </row>
        <row r="18">
          <cell r="A18">
            <v>38334</v>
          </cell>
          <cell r="G18">
            <v>43.91</v>
          </cell>
        </row>
        <row r="19">
          <cell r="A19">
            <v>38335</v>
          </cell>
          <cell r="G19">
            <v>43.549999</v>
          </cell>
        </row>
        <row r="20">
          <cell r="A20">
            <v>38336</v>
          </cell>
          <cell r="G20">
            <v>43.990001999999997</v>
          </cell>
        </row>
        <row r="21">
          <cell r="A21">
            <v>38337</v>
          </cell>
          <cell r="G21">
            <v>43.68</v>
          </cell>
        </row>
        <row r="22">
          <cell r="A22">
            <v>38338</v>
          </cell>
          <cell r="G22">
            <v>44.189999</v>
          </cell>
        </row>
        <row r="23">
          <cell r="A23">
            <v>38341</v>
          </cell>
          <cell r="G23">
            <v>44.34</v>
          </cell>
        </row>
        <row r="24">
          <cell r="A24">
            <v>38342</v>
          </cell>
          <cell r="G24">
            <v>44.220001000000003</v>
          </cell>
        </row>
        <row r="25">
          <cell r="A25">
            <v>38343</v>
          </cell>
          <cell r="G25">
            <v>44.02</v>
          </cell>
        </row>
        <row r="26">
          <cell r="A26">
            <v>38344</v>
          </cell>
          <cell r="G26">
            <v>44.27</v>
          </cell>
        </row>
        <row r="27">
          <cell r="A27">
            <v>38348</v>
          </cell>
          <cell r="G27">
            <v>44.48</v>
          </cell>
        </row>
        <row r="28">
          <cell r="A28">
            <v>38349</v>
          </cell>
          <cell r="G28">
            <v>44.369999</v>
          </cell>
        </row>
        <row r="29">
          <cell r="A29">
            <v>38350</v>
          </cell>
          <cell r="G29">
            <v>43.66</v>
          </cell>
        </row>
        <row r="30">
          <cell r="A30">
            <v>38351</v>
          </cell>
          <cell r="G30">
            <v>43.830002</v>
          </cell>
        </row>
        <row r="31">
          <cell r="A31">
            <v>38352</v>
          </cell>
          <cell r="G31">
            <v>43.799999</v>
          </cell>
        </row>
        <row r="32">
          <cell r="A32">
            <v>38355</v>
          </cell>
          <cell r="G32">
            <v>43.02</v>
          </cell>
        </row>
        <row r="33">
          <cell r="A33">
            <v>38356</v>
          </cell>
          <cell r="G33">
            <v>42.740001999999997</v>
          </cell>
        </row>
        <row r="34">
          <cell r="A34">
            <v>38357</v>
          </cell>
          <cell r="G34">
            <v>42.669998</v>
          </cell>
        </row>
        <row r="35">
          <cell r="A35">
            <v>38358</v>
          </cell>
          <cell r="G35">
            <v>42.150002000000001</v>
          </cell>
        </row>
        <row r="36">
          <cell r="A36">
            <v>38359</v>
          </cell>
          <cell r="G36">
            <v>41.84</v>
          </cell>
        </row>
        <row r="37">
          <cell r="A37">
            <v>38362</v>
          </cell>
          <cell r="G37">
            <v>41.950001</v>
          </cell>
        </row>
        <row r="38">
          <cell r="A38">
            <v>38363</v>
          </cell>
          <cell r="G38">
            <v>42.209999000000003</v>
          </cell>
        </row>
        <row r="39">
          <cell r="A39">
            <v>38364</v>
          </cell>
          <cell r="G39">
            <v>42.599997999999999</v>
          </cell>
        </row>
        <row r="40">
          <cell r="A40">
            <v>38365</v>
          </cell>
          <cell r="G40">
            <v>42.599997999999999</v>
          </cell>
        </row>
        <row r="41">
          <cell r="A41">
            <v>38366</v>
          </cell>
          <cell r="G41">
            <v>42.32</v>
          </cell>
        </row>
        <row r="42">
          <cell r="A42">
            <v>38370</v>
          </cell>
          <cell r="G42">
            <v>42.32</v>
          </cell>
        </row>
        <row r="43">
          <cell r="A43">
            <v>38371</v>
          </cell>
          <cell r="G43">
            <v>42.259998000000003</v>
          </cell>
        </row>
        <row r="44">
          <cell r="A44">
            <v>38372</v>
          </cell>
          <cell r="G44">
            <v>42.25</v>
          </cell>
        </row>
        <row r="45">
          <cell r="A45">
            <v>38373</v>
          </cell>
          <cell r="G45">
            <v>42.740001999999997</v>
          </cell>
        </row>
        <row r="46">
          <cell r="A46">
            <v>38376</v>
          </cell>
          <cell r="G46">
            <v>42.77</v>
          </cell>
        </row>
        <row r="47">
          <cell r="A47">
            <v>38377</v>
          </cell>
          <cell r="G47">
            <v>42.240001999999997</v>
          </cell>
        </row>
        <row r="48">
          <cell r="A48">
            <v>38378</v>
          </cell>
          <cell r="G48">
            <v>42.689999</v>
          </cell>
        </row>
        <row r="49">
          <cell r="A49">
            <v>38379</v>
          </cell>
          <cell r="G49">
            <v>42.619999</v>
          </cell>
        </row>
        <row r="50">
          <cell r="A50">
            <v>38380</v>
          </cell>
          <cell r="G50">
            <v>42.689999</v>
          </cell>
        </row>
        <row r="51">
          <cell r="A51">
            <v>38383</v>
          </cell>
          <cell r="G51">
            <v>42.220001000000003</v>
          </cell>
        </row>
        <row r="52">
          <cell r="A52">
            <v>38384</v>
          </cell>
          <cell r="G52">
            <v>42.099997999999999</v>
          </cell>
        </row>
        <row r="53">
          <cell r="A53">
            <v>38385</v>
          </cell>
          <cell r="G53">
            <v>42.16</v>
          </cell>
        </row>
        <row r="54">
          <cell r="A54">
            <v>38386</v>
          </cell>
          <cell r="G54">
            <v>41.68</v>
          </cell>
        </row>
        <row r="55">
          <cell r="A55">
            <v>38387</v>
          </cell>
          <cell r="G55">
            <v>41.470001000000003</v>
          </cell>
        </row>
        <row r="56">
          <cell r="A56">
            <v>38390</v>
          </cell>
          <cell r="G56">
            <v>41.27</v>
          </cell>
        </row>
        <row r="57">
          <cell r="A57">
            <v>38391</v>
          </cell>
          <cell r="G57">
            <v>41.259998000000003</v>
          </cell>
        </row>
        <row r="58">
          <cell r="A58">
            <v>38392</v>
          </cell>
          <cell r="G58">
            <v>41.310001</v>
          </cell>
        </row>
        <row r="59">
          <cell r="A59">
            <v>38393</v>
          </cell>
          <cell r="G59">
            <v>41.75</v>
          </cell>
        </row>
        <row r="60">
          <cell r="A60">
            <v>38394</v>
          </cell>
          <cell r="G60">
            <v>42.080002</v>
          </cell>
        </row>
        <row r="61">
          <cell r="A61">
            <v>38397</v>
          </cell>
          <cell r="G61">
            <v>42.549999</v>
          </cell>
        </row>
        <row r="62">
          <cell r="A62">
            <v>38398</v>
          </cell>
          <cell r="G62">
            <v>42.580002</v>
          </cell>
        </row>
        <row r="63">
          <cell r="A63">
            <v>38399</v>
          </cell>
          <cell r="G63">
            <v>42.52</v>
          </cell>
        </row>
        <row r="64">
          <cell r="A64">
            <v>38400</v>
          </cell>
          <cell r="G64">
            <v>42.73</v>
          </cell>
        </row>
        <row r="65">
          <cell r="A65">
            <v>38401</v>
          </cell>
          <cell r="G65">
            <v>42.75</v>
          </cell>
        </row>
        <row r="66">
          <cell r="A66">
            <v>38405</v>
          </cell>
          <cell r="G66">
            <v>43.57</v>
          </cell>
        </row>
        <row r="67">
          <cell r="A67">
            <v>38406</v>
          </cell>
          <cell r="G67">
            <v>43.419998</v>
          </cell>
        </row>
        <row r="68">
          <cell r="A68">
            <v>38407</v>
          </cell>
          <cell r="G68">
            <v>43.330002</v>
          </cell>
        </row>
        <row r="69">
          <cell r="A69">
            <v>38408</v>
          </cell>
          <cell r="G69">
            <v>43.5</v>
          </cell>
        </row>
        <row r="70">
          <cell r="A70">
            <v>38411</v>
          </cell>
          <cell r="G70">
            <v>43.529998999999997</v>
          </cell>
        </row>
        <row r="71">
          <cell r="A71">
            <v>38412</v>
          </cell>
          <cell r="G71">
            <v>43.220001000000003</v>
          </cell>
        </row>
        <row r="72">
          <cell r="A72">
            <v>38413</v>
          </cell>
          <cell r="G72">
            <v>43.25</v>
          </cell>
        </row>
        <row r="73">
          <cell r="A73">
            <v>38414</v>
          </cell>
          <cell r="G73">
            <v>42.970001000000003</v>
          </cell>
        </row>
        <row r="74">
          <cell r="A74">
            <v>38415</v>
          </cell>
          <cell r="G74">
            <v>43.380001</v>
          </cell>
        </row>
        <row r="75">
          <cell r="A75">
            <v>38418</v>
          </cell>
          <cell r="G75">
            <v>43.470001000000003</v>
          </cell>
        </row>
        <row r="76">
          <cell r="A76">
            <v>38419</v>
          </cell>
          <cell r="G76">
            <v>44.029998999999997</v>
          </cell>
        </row>
        <row r="77">
          <cell r="A77">
            <v>38420</v>
          </cell>
          <cell r="G77">
            <v>44.02</v>
          </cell>
        </row>
        <row r="78">
          <cell r="A78">
            <v>38421</v>
          </cell>
          <cell r="G78">
            <v>44.200001</v>
          </cell>
        </row>
        <row r="79">
          <cell r="A79">
            <v>38422</v>
          </cell>
          <cell r="G79">
            <v>44.43</v>
          </cell>
        </row>
        <row r="80">
          <cell r="A80">
            <v>38425</v>
          </cell>
          <cell r="G80">
            <v>44.029998999999997</v>
          </cell>
        </row>
        <row r="81">
          <cell r="A81">
            <v>38426</v>
          </cell>
          <cell r="G81">
            <v>44.060001</v>
          </cell>
        </row>
        <row r="82">
          <cell r="A82">
            <v>38427</v>
          </cell>
          <cell r="G82">
            <v>44.310001</v>
          </cell>
        </row>
        <row r="83">
          <cell r="A83">
            <v>38428</v>
          </cell>
          <cell r="G83">
            <v>43.82</v>
          </cell>
        </row>
        <row r="84">
          <cell r="A84">
            <v>38429</v>
          </cell>
          <cell r="G84">
            <v>43.889999000000003</v>
          </cell>
        </row>
        <row r="85">
          <cell r="A85">
            <v>38432</v>
          </cell>
          <cell r="G85">
            <v>43.09</v>
          </cell>
        </row>
        <row r="86">
          <cell r="A86">
            <v>38433</v>
          </cell>
          <cell r="G86">
            <v>42.650002000000001</v>
          </cell>
        </row>
        <row r="87">
          <cell r="A87">
            <v>38434</v>
          </cell>
          <cell r="G87">
            <v>42.419998</v>
          </cell>
        </row>
        <row r="88">
          <cell r="A88">
            <v>38435</v>
          </cell>
          <cell r="G88">
            <v>42.389999000000003</v>
          </cell>
        </row>
        <row r="89">
          <cell r="A89">
            <v>38439</v>
          </cell>
          <cell r="G89">
            <v>42.540000999999997</v>
          </cell>
        </row>
        <row r="90">
          <cell r="A90">
            <v>38440</v>
          </cell>
          <cell r="G90">
            <v>42.560001</v>
          </cell>
        </row>
        <row r="91">
          <cell r="A91">
            <v>38441</v>
          </cell>
          <cell r="G91">
            <v>42.610000999999997</v>
          </cell>
        </row>
        <row r="92">
          <cell r="A92">
            <v>38442</v>
          </cell>
          <cell r="G92">
            <v>42.82</v>
          </cell>
        </row>
        <row r="93">
          <cell r="A93">
            <v>38443</v>
          </cell>
          <cell r="G93">
            <v>42.619999</v>
          </cell>
        </row>
        <row r="94">
          <cell r="A94">
            <v>38446</v>
          </cell>
          <cell r="G94">
            <v>42.400002000000001</v>
          </cell>
        </row>
        <row r="95">
          <cell r="A95">
            <v>38447</v>
          </cell>
          <cell r="G95">
            <v>42.450001</v>
          </cell>
        </row>
        <row r="96">
          <cell r="A96">
            <v>38448</v>
          </cell>
          <cell r="G96">
            <v>42.630001</v>
          </cell>
        </row>
        <row r="97">
          <cell r="A97">
            <v>38449</v>
          </cell>
          <cell r="G97">
            <v>42.57</v>
          </cell>
        </row>
        <row r="98">
          <cell r="A98">
            <v>38450</v>
          </cell>
          <cell r="G98">
            <v>42.689999</v>
          </cell>
        </row>
        <row r="99">
          <cell r="A99">
            <v>38453</v>
          </cell>
          <cell r="G99">
            <v>42.779998999999997</v>
          </cell>
        </row>
        <row r="100">
          <cell r="A100">
            <v>38454</v>
          </cell>
          <cell r="G100">
            <v>42.84</v>
          </cell>
        </row>
        <row r="101">
          <cell r="A101">
            <v>38455</v>
          </cell>
          <cell r="G101">
            <v>42.900002000000001</v>
          </cell>
        </row>
        <row r="102">
          <cell r="A102">
            <v>38456</v>
          </cell>
          <cell r="G102">
            <v>42.310001</v>
          </cell>
        </row>
        <row r="103">
          <cell r="A103">
            <v>38457</v>
          </cell>
          <cell r="G103">
            <v>42.400002000000001</v>
          </cell>
        </row>
        <row r="104">
          <cell r="A104">
            <v>38460</v>
          </cell>
          <cell r="G104">
            <v>42.689999</v>
          </cell>
        </row>
        <row r="105">
          <cell r="A105">
            <v>38461</v>
          </cell>
          <cell r="G105">
            <v>43.279998999999997</v>
          </cell>
        </row>
        <row r="106">
          <cell r="A106">
            <v>38462</v>
          </cell>
          <cell r="G106">
            <v>43.400002000000001</v>
          </cell>
        </row>
        <row r="107">
          <cell r="A107">
            <v>38463</v>
          </cell>
          <cell r="G107">
            <v>43.189999</v>
          </cell>
        </row>
        <row r="108">
          <cell r="A108">
            <v>38464</v>
          </cell>
          <cell r="G108">
            <v>43.389999000000003</v>
          </cell>
        </row>
        <row r="109">
          <cell r="A109">
            <v>38467</v>
          </cell>
          <cell r="G109">
            <v>43.439999</v>
          </cell>
        </row>
        <row r="110">
          <cell r="A110">
            <v>38468</v>
          </cell>
          <cell r="G110">
            <v>43.639999000000003</v>
          </cell>
        </row>
        <row r="111">
          <cell r="A111">
            <v>38469</v>
          </cell>
          <cell r="G111">
            <v>43.200001</v>
          </cell>
        </row>
        <row r="112">
          <cell r="A112">
            <v>38470</v>
          </cell>
          <cell r="G112">
            <v>43</v>
          </cell>
        </row>
        <row r="113">
          <cell r="A113">
            <v>38471</v>
          </cell>
          <cell r="G113">
            <v>43.349997999999999</v>
          </cell>
        </row>
        <row r="114">
          <cell r="A114">
            <v>38474</v>
          </cell>
          <cell r="G114">
            <v>42.880001</v>
          </cell>
        </row>
        <row r="115">
          <cell r="A115">
            <v>38475</v>
          </cell>
          <cell r="G115">
            <v>42.759998000000003</v>
          </cell>
        </row>
        <row r="116">
          <cell r="A116">
            <v>38476</v>
          </cell>
          <cell r="G116">
            <v>42.900002000000001</v>
          </cell>
        </row>
        <row r="117">
          <cell r="A117">
            <v>38477</v>
          </cell>
          <cell r="G117">
            <v>42.91</v>
          </cell>
        </row>
        <row r="118">
          <cell r="A118">
            <v>38478</v>
          </cell>
          <cell r="G118">
            <v>42.52</v>
          </cell>
        </row>
        <row r="119">
          <cell r="A119">
            <v>38481</v>
          </cell>
          <cell r="G119">
            <v>42.549999</v>
          </cell>
        </row>
        <row r="120">
          <cell r="A120">
            <v>38482</v>
          </cell>
          <cell r="G120">
            <v>42.639999000000003</v>
          </cell>
        </row>
        <row r="121">
          <cell r="A121">
            <v>38483</v>
          </cell>
          <cell r="G121">
            <v>42.689999</v>
          </cell>
        </row>
        <row r="122">
          <cell r="A122">
            <v>38484</v>
          </cell>
          <cell r="G122">
            <v>42.16</v>
          </cell>
        </row>
        <row r="123">
          <cell r="A123">
            <v>38485</v>
          </cell>
          <cell r="G123">
            <v>41.950001</v>
          </cell>
        </row>
        <row r="124">
          <cell r="A124">
            <v>38488</v>
          </cell>
          <cell r="G124">
            <v>41.880001</v>
          </cell>
        </row>
        <row r="125">
          <cell r="A125">
            <v>38489</v>
          </cell>
          <cell r="G125">
            <v>41.860000999999997</v>
          </cell>
        </row>
        <row r="126">
          <cell r="A126">
            <v>38490</v>
          </cell>
          <cell r="G126">
            <v>42.049999</v>
          </cell>
        </row>
        <row r="127">
          <cell r="A127">
            <v>38491</v>
          </cell>
          <cell r="G127">
            <v>41.98</v>
          </cell>
        </row>
        <row r="128">
          <cell r="A128">
            <v>38492</v>
          </cell>
          <cell r="G128">
            <v>41.650002000000001</v>
          </cell>
        </row>
        <row r="129">
          <cell r="A129">
            <v>38495</v>
          </cell>
          <cell r="G129">
            <v>41.619999</v>
          </cell>
        </row>
        <row r="130">
          <cell r="A130">
            <v>38496</v>
          </cell>
          <cell r="G130">
            <v>41.73</v>
          </cell>
        </row>
        <row r="131">
          <cell r="A131">
            <v>38497</v>
          </cell>
          <cell r="G131">
            <v>41.869999</v>
          </cell>
        </row>
        <row r="132">
          <cell r="A132">
            <v>38498</v>
          </cell>
          <cell r="G132">
            <v>41.689999</v>
          </cell>
        </row>
        <row r="133">
          <cell r="A133">
            <v>38499</v>
          </cell>
          <cell r="G133">
            <v>41.880001</v>
          </cell>
        </row>
        <row r="134">
          <cell r="A134">
            <v>38503</v>
          </cell>
          <cell r="G134">
            <v>41.650002000000001</v>
          </cell>
        </row>
        <row r="135">
          <cell r="A135">
            <v>38504</v>
          </cell>
          <cell r="G135">
            <v>41.529998999999997</v>
          </cell>
        </row>
        <row r="136">
          <cell r="A136">
            <v>38505</v>
          </cell>
          <cell r="G136">
            <v>42.099997999999999</v>
          </cell>
        </row>
        <row r="137">
          <cell r="A137">
            <v>38506</v>
          </cell>
          <cell r="G137">
            <v>42.169998</v>
          </cell>
        </row>
        <row r="138">
          <cell r="A138">
            <v>38509</v>
          </cell>
          <cell r="G138">
            <v>42.48</v>
          </cell>
        </row>
        <row r="139">
          <cell r="A139">
            <v>38510</v>
          </cell>
          <cell r="G139">
            <v>42.380001</v>
          </cell>
        </row>
        <row r="140">
          <cell r="A140">
            <v>38511</v>
          </cell>
          <cell r="G140">
            <v>42.34</v>
          </cell>
        </row>
        <row r="141">
          <cell r="A141">
            <v>38512</v>
          </cell>
          <cell r="G141">
            <v>42.27</v>
          </cell>
        </row>
        <row r="142">
          <cell r="A142">
            <v>38513</v>
          </cell>
          <cell r="G142">
            <v>42.619999</v>
          </cell>
        </row>
        <row r="143">
          <cell r="A143">
            <v>38516</v>
          </cell>
          <cell r="G143">
            <v>42.779998999999997</v>
          </cell>
        </row>
        <row r="144">
          <cell r="A144">
            <v>38517</v>
          </cell>
          <cell r="G144">
            <v>42.599997999999999</v>
          </cell>
        </row>
        <row r="145">
          <cell r="A145">
            <v>38518</v>
          </cell>
          <cell r="G145">
            <v>42.740001999999997</v>
          </cell>
        </row>
        <row r="146">
          <cell r="A146">
            <v>38519</v>
          </cell>
          <cell r="G146">
            <v>43.459999000000003</v>
          </cell>
        </row>
        <row r="147">
          <cell r="A147">
            <v>38520</v>
          </cell>
          <cell r="G147">
            <v>43.630001</v>
          </cell>
        </row>
        <row r="148">
          <cell r="A148">
            <v>38523</v>
          </cell>
          <cell r="G148">
            <v>43.66</v>
          </cell>
        </row>
        <row r="149">
          <cell r="A149">
            <v>38524</v>
          </cell>
          <cell r="G149">
            <v>43.810001</v>
          </cell>
        </row>
        <row r="150">
          <cell r="A150">
            <v>38525</v>
          </cell>
          <cell r="G150">
            <v>43.720001000000003</v>
          </cell>
        </row>
        <row r="151">
          <cell r="A151">
            <v>38526</v>
          </cell>
          <cell r="G151">
            <v>44.02</v>
          </cell>
        </row>
        <row r="152">
          <cell r="A152">
            <v>38527</v>
          </cell>
          <cell r="G152">
            <v>43.900002000000001</v>
          </cell>
        </row>
        <row r="153">
          <cell r="A153">
            <v>38530</v>
          </cell>
          <cell r="G153">
            <v>43.91</v>
          </cell>
        </row>
        <row r="154">
          <cell r="A154">
            <v>38531</v>
          </cell>
          <cell r="G154">
            <v>43.450001</v>
          </cell>
        </row>
        <row r="155">
          <cell r="A155">
            <v>38532</v>
          </cell>
          <cell r="G155">
            <v>43.630001</v>
          </cell>
        </row>
        <row r="156">
          <cell r="A156">
            <v>38533</v>
          </cell>
          <cell r="G156">
            <v>43.439999</v>
          </cell>
        </row>
        <row r="157">
          <cell r="A157">
            <v>38534</v>
          </cell>
          <cell r="G157">
            <v>42.700001</v>
          </cell>
        </row>
        <row r="158">
          <cell r="A158">
            <v>38538</v>
          </cell>
          <cell r="G158">
            <v>42.279998999999997</v>
          </cell>
        </row>
        <row r="159">
          <cell r="A159">
            <v>38539</v>
          </cell>
          <cell r="G159">
            <v>42.25</v>
          </cell>
        </row>
        <row r="160">
          <cell r="A160">
            <v>38540</v>
          </cell>
          <cell r="G160">
            <v>42.360000999999997</v>
          </cell>
        </row>
        <row r="161">
          <cell r="A161">
            <v>38541</v>
          </cell>
          <cell r="G161">
            <v>42.259998000000003</v>
          </cell>
        </row>
        <row r="162">
          <cell r="A162">
            <v>38544</v>
          </cell>
          <cell r="G162">
            <v>42.540000999999997</v>
          </cell>
        </row>
        <row r="163">
          <cell r="A163">
            <v>38545</v>
          </cell>
          <cell r="G163">
            <v>42.639999000000003</v>
          </cell>
        </row>
        <row r="164">
          <cell r="A164">
            <v>38546</v>
          </cell>
          <cell r="G164">
            <v>42.349997999999999</v>
          </cell>
        </row>
        <row r="165">
          <cell r="A165">
            <v>38547</v>
          </cell>
          <cell r="G165">
            <v>41.900002000000001</v>
          </cell>
        </row>
        <row r="166">
          <cell r="A166">
            <v>38548</v>
          </cell>
          <cell r="G166">
            <v>42.049999</v>
          </cell>
        </row>
        <row r="167">
          <cell r="A167">
            <v>38551</v>
          </cell>
          <cell r="G167">
            <v>42.009998000000003</v>
          </cell>
        </row>
        <row r="168">
          <cell r="A168">
            <v>38552</v>
          </cell>
          <cell r="G168">
            <v>41.889999000000003</v>
          </cell>
        </row>
        <row r="169">
          <cell r="A169">
            <v>38553</v>
          </cell>
          <cell r="G169">
            <v>42.200001</v>
          </cell>
        </row>
        <row r="170">
          <cell r="A170">
            <v>38554</v>
          </cell>
          <cell r="G170">
            <v>42.459999000000003</v>
          </cell>
        </row>
        <row r="171">
          <cell r="A171">
            <v>38555</v>
          </cell>
          <cell r="G171">
            <v>42.450001</v>
          </cell>
        </row>
        <row r="172">
          <cell r="A172">
            <v>38558</v>
          </cell>
          <cell r="G172">
            <v>42.509998000000003</v>
          </cell>
        </row>
        <row r="173">
          <cell r="A173">
            <v>38559</v>
          </cell>
          <cell r="G173">
            <v>42.25</v>
          </cell>
        </row>
        <row r="174">
          <cell r="A174">
            <v>38560</v>
          </cell>
          <cell r="G174">
            <v>42.439999</v>
          </cell>
        </row>
        <row r="175">
          <cell r="A175">
            <v>38561</v>
          </cell>
          <cell r="G175">
            <v>42.75</v>
          </cell>
        </row>
        <row r="176">
          <cell r="A176">
            <v>38562</v>
          </cell>
          <cell r="G176">
            <v>42.82</v>
          </cell>
        </row>
        <row r="177">
          <cell r="A177">
            <v>38565</v>
          </cell>
          <cell r="G177">
            <v>43.130001</v>
          </cell>
        </row>
        <row r="178">
          <cell r="A178">
            <v>38566</v>
          </cell>
          <cell r="G178">
            <v>43.139999000000003</v>
          </cell>
        </row>
        <row r="179">
          <cell r="A179">
            <v>38567</v>
          </cell>
          <cell r="G179">
            <v>43.529998999999997</v>
          </cell>
        </row>
        <row r="180">
          <cell r="A180">
            <v>38568</v>
          </cell>
          <cell r="G180">
            <v>43.68</v>
          </cell>
        </row>
        <row r="181">
          <cell r="A181">
            <v>38569</v>
          </cell>
          <cell r="G181">
            <v>43.599997999999999</v>
          </cell>
        </row>
        <row r="182">
          <cell r="A182">
            <v>38572</v>
          </cell>
          <cell r="G182">
            <v>43.349997999999999</v>
          </cell>
        </row>
        <row r="183">
          <cell r="A183">
            <v>38573</v>
          </cell>
          <cell r="G183">
            <v>43.34</v>
          </cell>
        </row>
        <row r="184">
          <cell r="A184">
            <v>38574</v>
          </cell>
          <cell r="G184">
            <v>43.650002000000001</v>
          </cell>
        </row>
        <row r="185">
          <cell r="A185">
            <v>38575</v>
          </cell>
          <cell r="G185">
            <v>44.450001</v>
          </cell>
        </row>
        <row r="186">
          <cell r="A186">
            <v>38576</v>
          </cell>
          <cell r="G186">
            <v>44.490001999999997</v>
          </cell>
        </row>
        <row r="187">
          <cell r="A187">
            <v>38579</v>
          </cell>
          <cell r="G187">
            <v>44.130001</v>
          </cell>
        </row>
        <row r="188">
          <cell r="A188">
            <v>38580</v>
          </cell>
          <cell r="G188">
            <v>44.549999</v>
          </cell>
        </row>
        <row r="189">
          <cell r="A189">
            <v>38581</v>
          </cell>
          <cell r="G189">
            <v>43.91</v>
          </cell>
        </row>
        <row r="190">
          <cell r="A190">
            <v>38582</v>
          </cell>
          <cell r="G190">
            <v>43.830002</v>
          </cell>
        </row>
        <row r="191">
          <cell r="A191">
            <v>38583</v>
          </cell>
          <cell r="G191">
            <v>43.599997999999999</v>
          </cell>
        </row>
        <row r="192">
          <cell r="A192">
            <v>38586</v>
          </cell>
          <cell r="G192">
            <v>43.700001</v>
          </cell>
        </row>
        <row r="193">
          <cell r="A193">
            <v>38587</v>
          </cell>
          <cell r="G193">
            <v>43.759998000000003</v>
          </cell>
        </row>
        <row r="194">
          <cell r="A194">
            <v>38588</v>
          </cell>
          <cell r="G194">
            <v>43.59</v>
          </cell>
        </row>
        <row r="195">
          <cell r="A195">
            <v>38589</v>
          </cell>
          <cell r="G195">
            <v>43.73</v>
          </cell>
        </row>
        <row r="196">
          <cell r="A196">
            <v>38590</v>
          </cell>
          <cell r="G196">
            <v>43.610000999999997</v>
          </cell>
        </row>
        <row r="197">
          <cell r="A197">
            <v>38593</v>
          </cell>
          <cell r="G197">
            <v>43.57</v>
          </cell>
        </row>
        <row r="198">
          <cell r="A198">
            <v>38594</v>
          </cell>
          <cell r="G198">
            <v>43.009998000000003</v>
          </cell>
        </row>
        <row r="199">
          <cell r="A199">
            <v>38595</v>
          </cell>
          <cell r="G199">
            <v>43.400002000000001</v>
          </cell>
        </row>
        <row r="200">
          <cell r="A200">
            <v>38596</v>
          </cell>
          <cell r="G200">
            <v>44.220001000000003</v>
          </cell>
        </row>
        <row r="201">
          <cell r="A201">
            <v>38597</v>
          </cell>
          <cell r="G201">
            <v>44.25</v>
          </cell>
        </row>
        <row r="202">
          <cell r="A202">
            <v>38601</v>
          </cell>
          <cell r="G202">
            <v>44.27</v>
          </cell>
        </row>
        <row r="203">
          <cell r="A203">
            <v>38602</v>
          </cell>
          <cell r="G203">
            <v>44.330002</v>
          </cell>
        </row>
        <row r="204">
          <cell r="A204">
            <v>38603</v>
          </cell>
          <cell r="G204">
            <v>44.599997999999999</v>
          </cell>
        </row>
        <row r="205">
          <cell r="A205">
            <v>38604</v>
          </cell>
          <cell r="G205">
            <v>44.84</v>
          </cell>
        </row>
        <row r="206">
          <cell r="A206">
            <v>38607</v>
          </cell>
          <cell r="G206">
            <v>44.889999000000003</v>
          </cell>
        </row>
        <row r="207">
          <cell r="A207">
            <v>38608</v>
          </cell>
          <cell r="G207">
            <v>44.560001</v>
          </cell>
        </row>
        <row r="208">
          <cell r="A208">
            <v>38609</v>
          </cell>
          <cell r="G208">
            <v>44.959999000000003</v>
          </cell>
        </row>
        <row r="209">
          <cell r="A209">
            <v>38610</v>
          </cell>
          <cell r="G209">
            <v>45.419998</v>
          </cell>
        </row>
        <row r="210">
          <cell r="A210">
            <v>38611</v>
          </cell>
          <cell r="G210">
            <v>45.82</v>
          </cell>
        </row>
        <row r="211">
          <cell r="A211">
            <v>38614</v>
          </cell>
          <cell r="G211">
            <v>46.25</v>
          </cell>
        </row>
        <row r="212">
          <cell r="A212">
            <v>38615</v>
          </cell>
          <cell r="G212">
            <v>46.23</v>
          </cell>
        </row>
        <row r="213">
          <cell r="A213">
            <v>38616</v>
          </cell>
          <cell r="G213">
            <v>47.060001</v>
          </cell>
        </row>
        <row r="214">
          <cell r="A214">
            <v>38617</v>
          </cell>
          <cell r="G214">
            <v>46.360000999999997</v>
          </cell>
        </row>
        <row r="215">
          <cell r="A215">
            <v>38618</v>
          </cell>
          <cell r="G215">
            <v>46.279998999999997</v>
          </cell>
        </row>
        <row r="216">
          <cell r="A216">
            <v>38621</v>
          </cell>
          <cell r="G216">
            <v>46.57</v>
          </cell>
        </row>
        <row r="217">
          <cell r="A217">
            <v>38622</v>
          </cell>
          <cell r="G217">
            <v>46.25</v>
          </cell>
        </row>
        <row r="218">
          <cell r="A218">
            <v>38623</v>
          </cell>
          <cell r="G218">
            <v>46.799999</v>
          </cell>
        </row>
        <row r="219">
          <cell r="A219">
            <v>38624</v>
          </cell>
          <cell r="G219">
            <v>47.099997999999999</v>
          </cell>
        </row>
        <row r="220">
          <cell r="A220">
            <v>38625</v>
          </cell>
          <cell r="G220">
            <v>46.700001</v>
          </cell>
        </row>
        <row r="221">
          <cell r="A221">
            <v>38628</v>
          </cell>
          <cell r="G221">
            <v>46.419998</v>
          </cell>
        </row>
        <row r="222">
          <cell r="A222">
            <v>38629</v>
          </cell>
          <cell r="G222">
            <v>46.450001</v>
          </cell>
        </row>
        <row r="223">
          <cell r="A223">
            <v>38630</v>
          </cell>
          <cell r="G223">
            <v>46.360000999999997</v>
          </cell>
        </row>
        <row r="224">
          <cell r="A224">
            <v>38631</v>
          </cell>
          <cell r="G224">
            <v>47.209999000000003</v>
          </cell>
        </row>
        <row r="225">
          <cell r="A225">
            <v>38632</v>
          </cell>
          <cell r="G225">
            <v>47.360000999999997</v>
          </cell>
        </row>
        <row r="226">
          <cell r="A226">
            <v>38635</v>
          </cell>
          <cell r="G226">
            <v>47.369999</v>
          </cell>
        </row>
        <row r="227">
          <cell r="A227">
            <v>38636</v>
          </cell>
          <cell r="G227">
            <v>47.389999000000003</v>
          </cell>
        </row>
        <row r="228">
          <cell r="A228">
            <v>38637</v>
          </cell>
          <cell r="G228">
            <v>46.849997999999999</v>
          </cell>
        </row>
        <row r="229">
          <cell r="A229">
            <v>38638</v>
          </cell>
          <cell r="G229">
            <v>47.02</v>
          </cell>
        </row>
        <row r="230">
          <cell r="A230">
            <v>38639</v>
          </cell>
          <cell r="G230">
            <v>46.799999</v>
          </cell>
        </row>
        <row r="231">
          <cell r="A231">
            <v>38642</v>
          </cell>
          <cell r="G231">
            <v>47.259998000000003</v>
          </cell>
        </row>
        <row r="232">
          <cell r="A232">
            <v>38643</v>
          </cell>
          <cell r="G232">
            <v>47</v>
          </cell>
        </row>
        <row r="233">
          <cell r="A233">
            <v>38644</v>
          </cell>
          <cell r="G233">
            <v>46.34</v>
          </cell>
        </row>
        <row r="234">
          <cell r="A234">
            <v>38645</v>
          </cell>
          <cell r="G234">
            <v>45.98</v>
          </cell>
        </row>
        <row r="235">
          <cell r="A235">
            <v>38646</v>
          </cell>
          <cell r="G235">
            <v>46.52</v>
          </cell>
        </row>
        <row r="236">
          <cell r="A236">
            <v>38649</v>
          </cell>
          <cell r="G236">
            <v>46.389999000000003</v>
          </cell>
        </row>
        <row r="237">
          <cell r="A237">
            <v>38650</v>
          </cell>
          <cell r="G237">
            <v>47.060001</v>
          </cell>
        </row>
        <row r="238">
          <cell r="A238">
            <v>38651</v>
          </cell>
          <cell r="G238">
            <v>46.93</v>
          </cell>
        </row>
        <row r="239">
          <cell r="A239">
            <v>38652</v>
          </cell>
          <cell r="G239">
            <v>47.18</v>
          </cell>
        </row>
        <row r="240">
          <cell r="A240">
            <v>38653</v>
          </cell>
          <cell r="G240">
            <v>47.220001000000003</v>
          </cell>
        </row>
        <row r="241">
          <cell r="A241">
            <v>38656</v>
          </cell>
          <cell r="G241">
            <v>46.400002000000001</v>
          </cell>
        </row>
        <row r="242">
          <cell r="A242">
            <v>38657</v>
          </cell>
          <cell r="G242">
            <v>45.73</v>
          </cell>
        </row>
        <row r="243">
          <cell r="A243">
            <v>38658</v>
          </cell>
          <cell r="G243">
            <v>46.130001</v>
          </cell>
        </row>
        <row r="244">
          <cell r="A244">
            <v>38659</v>
          </cell>
          <cell r="G244">
            <v>45.959999000000003</v>
          </cell>
        </row>
        <row r="245">
          <cell r="A245">
            <v>38660</v>
          </cell>
          <cell r="G245">
            <v>45.509998000000003</v>
          </cell>
        </row>
        <row r="246">
          <cell r="A246">
            <v>38663</v>
          </cell>
          <cell r="G246">
            <v>45.77</v>
          </cell>
        </row>
        <row r="247">
          <cell r="A247">
            <v>38664</v>
          </cell>
          <cell r="G247">
            <v>45.91</v>
          </cell>
        </row>
        <row r="248">
          <cell r="A248">
            <v>38665</v>
          </cell>
          <cell r="G248">
            <v>46.560001</v>
          </cell>
        </row>
        <row r="249">
          <cell r="A249">
            <v>38666</v>
          </cell>
          <cell r="G249">
            <v>46.48</v>
          </cell>
        </row>
        <row r="250">
          <cell r="A250">
            <v>38667</v>
          </cell>
          <cell r="G250">
            <v>46.799999</v>
          </cell>
        </row>
        <row r="251">
          <cell r="A251">
            <v>38670</v>
          </cell>
          <cell r="G251">
            <v>46.619999</v>
          </cell>
        </row>
        <row r="252">
          <cell r="A252">
            <v>38671</v>
          </cell>
          <cell r="G252">
            <v>46.66</v>
          </cell>
        </row>
        <row r="253">
          <cell r="A253">
            <v>38672</v>
          </cell>
          <cell r="G253">
            <v>47.779998999999997</v>
          </cell>
        </row>
        <row r="254">
          <cell r="A254">
            <v>38673</v>
          </cell>
          <cell r="G254">
            <v>48.48</v>
          </cell>
        </row>
        <row r="255">
          <cell r="A255">
            <v>38674</v>
          </cell>
          <cell r="G255">
            <v>48.459999000000003</v>
          </cell>
        </row>
        <row r="256">
          <cell r="A256">
            <v>38677</v>
          </cell>
          <cell r="G256">
            <v>48.990001999999997</v>
          </cell>
        </row>
        <row r="257">
          <cell r="A257">
            <v>38678</v>
          </cell>
          <cell r="G257">
            <v>49.32</v>
          </cell>
        </row>
        <row r="258">
          <cell r="A258">
            <v>38679</v>
          </cell>
          <cell r="G258">
            <v>49.150002000000001</v>
          </cell>
        </row>
        <row r="259">
          <cell r="A259">
            <v>38681</v>
          </cell>
          <cell r="G259">
            <v>49.419998</v>
          </cell>
        </row>
        <row r="260">
          <cell r="A260">
            <v>38684</v>
          </cell>
          <cell r="G260">
            <v>49.740001999999997</v>
          </cell>
        </row>
        <row r="261">
          <cell r="A261">
            <v>38685</v>
          </cell>
          <cell r="G261">
            <v>49.799999</v>
          </cell>
        </row>
        <row r="262">
          <cell r="A262">
            <v>38686</v>
          </cell>
          <cell r="G262">
            <v>49.099997999999999</v>
          </cell>
        </row>
        <row r="263">
          <cell r="A263">
            <v>38687</v>
          </cell>
          <cell r="G263">
            <v>50.169998</v>
          </cell>
        </row>
        <row r="264">
          <cell r="A264">
            <v>38688</v>
          </cell>
          <cell r="G264">
            <v>50.32</v>
          </cell>
        </row>
        <row r="265">
          <cell r="A265">
            <v>38691</v>
          </cell>
          <cell r="G265">
            <v>50.779998999999997</v>
          </cell>
        </row>
        <row r="266">
          <cell r="A266">
            <v>38692</v>
          </cell>
          <cell r="G266">
            <v>50.889999000000003</v>
          </cell>
        </row>
        <row r="267">
          <cell r="A267">
            <v>38693</v>
          </cell>
          <cell r="G267">
            <v>51.32</v>
          </cell>
        </row>
        <row r="268">
          <cell r="A268">
            <v>38694</v>
          </cell>
          <cell r="G268">
            <v>51.900002000000001</v>
          </cell>
        </row>
        <row r="269">
          <cell r="A269">
            <v>38695</v>
          </cell>
          <cell r="G269">
            <v>52.400002000000001</v>
          </cell>
        </row>
        <row r="270">
          <cell r="A270">
            <v>38698</v>
          </cell>
          <cell r="G270">
            <v>52.560001</v>
          </cell>
        </row>
        <row r="271">
          <cell r="A271">
            <v>38699</v>
          </cell>
          <cell r="G271">
            <v>51.650002000000001</v>
          </cell>
        </row>
        <row r="272">
          <cell r="A272">
            <v>38700</v>
          </cell>
          <cell r="G272">
            <v>50.349997999999999</v>
          </cell>
        </row>
        <row r="273">
          <cell r="A273">
            <v>38701</v>
          </cell>
          <cell r="G273">
            <v>50.240001999999997</v>
          </cell>
        </row>
        <row r="274">
          <cell r="A274">
            <v>38702</v>
          </cell>
          <cell r="G274">
            <v>50.09</v>
          </cell>
        </row>
        <row r="275">
          <cell r="A275">
            <v>38705</v>
          </cell>
          <cell r="G275">
            <v>50.220001000000003</v>
          </cell>
        </row>
        <row r="276">
          <cell r="A276">
            <v>38706</v>
          </cell>
          <cell r="G276">
            <v>49.040000999999997</v>
          </cell>
        </row>
        <row r="277">
          <cell r="A277">
            <v>38707</v>
          </cell>
          <cell r="G277">
            <v>49.369999</v>
          </cell>
        </row>
        <row r="278">
          <cell r="A278">
            <v>38708</v>
          </cell>
          <cell r="G278">
            <v>50.139999000000003</v>
          </cell>
        </row>
        <row r="279">
          <cell r="A279">
            <v>38709</v>
          </cell>
          <cell r="G279">
            <v>50.119999</v>
          </cell>
        </row>
        <row r="280">
          <cell r="A280">
            <v>38713</v>
          </cell>
          <cell r="G280">
            <v>50.639999000000003</v>
          </cell>
        </row>
        <row r="281">
          <cell r="A281">
            <v>38714</v>
          </cell>
          <cell r="G281">
            <v>51.470001000000003</v>
          </cell>
        </row>
        <row r="282">
          <cell r="A282">
            <v>38715</v>
          </cell>
          <cell r="G282">
            <v>51.470001000000003</v>
          </cell>
        </row>
        <row r="283">
          <cell r="A283">
            <v>38716</v>
          </cell>
          <cell r="G283">
            <v>51.580002</v>
          </cell>
        </row>
        <row r="284">
          <cell r="A284">
            <v>38720</v>
          </cell>
          <cell r="G284">
            <v>53.119999</v>
          </cell>
        </row>
        <row r="285">
          <cell r="A285">
            <v>38721</v>
          </cell>
          <cell r="G285">
            <v>53.299999</v>
          </cell>
        </row>
        <row r="286">
          <cell r="A286">
            <v>38722</v>
          </cell>
          <cell r="G286">
            <v>52.34</v>
          </cell>
        </row>
        <row r="287">
          <cell r="A287">
            <v>38723</v>
          </cell>
          <cell r="G287">
            <v>53.720001000000003</v>
          </cell>
        </row>
        <row r="288">
          <cell r="A288">
            <v>38726</v>
          </cell>
          <cell r="G288">
            <v>54.599997999999999</v>
          </cell>
        </row>
        <row r="289">
          <cell r="A289">
            <v>38727</v>
          </cell>
          <cell r="G289">
            <v>54.060001</v>
          </cell>
        </row>
        <row r="290">
          <cell r="A290">
            <v>38728</v>
          </cell>
          <cell r="G290">
            <v>54.529998999999997</v>
          </cell>
        </row>
        <row r="291">
          <cell r="A291">
            <v>38729</v>
          </cell>
          <cell r="G291">
            <v>54.43</v>
          </cell>
        </row>
        <row r="292">
          <cell r="A292">
            <v>38730</v>
          </cell>
          <cell r="G292">
            <v>55.439999</v>
          </cell>
        </row>
        <row r="293">
          <cell r="A293">
            <v>38734</v>
          </cell>
          <cell r="G293">
            <v>55.259998000000003</v>
          </cell>
        </row>
        <row r="294">
          <cell r="A294">
            <v>38735</v>
          </cell>
          <cell r="G294">
            <v>54.07</v>
          </cell>
        </row>
        <row r="295">
          <cell r="A295">
            <v>38736</v>
          </cell>
          <cell r="G295">
            <v>55.59</v>
          </cell>
        </row>
        <row r="296">
          <cell r="A296">
            <v>38737</v>
          </cell>
          <cell r="G296">
            <v>55.200001</v>
          </cell>
        </row>
        <row r="297">
          <cell r="A297">
            <v>38740</v>
          </cell>
          <cell r="G297">
            <v>55.77</v>
          </cell>
        </row>
        <row r="298">
          <cell r="A298">
            <v>38741</v>
          </cell>
          <cell r="G298">
            <v>55.73</v>
          </cell>
        </row>
        <row r="299">
          <cell r="A299">
            <v>38742</v>
          </cell>
          <cell r="G299">
            <v>56.139999000000003</v>
          </cell>
        </row>
        <row r="300">
          <cell r="A300">
            <v>38743</v>
          </cell>
          <cell r="G300">
            <v>55.880001</v>
          </cell>
        </row>
        <row r="301">
          <cell r="A301">
            <v>38744</v>
          </cell>
          <cell r="G301">
            <v>55.630001</v>
          </cell>
        </row>
        <row r="302">
          <cell r="A302">
            <v>38747</v>
          </cell>
          <cell r="G302">
            <v>56.68</v>
          </cell>
        </row>
        <row r="303">
          <cell r="A303">
            <v>38748</v>
          </cell>
          <cell r="G303">
            <v>56.700001</v>
          </cell>
        </row>
        <row r="304">
          <cell r="A304">
            <v>38749</v>
          </cell>
          <cell r="G304">
            <v>56.700001</v>
          </cell>
        </row>
        <row r="305">
          <cell r="A305">
            <v>38750</v>
          </cell>
          <cell r="G305">
            <v>56.98</v>
          </cell>
        </row>
        <row r="306">
          <cell r="A306">
            <v>38751</v>
          </cell>
          <cell r="G306">
            <v>56.5</v>
          </cell>
        </row>
        <row r="307">
          <cell r="A307">
            <v>38754</v>
          </cell>
          <cell r="G307">
            <v>56.720001000000003</v>
          </cell>
        </row>
        <row r="308">
          <cell r="A308">
            <v>38755</v>
          </cell>
          <cell r="G308">
            <v>54.599997999999999</v>
          </cell>
        </row>
        <row r="309">
          <cell r="A309">
            <v>38756</v>
          </cell>
          <cell r="G309">
            <v>54.830002</v>
          </cell>
        </row>
        <row r="310">
          <cell r="A310">
            <v>38757</v>
          </cell>
          <cell r="G310">
            <v>56.18</v>
          </cell>
        </row>
        <row r="311">
          <cell r="A311">
            <v>38758</v>
          </cell>
          <cell r="G311">
            <v>54.790000999999997</v>
          </cell>
        </row>
        <row r="312">
          <cell r="A312">
            <v>38761</v>
          </cell>
          <cell r="G312">
            <v>53.720001000000003</v>
          </cell>
        </row>
        <row r="313">
          <cell r="A313">
            <v>38762</v>
          </cell>
          <cell r="G313">
            <v>54.490001999999997</v>
          </cell>
        </row>
        <row r="314">
          <cell r="A314">
            <v>38763</v>
          </cell>
          <cell r="G314">
            <v>53.759998000000003</v>
          </cell>
        </row>
        <row r="315">
          <cell r="A315">
            <v>38764</v>
          </cell>
          <cell r="G315">
            <v>54.52</v>
          </cell>
        </row>
        <row r="316">
          <cell r="A316">
            <v>38765</v>
          </cell>
          <cell r="G316">
            <v>54.959999000000003</v>
          </cell>
        </row>
        <row r="317">
          <cell r="A317">
            <v>38769</v>
          </cell>
          <cell r="G317">
            <v>55.119999</v>
          </cell>
        </row>
        <row r="318">
          <cell r="A318">
            <v>38770</v>
          </cell>
          <cell r="G318">
            <v>55.34</v>
          </cell>
        </row>
        <row r="319">
          <cell r="A319">
            <v>38771</v>
          </cell>
          <cell r="G319">
            <v>54.639999000000003</v>
          </cell>
        </row>
        <row r="320">
          <cell r="A320">
            <v>38772</v>
          </cell>
          <cell r="G320">
            <v>55.639999000000003</v>
          </cell>
        </row>
        <row r="321">
          <cell r="A321">
            <v>38775</v>
          </cell>
          <cell r="G321">
            <v>55.220001000000003</v>
          </cell>
        </row>
        <row r="322">
          <cell r="A322">
            <v>38776</v>
          </cell>
          <cell r="G322">
            <v>56.07</v>
          </cell>
        </row>
        <row r="323">
          <cell r="A323">
            <v>38777</v>
          </cell>
          <cell r="G323">
            <v>56.099997999999999</v>
          </cell>
        </row>
        <row r="324">
          <cell r="A324">
            <v>38778</v>
          </cell>
          <cell r="G324">
            <v>56.740001999999997</v>
          </cell>
        </row>
        <row r="325">
          <cell r="A325">
            <v>38779</v>
          </cell>
          <cell r="G325">
            <v>56.279998999999997</v>
          </cell>
        </row>
        <row r="326">
          <cell r="A326">
            <v>38782</v>
          </cell>
          <cell r="G326">
            <v>55.23</v>
          </cell>
        </row>
        <row r="327">
          <cell r="A327">
            <v>38783</v>
          </cell>
          <cell r="G327">
            <v>54.950001</v>
          </cell>
        </row>
        <row r="328">
          <cell r="A328">
            <v>38784</v>
          </cell>
          <cell r="G328">
            <v>53.970001000000003</v>
          </cell>
        </row>
        <row r="329">
          <cell r="A329">
            <v>38785</v>
          </cell>
          <cell r="G329">
            <v>54.240001999999997</v>
          </cell>
        </row>
        <row r="330">
          <cell r="A330">
            <v>38786</v>
          </cell>
          <cell r="G330">
            <v>53.830002</v>
          </cell>
        </row>
        <row r="331">
          <cell r="A331">
            <v>38789</v>
          </cell>
          <cell r="G331">
            <v>54.310001</v>
          </cell>
        </row>
        <row r="332">
          <cell r="A332">
            <v>38790</v>
          </cell>
          <cell r="G332">
            <v>54.869999</v>
          </cell>
        </row>
        <row r="333">
          <cell r="A333">
            <v>38791</v>
          </cell>
          <cell r="G333">
            <v>55.119999</v>
          </cell>
        </row>
        <row r="334">
          <cell r="A334">
            <v>38792</v>
          </cell>
          <cell r="G334">
            <v>55.34</v>
          </cell>
        </row>
        <row r="335">
          <cell r="A335">
            <v>38793</v>
          </cell>
          <cell r="G335">
            <v>55.119999</v>
          </cell>
        </row>
        <row r="336">
          <cell r="A336">
            <v>38796</v>
          </cell>
          <cell r="G336">
            <v>55.169998</v>
          </cell>
        </row>
        <row r="337">
          <cell r="A337">
            <v>38797</v>
          </cell>
          <cell r="G337">
            <v>54.830002</v>
          </cell>
        </row>
        <row r="338">
          <cell r="A338">
            <v>38798</v>
          </cell>
          <cell r="G338">
            <v>54.75</v>
          </cell>
        </row>
        <row r="339">
          <cell r="A339">
            <v>38799</v>
          </cell>
          <cell r="G339">
            <v>54.700001</v>
          </cell>
        </row>
        <row r="340">
          <cell r="A340">
            <v>38800</v>
          </cell>
          <cell r="G340">
            <v>55.709999000000003</v>
          </cell>
        </row>
        <row r="341">
          <cell r="A341">
            <v>38803</v>
          </cell>
          <cell r="G341">
            <v>56.389999000000003</v>
          </cell>
        </row>
        <row r="342">
          <cell r="A342">
            <v>38804</v>
          </cell>
          <cell r="G342">
            <v>56.060001</v>
          </cell>
        </row>
        <row r="343">
          <cell r="A343">
            <v>38805</v>
          </cell>
          <cell r="G343">
            <v>57.07</v>
          </cell>
        </row>
        <row r="344">
          <cell r="A344">
            <v>38806</v>
          </cell>
          <cell r="G344">
            <v>58.599997999999999</v>
          </cell>
        </row>
        <row r="345">
          <cell r="A345">
            <v>38807</v>
          </cell>
          <cell r="G345">
            <v>58.099997999999999</v>
          </cell>
        </row>
        <row r="346">
          <cell r="A346">
            <v>38810</v>
          </cell>
          <cell r="G346">
            <v>58.470001000000003</v>
          </cell>
        </row>
        <row r="347">
          <cell r="A347">
            <v>38811</v>
          </cell>
          <cell r="G347">
            <v>58.330002</v>
          </cell>
        </row>
        <row r="348">
          <cell r="A348">
            <v>38812</v>
          </cell>
          <cell r="G348">
            <v>58.66</v>
          </cell>
        </row>
        <row r="349">
          <cell r="A349">
            <v>38813</v>
          </cell>
          <cell r="G349">
            <v>59.279998999999997</v>
          </cell>
        </row>
        <row r="350">
          <cell r="A350">
            <v>38814</v>
          </cell>
          <cell r="G350">
            <v>58.59</v>
          </cell>
        </row>
        <row r="351">
          <cell r="A351">
            <v>38817</v>
          </cell>
          <cell r="G351">
            <v>59.599997999999999</v>
          </cell>
        </row>
        <row r="352">
          <cell r="A352">
            <v>38818</v>
          </cell>
          <cell r="G352">
            <v>59.009998000000003</v>
          </cell>
        </row>
        <row r="353">
          <cell r="A353">
            <v>38819</v>
          </cell>
          <cell r="G353">
            <v>59.43</v>
          </cell>
        </row>
        <row r="354">
          <cell r="A354">
            <v>38820</v>
          </cell>
          <cell r="G354">
            <v>59.5</v>
          </cell>
        </row>
        <row r="355">
          <cell r="A355">
            <v>38824</v>
          </cell>
          <cell r="G355">
            <v>61.09</v>
          </cell>
        </row>
        <row r="356">
          <cell r="A356">
            <v>38825</v>
          </cell>
          <cell r="G356">
            <v>61.849997999999999</v>
          </cell>
        </row>
        <row r="357">
          <cell r="A357">
            <v>38826</v>
          </cell>
          <cell r="G357">
            <v>63.75</v>
          </cell>
        </row>
        <row r="358">
          <cell r="A358">
            <v>38827</v>
          </cell>
          <cell r="G358">
            <v>60.959999000000003</v>
          </cell>
        </row>
        <row r="359">
          <cell r="A359">
            <v>38828</v>
          </cell>
          <cell r="G359">
            <v>63.200001</v>
          </cell>
        </row>
        <row r="360">
          <cell r="A360">
            <v>38831</v>
          </cell>
          <cell r="G360">
            <v>61.650002000000001</v>
          </cell>
        </row>
        <row r="361">
          <cell r="A361">
            <v>38832</v>
          </cell>
          <cell r="G361">
            <v>62.779998999999997</v>
          </cell>
        </row>
        <row r="362">
          <cell r="A362">
            <v>38833</v>
          </cell>
          <cell r="G362">
            <v>63.650002000000001</v>
          </cell>
        </row>
        <row r="363">
          <cell r="A363">
            <v>38834</v>
          </cell>
          <cell r="G363">
            <v>62.959999000000003</v>
          </cell>
        </row>
        <row r="364">
          <cell r="A364">
            <v>38835</v>
          </cell>
          <cell r="G364">
            <v>65.089995999999999</v>
          </cell>
        </row>
        <row r="365">
          <cell r="A365">
            <v>38838</v>
          </cell>
          <cell r="G365">
            <v>65.160004000000001</v>
          </cell>
        </row>
        <row r="366">
          <cell r="A366">
            <v>38839</v>
          </cell>
          <cell r="G366">
            <v>66.550003000000004</v>
          </cell>
        </row>
        <row r="367">
          <cell r="A367">
            <v>38840</v>
          </cell>
          <cell r="G367">
            <v>66.459998999999996</v>
          </cell>
        </row>
        <row r="368">
          <cell r="A368">
            <v>38841</v>
          </cell>
          <cell r="G368">
            <v>67.480002999999996</v>
          </cell>
        </row>
        <row r="369">
          <cell r="A369">
            <v>38842</v>
          </cell>
          <cell r="G369">
            <v>67.989998</v>
          </cell>
        </row>
        <row r="370">
          <cell r="A370">
            <v>38845</v>
          </cell>
          <cell r="G370">
            <v>67.559997999999993</v>
          </cell>
        </row>
        <row r="371">
          <cell r="A371">
            <v>38846</v>
          </cell>
          <cell r="G371">
            <v>69.680000000000007</v>
          </cell>
        </row>
        <row r="372">
          <cell r="A372">
            <v>38847</v>
          </cell>
          <cell r="G372">
            <v>70.379997000000003</v>
          </cell>
        </row>
        <row r="373">
          <cell r="A373">
            <v>38848</v>
          </cell>
          <cell r="G373">
            <v>71.029999000000004</v>
          </cell>
        </row>
        <row r="374">
          <cell r="A374">
            <v>38849</v>
          </cell>
          <cell r="G374">
            <v>71.120002999999997</v>
          </cell>
        </row>
        <row r="375">
          <cell r="A375">
            <v>38852</v>
          </cell>
          <cell r="G375">
            <v>67.410004000000001</v>
          </cell>
        </row>
        <row r="376">
          <cell r="A376">
            <v>38853</v>
          </cell>
          <cell r="G376">
            <v>68.610000999999997</v>
          </cell>
        </row>
        <row r="377">
          <cell r="A377">
            <v>38854</v>
          </cell>
          <cell r="G377">
            <v>68.150002000000001</v>
          </cell>
        </row>
        <row r="378">
          <cell r="A378">
            <v>38855</v>
          </cell>
          <cell r="G378">
            <v>67.459998999999996</v>
          </cell>
        </row>
        <row r="379">
          <cell r="A379">
            <v>38856</v>
          </cell>
          <cell r="G379">
            <v>65.580001999999993</v>
          </cell>
        </row>
        <row r="380">
          <cell r="A380">
            <v>38859</v>
          </cell>
          <cell r="G380">
            <v>65.300003000000004</v>
          </cell>
        </row>
        <row r="381">
          <cell r="A381">
            <v>38860</v>
          </cell>
          <cell r="G381">
            <v>66.379997000000003</v>
          </cell>
        </row>
        <row r="382">
          <cell r="A382">
            <v>38861</v>
          </cell>
          <cell r="G382">
            <v>64.059997999999993</v>
          </cell>
        </row>
        <row r="383">
          <cell r="A383">
            <v>38862</v>
          </cell>
          <cell r="G383">
            <v>64.699996999999996</v>
          </cell>
        </row>
        <row r="384">
          <cell r="A384">
            <v>38863</v>
          </cell>
          <cell r="G384">
            <v>65.099997999999999</v>
          </cell>
        </row>
        <row r="385">
          <cell r="A385">
            <v>38867</v>
          </cell>
          <cell r="G385">
            <v>65.110000999999997</v>
          </cell>
        </row>
        <row r="386">
          <cell r="A386">
            <v>38868</v>
          </cell>
          <cell r="G386">
            <v>64.230002999999996</v>
          </cell>
        </row>
        <row r="387">
          <cell r="A387">
            <v>38869</v>
          </cell>
          <cell r="G387">
            <v>62.560001</v>
          </cell>
        </row>
        <row r="388">
          <cell r="A388">
            <v>38870</v>
          </cell>
          <cell r="G388">
            <v>63.5</v>
          </cell>
        </row>
        <row r="389">
          <cell r="A389">
            <v>38873</v>
          </cell>
          <cell r="G389">
            <v>63.290000999999997</v>
          </cell>
        </row>
        <row r="390">
          <cell r="A390">
            <v>38874</v>
          </cell>
          <cell r="G390">
            <v>62.549999</v>
          </cell>
        </row>
        <row r="391">
          <cell r="A391">
            <v>38875</v>
          </cell>
          <cell r="G391">
            <v>62.279998999999997</v>
          </cell>
        </row>
        <row r="392">
          <cell r="A392">
            <v>38876</v>
          </cell>
          <cell r="G392">
            <v>60.91</v>
          </cell>
        </row>
        <row r="393">
          <cell r="A393">
            <v>38877</v>
          </cell>
          <cell r="G393">
            <v>60.450001</v>
          </cell>
        </row>
        <row r="394">
          <cell r="A394">
            <v>38880</v>
          </cell>
          <cell r="G394">
            <v>60.029998999999997</v>
          </cell>
        </row>
        <row r="395">
          <cell r="A395">
            <v>38881</v>
          </cell>
          <cell r="G395">
            <v>55.919998</v>
          </cell>
        </row>
        <row r="396">
          <cell r="A396">
            <v>38882</v>
          </cell>
          <cell r="G396">
            <v>55.619999</v>
          </cell>
        </row>
        <row r="397">
          <cell r="A397">
            <v>38883</v>
          </cell>
          <cell r="G397">
            <v>57.32</v>
          </cell>
        </row>
        <row r="398">
          <cell r="A398">
            <v>38884</v>
          </cell>
          <cell r="G398">
            <v>57.68</v>
          </cell>
        </row>
        <row r="399">
          <cell r="A399">
            <v>38887</v>
          </cell>
          <cell r="G399">
            <v>56.360000999999997</v>
          </cell>
        </row>
        <row r="400">
          <cell r="A400">
            <v>38888</v>
          </cell>
          <cell r="G400">
            <v>57.299999</v>
          </cell>
        </row>
        <row r="401">
          <cell r="A401">
            <v>38889</v>
          </cell>
          <cell r="G401">
            <v>58.330002</v>
          </cell>
        </row>
        <row r="402">
          <cell r="A402">
            <v>38890</v>
          </cell>
          <cell r="G402">
            <v>57.73</v>
          </cell>
        </row>
        <row r="403">
          <cell r="A403">
            <v>38891</v>
          </cell>
          <cell r="G403">
            <v>57.990001999999997</v>
          </cell>
        </row>
        <row r="404">
          <cell r="A404">
            <v>38894</v>
          </cell>
          <cell r="G404">
            <v>58.279998999999997</v>
          </cell>
        </row>
        <row r="405">
          <cell r="A405">
            <v>38895</v>
          </cell>
          <cell r="G405">
            <v>57.68</v>
          </cell>
        </row>
        <row r="406">
          <cell r="A406">
            <v>38896</v>
          </cell>
          <cell r="G406">
            <v>57.540000999999997</v>
          </cell>
        </row>
        <row r="407">
          <cell r="A407">
            <v>38897</v>
          </cell>
          <cell r="G407">
            <v>59.52</v>
          </cell>
        </row>
        <row r="408">
          <cell r="A408">
            <v>38898</v>
          </cell>
          <cell r="G408">
            <v>61.23</v>
          </cell>
        </row>
        <row r="409">
          <cell r="A409">
            <v>38901</v>
          </cell>
          <cell r="G409">
            <v>62.18</v>
          </cell>
        </row>
        <row r="410">
          <cell r="A410">
            <v>38903</v>
          </cell>
          <cell r="G410">
            <v>62.5</v>
          </cell>
        </row>
        <row r="411">
          <cell r="A411">
            <v>38904</v>
          </cell>
          <cell r="G411">
            <v>63.02</v>
          </cell>
        </row>
        <row r="412">
          <cell r="A412">
            <v>38905</v>
          </cell>
          <cell r="G412">
            <v>62.630001</v>
          </cell>
        </row>
        <row r="413">
          <cell r="A413">
            <v>38908</v>
          </cell>
          <cell r="G413">
            <v>62.02</v>
          </cell>
        </row>
        <row r="414">
          <cell r="A414">
            <v>38909</v>
          </cell>
          <cell r="G414">
            <v>63.810001</v>
          </cell>
        </row>
        <row r="415">
          <cell r="A415">
            <v>38910</v>
          </cell>
          <cell r="G415">
            <v>64.919998000000007</v>
          </cell>
        </row>
        <row r="416">
          <cell r="A416">
            <v>38911</v>
          </cell>
          <cell r="G416">
            <v>65.550003000000004</v>
          </cell>
        </row>
        <row r="417">
          <cell r="A417">
            <v>38912</v>
          </cell>
          <cell r="G417">
            <v>65.849997999999999</v>
          </cell>
        </row>
        <row r="418">
          <cell r="A418">
            <v>38915</v>
          </cell>
          <cell r="G418">
            <v>63.950001</v>
          </cell>
        </row>
        <row r="419">
          <cell r="A419">
            <v>38916</v>
          </cell>
          <cell r="G419">
            <v>62.900002000000001</v>
          </cell>
        </row>
        <row r="420">
          <cell r="A420">
            <v>38917</v>
          </cell>
          <cell r="G420">
            <v>64.029999000000004</v>
          </cell>
        </row>
        <row r="421">
          <cell r="A421">
            <v>38918</v>
          </cell>
          <cell r="G421">
            <v>62.540000999999997</v>
          </cell>
        </row>
        <row r="422">
          <cell r="A422">
            <v>38919</v>
          </cell>
          <cell r="G422">
            <v>61.709999000000003</v>
          </cell>
        </row>
        <row r="423">
          <cell r="A423">
            <v>38922</v>
          </cell>
          <cell r="G423">
            <v>61.139999000000003</v>
          </cell>
        </row>
        <row r="424">
          <cell r="A424">
            <v>38923</v>
          </cell>
          <cell r="G424">
            <v>61.549999</v>
          </cell>
        </row>
        <row r="425">
          <cell r="A425">
            <v>38924</v>
          </cell>
          <cell r="G425">
            <v>62</v>
          </cell>
        </row>
        <row r="426">
          <cell r="A426">
            <v>38925</v>
          </cell>
          <cell r="G426">
            <v>62.900002000000001</v>
          </cell>
        </row>
        <row r="427">
          <cell r="A427">
            <v>38926</v>
          </cell>
          <cell r="G427">
            <v>63.110000999999997</v>
          </cell>
        </row>
        <row r="428">
          <cell r="A428">
            <v>38929</v>
          </cell>
          <cell r="G428">
            <v>63.16</v>
          </cell>
        </row>
        <row r="429">
          <cell r="A429">
            <v>38930</v>
          </cell>
          <cell r="G429">
            <v>64.319999999999993</v>
          </cell>
        </row>
        <row r="430">
          <cell r="A430">
            <v>38931</v>
          </cell>
          <cell r="G430">
            <v>64.75</v>
          </cell>
        </row>
        <row r="431">
          <cell r="A431">
            <v>38932</v>
          </cell>
          <cell r="G431">
            <v>64.120002999999997</v>
          </cell>
        </row>
        <row r="432">
          <cell r="A432">
            <v>38933</v>
          </cell>
          <cell r="G432">
            <v>64.279999000000004</v>
          </cell>
        </row>
        <row r="433">
          <cell r="A433">
            <v>38936</v>
          </cell>
          <cell r="G433">
            <v>64.5</v>
          </cell>
        </row>
        <row r="434">
          <cell r="A434">
            <v>38937</v>
          </cell>
          <cell r="G434">
            <v>63.970001000000003</v>
          </cell>
        </row>
        <row r="435">
          <cell r="A435">
            <v>38938</v>
          </cell>
          <cell r="G435">
            <v>64.629997000000003</v>
          </cell>
        </row>
        <row r="436">
          <cell r="A436">
            <v>38939</v>
          </cell>
          <cell r="G436">
            <v>63.25</v>
          </cell>
        </row>
        <row r="437">
          <cell r="A437">
            <v>38940</v>
          </cell>
          <cell r="G437">
            <v>62.709999000000003</v>
          </cell>
        </row>
        <row r="438">
          <cell r="A438">
            <v>38943</v>
          </cell>
          <cell r="G438">
            <v>62.25</v>
          </cell>
        </row>
        <row r="439">
          <cell r="A439">
            <v>38944</v>
          </cell>
          <cell r="G439">
            <v>62.009998000000003</v>
          </cell>
        </row>
        <row r="440">
          <cell r="A440">
            <v>38945</v>
          </cell>
          <cell r="G440">
            <v>62.490001999999997</v>
          </cell>
        </row>
        <row r="441">
          <cell r="A441">
            <v>38946</v>
          </cell>
          <cell r="G441">
            <v>61.029998999999997</v>
          </cell>
        </row>
        <row r="442">
          <cell r="A442">
            <v>38947</v>
          </cell>
          <cell r="G442">
            <v>61.040000999999997</v>
          </cell>
        </row>
        <row r="443">
          <cell r="A443">
            <v>38950</v>
          </cell>
          <cell r="G443">
            <v>62.439999</v>
          </cell>
        </row>
        <row r="444">
          <cell r="A444">
            <v>38951</v>
          </cell>
          <cell r="G444">
            <v>62.049999</v>
          </cell>
        </row>
        <row r="445">
          <cell r="A445">
            <v>38952</v>
          </cell>
          <cell r="G445">
            <v>61.830002</v>
          </cell>
        </row>
        <row r="446">
          <cell r="A446">
            <v>38953</v>
          </cell>
          <cell r="G446">
            <v>61.75</v>
          </cell>
        </row>
        <row r="447">
          <cell r="A447">
            <v>38954</v>
          </cell>
          <cell r="G447">
            <v>61.77</v>
          </cell>
        </row>
        <row r="448">
          <cell r="A448">
            <v>38957</v>
          </cell>
          <cell r="G448">
            <v>61</v>
          </cell>
        </row>
        <row r="449">
          <cell r="A449">
            <v>38958</v>
          </cell>
          <cell r="G449">
            <v>60.939999</v>
          </cell>
        </row>
        <row r="450">
          <cell r="A450">
            <v>38959</v>
          </cell>
          <cell r="G450">
            <v>61.419998</v>
          </cell>
        </row>
        <row r="451">
          <cell r="A451">
            <v>38960</v>
          </cell>
          <cell r="G451">
            <v>62.290000999999997</v>
          </cell>
        </row>
        <row r="452">
          <cell r="A452">
            <v>38961</v>
          </cell>
          <cell r="G452">
            <v>62.139999000000003</v>
          </cell>
        </row>
        <row r="453">
          <cell r="A453">
            <v>38965</v>
          </cell>
          <cell r="G453">
            <v>63.360000999999997</v>
          </cell>
        </row>
        <row r="454">
          <cell r="A454">
            <v>38966</v>
          </cell>
          <cell r="G454">
            <v>62.860000999999997</v>
          </cell>
        </row>
        <row r="455">
          <cell r="A455">
            <v>38967</v>
          </cell>
          <cell r="G455">
            <v>61.25</v>
          </cell>
        </row>
        <row r="456">
          <cell r="A456">
            <v>38968</v>
          </cell>
          <cell r="G456">
            <v>60.639999000000003</v>
          </cell>
        </row>
        <row r="457">
          <cell r="A457">
            <v>38971</v>
          </cell>
          <cell r="G457">
            <v>58.5</v>
          </cell>
        </row>
        <row r="458">
          <cell r="A458">
            <v>38972</v>
          </cell>
          <cell r="G458">
            <v>58.32</v>
          </cell>
        </row>
        <row r="459">
          <cell r="A459">
            <v>38973</v>
          </cell>
          <cell r="G459">
            <v>58.619999</v>
          </cell>
        </row>
        <row r="460">
          <cell r="A460">
            <v>38974</v>
          </cell>
          <cell r="G460">
            <v>57.189999</v>
          </cell>
        </row>
        <row r="461">
          <cell r="A461">
            <v>38975</v>
          </cell>
          <cell r="G461">
            <v>57.400002000000001</v>
          </cell>
        </row>
        <row r="462">
          <cell r="A462">
            <v>38978</v>
          </cell>
          <cell r="G462">
            <v>58.23</v>
          </cell>
        </row>
        <row r="463">
          <cell r="A463">
            <v>38979</v>
          </cell>
          <cell r="G463">
            <v>56.919998</v>
          </cell>
        </row>
        <row r="464">
          <cell r="A464">
            <v>38980</v>
          </cell>
          <cell r="G464">
            <v>57.259998000000003</v>
          </cell>
        </row>
        <row r="465">
          <cell r="A465">
            <v>38981</v>
          </cell>
          <cell r="G465">
            <v>57.950001</v>
          </cell>
        </row>
        <row r="466">
          <cell r="A466">
            <v>38982</v>
          </cell>
          <cell r="G466">
            <v>58.5</v>
          </cell>
        </row>
        <row r="467">
          <cell r="A467">
            <v>38985</v>
          </cell>
          <cell r="G467">
            <v>58.5</v>
          </cell>
        </row>
        <row r="468">
          <cell r="A468">
            <v>38986</v>
          </cell>
          <cell r="G468">
            <v>58.740001999999997</v>
          </cell>
        </row>
        <row r="469">
          <cell r="A469">
            <v>38987</v>
          </cell>
          <cell r="G469">
            <v>59.810001</v>
          </cell>
        </row>
        <row r="470">
          <cell r="A470">
            <v>38988</v>
          </cell>
          <cell r="G470">
            <v>59.790000999999997</v>
          </cell>
        </row>
        <row r="471">
          <cell r="A471">
            <v>38989</v>
          </cell>
          <cell r="G471">
            <v>59.470001000000003</v>
          </cell>
        </row>
        <row r="472">
          <cell r="A472">
            <v>38992</v>
          </cell>
          <cell r="G472">
            <v>59.150002000000001</v>
          </cell>
        </row>
        <row r="473">
          <cell r="A473">
            <v>38993</v>
          </cell>
          <cell r="G473">
            <v>57.110000999999997</v>
          </cell>
        </row>
        <row r="474">
          <cell r="A474">
            <v>38994</v>
          </cell>
          <cell r="G474">
            <v>56.369999</v>
          </cell>
        </row>
        <row r="475">
          <cell r="A475">
            <v>38995</v>
          </cell>
          <cell r="G475">
            <v>56.919998</v>
          </cell>
        </row>
        <row r="476">
          <cell r="A476">
            <v>38996</v>
          </cell>
          <cell r="G476">
            <v>56.990001999999997</v>
          </cell>
        </row>
        <row r="477">
          <cell r="A477">
            <v>38999</v>
          </cell>
          <cell r="G477">
            <v>57.200001</v>
          </cell>
        </row>
        <row r="478">
          <cell r="A478">
            <v>39000</v>
          </cell>
          <cell r="G478">
            <v>57</v>
          </cell>
        </row>
        <row r="479">
          <cell r="A479">
            <v>39001</v>
          </cell>
          <cell r="G479">
            <v>56.880001</v>
          </cell>
        </row>
        <row r="480">
          <cell r="A480">
            <v>39002</v>
          </cell>
          <cell r="G480">
            <v>57.490001999999997</v>
          </cell>
        </row>
        <row r="481">
          <cell r="A481">
            <v>39003</v>
          </cell>
          <cell r="G481">
            <v>58.57</v>
          </cell>
        </row>
        <row r="482">
          <cell r="A482">
            <v>39006</v>
          </cell>
          <cell r="G482">
            <v>59.169998</v>
          </cell>
        </row>
        <row r="483">
          <cell r="A483">
            <v>39007</v>
          </cell>
          <cell r="G483">
            <v>58.650002000000001</v>
          </cell>
        </row>
        <row r="484">
          <cell r="A484">
            <v>39008</v>
          </cell>
          <cell r="G484">
            <v>58.59</v>
          </cell>
        </row>
        <row r="485">
          <cell r="A485">
            <v>39009</v>
          </cell>
          <cell r="G485">
            <v>59.41</v>
          </cell>
        </row>
        <row r="486">
          <cell r="A486">
            <v>39010</v>
          </cell>
          <cell r="G486">
            <v>58.779998999999997</v>
          </cell>
        </row>
        <row r="487">
          <cell r="A487">
            <v>39013</v>
          </cell>
          <cell r="G487">
            <v>57.759998000000003</v>
          </cell>
        </row>
        <row r="488">
          <cell r="A488">
            <v>39014</v>
          </cell>
          <cell r="G488">
            <v>58.169998</v>
          </cell>
        </row>
        <row r="489">
          <cell r="A489">
            <v>39015</v>
          </cell>
          <cell r="G489">
            <v>58.759998000000003</v>
          </cell>
        </row>
        <row r="490">
          <cell r="A490">
            <v>39016</v>
          </cell>
          <cell r="G490">
            <v>59.290000999999997</v>
          </cell>
        </row>
        <row r="491">
          <cell r="A491">
            <v>39017</v>
          </cell>
          <cell r="G491">
            <v>59.400002000000001</v>
          </cell>
        </row>
        <row r="492">
          <cell r="A492">
            <v>39020</v>
          </cell>
          <cell r="G492">
            <v>59.900002000000001</v>
          </cell>
        </row>
        <row r="493">
          <cell r="A493">
            <v>39021</v>
          </cell>
          <cell r="G493">
            <v>60.240001999999997</v>
          </cell>
        </row>
        <row r="494">
          <cell r="A494">
            <v>39022</v>
          </cell>
          <cell r="G494">
            <v>61.360000999999997</v>
          </cell>
        </row>
        <row r="495">
          <cell r="A495">
            <v>39023</v>
          </cell>
          <cell r="G495">
            <v>61.919998</v>
          </cell>
        </row>
        <row r="496">
          <cell r="A496">
            <v>39024</v>
          </cell>
          <cell r="G496">
            <v>62.299999</v>
          </cell>
        </row>
        <row r="497">
          <cell r="A497">
            <v>39027</v>
          </cell>
          <cell r="G497">
            <v>61.889999000000003</v>
          </cell>
        </row>
        <row r="498">
          <cell r="A498">
            <v>39028</v>
          </cell>
          <cell r="G498">
            <v>62.040000999999997</v>
          </cell>
        </row>
        <row r="499">
          <cell r="A499">
            <v>39029</v>
          </cell>
          <cell r="G499">
            <v>61.110000999999997</v>
          </cell>
        </row>
        <row r="500">
          <cell r="A500">
            <v>39030</v>
          </cell>
          <cell r="G500">
            <v>62.950001</v>
          </cell>
        </row>
        <row r="501">
          <cell r="A501">
            <v>39031</v>
          </cell>
          <cell r="G501">
            <v>62.490001999999997</v>
          </cell>
        </row>
        <row r="502">
          <cell r="A502">
            <v>39034</v>
          </cell>
          <cell r="G502">
            <v>62.189999</v>
          </cell>
        </row>
        <row r="503">
          <cell r="A503">
            <v>39035</v>
          </cell>
          <cell r="G503">
            <v>61.630001</v>
          </cell>
        </row>
        <row r="504">
          <cell r="A504">
            <v>39036</v>
          </cell>
          <cell r="G504">
            <v>61.84</v>
          </cell>
        </row>
        <row r="505">
          <cell r="A505">
            <v>39037</v>
          </cell>
          <cell r="G505">
            <v>61.310001</v>
          </cell>
        </row>
        <row r="506">
          <cell r="A506">
            <v>39038</v>
          </cell>
          <cell r="G506">
            <v>61.779998999999997</v>
          </cell>
        </row>
        <row r="507">
          <cell r="A507">
            <v>39041</v>
          </cell>
          <cell r="G507">
            <v>61.77</v>
          </cell>
        </row>
        <row r="508">
          <cell r="A508">
            <v>39042</v>
          </cell>
          <cell r="G508">
            <v>62.27</v>
          </cell>
        </row>
        <row r="509">
          <cell r="A509">
            <v>39043</v>
          </cell>
          <cell r="G509">
            <v>62.5</v>
          </cell>
        </row>
        <row r="510">
          <cell r="A510">
            <v>39045</v>
          </cell>
          <cell r="G510">
            <v>63.5</v>
          </cell>
        </row>
        <row r="511">
          <cell r="A511">
            <v>39048</v>
          </cell>
          <cell r="G511">
            <v>63.700001</v>
          </cell>
        </row>
        <row r="512">
          <cell r="A512">
            <v>39049</v>
          </cell>
          <cell r="G512">
            <v>63.57</v>
          </cell>
        </row>
        <row r="513">
          <cell r="A513">
            <v>39050</v>
          </cell>
          <cell r="G513">
            <v>63.16</v>
          </cell>
        </row>
        <row r="514">
          <cell r="A514">
            <v>39051</v>
          </cell>
          <cell r="G514">
            <v>64.389999000000003</v>
          </cell>
        </row>
        <row r="515">
          <cell r="A515">
            <v>39052</v>
          </cell>
          <cell r="G515">
            <v>64.120002999999997</v>
          </cell>
        </row>
        <row r="516">
          <cell r="A516">
            <v>39055</v>
          </cell>
          <cell r="G516">
            <v>64.120002999999997</v>
          </cell>
        </row>
        <row r="517">
          <cell r="A517">
            <v>39056</v>
          </cell>
          <cell r="G517">
            <v>63.810001</v>
          </cell>
        </row>
        <row r="518">
          <cell r="A518">
            <v>39057</v>
          </cell>
          <cell r="G518">
            <v>62.689999</v>
          </cell>
        </row>
        <row r="519">
          <cell r="A519">
            <v>39058</v>
          </cell>
          <cell r="G519">
            <v>62.73</v>
          </cell>
        </row>
        <row r="520">
          <cell r="A520">
            <v>39059</v>
          </cell>
          <cell r="G520">
            <v>62.049999</v>
          </cell>
        </row>
        <row r="521">
          <cell r="A521">
            <v>39062</v>
          </cell>
          <cell r="G521">
            <v>62.57</v>
          </cell>
        </row>
        <row r="522">
          <cell r="A522">
            <v>39063</v>
          </cell>
          <cell r="G522">
            <v>62.52</v>
          </cell>
        </row>
        <row r="523">
          <cell r="A523">
            <v>39064</v>
          </cell>
          <cell r="G523">
            <v>62.48</v>
          </cell>
        </row>
        <row r="524">
          <cell r="A524">
            <v>39065</v>
          </cell>
          <cell r="G524">
            <v>62.119999</v>
          </cell>
        </row>
        <row r="525">
          <cell r="A525">
            <v>39066</v>
          </cell>
          <cell r="G525">
            <v>61</v>
          </cell>
        </row>
        <row r="526">
          <cell r="A526">
            <v>39069</v>
          </cell>
          <cell r="G526">
            <v>61.040000999999997</v>
          </cell>
        </row>
        <row r="527">
          <cell r="A527">
            <v>39070</v>
          </cell>
          <cell r="G527">
            <v>61.799999</v>
          </cell>
        </row>
        <row r="528">
          <cell r="A528">
            <v>39071</v>
          </cell>
          <cell r="G528">
            <v>61.619999</v>
          </cell>
        </row>
        <row r="529">
          <cell r="A529">
            <v>39072</v>
          </cell>
          <cell r="G529">
            <v>61.380001</v>
          </cell>
        </row>
        <row r="530">
          <cell r="A530">
            <v>39073</v>
          </cell>
          <cell r="G530">
            <v>61.650002000000001</v>
          </cell>
        </row>
        <row r="531">
          <cell r="A531">
            <v>39077</v>
          </cell>
          <cell r="G531">
            <v>61.98</v>
          </cell>
        </row>
        <row r="532">
          <cell r="A532">
            <v>39078</v>
          </cell>
          <cell r="G532">
            <v>62.220001000000003</v>
          </cell>
        </row>
        <row r="533">
          <cell r="A533">
            <v>39079</v>
          </cell>
          <cell r="G533">
            <v>62.900002000000001</v>
          </cell>
        </row>
        <row r="534">
          <cell r="A534">
            <v>39080</v>
          </cell>
          <cell r="G534">
            <v>63.209999000000003</v>
          </cell>
        </row>
        <row r="535">
          <cell r="A535">
            <v>39085</v>
          </cell>
          <cell r="G535">
            <v>62.279998999999997</v>
          </cell>
        </row>
        <row r="536">
          <cell r="A536">
            <v>39086</v>
          </cell>
          <cell r="G536">
            <v>61.650002000000001</v>
          </cell>
        </row>
        <row r="537">
          <cell r="A537">
            <v>39087</v>
          </cell>
          <cell r="G537">
            <v>60.169998</v>
          </cell>
        </row>
        <row r="538">
          <cell r="A538">
            <v>39090</v>
          </cell>
          <cell r="G538">
            <v>60.48</v>
          </cell>
        </row>
        <row r="539">
          <cell r="A539">
            <v>39091</v>
          </cell>
          <cell r="G539">
            <v>60.849997999999999</v>
          </cell>
        </row>
        <row r="540">
          <cell r="A540">
            <v>39092</v>
          </cell>
          <cell r="G540">
            <v>60.59</v>
          </cell>
        </row>
        <row r="541">
          <cell r="A541">
            <v>39093</v>
          </cell>
          <cell r="G541">
            <v>60.630001</v>
          </cell>
        </row>
        <row r="542">
          <cell r="A542">
            <v>39094</v>
          </cell>
          <cell r="G542">
            <v>62.169998</v>
          </cell>
        </row>
        <row r="543">
          <cell r="A543">
            <v>39098</v>
          </cell>
          <cell r="G543">
            <v>61.970001000000003</v>
          </cell>
        </row>
        <row r="544">
          <cell r="A544">
            <v>39099</v>
          </cell>
          <cell r="G544">
            <v>62.639999000000003</v>
          </cell>
        </row>
        <row r="545">
          <cell r="A545">
            <v>39100</v>
          </cell>
          <cell r="G545">
            <v>62.259998000000003</v>
          </cell>
        </row>
        <row r="546">
          <cell r="A546">
            <v>39101</v>
          </cell>
          <cell r="G546">
            <v>63</v>
          </cell>
        </row>
        <row r="547">
          <cell r="A547">
            <v>39104</v>
          </cell>
          <cell r="G547">
            <v>62.720001000000003</v>
          </cell>
        </row>
        <row r="548">
          <cell r="A548">
            <v>39105</v>
          </cell>
          <cell r="G548">
            <v>64.230002999999996</v>
          </cell>
        </row>
        <row r="549">
          <cell r="A549">
            <v>39106</v>
          </cell>
          <cell r="G549">
            <v>64.330001999999993</v>
          </cell>
        </row>
        <row r="550">
          <cell r="A550">
            <v>39107</v>
          </cell>
          <cell r="G550">
            <v>64.059997999999993</v>
          </cell>
        </row>
        <row r="551">
          <cell r="A551">
            <v>39108</v>
          </cell>
          <cell r="G551">
            <v>64.169998000000007</v>
          </cell>
        </row>
        <row r="552">
          <cell r="A552">
            <v>39111</v>
          </cell>
          <cell r="G552">
            <v>63.77</v>
          </cell>
        </row>
        <row r="553">
          <cell r="A553">
            <v>39112</v>
          </cell>
          <cell r="G553">
            <v>64.220000999999996</v>
          </cell>
        </row>
        <row r="554">
          <cell r="A554">
            <v>39113</v>
          </cell>
          <cell r="G554">
            <v>64.830001999999993</v>
          </cell>
        </row>
        <row r="555">
          <cell r="A555">
            <v>39114</v>
          </cell>
          <cell r="G555">
            <v>65.220000999999996</v>
          </cell>
        </row>
        <row r="556">
          <cell r="A556">
            <v>39115</v>
          </cell>
          <cell r="G556">
            <v>64.279999000000004</v>
          </cell>
        </row>
        <row r="557">
          <cell r="A557">
            <v>39118</v>
          </cell>
          <cell r="G557">
            <v>64.309997999999993</v>
          </cell>
        </row>
        <row r="558">
          <cell r="A558">
            <v>39119</v>
          </cell>
          <cell r="G558">
            <v>64.790001000000004</v>
          </cell>
        </row>
        <row r="559">
          <cell r="A559">
            <v>39120</v>
          </cell>
          <cell r="G559">
            <v>64.629997000000003</v>
          </cell>
        </row>
        <row r="560">
          <cell r="A560">
            <v>39121</v>
          </cell>
          <cell r="G560">
            <v>65.519997000000004</v>
          </cell>
        </row>
        <row r="561">
          <cell r="A561">
            <v>39122</v>
          </cell>
          <cell r="G561">
            <v>66.120002999999997</v>
          </cell>
        </row>
        <row r="562">
          <cell r="A562">
            <v>39125</v>
          </cell>
          <cell r="G562">
            <v>65.669998000000007</v>
          </cell>
        </row>
        <row r="563">
          <cell r="A563">
            <v>39126</v>
          </cell>
          <cell r="G563">
            <v>65.839995999999999</v>
          </cell>
        </row>
        <row r="564">
          <cell r="A564">
            <v>39127</v>
          </cell>
          <cell r="G564">
            <v>66.370002999999997</v>
          </cell>
        </row>
        <row r="565">
          <cell r="A565">
            <v>39128</v>
          </cell>
          <cell r="G565">
            <v>66.410004000000001</v>
          </cell>
        </row>
        <row r="566">
          <cell r="A566">
            <v>39129</v>
          </cell>
          <cell r="G566">
            <v>66.360000999999997</v>
          </cell>
        </row>
        <row r="567">
          <cell r="A567">
            <v>39133</v>
          </cell>
          <cell r="G567">
            <v>65.309997999999993</v>
          </cell>
        </row>
        <row r="568">
          <cell r="A568">
            <v>39134</v>
          </cell>
          <cell r="G568">
            <v>67.349997999999999</v>
          </cell>
        </row>
        <row r="569">
          <cell r="A569">
            <v>39135</v>
          </cell>
          <cell r="G569">
            <v>67.150002000000001</v>
          </cell>
        </row>
        <row r="570">
          <cell r="A570">
            <v>39136</v>
          </cell>
          <cell r="G570">
            <v>67.720000999999996</v>
          </cell>
        </row>
        <row r="571">
          <cell r="A571">
            <v>39139</v>
          </cell>
          <cell r="G571">
            <v>68.099997999999999</v>
          </cell>
        </row>
        <row r="572">
          <cell r="A572">
            <v>39140</v>
          </cell>
          <cell r="G572">
            <v>65.410004000000001</v>
          </cell>
        </row>
        <row r="573">
          <cell r="A573">
            <v>39141</v>
          </cell>
          <cell r="G573">
            <v>66.480002999999996</v>
          </cell>
        </row>
        <row r="574">
          <cell r="A574">
            <v>39142</v>
          </cell>
          <cell r="G574">
            <v>65.819999999999993</v>
          </cell>
        </row>
        <row r="575">
          <cell r="A575">
            <v>39143</v>
          </cell>
          <cell r="G575">
            <v>63.709999000000003</v>
          </cell>
        </row>
        <row r="576">
          <cell r="A576">
            <v>39146</v>
          </cell>
          <cell r="G576">
            <v>62.93</v>
          </cell>
        </row>
        <row r="577">
          <cell r="A577">
            <v>39147</v>
          </cell>
          <cell r="G577">
            <v>64.150002000000001</v>
          </cell>
        </row>
        <row r="578">
          <cell r="A578">
            <v>39148</v>
          </cell>
          <cell r="G578">
            <v>64.300003000000004</v>
          </cell>
        </row>
        <row r="579">
          <cell r="A579">
            <v>39149</v>
          </cell>
          <cell r="G579">
            <v>64.480002999999996</v>
          </cell>
        </row>
        <row r="580">
          <cell r="A580">
            <v>39150</v>
          </cell>
          <cell r="G580">
            <v>64.25</v>
          </cell>
        </row>
        <row r="581">
          <cell r="A581">
            <v>39153</v>
          </cell>
          <cell r="G581">
            <v>64.370002999999997</v>
          </cell>
        </row>
        <row r="582">
          <cell r="A582">
            <v>39154</v>
          </cell>
          <cell r="G582">
            <v>63.720001000000003</v>
          </cell>
        </row>
        <row r="583">
          <cell r="A583">
            <v>39155</v>
          </cell>
          <cell r="G583">
            <v>63.939999</v>
          </cell>
        </row>
        <row r="584">
          <cell r="A584">
            <v>39156</v>
          </cell>
          <cell r="G584">
            <v>63.98</v>
          </cell>
        </row>
        <row r="585">
          <cell r="A585">
            <v>39157</v>
          </cell>
          <cell r="G585">
            <v>64.620002999999997</v>
          </cell>
        </row>
        <row r="586">
          <cell r="A586">
            <v>39160</v>
          </cell>
          <cell r="G586">
            <v>64.739998</v>
          </cell>
        </row>
        <row r="587">
          <cell r="A587">
            <v>39161</v>
          </cell>
          <cell r="G587">
            <v>65.269997000000004</v>
          </cell>
        </row>
        <row r="588">
          <cell r="A588">
            <v>39162</v>
          </cell>
          <cell r="G588">
            <v>65.819999999999993</v>
          </cell>
        </row>
        <row r="589">
          <cell r="A589">
            <v>39163</v>
          </cell>
          <cell r="G589">
            <v>65.760002</v>
          </cell>
        </row>
        <row r="590">
          <cell r="A590">
            <v>39164</v>
          </cell>
          <cell r="G590">
            <v>65.150002000000001</v>
          </cell>
        </row>
        <row r="591">
          <cell r="A591">
            <v>39167</v>
          </cell>
          <cell r="G591">
            <v>65.839995999999999</v>
          </cell>
        </row>
        <row r="592">
          <cell r="A592">
            <v>39168</v>
          </cell>
          <cell r="G592">
            <v>65.699996999999996</v>
          </cell>
        </row>
        <row r="593">
          <cell r="A593">
            <v>39169</v>
          </cell>
          <cell r="G593">
            <v>66.050003000000004</v>
          </cell>
        </row>
        <row r="594">
          <cell r="A594">
            <v>39170</v>
          </cell>
          <cell r="G594">
            <v>65.650002000000001</v>
          </cell>
        </row>
        <row r="595">
          <cell r="A595">
            <v>39171</v>
          </cell>
          <cell r="G595">
            <v>65.739998</v>
          </cell>
        </row>
        <row r="596">
          <cell r="A596">
            <v>39174</v>
          </cell>
          <cell r="G596">
            <v>65.849997999999999</v>
          </cell>
        </row>
        <row r="597">
          <cell r="A597">
            <v>39175</v>
          </cell>
          <cell r="G597">
            <v>65.830001999999993</v>
          </cell>
        </row>
        <row r="598">
          <cell r="A598">
            <v>39176</v>
          </cell>
          <cell r="G598">
            <v>66.809997999999993</v>
          </cell>
        </row>
        <row r="599">
          <cell r="A599">
            <v>39177</v>
          </cell>
          <cell r="G599">
            <v>66.860000999999997</v>
          </cell>
        </row>
        <row r="600">
          <cell r="A600">
            <v>39181</v>
          </cell>
          <cell r="G600">
            <v>66.529999000000004</v>
          </cell>
        </row>
        <row r="601">
          <cell r="A601">
            <v>39182</v>
          </cell>
          <cell r="G601">
            <v>67.160004000000001</v>
          </cell>
        </row>
        <row r="602">
          <cell r="A602">
            <v>39183</v>
          </cell>
          <cell r="G602">
            <v>67.080001999999993</v>
          </cell>
        </row>
        <row r="603">
          <cell r="A603">
            <v>39184</v>
          </cell>
          <cell r="G603">
            <v>66.989998</v>
          </cell>
        </row>
        <row r="604">
          <cell r="A604">
            <v>39185</v>
          </cell>
          <cell r="G604">
            <v>67.839995999999999</v>
          </cell>
        </row>
        <row r="605">
          <cell r="A605">
            <v>39188</v>
          </cell>
          <cell r="G605">
            <v>68.400002000000001</v>
          </cell>
        </row>
        <row r="606">
          <cell r="A606">
            <v>39189</v>
          </cell>
          <cell r="G606">
            <v>68</v>
          </cell>
        </row>
        <row r="607">
          <cell r="A607">
            <v>39190</v>
          </cell>
          <cell r="G607">
            <v>68.379997000000003</v>
          </cell>
        </row>
        <row r="608">
          <cell r="A608">
            <v>39191</v>
          </cell>
          <cell r="G608">
            <v>67.529999000000004</v>
          </cell>
        </row>
        <row r="609">
          <cell r="A609">
            <v>39192</v>
          </cell>
          <cell r="G609">
            <v>68.699996999999996</v>
          </cell>
        </row>
        <row r="610">
          <cell r="A610">
            <v>39195</v>
          </cell>
          <cell r="G610">
            <v>68.260002</v>
          </cell>
        </row>
        <row r="611">
          <cell r="A611">
            <v>39196</v>
          </cell>
          <cell r="G611">
            <v>67.730002999999996</v>
          </cell>
        </row>
        <row r="612">
          <cell r="A612">
            <v>39197</v>
          </cell>
          <cell r="G612">
            <v>67.889999000000003</v>
          </cell>
        </row>
        <row r="613">
          <cell r="A613">
            <v>39198</v>
          </cell>
          <cell r="G613">
            <v>66.870002999999997</v>
          </cell>
        </row>
        <row r="614">
          <cell r="A614">
            <v>39199</v>
          </cell>
          <cell r="G614">
            <v>67.559997999999993</v>
          </cell>
        </row>
        <row r="615">
          <cell r="A615">
            <v>39202</v>
          </cell>
          <cell r="G615">
            <v>67.089995999999999</v>
          </cell>
        </row>
        <row r="616">
          <cell r="A616">
            <v>39203</v>
          </cell>
          <cell r="G616">
            <v>66.690002000000007</v>
          </cell>
        </row>
        <row r="617">
          <cell r="A617">
            <v>39204</v>
          </cell>
          <cell r="G617">
            <v>66.660004000000001</v>
          </cell>
        </row>
        <row r="618">
          <cell r="A618">
            <v>39205</v>
          </cell>
          <cell r="G618">
            <v>67.489998</v>
          </cell>
        </row>
        <row r="619">
          <cell r="A619">
            <v>39206</v>
          </cell>
          <cell r="G619">
            <v>68.190002000000007</v>
          </cell>
        </row>
        <row r="620">
          <cell r="A620">
            <v>39209</v>
          </cell>
          <cell r="G620">
            <v>68.25</v>
          </cell>
        </row>
        <row r="621">
          <cell r="A621">
            <v>39210</v>
          </cell>
          <cell r="G621">
            <v>67.879997000000003</v>
          </cell>
        </row>
        <row r="622">
          <cell r="A622">
            <v>39211</v>
          </cell>
          <cell r="G622">
            <v>67.449996999999996</v>
          </cell>
        </row>
        <row r="623">
          <cell r="A623">
            <v>39212</v>
          </cell>
          <cell r="G623">
            <v>66</v>
          </cell>
        </row>
        <row r="624">
          <cell r="A624">
            <v>39213</v>
          </cell>
          <cell r="G624">
            <v>66.449996999999996</v>
          </cell>
        </row>
        <row r="625">
          <cell r="A625">
            <v>39216</v>
          </cell>
          <cell r="G625">
            <v>66.279999000000004</v>
          </cell>
        </row>
        <row r="626">
          <cell r="A626">
            <v>39217</v>
          </cell>
          <cell r="G626">
            <v>66.540001000000004</v>
          </cell>
        </row>
        <row r="627">
          <cell r="A627">
            <v>39218</v>
          </cell>
          <cell r="G627">
            <v>65.599997999999999</v>
          </cell>
        </row>
        <row r="628">
          <cell r="A628">
            <v>39219</v>
          </cell>
          <cell r="G628">
            <v>65.059997999999993</v>
          </cell>
        </row>
        <row r="629">
          <cell r="A629">
            <v>39220</v>
          </cell>
          <cell r="G629">
            <v>65.519997000000004</v>
          </cell>
        </row>
        <row r="630">
          <cell r="A630">
            <v>39223</v>
          </cell>
          <cell r="G630">
            <v>65.669998000000007</v>
          </cell>
        </row>
        <row r="631">
          <cell r="A631">
            <v>39224</v>
          </cell>
          <cell r="G631">
            <v>65.199996999999996</v>
          </cell>
        </row>
        <row r="632">
          <cell r="A632">
            <v>39225</v>
          </cell>
          <cell r="G632">
            <v>65.540001000000004</v>
          </cell>
        </row>
        <row r="633">
          <cell r="A633">
            <v>39226</v>
          </cell>
          <cell r="G633">
            <v>64.75</v>
          </cell>
        </row>
        <row r="634">
          <cell r="A634">
            <v>39227</v>
          </cell>
          <cell r="G634">
            <v>64.940002000000007</v>
          </cell>
        </row>
        <row r="635">
          <cell r="A635">
            <v>39231</v>
          </cell>
          <cell r="G635">
            <v>65.069999999999993</v>
          </cell>
        </row>
        <row r="636">
          <cell r="A636">
            <v>39232</v>
          </cell>
          <cell r="G636">
            <v>64.720000999999996</v>
          </cell>
        </row>
        <row r="637">
          <cell r="A637">
            <v>39233</v>
          </cell>
          <cell r="G637">
            <v>65.540001000000004</v>
          </cell>
        </row>
        <row r="638">
          <cell r="A638">
            <v>39234</v>
          </cell>
          <cell r="G638">
            <v>66.440002000000007</v>
          </cell>
        </row>
        <row r="639">
          <cell r="A639">
            <v>39237</v>
          </cell>
          <cell r="G639">
            <v>66.540001000000004</v>
          </cell>
        </row>
        <row r="640">
          <cell r="A640">
            <v>39238</v>
          </cell>
          <cell r="G640">
            <v>66.370002999999997</v>
          </cell>
        </row>
        <row r="641">
          <cell r="A641">
            <v>39239</v>
          </cell>
          <cell r="G641">
            <v>66.410004000000001</v>
          </cell>
        </row>
        <row r="642">
          <cell r="A642">
            <v>39240</v>
          </cell>
          <cell r="G642">
            <v>65.260002</v>
          </cell>
        </row>
        <row r="643">
          <cell r="A643">
            <v>39241</v>
          </cell>
          <cell r="G643">
            <v>64.220000999999996</v>
          </cell>
        </row>
        <row r="644">
          <cell r="A644">
            <v>39244</v>
          </cell>
          <cell r="G644">
            <v>64.699996999999996</v>
          </cell>
        </row>
        <row r="645">
          <cell r="A645">
            <v>39245</v>
          </cell>
          <cell r="G645">
            <v>64.099997999999999</v>
          </cell>
        </row>
        <row r="646">
          <cell r="A646">
            <v>39246</v>
          </cell>
          <cell r="G646">
            <v>64.529999000000004</v>
          </cell>
        </row>
        <row r="647">
          <cell r="A647">
            <v>39247</v>
          </cell>
          <cell r="G647">
            <v>64.599997999999999</v>
          </cell>
        </row>
        <row r="648">
          <cell r="A648">
            <v>39248</v>
          </cell>
          <cell r="G648">
            <v>64.849997999999999</v>
          </cell>
        </row>
        <row r="649">
          <cell r="A649">
            <v>39251</v>
          </cell>
          <cell r="G649">
            <v>64.949996999999996</v>
          </cell>
        </row>
        <row r="650">
          <cell r="A650">
            <v>39252</v>
          </cell>
          <cell r="G650">
            <v>65.480002999999996</v>
          </cell>
        </row>
        <row r="651">
          <cell r="A651">
            <v>39253</v>
          </cell>
          <cell r="G651">
            <v>64.709998999999996</v>
          </cell>
        </row>
        <row r="652">
          <cell r="A652">
            <v>39254</v>
          </cell>
          <cell r="G652">
            <v>64.559997999999993</v>
          </cell>
        </row>
        <row r="653">
          <cell r="A653">
            <v>39255</v>
          </cell>
          <cell r="G653">
            <v>64.779999000000004</v>
          </cell>
        </row>
        <row r="654">
          <cell r="A654">
            <v>39258</v>
          </cell>
          <cell r="G654">
            <v>64.430000000000007</v>
          </cell>
        </row>
        <row r="655">
          <cell r="A655">
            <v>39259</v>
          </cell>
          <cell r="G655">
            <v>63.619999</v>
          </cell>
        </row>
        <row r="656">
          <cell r="A656">
            <v>39260</v>
          </cell>
          <cell r="G656">
            <v>63.669998</v>
          </cell>
        </row>
        <row r="657">
          <cell r="A657">
            <v>39261</v>
          </cell>
          <cell r="G657">
            <v>64.260002</v>
          </cell>
        </row>
        <row r="658">
          <cell r="A658">
            <v>39262</v>
          </cell>
          <cell r="G658">
            <v>64.269997000000004</v>
          </cell>
        </row>
        <row r="659">
          <cell r="A659">
            <v>39265</v>
          </cell>
          <cell r="G659">
            <v>65.019997000000004</v>
          </cell>
        </row>
        <row r="660">
          <cell r="A660">
            <v>39266</v>
          </cell>
          <cell r="G660">
            <v>64.739998</v>
          </cell>
        </row>
        <row r="661">
          <cell r="A661">
            <v>39268</v>
          </cell>
          <cell r="G661">
            <v>64.419998000000007</v>
          </cell>
        </row>
        <row r="662">
          <cell r="A662">
            <v>39269</v>
          </cell>
          <cell r="G662">
            <v>64.959998999999996</v>
          </cell>
        </row>
        <row r="663">
          <cell r="A663">
            <v>39272</v>
          </cell>
          <cell r="G663">
            <v>65.379997000000003</v>
          </cell>
        </row>
        <row r="664">
          <cell r="A664">
            <v>39273</v>
          </cell>
          <cell r="G664">
            <v>65.610000999999997</v>
          </cell>
        </row>
        <row r="665">
          <cell r="A665">
            <v>39274</v>
          </cell>
          <cell r="G665">
            <v>65.440002000000007</v>
          </cell>
        </row>
        <row r="666">
          <cell r="A666">
            <v>39275</v>
          </cell>
          <cell r="G666">
            <v>66.019997000000004</v>
          </cell>
        </row>
        <row r="667">
          <cell r="A667">
            <v>39276</v>
          </cell>
          <cell r="G667">
            <v>66.029999000000004</v>
          </cell>
        </row>
        <row r="668">
          <cell r="A668">
            <v>39279</v>
          </cell>
          <cell r="G668">
            <v>65.819999999999993</v>
          </cell>
        </row>
        <row r="669">
          <cell r="A669">
            <v>39280</v>
          </cell>
          <cell r="G669">
            <v>65.75</v>
          </cell>
        </row>
        <row r="670">
          <cell r="A670">
            <v>39281</v>
          </cell>
          <cell r="G670">
            <v>66.620002999999997</v>
          </cell>
        </row>
        <row r="671">
          <cell r="A671">
            <v>39282</v>
          </cell>
          <cell r="G671">
            <v>67.010002</v>
          </cell>
        </row>
        <row r="672">
          <cell r="A672">
            <v>39283</v>
          </cell>
          <cell r="G672">
            <v>67.580001999999993</v>
          </cell>
        </row>
        <row r="673">
          <cell r="A673">
            <v>39286</v>
          </cell>
          <cell r="G673">
            <v>67.470000999999996</v>
          </cell>
        </row>
        <row r="674">
          <cell r="A674">
            <v>39287</v>
          </cell>
          <cell r="G674">
            <v>67.470000999999996</v>
          </cell>
        </row>
        <row r="675">
          <cell r="A675">
            <v>39288</v>
          </cell>
          <cell r="G675">
            <v>66.900002000000001</v>
          </cell>
        </row>
        <row r="676">
          <cell r="A676">
            <v>39289</v>
          </cell>
          <cell r="G676">
            <v>65.650002000000001</v>
          </cell>
        </row>
        <row r="677">
          <cell r="A677">
            <v>39290</v>
          </cell>
          <cell r="G677">
            <v>65.410004000000001</v>
          </cell>
        </row>
        <row r="678">
          <cell r="A678">
            <v>39293</v>
          </cell>
          <cell r="G678">
            <v>65.769997000000004</v>
          </cell>
        </row>
        <row r="679">
          <cell r="A679">
            <v>39294</v>
          </cell>
          <cell r="G679">
            <v>65.790001000000004</v>
          </cell>
        </row>
        <row r="680">
          <cell r="A680">
            <v>39295</v>
          </cell>
          <cell r="G680">
            <v>65.930000000000007</v>
          </cell>
        </row>
        <row r="681">
          <cell r="A681">
            <v>39296</v>
          </cell>
          <cell r="G681">
            <v>65.889999000000003</v>
          </cell>
        </row>
        <row r="682">
          <cell r="A682">
            <v>39297</v>
          </cell>
          <cell r="G682">
            <v>66.690002000000007</v>
          </cell>
        </row>
        <row r="683">
          <cell r="A683">
            <v>39300</v>
          </cell>
          <cell r="G683">
            <v>66.519997000000004</v>
          </cell>
        </row>
        <row r="684">
          <cell r="A684">
            <v>39301</v>
          </cell>
          <cell r="G684">
            <v>66.480002999999996</v>
          </cell>
        </row>
        <row r="685">
          <cell r="A685">
            <v>39302</v>
          </cell>
          <cell r="G685">
            <v>66.769997000000004</v>
          </cell>
        </row>
        <row r="686">
          <cell r="A686">
            <v>39303</v>
          </cell>
          <cell r="G686">
            <v>65.459998999999996</v>
          </cell>
        </row>
        <row r="687">
          <cell r="A687">
            <v>39304</v>
          </cell>
          <cell r="G687">
            <v>66.569999999999993</v>
          </cell>
        </row>
        <row r="688">
          <cell r="A688">
            <v>39307</v>
          </cell>
          <cell r="G688">
            <v>66.260002</v>
          </cell>
        </row>
        <row r="689">
          <cell r="A689">
            <v>39308</v>
          </cell>
          <cell r="G689">
            <v>66.290001000000004</v>
          </cell>
        </row>
        <row r="690">
          <cell r="A690">
            <v>39309</v>
          </cell>
          <cell r="G690">
            <v>66.129997000000003</v>
          </cell>
        </row>
        <row r="691">
          <cell r="A691">
            <v>39310</v>
          </cell>
          <cell r="G691">
            <v>64.680000000000007</v>
          </cell>
        </row>
        <row r="692">
          <cell r="A692">
            <v>39311</v>
          </cell>
          <cell r="G692">
            <v>65.010002</v>
          </cell>
        </row>
        <row r="693">
          <cell r="A693">
            <v>39314</v>
          </cell>
          <cell r="G693">
            <v>65.120002999999997</v>
          </cell>
        </row>
        <row r="694">
          <cell r="A694">
            <v>39315</v>
          </cell>
          <cell r="G694">
            <v>65.069999999999993</v>
          </cell>
        </row>
        <row r="695">
          <cell r="A695">
            <v>39316</v>
          </cell>
          <cell r="G695">
            <v>65.400002000000001</v>
          </cell>
        </row>
        <row r="696">
          <cell r="A696">
            <v>39317</v>
          </cell>
          <cell r="G696">
            <v>65.309997999999993</v>
          </cell>
        </row>
        <row r="697">
          <cell r="A697">
            <v>39318</v>
          </cell>
          <cell r="G697">
            <v>66.110000999999997</v>
          </cell>
        </row>
        <row r="698">
          <cell r="A698">
            <v>39321</v>
          </cell>
          <cell r="G698">
            <v>65.980002999999996</v>
          </cell>
        </row>
        <row r="699">
          <cell r="A699">
            <v>39322</v>
          </cell>
          <cell r="G699">
            <v>65.589995999999999</v>
          </cell>
        </row>
        <row r="700">
          <cell r="A700">
            <v>39323</v>
          </cell>
          <cell r="G700">
            <v>66.069999999999993</v>
          </cell>
        </row>
        <row r="701">
          <cell r="A701">
            <v>39324</v>
          </cell>
          <cell r="G701">
            <v>65.800003000000004</v>
          </cell>
        </row>
        <row r="702">
          <cell r="A702">
            <v>39325</v>
          </cell>
          <cell r="G702">
            <v>66.519997000000004</v>
          </cell>
        </row>
        <row r="703">
          <cell r="A703">
            <v>39329</v>
          </cell>
          <cell r="G703">
            <v>67.440002000000007</v>
          </cell>
        </row>
        <row r="704">
          <cell r="A704">
            <v>39330</v>
          </cell>
          <cell r="G704">
            <v>67.559997999999993</v>
          </cell>
        </row>
        <row r="705">
          <cell r="A705">
            <v>39331</v>
          </cell>
          <cell r="G705">
            <v>68.860000999999997</v>
          </cell>
        </row>
        <row r="706">
          <cell r="A706">
            <v>39332</v>
          </cell>
          <cell r="G706">
            <v>69.389999000000003</v>
          </cell>
        </row>
        <row r="707">
          <cell r="A707">
            <v>39335</v>
          </cell>
          <cell r="G707">
            <v>69.620002999999997</v>
          </cell>
        </row>
        <row r="708">
          <cell r="A708">
            <v>39336</v>
          </cell>
          <cell r="G708">
            <v>70.519997000000004</v>
          </cell>
        </row>
        <row r="709">
          <cell r="A709">
            <v>39337</v>
          </cell>
          <cell r="G709">
            <v>70.459998999999996</v>
          </cell>
        </row>
        <row r="710">
          <cell r="A710">
            <v>39338</v>
          </cell>
          <cell r="G710">
            <v>70.080001999999993</v>
          </cell>
        </row>
        <row r="711">
          <cell r="A711">
            <v>39339</v>
          </cell>
          <cell r="G711">
            <v>69.989998</v>
          </cell>
        </row>
        <row r="712">
          <cell r="A712">
            <v>39342</v>
          </cell>
          <cell r="G712">
            <v>70.970000999999996</v>
          </cell>
        </row>
        <row r="713">
          <cell r="A713">
            <v>39343</v>
          </cell>
          <cell r="G713">
            <v>71.699996999999996</v>
          </cell>
        </row>
        <row r="714">
          <cell r="A714">
            <v>39344</v>
          </cell>
          <cell r="G714">
            <v>71.430000000000007</v>
          </cell>
        </row>
        <row r="715">
          <cell r="A715">
            <v>39345</v>
          </cell>
          <cell r="G715">
            <v>72.720000999999996</v>
          </cell>
        </row>
        <row r="716">
          <cell r="A716">
            <v>39346</v>
          </cell>
          <cell r="G716">
            <v>72.339995999999999</v>
          </cell>
        </row>
        <row r="717">
          <cell r="A717">
            <v>39349</v>
          </cell>
          <cell r="G717">
            <v>72.279999000000004</v>
          </cell>
        </row>
        <row r="718">
          <cell r="A718">
            <v>39350</v>
          </cell>
          <cell r="G718">
            <v>72.330001999999993</v>
          </cell>
        </row>
        <row r="719">
          <cell r="A719">
            <v>39351</v>
          </cell>
          <cell r="G719">
            <v>72</v>
          </cell>
        </row>
        <row r="720">
          <cell r="A720">
            <v>39352</v>
          </cell>
          <cell r="G720">
            <v>72.699996999999996</v>
          </cell>
        </row>
        <row r="721">
          <cell r="A721">
            <v>39353</v>
          </cell>
          <cell r="G721">
            <v>73.510002</v>
          </cell>
        </row>
        <row r="722">
          <cell r="A722">
            <v>39356</v>
          </cell>
          <cell r="G722">
            <v>73.900002000000001</v>
          </cell>
        </row>
        <row r="723">
          <cell r="A723">
            <v>39357</v>
          </cell>
          <cell r="G723">
            <v>72.349997999999999</v>
          </cell>
        </row>
        <row r="724">
          <cell r="A724">
            <v>39358</v>
          </cell>
          <cell r="G724">
            <v>71.900002000000001</v>
          </cell>
        </row>
        <row r="725">
          <cell r="A725">
            <v>39359</v>
          </cell>
          <cell r="G725">
            <v>72.870002999999997</v>
          </cell>
        </row>
        <row r="726">
          <cell r="A726">
            <v>39360</v>
          </cell>
          <cell r="G726">
            <v>73.400002000000001</v>
          </cell>
        </row>
        <row r="727">
          <cell r="A727">
            <v>39363</v>
          </cell>
          <cell r="G727">
            <v>72.529999000000004</v>
          </cell>
        </row>
        <row r="728">
          <cell r="A728">
            <v>39364</v>
          </cell>
          <cell r="G728">
            <v>73.089995999999999</v>
          </cell>
        </row>
        <row r="729">
          <cell r="A729">
            <v>39365</v>
          </cell>
          <cell r="G729">
            <v>73.360000999999997</v>
          </cell>
        </row>
        <row r="730">
          <cell r="A730">
            <v>39366</v>
          </cell>
          <cell r="G730">
            <v>73.910004000000001</v>
          </cell>
        </row>
        <row r="731">
          <cell r="A731">
            <v>39367</v>
          </cell>
          <cell r="G731">
            <v>74.589995999999999</v>
          </cell>
        </row>
        <row r="732">
          <cell r="A732">
            <v>39370</v>
          </cell>
          <cell r="G732">
            <v>75.139999000000003</v>
          </cell>
        </row>
        <row r="733">
          <cell r="A733">
            <v>39371</v>
          </cell>
          <cell r="G733">
            <v>75.120002999999997</v>
          </cell>
        </row>
        <row r="734">
          <cell r="A734">
            <v>39372</v>
          </cell>
          <cell r="G734">
            <v>74.5</v>
          </cell>
        </row>
        <row r="735">
          <cell r="A735">
            <v>39373</v>
          </cell>
          <cell r="G735">
            <v>76</v>
          </cell>
        </row>
        <row r="736">
          <cell r="A736">
            <v>39374</v>
          </cell>
          <cell r="G736">
            <v>75.699996999999996</v>
          </cell>
        </row>
        <row r="737">
          <cell r="A737">
            <v>39377</v>
          </cell>
          <cell r="G737">
            <v>74.599997999999999</v>
          </cell>
        </row>
        <row r="738">
          <cell r="A738">
            <v>39378</v>
          </cell>
          <cell r="G738">
            <v>75.230002999999996</v>
          </cell>
        </row>
        <row r="739">
          <cell r="A739">
            <v>39379</v>
          </cell>
          <cell r="G739">
            <v>75.519997000000004</v>
          </cell>
        </row>
        <row r="740">
          <cell r="A740">
            <v>39380</v>
          </cell>
          <cell r="G740">
            <v>76.029999000000004</v>
          </cell>
        </row>
        <row r="741">
          <cell r="A741">
            <v>39381</v>
          </cell>
          <cell r="G741">
            <v>77.690002000000007</v>
          </cell>
        </row>
        <row r="742">
          <cell r="A742">
            <v>39384</v>
          </cell>
          <cell r="G742">
            <v>78.120002999999997</v>
          </cell>
        </row>
        <row r="743">
          <cell r="A743">
            <v>39385</v>
          </cell>
          <cell r="G743">
            <v>77.349997999999999</v>
          </cell>
        </row>
        <row r="744">
          <cell r="A744">
            <v>39386</v>
          </cell>
          <cell r="G744">
            <v>78.620002999999997</v>
          </cell>
        </row>
        <row r="745">
          <cell r="A745">
            <v>39387</v>
          </cell>
          <cell r="G745">
            <v>77.930000000000007</v>
          </cell>
        </row>
        <row r="746">
          <cell r="A746">
            <v>39388</v>
          </cell>
          <cell r="G746">
            <v>79.830001999999993</v>
          </cell>
        </row>
        <row r="747">
          <cell r="A747">
            <v>39391</v>
          </cell>
          <cell r="G747">
            <v>79.75</v>
          </cell>
        </row>
        <row r="748">
          <cell r="A748">
            <v>39392</v>
          </cell>
          <cell r="G748">
            <v>81.430000000000007</v>
          </cell>
        </row>
        <row r="749">
          <cell r="A749">
            <v>39393</v>
          </cell>
          <cell r="G749">
            <v>82.239998</v>
          </cell>
        </row>
        <row r="750">
          <cell r="A750">
            <v>39394</v>
          </cell>
          <cell r="G750">
            <v>82.230002999999996</v>
          </cell>
        </row>
        <row r="751">
          <cell r="A751">
            <v>39395</v>
          </cell>
          <cell r="G751">
            <v>82.18</v>
          </cell>
        </row>
        <row r="752">
          <cell r="A752">
            <v>39398</v>
          </cell>
          <cell r="G752">
            <v>78.300003000000004</v>
          </cell>
        </row>
        <row r="753">
          <cell r="A753">
            <v>39399</v>
          </cell>
          <cell r="G753">
            <v>79.120002999999997</v>
          </cell>
        </row>
        <row r="754">
          <cell r="A754">
            <v>39400</v>
          </cell>
          <cell r="G754">
            <v>80.279999000000004</v>
          </cell>
        </row>
        <row r="755">
          <cell r="A755">
            <v>39401</v>
          </cell>
          <cell r="G755">
            <v>77.949996999999996</v>
          </cell>
        </row>
        <row r="756">
          <cell r="A756">
            <v>39402</v>
          </cell>
          <cell r="G756">
            <v>77.75</v>
          </cell>
        </row>
        <row r="757">
          <cell r="A757">
            <v>39405</v>
          </cell>
          <cell r="G757">
            <v>77.239998</v>
          </cell>
        </row>
        <row r="758">
          <cell r="A758">
            <v>39406</v>
          </cell>
          <cell r="G758">
            <v>79.470000999999996</v>
          </cell>
        </row>
        <row r="759">
          <cell r="A759">
            <v>39407</v>
          </cell>
          <cell r="G759">
            <v>79.360000999999997</v>
          </cell>
        </row>
        <row r="760">
          <cell r="A760">
            <v>39409</v>
          </cell>
          <cell r="G760">
            <v>81.25</v>
          </cell>
        </row>
        <row r="761">
          <cell r="A761">
            <v>39412</v>
          </cell>
          <cell r="G761">
            <v>81.300003000000004</v>
          </cell>
        </row>
        <row r="762">
          <cell r="A762">
            <v>39413</v>
          </cell>
          <cell r="G762">
            <v>80.099997999999999</v>
          </cell>
        </row>
        <row r="763">
          <cell r="A763">
            <v>39414</v>
          </cell>
          <cell r="G763">
            <v>79.569999999999993</v>
          </cell>
        </row>
        <row r="764">
          <cell r="A764">
            <v>39415</v>
          </cell>
          <cell r="G764">
            <v>78.279999000000004</v>
          </cell>
        </row>
        <row r="765">
          <cell r="A765">
            <v>39416</v>
          </cell>
          <cell r="G765">
            <v>77.319999999999993</v>
          </cell>
        </row>
        <row r="766">
          <cell r="A766">
            <v>39419</v>
          </cell>
          <cell r="G766">
            <v>78.279999000000004</v>
          </cell>
        </row>
        <row r="767">
          <cell r="A767">
            <v>39420</v>
          </cell>
          <cell r="G767">
            <v>79.400002000000001</v>
          </cell>
        </row>
        <row r="768">
          <cell r="A768">
            <v>39421</v>
          </cell>
          <cell r="G768">
            <v>78.629997000000003</v>
          </cell>
        </row>
        <row r="769">
          <cell r="A769">
            <v>39422</v>
          </cell>
          <cell r="G769">
            <v>79.370002999999997</v>
          </cell>
        </row>
        <row r="770">
          <cell r="A770">
            <v>39423</v>
          </cell>
          <cell r="G770">
            <v>78.599997999999999</v>
          </cell>
        </row>
        <row r="771">
          <cell r="A771">
            <v>39426</v>
          </cell>
          <cell r="G771">
            <v>80</v>
          </cell>
        </row>
        <row r="772">
          <cell r="A772">
            <v>39427</v>
          </cell>
          <cell r="G772">
            <v>78.839995999999999</v>
          </cell>
        </row>
        <row r="773">
          <cell r="A773">
            <v>39428</v>
          </cell>
          <cell r="G773">
            <v>80.489998</v>
          </cell>
        </row>
        <row r="774">
          <cell r="A774">
            <v>39429</v>
          </cell>
          <cell r="G774">
            <v>78.5</v>
          </cell>
        </row>
        <row r="775">
          <cell r="A775">
            <v>39430</v>
          </cell>
          <cell r="G775">
            <v>78.519997000000004</v>
          </cell>
        </row>
        <row r="776">
          <cell r="A776">
            <v>39433</v>
          </cell>
          <cell r="G776">
            <v>78.129997000000003</v>
          </cell>
        </row>
        <row r="777">
          <cell r="A777">
            <v>39434</v>
          </cell>
          <cell r="G777">
            <v>79.25</v>
          </cell>
        </row>
        <row r="778">
          <cell r="A778">
            <v>39435</v>
          </cell>
          <cell r="G778">
            <v>79.239998</v>
          </cell>
        </row>
        <row r="779">
          <cell r="A779">
            <v>39436</v>
          </cell>
          <cell r="G779">
            <v>78.669998000000007</v>
          </cell>
        </row>
        <row r="780">
          <cell r="A780">
            <v>39437</v>
          </cell>
          <cell r="G780">
            <v>80.099997999999999</v>
          </cell>
        </row>
        <row r="781">
          <cell r="A781">
            <v>39440</v>
          </cell>
          <cell r="G781">
            <v>80.139999000000003</v>
          </cell>
        </row>
        <row r="782">
          <cell r="A782">
            <v>39442</v>
          </cell>
          <cell r="G782">
            <v>81.519997000000004</v>
          </cell>
        </row>
        <row r="783">
          <cell r="A783">
            <v>39443</v>
          </cell>
          <cell r="G783">
            <v>81.559997999999993</v>
          </cell>
        </row>
        <row r="784">
          <cell r="A784">
            <v>39444</v>
          </cell>
          <cell r="G784">
            <v>83</v>
          </cell>
        </row>
        <row r="785">
          <cell r="A785">
            <v>39447</v>
          </cell>
          <cell r="G785">
            <v>82.459998999999996</v>
          </cell>
        </row>
        <row r="786">
          <cell r="A786">
            <v>39449</v>
          </cell>
          <cell r="G786">
            <v>84.860000999999997</v>
          </cell>
        </row>
        <row r="787">
          <cell r="A787">
            <v>39450</v>
          </cell>
          <cell r="G787">
            <v>85.57</v>
          </cell>
        </row>
        <row r="788">
          <cell r="A788">
            <v>39451</v>
          </cell>
          <cell r="G788">
            <v>85.129997000000003</v>
          </cell>
        </row>
        <row r="789">
          <cell r="A789">
            <v>39454</v>
          </cell>
          <cell r="G789">
            <v>84.769997000000004</v>
          </cell>
        </row>
        <row r="790">
          <cell r="A790">
            <v>39455</v>
          </cell>
          <cell r="G790">
            <v>86.779999000000004</v>
          </cell>
        </row>
        <row r="791">
          <cell r="A791">
            <v>39456</v>
          </cell>
          <cell r="G791">
            <v>86.550003000000004</v>
          </cell>
        </row>
        <row r="792">
          <cell r="A792">
            <v>39457</v>
          </cell>
          <cell r="G792">
            <v>88.25</v>
          </cell>
        </row>
        <row r="793">
          <cell r="A793">
            <v>39458</v>
          </cell>
          <cell r="G793">
            <v>88.580001999999993</v>
          </cell>
        </row>
        <row r="794">
          <cell r="A794">
            <v>39461</v>
          </cell>
          <cell r="G794">
            <v>89.540001000000004</v>
          </cell>
        </row>
        <row r="795">
          <cell r="A795">
            <v>39462</v>
          </cell>
          <cell r="G795">
            <v>87.989998</v>
          </cell>
        </row>
        <row r="796">
          <cell r="A796">
            <v>39463</v>
          </cell>
          <cell r="G796">
            <v>86.699996999999996</v>
          </cell>
        </row>
        <row r="797">
          <cell r="A797">
            <v>39464</v>
          </cell>
          <cell r="G797">
            <v>86.5</v>
          </cell>
        </row>
        <row r="798">
          <cell r="A798">
            <v>39465</v>
          </cell>
          <cell r="G798">
            <v>87.419998000000007</v>
          </cell>
        </row>
        <row r="799">
          <cell r="A799">
            <v>39469</v>
          </cell>
          <cell r="G799">
            <v>88.169998000000007</v>
          </cell>
        </row>
        <row r="800">
          <cell r="A800">
            <v>39470</v>
          </cell>
          <cell r="G800">
            <v>87.889999000000003</v>
          </cell>
        </row>
        <row r="801">
          <cell r="A801">
            <v>39471</v>
          </cell>
          <cell r="G801">
            <v>90.080001999999993</v>
          </cell>
        </row>
        <row r="802">
          <cell r="A802">
            <v>39472</v>
          </cell>
          <cell r="G802">
            <v>90.300003000000004</v>
          </cell>
        </row>
        <row r="803">
          <cell r="A803">
            <v>39475</v>
          </cell>
          <cell r="G803">
            <v>91.75</v>
          </cell>
        </row>
        <row r="804">
          <cell r="A804">
            <v>39476</v>
          </cell>
          <cell r="G804">
            <v>91.150002000000001</v>
          </cell>
        </row>
        <row r="805">
          <cell r="A805">
            <v>39477</v>
          </cell>
          <cell r="G805">
            <v>92.059997999999993</v>
          </cell>
        </row>
        <row r="806">
          <cell r="A806">
            <v>39478</v>
          </cell>
          <cell r="G806">
            <v>91.400002000000001</v>
          </cell>
        </row>
        <row r="807">
          <cell r="A807">
            <v>39479</v>
          </cell>
          <cell r="G807">
            <v>89.349997999999999</v>
          </cell>
        </row>
        <row r="808">
          <cell r="A808">
            <v>39482</v>
          </cell>
          <cell r="G808">
            <v>89.099997999999999</v>
          </cell>
        </row>
        <row r="809">
          <cell r="A809">
            <v>39483</v>
          </cell>
          <cell r="G809">
            <v>87.68</v>
          </cell>
        </row>
        <row r="810">
          <cell r="A810">
            <v>39484</v>
          </cell>
          <cell r="G810">
            <v>88.949996999999996</v>
          </cell>
        </row>
        <row r="811">
          <cell r="A811">
            <v>39485</v>
          </cell>
          <cell r="G811">
            <v>89.849997999999999</v>
          </cell>
        </row>
        <row r="812">
          <cell r="A812">
            <v>39486</v>
          </cell>
          <cell r="G812">
            <v>91</v>
          </cell>
        </row>
        <row r="813">
          <cell r="A813">
            <v>39489</v>
          </cell>
          <cell r="G813">
            <v>91.330001999999993</v>
          </cell>
        </row>
        <row r="814">
          <cell r="A814">
            <v>39490</v>
          </cell>
          <cell r="G814">
            <v>89.330001999999993</v>
          </cell>
        </row>
        <row r="815">
          <cell r="A815">
            <v>39491</v>
          </cell>
          <cell r="G815">
            <v>89.440002000000007</v>
          </cell>
        </row>
        <row r="816">
          <cell r="A816">
            <v>39492</v>
          </cell>
          <cell r="G816">
            <v>89.709998999999996</v>
          </cell>
        </row>
        <row r="817">
          <cell r="A817">
            <v>39493</v>
          </cell>
          <cell r="G817">
            <v>89.150002000000001</v>
          </cell>
        </row>
        <row r="818">
          <cell r="A818">
            <v>39497</v>
          </cell>
          <cell r="G818">
            <v>91.580001999999993</v>
          </cell>
        </row>
        <row r="819">
          <cell r="A819">
            <v>39498</v>
          </cell>
          <cell r="G819">
            <v>93.239998</v>
          </cell>
        </row>
        <row r="820">
          <cell r="A820">
            <v>39499</v>
          </cell>
          <cell r="G820">
            <v>93.25</v>
          </cell>
        </row>
        <row r="821">
          <cell r="A821">
            <v>39500</v>
          </cell>
          <cell r="G821">
            <v>93.389999000000003</v>
          </cell>
        </row>
        <row r="822">
          <cell r="A822">
            <v>39503</v>
          </cell>
          <cell r="G822">
            <v>92.739998</v>
          </cell>
        </row>
        <row r="823">
          <cell r="A823">
            <v>39504</v>
          </cell>
          <cell r="G823">
            <v>93.709998999999996</v>
          </cell>
        </row>
        <row r="824">
          <cell r="A824">
            <v>39505</v>
          </cell>
          <cell r="G824">
            <v>94.779999000000004</v>
          </cell>
        </row>
        <row r="825">
          <cell r="A825">
            <v>39506</v>
          </cell>
          <cell r="G825">
            <v>95.989998</v>
          </cell>
        </row>
        <row r="826">
          <cell r="A826">
            <v>39507</v>
          </cell>
          <cell r="G826">
            <v>96.18</v>
          </cell>
        </row>
        <row r="827">
          <cell r="A827">
            <v>39510</v>
          </cell>
          <cell r="G827">
            <v>97.239998</v>
          </cell>
        </row>
        <row r="828">
          <cell r="A828">
            <v>39511</v>
          </cell>
          <cell r="G828">
            <v>95.18</v>
          </cell>
        </row>
        <row r="829">
          <cell r="A829">
            <v>39512</v>
          </cell>
          <cell r="G829">
            <v>97.720000999999996</v>
          </cell>
        </row>
        <row r="830">
          <cell r="A830">
            <v>39513</v>
          </cell>
          <cell r="G830">
            <v>96.5</v>
          </cell>
        </row>
        <row r="831">
          <cell r="A831">
            <v>39514</v>
          </cell>
          <cell r="G831">
            <v>96.089995999999999</v>
          </cell>
        </row>
        <row r="832">
          <cell r="A832">
            <v>39517</v>
          </cell>
          <cell r="G832">
            <v>95.870002999999997</v>
          </cell>
        </row>
        <row r="833">
          <cell r="A833">
            <v>39518</v>
          </cell>
          <cell r="G833">
            <v>95.989998</v>
          </cell>
        </row>
        <row r="834">
          <cell r="A834">
            <v>39519</v>
          </cell>
          <cell r="G834">
            <v>97.010002</v>
          </cell>
        </row>
        <row r="835">
          <cell r="A835">
            <v>39520</v>
          </cell>
          <cell r="G835">
            <v>98.339995999999999</v>
          </cell>
        </row>
        <row r="836">
          <cell r="A836">
            <v>39521</v>
          </cell>
          <cell r="G836">
            <v>98.709998999999996</v>
          </cell>
        </row>
        <row r="837">
          <cell r="A837">
            <v>39524</v>
          </cell>
          <cell r="G837">
            <v>99.169998000000007</v>
          </cell>
        </row>
        <row r="838">
          <cell r="A838">
            <v>39525</v>
          </cell>
          <cell r="G838">
            <v>96.5</v>
          </cell>
        </row>
        <row r="839">
          <cell r="A839">
            <v>39526</v>
          </cell>
          <cell r="G839">
            <v>93.040001000000004</v>
          </cell>
        </row>
        <row r="840">
          <cell r="A840">
            <v>39527</v>
          </cell>
          <cell r="G840">
            <v>89.910004000000001</v>
          </cell>
        </row>
        <row r="841">
          <cell r="A841">
            <v>39531</v>
          </cell>
          <cell r="G841">
            <v>90.099997999999999</v>
          </cell>
        </row>
        <row r="842">
          <cell r="A842">
            <v>39532</v>
          </cell>
          <cell r="G842">
            <v>92.730002999999996</v>
          </cell>
        </row>
        <row r="843">
          <cell r="A843">
            <v>39533</v>
          </cell>
          <cell r="G843">
            <v>93.800003000000004</v>
          </cell>
        </row>
        <row r="844">
          <cell r="A844">
            <v>39534</v>
          </cell>
          <cell r="G844">
            <v>93.459998999999996</v>
          </cell>
        </row>
        <row r="845">
          <cell r="A845">
            <v>39535</v>
          </cell>
          <cell r="G845">
            <v>91.879997000000003</v>
          </cell>
        </row>
        <row r="846">
          <cell r="A846">
            <v>39538</v>
          </cell>
          <cell r="G846">
            <v>90.410004000000001</v>
          </cell>
        </row>
        <row r="847">
          <cell r="A847">
            <v>39539</v>
          </cell>
          <cell r="G847">
            <v>86.860000999999997</v>
          </cell>
        </row>
        <row r="848">
          <cell r="A848">
            <v>39540</v>
          </cell>
          <cell r="G848">
            <v>89.269997000000004</v>
          </cell>
        </row>
        <row r="849">
          <cell r="A849">
            <v>39541</v>
          </cell>
          <cell r="G849">
            <v>89.419998000000007</v>
          </cell>
        </row>
        <row r="850">
          <cell r="A850">
            <v>39542</v>
          </cell>
          <cell r="G850">
            <v>90.25</v>
          </cell>
        </row>
        <row r="851">
          <cell r="A851">
            <v>39545</v>
          </cell>
          <cell r="G851">
            <v>91.169998000000007</v>
          </cell>
        </row>
        <row r="852">
          <cell r="A852">
            <v>39546</v>
          </cell>
          <cell r="G852">
            <v>90.349997999999999</v>
          </cell>
        </row>
        <row r="853">
          <cell r="A853">
            <v>39547</v>
          </cell>
          <cell r="G853">
            <v>92.290001000000004</v>
          </cell>
        </row>
        <row r="854">
          <cell r="A854">
            <v>39548</v>
          </cell>
          <cell r="G854">
            <v>91.769997000000004</v>
          </cell>
        </row>
        <row r="855">
          <cell r="A855">
            <v>39549</v>
          </cell>
          <cell r="G855">
            <v>91.300003000000004</v>
          </cell>
        </row>
        <row r="856">
          <cell r="A856">
            <v>39552</v>
          </cell>
          <cell r="G856">
            <v>91.110000999999997</v>
          </cell>
        </row>
        <row r="857">
          <cell r="A857">
            <v>39553</v>
          </cell>
          <cell r="G857">
            <v>91.660004000000001</v>
          </cell>
        </row>
        <row r="858">
          <cell r="A858">
            <v>39554</v>
          </cell>
          <cell r="G858">
            <v>93.269997000000004</v>
          </cell>
        </row>
        <row r="859">
          <cell r="A859">
            <v>39555</v>
          </cell>
          <cell r="G859">
            <v>92.559997999999993</v>
          </cell>
        </row>
        <row r="860">
          <cell r="A860">
            <v>39556</v>
          </cell>
          <cell r="G860">
            <v>90.620002999999997</v>
          </cell>
        </row>
        <row r="861">
          <cell r="A861">
            <v>39559</v>
          </cell>
          <cell r="G861">
            <v>90.25</v>
          </cell>
        </row>
        <row r="862">
          <cell r="A862">
            <v>39560</v>
          </cell>
          <cell r="G862">
            <v>90.269997000000004</v>
          </cell>
        </row>
        <row r="863">
          <cell r="A863">
            <v>39561</v>
          </cell>
          <cell r="G863">
            <v>89.220000999999996</v>
          </cell>
        </row>
        <row r="864">
          <cell r="A864">
            <v>39562</v>
          </cell>
          <cell r="G864">
            <v>87.220000999999996</v>
          </cell>
        </row>
        <row r="865">
          <cell r="A865">
            <v>39563</v>
          </cell>
          <cell r="G865">
            <v>87.269997000000004</v>
          </cell>
        </row>
        <row r="866">
          <cell r="A866">
            <v>39566</v>
          </cell>
          <cell r="G866">
            <v>87.690002000000007</v>
          </cell>
        </row>
        <row r="867">
          <cell r="A867">
            <v>39567</v>
          </cell>
          <cell r="G867">
            <v>85.809997999999993</v>
          </cell>
        </row>
        <row r="868">
          <cell r="A868">
            <v>39568</v>
          </cell>
          <cell r="G868">
            <v>86.650002000000001</v>
          </cell>
        </row>
        <row r="869">
          <cell r="A869">
            <v>39569</v>
          </cell>
          <cell r="G869">
            <v>83.989998</v>
          </cell>
        </row>
        <row r="870">
          <cell r="A870">
            <v>39570</v>
          </cell>
          <cell r="G870">
            <v>84.580001999999993</v>
          </cell>
        </row>
        <row r="871">
          <cell r="A871">
            <v>39573</v>
          </cell>
          <cell r="G871">
            <v>86.269997000000004</v>
          </cell>
        </row>
        <row r="872">
          <cell r="A872">
            <v>39574</v>
          </cell>
          <cell r="G872">
            <v>86.629997000000003</v>
          </cell>
        </row>
        <row r="873">
          <cell r="A873">
            <v>39575</v>
          </cell>
          <cell r="G873">
            <v>85.82</v>
          </cell>
        </row>
        <row r="874">
          <cell r="A874">
            <v>39576</v>
          </cell>
          <cell r="G874">
            <v>87.239998</v>
          </cell>
        </row>
        <row r="875">
          <cell r="A875">
            <v>39577</v>
          </cell>
          <cell r="G875">
            <v>87.419998000000007</v>
          </cell>
        </row>
        <row r="876">
          <cell r="A876">
            <v>39580</v>
          </cell>
          <cell r="G876">
            <v>86.989998</v>
          </cell>
        </row>
        <row r="877">
          <cell r="A877">
            <v>39581</v>
          </cell>
          <cell r="G877">
            <v>85.389999000000003</v>
          </cell>
        </row>
        <row r="878">
          <cell r="A878">
            <v>39582</v>
          </cell>
          <cell r="G878">
            <v>85.199996999999996</v>
          </cell>
        </row>
        <row r="879">
          <cell r="A879">
            <v>39583</v>
          </cell>
          <cell r="G879">
            <v>87</v>
          </cell>
        </row>
        <row r="880">
          <cell r="A880">
            <v>39584</v>
          </cell>
          <cell r="G880">
            <v>89.099997999999999</v>
          </cell>
        </row>
        <row r="881">
          <cell r="A881">
            <v>39587</v>
          </cell>
          <cell r="G881">
            <v>89.389999000000003</v>
          </cell>
        </row>
        <row r="882">
          <cell r="A882">
            <v>39588</v>
          </cell>
          <cell r="G882">
            <v>90.900002000000001</v>
          </cell>
        </row>
        <row r="883">
          <cell r="A883">
            <v>39589</v>
          </cell>
          <cell r="G883">
            <v>91.959998999999996</v>
          </cell>
        </row>
        <row r="884">
          <cell r="A884">
            <v>39590</v>
          </cell>
          <cell r="G884">
            <v>90.980002999999996</v>
          </cell>
        </row>
        <row r="885">
          <cell r="A885">
            <v>39591</v>
          </cell>
          <cell r="G885">
            <v>91.230002999999996</v>
          </cell>
        </row>
        <row r="886">
          <cell r="A886">
            <v>39595</v>
          </cell>
          <cell r="G886">
            <v>89.360000999999997</v>
          </cell>
        </row>
        <row r="887">
          <cell r="A887">
            <v>39596</v>
          </cell>
          <cell r="G887">
            <v>89.139999000000003</v>
          </cell>
        </row>
        <row r="888">
          <cell r="A888">
            <v>39597</v>
          </cell>
          <cell r="G888">
            <v>86.510002</v>
          </cell>
        </row>
        <row r="889">
          <cell r="A889">
            <v>39598</v>
          </cell>
          <cell r="G889">
            <v>87.449996999999996</v>
          </cell>
        </row>
        <row r="890">
          <cell r="A890">
            <v>39601</v>
          </cell>
          <cell r="G890">
            <v>87.959998999999996</v>
          </cell>
        </row>
        <row r="891">
          <cell r="A891">
            <v>39602</v>
          </cell>
          <cell r="G891">
            <v>86.879997000000003</v>
          </cell>
        </row>
        <row r="892">
          <cell r="A892">
            <v>39603</v>
          </cell>
          <cell r="G892">
            <v>86.650002000000001</v>
          </cell>
        </row>
        <row r="893">
          <cell r="A893">
            <v>39604</v>
          </cell>
          <cell r="G893">
            <v>86.449996999999996</v>
          </cell>
        </row>
        <row r="894">
          <cell r="A894">
            <v>39605</v>
          </cell>
          <cell r="G894">
            <v>89.059997999999993</v>
          </cell>
        </row>
        <row r="895">
          <cell r="A895">
            <v>39608</v>
          </cell>
          <cell r="G895">
            <v>87.989998</v>
          </cell>
        </row>
        <row r="896">
          <cell r="A896">
            <v>39609</v>
          </cell>
          <cell r="G896">
            <v>85.550003000000004</v>
          </cell>
        </row>
        <row r="897">
          <cell r="A897">
            <v>39610</v>
          </cell>
          <cell r="G897">
            <v>87.019997000000004</v>
          </cell>
        </row>
        <row r="898">
          <cell r="A898">
            <v>39611</v>
          </cell>
          <cell r="G898">
            <v>85.599997999999999</v>
          </cell>
        </row>
        <row r="899">
          <cell r="A899">
            <v>39612</v>
          </cell>
          <cell r="G899">
            <v>85.830001999999993</v>
          </cell>
        </row>
        <row r="900">
          <cell r="A900">
            <v>39615</v>
          </cell>
          <cell r="G900">
            <v>87.010002</v>
          </cell>
        </row>
        <row r="901">
          <cell r="A901">
            <v>39616</v>
          </cell>
          <cell r="G901">
            <v>87.25</v>
          </cell>
        </row>
        <row r="902">
          <cell r="A902">
            <v>39617</v>
          </cell>
          <cell r="G902">
            <v>88.279999000000004</v>
          </cell>
        </row>
        <row r="903">
          <cell r="A903">
            <v>39618</v>
          </cell>
          <cell r="G903">
            <v>88.419998000000007</v>
          </cell>
        </row>
        <row r="904">
          <cell r="A904">
            <v>39619</v>
          </cell>
          <cell r="G904">
            <v>88.949996999999996</v>
          </cell>
        </row>
        <row r="905">
          <cell r="A905">
            <v>39622</v>
          </cell>
          <cell r="G905">
            <v>87.089995999999999</v>
          </cell>
        </row>
        <row r="906">
          <cell r="A906">
            <v>39623</v>
          </cell>
          <cell r="G906">
            <v>87.470000999999996</v>
          </cell>
        </row>
        <row r="907">
          <cell r="A907">
            <v>39624</v>
          </cell>
          <cell r="G907">
            <v>87.419998000000007</v>
          </cell>
        </row>
        <row r="908">
          <cell r="A908">
            <v>39625</v>
          </cell>
          <cell r="G908">
            <v>90.610000999999997</v>
          </cell>
        </row>
        <row r="909">
          <cell r="A909">
            <v>39626</v>
          </cell>
          <cell r="G909">
            <v>91.470000999999996</v>
          </cell>
        </row>
        <row r="910">
          <cell r="A910">
            <v>39629</v>
          </cell>
          <cell r="G910">
            <v>91.400002000000001</v>
          </cell>
        </row>
        <row r="911">
          <cell r="A911">
            <v>39630</v>
          </cell>
          <cell r="G911">
            <v>92.660004000000001</v>
          </cell>
        </row>
        <row r="912">
          <cell r="A912">
            <v>39631</v>
          </cell>
          <cell r="G912">
            <v>93.169998000000007</v>
          </cell>
        </row>
        <row r="913">
          <cell r="A913">
            <v>39632</v>
          </cell>
          <cell r="G913">
            <v>92.059997999999993</v>
          </cell>
        </row>
        <row r="914">
          <cell r="A914">
            <v>39636</v>
          </cell>
          <cell r="G914">
            <v>91.230002999999996</v>
          </cell>
        </row>
        <row r="915">
          <cell r="A915">
            <v>39637</v>
          </cell>
          <cell r="G915">
            <v>90.860000999999997</v>
          </cell>
        </row>
        <row r="916">
          <cell r="A916">
            <v>39638</v>
          </cell>
          <cell r="G916">
            <v>91.5</v>
          </cell>
        </row>
        <row r="917">
          <cell r="A917">
            <v>39639</v>
          </cell>
          <cell r="G917">
            <v>93.529999000000004</v>
          </cell>
        </row>
        <row r="918">
          <cell r="A918">
            <v>39640</v>
          </cell>
          <cell r="G918">
            <v>95.160004000000001</v>
          </cell>
        </row>
        <row r="919">
          <cell r="A919">
            <v>39643</v>
          </cell>
          <cell r="G919">
            <v>95.910004000000001</v>
          </cell>
        </row>
        <row r="920">
          <cell r="A920">
            <v>39644</v>
          </cell>
          <cell r="G920">
            <v>96.169998000000007</v>
          </cell>
        </row>
        <row r="921">
          <cell r="A921">
            <v>39645</v>
          </cell>
          <cell r="G921">
            <v>94.440002000000007</v>
          </cell>
        </row>
        <row r="922">
          <cell r="A922">
            <v>39646</v>
          </cell>
          <cell r="G922">
            <v>94.220000999999996</v>
          </cell>
        </row>
        <row r="923">
          <cell r="A923">
            <v>39647</v>
          </cell>
          <cell r="G923">
            <v>94.169998000000007</v>
          </cell>
        </row>
        <row r="924">
          <cell r="A924">
            <v>39650</v>
          </cell>
          <cell r="G924">
            <v>95.120002999999997</v>
          </cell>
        </row>
        <row r="925">
          <cell r="A925">
            <v>39651</v>
          </cell>
          <cell r="G925">
            <v>93.059997999999993</v>
          </cell>
        </row>
        <row r="926">
          <cell r="A926">
            <v>39652</v>
          </cell>
          <cell r="G926">
            <v>90.57</v>
          </cell>
        </row>
        <row r="927">
          <cell r="A927">
            <v>39653</v>
          </cell>
          <cell r="G927">
            <v>91.330001999999993</v>
          </cell>
        </row>
        <row r="928">
          <cell r="A928">
            <v>39654</v>
          </cell>
          <cell r="G928">
            <v>91.690002000000007</v>
          </cell>
        </row>
        <row r="929">
          <cell r="A929">
            <v>39657</v>
          </cell>
          <cell r="G929">
            <v>91.730002999999996</v>
          </cell>
        </row>
        <row r="930">
          <cell r="A930">
            <v>39658</v>
          </cell>
          <cell r="G930">
            <v>90.589995999999999</v>
          </cell>
        </row>
        <row r="931">
          <cell r="A931">
            <v>39659</v>
          </cell>
          <cell r="G931">
            <v>89.519997000000004</v>
          </cell>
        </row>
        <row r="932">
          <cell r="A932">
            <v>39660</v>
          </cell>
          <cell r="G932">
            <v>90.080001999999993</v>
          </cell>
        </row>
        <row r="933">
          <cell r="A933">
            <v>39661</v>
          </cell>
          <cell r="G933">
            <v>89.57</v>
          </cell>
        </row>
        <row r="934">
          <cell r="A934">
            <v>39664</v>
          </cell>
          <cell r="G934">
            <v>88.139999000000003</v>
          </cell>
        </row>
        <row r="935">
          <cell r="A935">
            <v>39665</v>
          </cell>
          <cell r="G935">
            <v>86.080001999999993</v>
          </cell>
        </row>
        <row r="936">
          <cell r="A936">
            <v>39666</v>
          </cell>
          <cell r="G936">
            <v>86.639999000000003</v>
          </cell>
        </row>
        <row r="937">
          <cell r="A937">
            <v>39667</v>
          </cell>
          <cell r="G937">
            <v>86.089995999999999</v>
          </cell>
        </row>
        <row r="938">
          <cell r="A938">
            <v>39668</v>
          </cell>
          <cell r="G938">
            <v>84.43</v>
          </cell>
        </row>
        <row r="939">
          <cell r="A939">
            <v>39671</v>
          </cell>
          <cell r="G939">
            <v>81.129997000000003</v>
          </cell>
        </row>
        <row r="940">
          <cell r="A940">
            <v>39672</v>
          </cell>
          <cell r="G940">
            <v>80.519997000000004</v>
          </cell>
        </row>
        <row r="941">
          <cell r="A941">
            <v>39673</v>
          </cell>
          <cell r="G941">
            <v>81.559997999999993</v>
          </cell>
        </row>
        <row r="942">
          <cell r="A942">
            <v>39674</v>
          </cell>
          <cell r="G942">
            <v>79.349997999999999</v>
          </cell>
        </row>
        <row r="943">
          <cell r="A943">
            <v>39675</v>
          </cell>
          <cell r="G943">
            <v>77.629997000000003</v>
          </cell>
        </row>
        <row r="944">
          <cell r="A944">
            <v>39678</v>
          </cell>
          <cell r="G944">
            <v>78.800003000000004</v>
          </cell>
        </row>
        <row r="945">
          <cell r="A945">
            <v>39679</v>
          </cell>
          <cell r="G945">
            <v>80.430000000000007</v>
          </cell>
        </row>
        <row r="946">
          <cell r="A946">
            <v>39680</v>
          </cell>
          <cell r="G946">
            <v>80.059997999999993</v>
          </cell>
        </row>
        <row r="947">
          <cell r="A947">
            <v>39681</v>
          </cell>
          <cell r="G947">
            <v>82.300003000000004</v>
          </cell>
        </row>
        <row r="948">
          <cell r="A948">
            <v>39682</v>
          </cell>
          <cell r="G948">
            <v>81.080001999999993</v>
          </cell>
        </row>
        <row r="949">
          <cell r="A949">
            <v>39685</v>
          </cell>
          <cell r="G949">
            <v>80.930000000000007</v>
          </cell>
        </row>
        <row r="950">
          <cell r="A950">
            <v>39686</v>
          </cell>
          <cell r="G950">
            <v>81.230002999999996</v>
          </cell>
        </row>
        <row r="951">
          <cell r="A951">
            <v>39687</v>
          </cell>
          <cell r="G951">
            <v>81.360000999999997</v>
          </cell>
        </row>
        <row r="952">
          <cell r="A952">
            <v>39688</v>
          </cell>
          <cell r="G952">
            <v>82.18</v>
          </cell>
        </row>
        <row r="953">
          <cell r="A953">
            <v>39689</v>
          </cell>
          <cell r="G953">
            <v>81.709998999999996</v>
          </cell>
        </row>
        <row r="954">
          <cell r="A954">
            <v>39693</v>
          </cell>
          <cell r="G954">
            <v>79.199996999999996</v>
          </cell>
        </row>
        <row r="955">
          <cell r="A955">
            <v>39694</v>
          </cell>
          <cell r="G955">
            <v>78.889999000000003</v>
          </cell>
        </row>
        <row r="956">
          <cell r="A956">
            <v>39695</v>
          </cell>
          <cell r="G956">
            <v>78.389999000000003</v>
          </cell>
        </row>
        <row r="957">
          <cell r="A957">
            <v>39696</v>
          </cell>
          <cell r="G957">
            <v>78.980002999999996</v>
          </cell>
        </row>
        <row r="958">
          <cell r="A958">
            <v>39699</v>
          </cell>
          <cell r="G958">
            <v>78.860000999999997</v>
          </cell>
        </row>
        <row r="959">
          <cell r="A959">
            <v>39700</v>
          </cell>
          <cell r="G959">
            <v>76.489998</v>
          </cell>
        </row>
        <row r="960">
          <cell r="A960">
            <v>39701</v>
          </cell>
          <cell r="G960">
            <v>74.220000999999996</v>
          </cell>
        </row>
        <row r="961">
          <cell r="A961">
            <v>39702</v>
          </cell>
          <cell r="G961">
            <v>73.080001999999993</v>
          </cell>
        </row>
        <row r="962">
          <cell r="A962">
            <v>39703</v>
          </cell>
          <cell r="G962">
            <v>75.550003000000004</v>
          </cell>
        </row>
        <row r="963">
          <cell r="A963">
            <v>39706</v>
          </cell>
          <cell r="G963">
            <v>77.559997999999993</v>
          </cell>
        </row>
        <row r="964">
          <cell r="A964">
            <v>39707</v>
          </cell>
          <cell r="G964">
            <v>76.790001000000004</v>
          </cell>
        </row>
        <row r="965">
          <cell r="A965">
            <v>39708</v>
          </cell>
          <cell r="G965">
            <v>85.459998999999996</v>
          </cell>
        </row>
        <row r="966">
          <cell r="A966">
            <v>39709</v>
          </cell>
          <cell r="G966">
            <v>82.800003000000004</v>
          </cell>
        </row>
        <row r="967">
          <cell r="A967">
            <v>39710</v>
          </cell>
          <cell r="G967">
            <v>85.980002999999996</v>
          </cell>
        </row>
        <row r="968">
          <cell r="A968">
            <v>39713</v>
          </cell>
          <cell r="G968">
            <v>89.18</v>
          </cell>
        </row>
        <row r="969">
          <cell r="A969">
            <v>39714</v>
          </cell>
          <cell r="G969">
            <v>88.32</v>
          </cell>
        </row>
        <row r="970">
          <cell r="A970">
            <v>39715</v>
          </cell>
          <cell r="G970">
            <v>86.709998999999996</v>
          </cell>
        </row>
        <row r="971">
          <cell r="A971">
            <v>39716</v>
          </cell>
          <cell r="G971">
            <v>86.449996999999996</v>
          </cell>
        </row>
        <row r="972">
          <cell r="A972">
            <v>39717</v>
          </cell>
          <cell r="G972">
            <v>86.639999000000003</v>
          </cell>
        </row>
        <row r="973">
          <cell r="A973">
            <v>39720</v>
          </cell>
          <cell r="G973">
            <v>89.57</v>
          </cell>
        </row>
        <row r="974">
          <cell r="A974">
            <v>39721</v>
          </cell>
          <cell r="G974">
            <v>85.07</v>
          </cell>
        </row>
        <row r="975">
          <cell r="A975">
            <v>39722</v>
          </cell>
          <cell r="G975">
            <v>85.970000999999996</v>
          </cell>
        </row>
        <row r="976">
          <cell r="A976">
            <v>39723</v>
          </cell>
          <cell r="G976">
            <v>82.330001999999993</v>
          </cell>
        </row>
        <row r="977">
          <cell r="A977">
            <v>39724</v>
          </cell>
          <cell r="G977">
            <v>82.589995999999999</v>
          </cell>
        </row>
        <row r="978">
          <cell r="A978">
            <v>39727</v>
          </cell>
          <cell r="G978">
            <v>84.279999000000004</v>
          </cell>
        </row>
        <row r="979">
          <cell r="A979">
            <v>39728</v>
          </cell>
          <cell r="G979">
            <v>87.269997000000004</v>
          </cell>
        </row>
        <row r="980">
          <cell r="A980">
            <v>39729</v>
          </cell>
          <cell r="G980">
            <v>89.419998000000007</v>
          </cell>
        </row>
        <row r="981">
          <cell r="A981">
            <v>39730</v>
          </cell>
          <cell r="G981">
            <v>89.900002000000001</v>
          </cell>
        </row>
        <row r="982">
          <cell r="A982">
            <v>39731</v>
          </cell>
          <cell r="G982">
            <v>83.220000999999996</v>
          </cell>
        </row>
        <row r="983">
          <cell r="A983">
            <v>39734</v>
          </cell>
          <cell r="G983">
            <v>81.989998</v>
          </cell>
        </row>
        <row r="984">
          <cell r="A984">
            <v>39735</v>
          </cell>
          <cell r="G984">
            <v>82.199996999999996</v>
          </cell>
        </row>
        <row r="985">
          <cell r="A985">
            <v>39736</v>
          </cell>
          <cell r="G985">
            <v>83.309997999999993</v>
          </cell>
        </row>
        <row r="986">
          <cell r="A986">
            <v>39737</v>
          </cell>
          <cell r="G986">
            <v>79.290001000000004</v>
          </cell>
        </row>
        <row r="987">
          <cell r="A987">
            <v>39738</v>
          </cell>
          <cell r="G987">
            <v>77.209998999999996</v>
          </cell>
        </row>
        <row r="988">
          <cell r="A988">
            <v>39741</v>
          </cell>
          <cell r="G988">
            <v>78.5</v>
          </cell>
        </row>
        <row r="989">
          <cell r="A989">
            <v>39742</v>
          </cell>
          <cell r="G989">
            <v>76.029999000000004</v>
          </cell>
        </row>
        <row r="990">
          <cell r="A990">
            <v>39743</v>
          </cell>
          <cell r="G990">
            <v>71.709998999999996</v>
          </cell>
        </row>
        <row r="991">
          <cell r="A991">
            <v>39744</v>
          </cell>
          <cell r="G991">
            <v>70.650002000000001</v>
          </cell>
        </row>
        <row r="992">
          <cell r="A992">
            <v>39745</v>
          </cell>
          <cell r="G992">
            <v>72.209998999999996</v>
          </cell>
        </row>
        <row r="993">
          <cell r="A993">
            <v>39748</v>
          </cell>
          <cell r="G993">
            <v>72.180000000000007</v>
          </cell>
        </row>
        <row r="994">
          <cell r="A994">
            <v>39749</v>
          </cell>
          <cell r="G994">
            <v>73.790001000000004</v>
          </cell>
        </row>
        <row r="995">
          <cell r="A995">
            <v>39750</v>
          </cell>
          <cell r="G995">
            <v>74</v>
          </cell>
        </row>
        <row r="996">
          <cell r="A996">
            <v>39751</v>
          </cell>
          <cell r="G996">
            <v>72.709998999999996</v>
          </cell>
        </row>
        <row r="997">
          <cell r="A997">
            <v>39752</v>
          </cell>
          <cell r="G997">
            <v>71.339995999999999</v>
          </cell>
        </row>
        <row r="998">
          <cell r="A998">
            <v>39755</v>
          </cell>
          <cell r="G998">
            <v>71.099997999999999</v>
          </cell>
        </row>
        <row r="999">
          <cell r="A999">
            <v>39756</v>
          </cell>
          <cell r="G999">
            <v>75.480002999999996</v>
          </cell>
        </row>
        <row r="1000">
          <cell r="A1000">
            <v>39757</v>
          </cell>
          <cell r="G1000">
            <v>72.800003000000004</v>
          </cell>
        </row>
        <row r="1001">
          <cell r="A1001">
            <v>39758</v>
          </cell>
          <cell r="G1001">
            <v>72.220000999999996</v>
          </cell>
        </row>
        <row r="1002">
          <cell r="A1002">
            <v>39759</v>
          </cell>
          <cell r="G1002">
            <v>72.5</v>
          </cell>
        </row>
        <row r="1003">
          <cell r="A1003">
            <v>39762</v>
          </cell>
          <cell r="G1003">
            <v>73.580001999999993</v>
          </cell>
        </row>
        <row r="1004">
          <cell r="A1004">
            <v>39763</v>
          </cell>
          <cell r="G1004">
            <v>72.050003000000004</v>
          </cell>
        </row>
        <row r="1005">
          <cell r="A1005">
            <v>39764</v>
          </cell>
          <cell r="G1005">
            <v>70</v>
          </cell>
        </row>
        <row r="1006">
          <cell r="A1006">
            <v>39765</v>
          </cell>
          <cell r="G1006">
            <v>72.150002000000001</v>
          </cell>
        </row>
        <row r="1007">
          <cell r="A1007">
            <v>39766</v>
          </cell>
          <cell r="G1007">
            <v>73.300003000000004</v>
          </cell>
        </row>
        <row r="1008">
          <cell r="A1008">
            <v>39769</v>
          </cell>
          <cell r="G1008">
            <v>72.650002000000001</v>
          </cell>
        </row>
        <row r="1009">
          <cell r="A1009">
            <v>39770</v>
          </cell>
          <cell r="G1009">
            <v>72.510002</v>
          </cell>
        </row>
        <row r="1010">
          <cell r="A1010">
            <v>39771</v>
          </cell>
          <cell r="G1010">
            <v>72.260002</v>
          </cell>
        </row>
        <row r="1011">
          <cell r="A1011">
            <v>39772</v>
          </cell>
          <cell r="G1011">
            <v>73.449996999999996</v>
          </cell>
        </row>
        <row r="1012">
          <cell r="A1012">
            <v>39773</v>
          </cell>
          <cell r="G1012">
            <v>78.849997999999999</v>
          </cell>
        </row>
        <row r="1013">
          <cell r="A1013">
            <v>39776</v>
          </cell>
          <cell r="G1013">
            <v>80.910004000000001</v>
          </cell>
        </row>
        <row r="1014">
          <cell r="A1014">
            <v>39777</v>
          </cell>
          <cell r="G1014">
            <v>80.870002999999997</v>
          </cell>
        </row>
        <row r="1015">
          <cell r="A1015">
            <v>39778</v>
          </cell>
          <cell r="G1015">
            <v>80.379997000000003</v>
          </cell>
        </row>
        <row r="1016">
          <cell r="A1016">
            <v>39780</v>
          </cell>
          <cell r="G1016">
            <v>80.309997999999993</v>
          </cell>
        </row>
        <row r="1017">
          <cell r="A1017">
            <v>39783</v>
          </cell>
          <cell r="G1017">
            <v>75.650002000000001</v>
          </cell>
        </row>
        <row r="1018">
          <cell r="A1018">
            <v>39784</v>
          </cell>
          <cell r="G1018">
            <v>76.949996999999996</v>
          </cell>
        </row>
        <row r="1019">
          <cell r="A1019">
            <v>39785</v>
          </cell>
          <cell r="G1019">
            <v>76.180000000000007</v>
          </cell>
        </row>
        <row r="1020">
          <cell r="A1020">
            <v>39786</v>
          </cell>
          <cell r="G1020">
            <v>75.5</v>
          </cell>
        </row>
        <row r="1021">
          <cell r="A1021">
            <v>39787</v>
          </cell>
          <cell r="G1021">
            <v>74.519997000000004</v>
          </cell>
        </row>
        <row r="1022">
          <cell r="A1022">
            <v>39790</v>
          </cell>
          <cell r="G1022">
            <v>76.199996999999996</v>
          </cell>
        </row>
        <row r="1023">
          <cell r="A1023">
            <v>39791</v>
          </cell>
          <cell r="G1023">
            <v>76.330001999999993</v>
          </cell>
        </row>
        <row r="1024">
          <cell r="A1024">
            <v>39792</v>
          </cell>
          <cell r="G1024">
            <v>79.75</v>
          </cell>
        </row>
        <row r="1025">
          <cell r="A1025">
            <v>39793</v>
          </cell>
          <cell r="G1025">
            <v>80.650002000000001</v>
          </cell>
        </row>
        <row r="1026">
          <cell r="A1026">
            <v>39794</v>
          </cell>
          <cell r="G1026">
            <v>80.809997999999993</v>
          </cell>
        </row>
        <row r="1027">
          <cell r="A1027">
            <v>39797</v>
          </cell>
          <cell r="G1027">
            <v>82.599997999999999</v>
          </cell>
        </row>
        <row r="1028">
          <cell r="A1028">
            <v>39798</v>
          </cell>
          <cell r="G1028">
            <v>84.459998999999996</v>
          </cell>
        </row>
        <row r="1029">
          <cell r="A1029">
            <v>39799</v>
          </cell>
          <cell r="G1029">
            <v>85.43</v>
          </cell>
        </row>
        <row r="1030">
          <cell r="A1030">
            <v>39800</v>
          </cell>
          <cell r="G1030">
            <v>83.870002999999997</v>
          </cell>
        </row>
        <row r="1031">
          <cell r="A1031">
            <v>39801</v>
          </cell>
          <cell r="G1031">
            <v>82.629997000000003</v>
          </cell>
        </row>
        <row r="1032">
          <cell r="A1032">
            <v>39804</v>
          </cell>
          <cell r="G1032">
            <v>83.459998999999996</v>
          </cell>
        </row>
        <row r="1033">
          <cell r="A1033">
            <v>39805</v>
          </cell>
          <cell r="G1033">
            <v>82.629997000000003</v>
          </cell>
        </row>
        <row r="1034">
          <cell r="A1034">
            <v>39806</v>
          </cell>
          <cell r="G1034">
            <v>83.459998999999996</v>
          </cell>
        </row>
        <row r="1035">
          <cell r="A1035">
            <v>39808</v>
          </cell>
          <cell r="G1035">
            <v>85.599997999999999</v>
          </cell>
        </row>
        <row r="1036">
          <cell r="A1036">
            <v>39811</v>
          </cell>
          <cell r="G1036">
            <v>86.349997999999999</v>
          </cell>
        </row>
        <row r="1037">
          <cell r="A1037">
            <v>39812</v>
          </cell>
          <cell r="G1037">
            <v>85.900002000000001</v>
          </cell>
        </row>
        <row r="1038">
          <cell r="A1038">
            <v>39813</v>
          </cell>
          <cell r="G1038">
            <v>86.519997000000004</v>
          </cell>
        </row>
        <row r="1039">
          <cell r="A1039">
            <v>39815</v>
          </cell>
          <cell r="G1039">
            <v>86.230002999999996</v>
          </cell>
        </row>
        <row r="1040">
          <cell r="A1040">
            <v>39818</v>
          </cell>
          <cell r="G1040">
            <v>84.480002999999996</v>
          </cell>
        </row>
        <row r="1041">
          <cell r="A1041">
            <v>39819</v>
          </cell>
          <cell r="G1041">
            <v>85.129997000000003</v>
          </cell>
        </row>
        <row r="1042">
          <cell r="A1042">
            <v>39820</v>
          </cell>
          <cell r="G1042">
            <v>82.75</v>
          </cell>
        </row>
        <row r="1043">
          <cell r="A1043">
            <v>39821</v>
          </cell>
          <cell r="G1043">
            <v>84.459998999999996</v>
          </cell>
        </row>
        <row r="1044">
          <cell r="A1044">
            <v>39822</v>
          </cell>
          <cell r="G1044">
            <v>83.919998000000007</v>
          </cell>
        </row>
        <row r="1045">
          <cell r="A1045">
            <v>39825</v>
          </cell>
          <cell r="G1045">
            <v>80.760002</v>
          </cell>
        </row>
        <row r="1046">
          <cell r="A1046">
            <v>39826</v>
          </cell>
          <cell r="G1046">
            <v>80.879997000000003</v>
          </cell>
        </row>
        <row r="1047">
          <cell r="A1047">
            <v>39827</v>
          </cell>
          <cell r="G1047">
            <v>79.790001000000004</v>
          </cell>
        </row>
        <row r="1048">
          <cell r="A1048">
            <v>39828</v>
          </cell>
          <cell r="G1048">
            <v>80.389999000000003</v>
          </cell>
        </row>
        <row r="1049">
          <cell r="A1049">
            <v>39829</v>
          </cell>
          <cell r="G1049">
            <v>82.709998999999996</v>
          </cell>
        </row>
        <row r="1050">
          <cell r="A1050">
            <v>39833</v>
          </cell>
          <cell r="G1050">
            <v>84.519997000000004</v>
          </cell>
        </row>
        <row r="1051">
          <cell r="A1051">
            <v>39834</v>
          </cell>
          <cell r="G1051">
            <v>84.150002000000001</v>
          </cell>
        </row>
        <row r="1052">
          <cell r="A1052">
            <v>39835</v>
          </cell>
          <cell r="G1052">
            <v>84.580001999999993</v>
          </cell>
        </row>
        <row r="1053">
          <cell r="A1053">
            <v>39836</v>
          </cell>
          <cell r="G1053">
            <v>88.529999000000004</v>
          </cell>
        </row>
        <row r="1054">
          <cell r="A1054">
            <v>39839</v>
          </cell>
          <cell r="G1054">
            <v>88.949996999999996</v>
          </cell>
        </row>
        <row r="1055">
          <cell r="A1055">
            <v>39840</v>
          </cell>
          <cell r="G1055">
            <v>88.379997000000003</v>
          </cell>
        </row>
        <row r="1056">
          <cell r="A1056">
            <v>39841</v>
          </cell>
          <cell r="G1056">
            <v>87.419998000000007</v>
          </cell>
        </row>
        <row r="1057">
          <cell r="A1057">
            <v>39842</v>
          </cell>
          <cell r="G1057">
            <v>89.5</v>
          </cell>
        </row>
        <row r="1058">
          <cell r="A1058">
            <v>39843</v>
          </cell>
          <cell r="G1058">
            <v>91.309997999999993</v>
          </cell>
        </row>
        <row r="1059">
          <cell r="A1059">
            <v>39846</v>
          </cell>
          <cell r="G1059">
            <v>88.839995999999999</v>
          </cell>
        </row>
        <row r="1060">
          <cell r="A1060">
            <v>39847</v>
          </cell>
          <cell r="G1060">
            <v>88.470000999999996</v>
          </cell>
        </row>
        <row r="1061">
          <cell r="A1061">
            <v>39848</v>
          </cell>
          <cell r="G1061">
            <v>89.18</v>
          </cell>
        </row>
        <row r="1062">
          <cell r="A1062">
            <v>39849</v>
          </cell>
          <cell r="G1062">
            <v>90.120002999999997</v>
          </cell>
        </row>
        <row r="1063">
          <cell r="A1063">
            <v>39850</v>
          </cell>
          <cell r="G1063">
            <v>89.589995999999999</v>
          </cell>
        </row>
        <row r="1064">
          <cell r="A1064">
            <v>39853</v>
          </cell>
          <cell r="G1064">
            <v>88.32</v>
          </cell>
        </row>
        <row r="1065">
          <cell r="A1065">
            <v>39854</v>
          </cell>
          <cell r="G1065">
            <v>90.209998999999996</v>
          </cell>
        </row>
        <row r="1066">
          <cell r="A1066">
            <v>39855</v>
          </cell>
          <cell r="G1066">
            <v>92.290001000000004</v>
          </cell>
        </row>
        <row r="1067">
          <cell r="A1067">
            <v>39856</v>
          </cell>
          <cell r="G1067">
            <v>93.169998000000007</v>
          </cell>
        </row>
        <row r="1068">
          <cell r="A1068">
            <v>39857</v>
          </cell>
          <cell r="G1068">
            <v>92.550003000000004</v>
          </cell>
        </row>
        <row r="1069">
          <cell r="A1069">
            <v>39861</v>
          </cell>
          <cell r="G1069">
            <v>95.449996999999996</v>
          </cell>
        </row>
        <row r="1070">
          <cell r="A1070">
            <v>39862</v>
          </cell>
          <cell r="G1070">
            <v>96.910004000000001</v>
          </cell>
        </row>
        <row r="1071">
          <cell r="A1071">
            <v>39863</v>
          </cell>
          <cell r="G1071">
            <v>95.769997000000004</v>
          </cell>
        </row>
        <row r="1072">
          <cell r="A1072">
            <v>39864</v>
          </cell>
          <cell r="G1072">
            <v>97.800003000000004</v>
          </cell>
        </row>
        <row r="1073">
          <cell r="A1073">
            <v>39867</v>
          </cell>
          <cell r="G1073">
            <v>97.730002999999996</v>
          </cell>
        </row>
        <row r="1074">
          <cell r="A1074">
            <v>39868</v>
          </cell>
          <cell r="G1074">
            <v>94.730002999999996</v>
          </cell>
        </row>
        <row r="1075">
          <cell r="A1075">
            <v>39869</v>
          </cell>
          <cell r="G1075">
            <v>93.150002000000001</v>
          </cell>
        </row>
        <row r="1076">
          <cell r="A1076">
            <v>39870</v>
          </cell>
          <cell r="G1076">
            <v>93.059997999999993</v>
          </cell>
        </row>
        <row r="1077">
          <cell r="A1077">
            <v>39871</v>
          </cell>
          <cell r="G1077">
            <v>92.629997000000003</v>
          </cell>
        </row>
        <row r="1078">
          <cell r="A1078">
            <v>39874</v>
          </cell>
          <cell r="G1078">
            <v>90.93</v>
          </cell>
        </row>
        <row r="1079">
          <cell r="A1079">
            <v>39875</v>
          </cell>
          <cell r="G1079">
            <v>90.040001000000004</v>
          </cell>
        </row>
        <row r="1080">
          <cell r="A1080">
            <v>39876</v>
          </cell>
          <cell r="G1080">
            <v>88.989998</v>
          </cell>
        </row>
        <row r="1081">
          <cell r="A1081">
            <v>39877</v>
          </cell>
          <cell r="G1081">
            <v>91.989998</v>
          </cell>
        </row>
        <row r="1082">
          <cell r="A1082">
            <v>39878</v>
          </cell>
          <cell r="G1082">
            <v>92.290001000000004</v>
          </cell>
        </row>
        <row r="1083">
          <cell r="A1083">
            <v>39881</v>
          </cell>
          <cell r="G1083">
            <v>90.57</v>
          </cell>
        </row>
        <row r="1084">
          <cell r="A1084">
            <v>39882</v>
          </cell>
          <cell r="G1084">
            <v>88.139999000000003</v>
          </cell>
        </row>
        <row r="1085">
          <cell r="A1085">
            <v>39883</v>
          </cell>
          <cell r="G1085">
            <v>89.220000999999996</v>
          </cell>
        </row>
        <row r="1086">
          <cell r="A1086">
            <v>39884</v>
          </cell>
          <cell r="G1086">
            <v>91.099997999999999</v>
          </cell>
        </row>
        <row r="1087">
          <cell r="A1087">
            <v>39885</v>
          </cell>
          <cell r="G1087">
            <v>91.300003000000004</v>
          </cell>
        </row>
        <row r="1088">
          <cell r="A1088">
            <v>39888</v>
          </cell>
          <cell r="G1088">
            <v>90.800003000000004</v>
          </cell>
        </row>
        <row r="1089">
          <cell r="A1089">
            <v>39889</v>
          </cell>
          <cell r="G1089">
            <v>90.040001000000004</v>
          </cell>
        </row>
        <row r="1090">
          <cell r="A1090">
            <v>39890</v>
          </cell>
          <cell r="G1090">
            <v>93.089995999999999</v>
          </cell>
        </row>
        <row r="1091">
          <cell r="A1091">
            <v>39891</v>
          </cell>
          <cell r="G1091">
            <v>94.349997999999999</v>
          </cell>
        </row>
        <row r="1092">
          <cell r="A1092">
            <v>39892</v>
          </cell>
          <cell r="G1092">
            <v>93.589995999999999</v>
          </cell>
        </row>
        <row r="1093">
          <cell r="A1093">
            <v>39895</v>
          </cell>
          <cell r="G1093">
            <v>92.080001999999993</v>
          </cell>
        </row>
        <row r="1094">
          <cell r="A1094">
            <v>39896</v>
          </cell>
          <cell r="G1094">
            <v>90.949996999999996</v>
          </cell>
        </row>
        <row r="1095">
          <cell r="A1095">
            <v>39897</v>
          </cell>
          <cell r="G1095">
            <v>91.980002999999996</v>
          </cell>
        </row>
        <row r="1096">
          <cell r="A1096">
            <v>39898</v>
          </cell>
          <cell r="G1096">
            <v>91.93</v>
          </cell>
        </row>
        <row r="1097">
          <cell r="A1097">
            <v>39899</v>
          </cell>
          <cell r="G1097">
            <v>90.690002000000007</v>
          </cell>
        </row>
        <row r="1098">
          <cell r="A1098">
            <v>39902</v>
          </cell>
          <cell r="G1098">
            <v>89.980002999999996</v>
          </cell>
        </row>
        <row r="1099">
          <cell r="A1099">
            <v>39903</v>
          </cell>
          <cell r="G1099">
            <v>90.279999000000004</v>
          </cell>
        </row>
        <row r="1100">
          <cell r="A1100">
            <v>39904</v>
          </cell>
          <cell r="G1100">
            <v>91.029999000000004</v>
          </cell>
        </row>
        <row r="1101">
          <cell r="A1101">
            <v>39905</v>
          </cell>
          <cell r="G1101">
            <v>88.800003000000004</v>
          </cell>
        </row>
        <row r="1102">
          <cell r="A1102">
            <v>39906</v>
          </cell>
          <cell r="G1102">
            <v>87.589995999999999</v>
          </cell>
        </row>
        <row r="1103">
          <cell r="A1103">
            <v>39909</v>
          </cell>
          <cell r="G1103">
            <v>85.269997000000004</v>
          </cell>
        </row>
        <row r="1104">
          <cell r="A1104">
            <v>39910</v>
          </cell>
          <cell r="G1104">
            <v>86.739998</v>
          </cell>
        </row>
        <row r="1105">
          <cell r="A1105">
            <v>39911</v>
          </cell>
          <cell r="G1105">
            <v>86.610000999999997</v>
          </cell>
        </row>
        <row r="1106">
          <cell r="A1106">
            <v>39912</v>
          </cell>
          <cell r="G1106">
            <v>86.309997999999993</v>
          </cell>
        </row>
        <row r="1107">
          <cell r="A1107">
            <v>39916</v>
          </cell>
          <cell r="G1107">
            <v>87.879997000000003</v>
          </cell>
        </row>
        <row r="1108">
          <cell r="A1108">
            <v>39917</v>
          </cell>
          <cell r="G1108">
            <v>87.370002999999997</v>
          </cell>
        </row>
        <row r="1109">
          <cell r="A1109">
            <v>39918</v>
          </cell>
          <cell r="G1109">
            <v>87.5</v>
          </cell>
        </row>
        <row r="1110">
          <cell r="A1110">
            <v>39919</v>
          </cell>
          <cell r="G1110">
            <v>85.809997999999993</v>
          </cell>
        </row>
        <row r="1111">
          <cell r="A1111">
            <v>39920</v>
          </cell>
          <cell r="G1111">
            <v>85.220000999999996</v>
          </cell>
        </row>
        <row r="1112">
          <cell r="A1112">
            <v>39923</v>
          </cell>
          <cell r="G1112">
            <v>86.949996999999996</v>
          </cell>
        </row>
        <row r="1113">
          <cell r="A1113">
            <v>39924</v>
          </cell>
          <cell r="G1113">
            <v>86.889999000000003</v>
          </cell>
        </row>
        <row r="1114">
          <cell r="A1114">
            <v>39925</v>
          </cell>
          <cell r="G1114">
            <v>87.379997000000003</v>
          </cell>
        </row>
        <row r="1115">
          <cell r="A1115">
            <v>39926</v>
          </cell>
          <cell r="G1115">
            <v>88.800003000000004</v>
          </cell>
        </row>
        <row r="1116">
          <cell r="A1116">
            <v>39927</v>
          </cell>
          <cell r="G1116">
            <v>89.720000999999996</v>
          </cell>
        </row>
        <row r="1117">
          <cell r="A1117">
            <v>39930</v>
          </cell>
          <cell r="G1117">
            <v>89.010002</v>
          </cell>
        </row>
        <row r="1118">
          <cell r="A1118">
            <v>39931</v>
          </cell>
          <cell r="G1118">
            <v>87.75</v>
          </cell>
        </row>
        <row r="1119">
          <cell r="A1119">
            <v>39932</v>
          </cell>
          <cell r="G1119">
            <v>88.330001999999993</v>
          </cell>
        </row>
        <row r="1120">
          <cell r="A1120">
            <v>39933</v>
          </cell>
          <cell r="G1120">
            <v>87.269997000000004</v>
          </cell>
        </row>
        <row r="1121">
          <cell r="A1121">
            <v>39934</v>
          </cell>
          <cell r="G1121">
            <v>86.949996999999996</v>
          </cell>
        </row>
        <row r="1122">
          <cell r="A1122">
            <v>39937</v>
          </cell>
          <cell r="G1122">
            <v>88.639999000000003</v>
          </cell>
        </row>
        <row r="1123">
          <cell r="A1123">
            <v>39938</v>
          </cell>
          <cell r="G1123">
            <v>88.25</v>
          </cell>
        </row>
        <row r="1124">
          <cell r="A1124">
            <v>39939</v>
          </cell>
          <cell r="G1124">
            <v>89.540001000000004</v>
          </cell>
        </row>
        <row r="1125">
          <cell r="A1125">
            <v>39940</v>
          </cell>
          <cell r="G1125">
            <v>89.440002000000007</v>
          </cell>
        </row>
        <row r="1126">
          <cell r="A1126">
            <v>39941</v>
          </cell>
          <cell r="G1126">
            <v>89.980002999999996</v>
          </cell>
        </row>
        <row r="1127">
          <cell r="A1127">
            <v>39944</v>
          </cell>
          <cell r="G1127">
            <v>89.690002000000007</v>
          </cell>
        </row>
        <row r="1128">
          <cell r="A1128">
            <v>39945</v>
          </cell>
          <cell r="G1128">
            <v>90.699996999999996</v>
          </cell>
        </row>
        <row r="1129">
          <cell r="A1129">
            <v>39946</v>
          </cell>
          <cell r="G1129">
            <v>91.089995999999999</v>
          </cell>
        </row>
        <row r="1130">
          <cell r="A1130">
            <v>39947</v>
          </cell>
          <cell r="G1130">
            <v>91.029999000000004</v>
          </cell>
        </row>
        <row r="1131">
          <cell r="A1131">
            <v>39948</v>
          </cell>
          <cell r="G1131">
            <v>91.550003000000004</v>
          </cell>
        </row>
        <row r="1132">
          <cell r="A1132">
            <v>39951</v>
          </cell>
          <cell r="G1132">
            <v>90.360000999999997</v>
          </cell>
        </row>
        <row r="1133">
          <cell r="A1133">
            <v>39952</v>
          </cell>
          <cell r="G1133">
            <v>90.959998999999996</v>
          </cell>
        </row>
        <row r="1134">
          <cell r="A1134">
            <v>39953</v>
          </cell>
          <cell r="G1134">
            <v>92.25</v>
          </cell>
        </row>
        <row r="1135">
          <cell r="A1135">
            <v>39954</v>
          </cell>
          <cell r="G1135">
            <v>93.849997999999999</v>
          </cell>
        </row>
        <row r="1136">
          <cell r="A1136">
            <v>39955</v>
          </cell>
          <cell r="G1136">
            <v>94.150002000000001</v>
          </cell>
        </row>
        <row r="1137">
          <cell r="A1137">
            <v>39959</v>
          </cell>
          <cell r="G1137">
            <v>93.760002</v>
          </cell>
        </row>
        <row r="1138">
          <cell r="A1138">
            <v>39960</v>
          </cell>
          <cell r="G1138">
            <v>93.449996999999996</v>
          </cell>
        </row>
        <row r="1139">
          <cell r="A1139">
            <v>39961</v>
          </cell>
          <cell r="G1139">
            <v>94.239998</v>
          </cell>
        </row>
        <row r="1140">
          <cell r="A1140">
            <v>39962</v>
          </cell>
          <cell r="G1140">
            <v>96.199996999999996</v>
          </cell>
        </row>
        <row r="1141">
          <cell r="A1141">
            <v>39965</v>
          </cell>
          <cell r="G1141">
            <v>95.730002999999996</v>
          </cell>
        </row>
        <row r="1142">
          <cell r="A1142">
            <v>39966</v>
          </cell>
          <cell r="G1142">
            <v>96.360000999999997</v>
          </cell>
        </row>
        <row r="1143">
          <cell r="A1143">
            <v>39967</v>
          </cell>
          <cell r="G1143">
            <v>94.410004000000001</v>
          </cell>
        </row>
        <row r="1144">
          <cell r="A1144">
            <v>39968</v>
          </cell>
          <cell r="G1144">
            <v>96.230002999999996</v>
          </cell>
        </row>
        <row r="1145">
          <cell r="A1145">
            <v>39969</v>
          </cell>
          <cell r="G1145">
            <v>93.709998999999996</v>
          </cell>
        </row>
        <row r="1146">
          <cell r="A1146">
            <v>39972</v>
          </cell>
          <cell r="G1146">
            <v>93.559997999999993</v>
          </cell>
        </row>
        <row r="1147">
          <cell r="A1147">
            <v>39973</v>
          </cell>
          <cell r="G1147">
            <v>93.830001999999993</v>
          </cell>
        </row>
        <row r="1148">
          <cell r="A1148">
            <v>39974</v>
          </cell>
          <cell r="G1148">
            <v>93.860000999999997</v>
          </cell>
        </row>
        <row r="1149">
          <cell r="A1149">
            <v>39975</v>
          </cell>
          <cell r="G1149">
            <v>93.699996999999996</v>
          </cell>
        </row>
        <row r="1150">
          <cell r="A1150">
            <v>39976</v>
          </cell>
          <cell r="G1150">
            <v>92.169998000000007</v>
          </cell>
        </row>
        <row r="1151">
          <cell r="A1151">
            <v>39979</v>
          </cell>
          <cell r="G1151">
            <v>91.099997999999999</v>
          </cell>
        </row>
        <row r="1152">
          <cell r="A1152">
            <v>39980</v>
          </cell>
          <cell r="G1152">
            <v>91.93</v>
          </cell>
        </row>
        <row r="1153">
          <cell r="A1153">
            <v>39981</v>
          </cell>
          <cell r="G1153">
            <v>92.349997999999999</v>
          </cell>
        </row>
        <row r="1154">
          <cell r="A1154">
            <v>39982</v>
          </cell>
          <cell r="G1154">
            <v>91.610000999999997</v>
          </cell>
        </row>
        <row r="1155">
          <cell r="A1155">
            <v>39983</v>
          </cell>
          <cell r="G1155">
            <v>91.900002000000001</v>
          </cell>
        </row>
        <row r="1156">
          <cell r="A1156">
            <v>39986</v>
          </cell>
          <cell r="G1156">
            <v>90.540001000000004</v>
          </cell>
        </row>
        <row r="1157">
          <cell r="A1157">
            <v>39987</v>
          </cell>
          <cell r="G1157">
            <v>90.919998000000007</v>
          </cell>
        </row>
        <row r="1158">
          <cell r="A1158">
            <v>39988</v>
          </cell>
          <cell r="G1158">
            <v>91.449996999999996</v>
          </cell>
        </row>
        <row r="1159">
          <cell r="A1159">
            <v>39989</v>
          </cell>
          <cell r="G1159">
            <v>92.309997999999993</v>
          </cell>
        </row>
        <row r="1160">
          <cell r="A1160">
            <v>39990</v>
          </cell>
          <cell r="G1160">
            <v>92.290001000000004</v>
          </cell>
        </row>
        <row r="1161">
          <cell r="A1161">
            <v>39993</v>
          </cell>
          <cell r="G1161">
            <v>92.040001000000004</v>
          </cell>
        </row>
        <row r="1162">
          <cell r="A1162">
            <v>39994</v>
          </cell>
          <cell r="G1162">
            <v>91.18</v>
          </cell>
        </row>
        <row r="1163">
          <cell r="A1163">
            <v>39995</v>
          </cell>
          <cell r="G1163">
            <v>92.389999000000003</v>
          </cell>
        </row>
        <row r="1164">
          <cell r="A1164">
            <v>39996</v>
          </cell>
          <cell r="G1164">
            <v>91.25</v>
          </cell>
        </row>
        <row r="1165">
          <cell r="A1165">
            <v>40000</v>
          </cell>
          <cell r="G1165">
            <v>90.760002</v>
          </cell>
        </row>
        <row r="1166">
          <cell r="A1166">
            <v>40001</v>
          </cell>
          <cell r="G1166">
            <v>90.709998999999996</v>
          </cell>
        </row>
        <row r="1167">
          <cell r="A1167">
            <v>40002</v>
          </cell>
          <cell r="G1167">
            <v>89.269997000000004</v>
          </cell>
        </row>
        <row r="1168">
          <cell r="A1168">
            <v>40003</v>
          </cell>
          <cell r="G1168">
            <v>89.510002</v>
          </cell>
        </row>
        <row r="1169">
          <cell r="A1169">
            <v>40004</v>
          </cell>
          <cell r="G1169">
            <v>89.580001999999993</v>
          </cell>
        </row>
        <row r="1170">
          <cell r="A1170">
            <v>40007</v>
          </cell>
          <cell r="G1170">
            <v>90.190002000000007</v>
          </cell>
        </row>
        <row r="1171">
          <cell r="A1171">
            <v>40008</v>
          </cell>
          <cell r="G1171">
            <v>90.809997999999993</v>
          </cell>
        </row>
        <row r="1172">
          <cell r="A1172">
            <v>40009</v>
          </cell>
          <cell r="G1172">
            <v>92.239998</v>
          </cell>
        </row>
        <row r="1173">
          <cell r="A1173">
            <v>40010</v>
          </cell>
          <cell r="G1173">
            <v>91.980002999999996</v>
          </cell>
        </row>
        <row r="1174">
          <cell r="A1174">
            <v>40011</v>
          </cell>
          <cell r="G1174">
            <v>91.93</v>
          </cell>
        </row>
        <row r="1175">
          <cell r="A1175">
            <v>40014</v>
          </cell>
          <cell r="G1175">
            <v>93.279999000000004</v>
          </cell>
        </row>
        <row r="1176">
          <cell r="A1176">
            <v>40015</v>
          </cell>
          <cell r="G1176">
            <v>93.129997000000003</v>
          </cell>
        </row>
        <row r="1177">
          <cell r="A1177">
            <v>40016</v>
          </cell>
          <cell r="G1177">
            <v>93.440002000000007</v>
          </cell>
        </row>
        <row r="1178">
          <cell r="A1178">
            <v>40017</v>
          </cell>
          <cell r="G1178">
            <v>93.260002</v>
          </cell>
        </row>
        <row r="1179">
          <cell r="A1179">
            <v>40018</v>
          </cell>
          <cell r="G1179">
            <v>93.410004000000001</v>
          </cell>
        </row>
        <row r="1180">
          <cell r="A1180">
            <v>40021</v>
          </cell>
          <cell r="G1180">
            <v>93.709998999999996</v>
          </cell>
        </row>
        <row r="1181">
          <cell r="A1181">
            <v>40022</v>
          </cell>
          <cell r="G1181">
            <v>92.110000999999997</v>
          </cell>
        </row>
        <row r="1182">
          <cell r="A1182">
            <v>40023</v>
          </cell>
          <cell r="G1182">
            <v>91.199996999999996</v>
          </cell>
        </row>
        <row r="1183">
          <cell r="A1183">
            <v>40024</v>
          </cell>
          <cell r="G1183">
            <v>91.620002999999997</v>
          </cell>
        </row>
        <row r="1184">
          <cell r="A1184">
            <v>40025</v>
          </cell>
          <cell r="G1184">
            <v>93.349997999999999</v>
          </cell>
        </row>
        <row r="1185">
          <cell r="A1185">
            <v>40028</v>
          </cell>
          <cell r="G1185">
            <v>93.870002999999997</v>
          </cell>
        </row>
        <row r="1186">
          <cell r="A1186">
            <v>40029</v>
          </cell>
          <cell r="G1186">
            <v>94.68</v>
          </cell>
        </row>
        <row r="1187">
          <cell r="A1187">
            <v>40030</v>
          </cell>
          <cell r="G1187">
            <v>94.779999000000004</v>
          </cell>
        </row>
        <row r="1188">
          <cell r="A1188">
            <v>40031</v>
          </cell>
          <cell r="G1188">
            <v>94.599997999999999</v>
          </cell>
        </row>
        <row r="1189">
          <cell r="A1189">
            <v>40032</v>
          </cell>
          <cell r="G1189">
            <v>93.75</v>
          </cell>
        </row>
        <row r="1190">
          <cell r="A1190">
            <v>40035</v>
          </cell>
          <cell r="G1190">
            <v>92.93</v>
          </cell>
        </row>
        <row r="1191">
          <cell r="A1191">
            <v>40036</v>
          </cell>
          <cell r="G1191">
            <v>92.790001000000004</v>
          </cell>
        </row>
        <row r="1192">
          <cell r="A1192">
            <v>40037</v>
          </cell>
          <cell r="G1192">
            <v>92.949996999999996</v>
          </cell>
        </row>
        <row r="1193">
          <cell r="A1193">
            <v>40038</v>
          </cell>
          <cell r="G1193">
            <v>93.720000999999996</v>
          </cell>
        </row>
        <row r="1194">
          <cell r="A1194">
            <v>40039</v>
          </cell>
          <cell r="G1194">
            <v>93</v>
          </cell>
        </row>
        <row r="1195">
          <cell r="A1195">
            <v>40042</v>
          </cell>
          <cell r="G1195">
            <v>91.610000999999997</v>
          </cell>
        </row>
        <row r="1196">
          <cell r="A1196">
            <v>40043</v>
          </cell>
          <cell r="G1196">
            <v>92.059997999999993</v>
          </cell>
        </row>
        <row r="1197">
          <cell r="A1197">
            <v>40044</v>
          </cell>
          <cell r="G1197">
            <v>92.529999000000004</v>
          </cell>
        </row>
        <row r="1198">
          <cell r="A1198">
            <v>40045</v>
          </cell>
          <cell r="G1198">
            <v>92.269997000000004</v>
          </cell>
        </row>
        <row r="1199">
          <cell r="A1199">
            <v>40046</v>
          </cell>
          <cell r="G1199">
            <v>93.650002000000001</v>
          </cell>
        </row>
        <row r="1200">
          <cell r="A1200">
            <v>40049</v>
          </cell>
          <cell r="G1200">
            <v>92.339995999999999</v>
          </cell>
        </row>
        <row r="1201">
          <cell r="A1201">
            <v>40050</v>
          </cell>
          <cell r="G1201">
            <v>92.760002</v>
          </cell>
        </row>
        <row r="1202">
          <cell r="A1202">
            <v>40051</v>
          </cell>
          <cell r="G1202">
            <v>92.790001000000004</v>
          </cell>
        </row>
        <row r="1203">
          <cell r="A1203">
            <v>40052</v>
          </cell>
          <cell r="G1203">
            <v>93.190002000000007</v>
          </cell>
        </row>
        <row r="1204">
          <cell r="A1204">
            <v>40053</v>
          </cell>
          <cell r="G1204">
            <v>93.870002999999997</v>
          </cell>
        </row>
        <row r="1205">
          <cell r="A1205">
            <v>40056</v>
          </cell>
          <cell r="G1205">
            <v>93.400002000000001</v>
          </cell>
        </row>
        <row r="1206">
          <cell r="A1206">
            <v>40057</v>
          </cell>
          <cell r="G1206">
            <v>93.900002000000001</v>
          </cell>
        </row>
        <row r="1207">
          <cell r="A1207">
            <v>40058</v>
          </cell>
          <cell r="G1207">
            <v>96.190002000000007</v>
          </cell>
        </row>
        <row r="1208">
          <cell r="A1208">
            <v>40059</v>
          </cell>
          <cell r="G1208">
            <v>97.459998999999996</v>
          </cell>
        </row>
        <row r="1209">
          <cell r="A1209">
            <v>40060</v>
          </cell>
          <cell r="G1209">
            <v>97.529999000000004</v>
          </cell>
        </row>
        <row r="1210">
          <cell r="A1210">
            <v>40064</v>
          </cell>
          <cell r="G1210">
            <v>97.43</v>
          </cell>
        </row>
        <row r="1211">
          <cell r="A1211">
            <v>40065</v>
          </cell>
          <cell r="G1211">
            <v>97.080001999999993</v>
          </cell>
        </row>
        <row r="1212">
          <cell r="A1212">
            <v>40066</v>
          </cell>
          <cell r="G1212">
            <v>97.699996999999996</v>
          </cell>
        </row>
        <row r="1213">
          <cell r="A1213">
            <v>40067</v>
          </cell>
          <cell r="G1213">
            <v>98.779999000000004</v>
          </cell>
        </row>
        <row r="1214">
          <cell r="A1214">
            <v>40070</v>
          </cell>
          <cell r="G1214">
            <v>97.959998999999996</v>
          </cell>
        </row>
        <row r="1215">
          <cell r="A1215">
            <v>40071</v>
          </cell>
          <cell r="G1215">
            <v>98.900002000000001</v>
          </cell>
        </row>
        <row r="1216">
          <cell r="A1216">
            <v>40072</v>
          </cell>
          <cell r="G1216">
            <v>99.910004000000001</v>
          </cell>
        </row>
        <row r="1217">
          <cell r="A1217">
            <v>40073</v>
          </cell>
          <cell r="G1217">
            <v>99.339995999999999</v>
          </cell>
        </row>
        <row r="1218">
          <cell r="A1218">
            <v>40074</v>
          </cell>
          <cell r="G1218">
            <v>98.669998000000007</v>
          </cell>
        </row>
        <row r="1219">
          <cell r="A1219">
            <v>40077</v>
          </cell>
          <cell r="G1219">
            <v>98.360000999999997</v>
          </cell>
        </row>
        <row r="1220">
          <cell r="A1220">
            <v>40078</v>
          </cell>
          <cell r="G1220">
            <v>99.669998000000007</v>
          </cell>
        </row>
        <row r="1221">
          <cell r="A1221">
            <v>40079</v>
          </cell>
          <cell r="G1221">
            <v>98.830001999999993</v>
          </cell>
        </row>
        <row r="1222">
          <cell r="A1222">
            <v>40080</v>
          </cell>
          <cell r="G1222">
            <v>97.550003000000004</v>
          </cell>
        </row>
        <row r="1223">
          <cell r="A1223">
            <v>40081</v>
          </cell>
          <cell r="G1223">
            <v>97</v>
          </cell>
        </row>
        <row r="1224">
          <cell r="A1224">
            <v>40084</v>
          </cell>
          <cell r="G1224">
            <v>97.050003000000004</v>
          </cell>
        </row>
        <row r="1225">
          <cell r="A1225">
            <v>40085</v>
          </cell>
          <cell r="G1225">
            <v>97.43</v>
          </cell>
        </row>
        <row r="1226">
          <cell r="A1226">
            <v>40086</v>
          </cell>
          <cell r="G1226">
            <v>98.849997999999999</v>
          </cell>
        </row>
        <row r="1227">
          <cell r="A1227">
            <v>40087</v>
          </cell>
          <cell r="G1227">
            <v>97.889999000000003</v>
          </cell>
        </row>
        <row r="1228">
          <cell r="A1228">
            <v>40088</v>
          </cell>
          <cell r="G1228">
            <v>98.370002999999997</v>
          </cell>
        </row>
        <row r="1229">
          <cell r="A1229">
            <v>40091</v>
          </cell>
          <cell r="G1229">
            <v>99.82</v>
          </cell>
        </row>
        <row r="1230">
          <cell r="A1230">
            <v>40092</v>
          </cell>
          <cell r="G1230">
            <v>102.279999</v>
          </cell>
        </row>
        <row r="1231">
          <cell r="A1231">
            <v>40093</v>
          </cell>
          <cell r="G1231">
            <v>102.360001</v>
          </cell>
        </row>
        <row r="1232">
          <cell r="A1232">
            <v>40094</v>
          </cell>
          <cell r="G1232">
            <v>103.639999</v>
          </cell>
        </row>
        <row r="1233">
          <cell r="A1233">
            <v>40095</v>
          </cell>
          <cell r="G1233">
            <v>102.839996</v>
          </cell>
        </row>
        <row r="1234">
          <cell r="A1234">
            <v>40098</v>
          </cell>
          <cell r="G1234">
            <v>103.55999799999999</v>
          </cell>
        </row>
        <row r="1235">
          <cell r="A1235">
            <v>40099</v>
          </cell>
          <cell r="G1235">
            <v>104.260002</v>
          </cell>
        </row>
        <row r="1236">
          <cell r="A1236">
            <v>40100</v>
          </cell>
          <cell r="G1236">
            <v>104.18</v>
          </cell>
        </row>
        <row r="1237">
          <cell r="A1237">
            <v>40101</v>
          </cell>
          <cell r="G1237">
            <v>102.860001</v>
          </cell>
        </row>
        <row r="1238">
          <cell r="A1238">
            <v>40102</v>
          </cell>
          <cell r="G1238">
            <v>103.18</v>
          </cell>
        </row>
        <row r="1239">
          <cell r="A1239">
            <v>40105</v>
          </cell>
          <cell r="G1239">
            <v>104.230003</v>
          </cell>
        </row>
        <row r="1240">
          <cell r="A1240">
            <v>40106</v>
          </cell>
          <cell r="G1240">
            <v>103.41999800000001</v>
          </cell>
        </row>
        <row r="1241">
          <cell r="A1241">
            <v>40107</v>
          </cell>
          <cell r="G1241">
            <v>103.75</v>
          </cell>
        </row>
        <row r="1242">
          <cell r="A1242">
            <v>40108</v>
          </cell>
          <cell r="G1242">
            <v>103.91999800000001</v>
          </cell>
        </row>
        <row r="1243">
          <cell r="A1243">
            <v>40109</v>
          </cell>
          <cell r="G1243">
            <v>103.489998</v>
          </cell>
        </row>
        <row r="1244">
          <cell r="A1244">
            <v>40112</v>
          </cell>
          <cell r="G1244">
            <v>101.860001</v>
          </cell>
        </row>
        <row r="1245">
          <cell r="A1245">
            <v>40113</v>
          </cell>
          <cell r="G1245">
            <v>101.849998</v>
          </cell>
        </row>
        <row r="1246">
          <cell r="A1246">
            <v>40114</v>
          </cell>
          <cell r="G1246">
            <v>100.730003</v>
          </cell>
        </row>
        <row r="1247">
          <cell r="A1247">
            <v>40115</v>
          </cell>
          <cell r="G1247">
            <v>102.69000200000001</v>
          </cell>
        </row>
        <row r="1248">
          <cell r="A1248">
            <v>40116</v>
          </cell>
          <cell r="G1248">
            <v>102.529999</v>
          </cell>
        </row>
        <row r="1249">
          <cell r="A1249">
            <v>40119</v>
          </cell>
          <cell r="G1249">
            <v>103.949997</v>
          </cell>
        </row>
        <row r="1250">
          <cell r="A1250">
            <v>40120</v>
          </cell>
          <cell r="G1250">
            <v>106.459999</v>
          </cell>
        </row>
        <row r="1251">
          <cell r="A1251">
            <v>40121</v>
          </cell>
          <cell r="G1251">
            <v>107.099998</v>
          </cell>
        </row>
        <row r="1252">
          <cell r="A1252">
            <v>40122</v>
          </cell>
          <cell r="G1252">
            <v>106.980003</v>
          </cell>
        </row>
        <row r="1253">
          <cell r="A1253">
            <v>40123</v>
          </cell>
          <cell r="G1253">
            <v>107.43</v>
          </cell>
        </row>
        <row r="1254">
          <cell r="A1254">
            <v>40126</v>
          </cell>
          <cell r="G1254">
            <v>108.19000200000001</v>
          </cell>
        </row>
        <row r="1255">
          <cell r="A1255">
            <v>40127</v>
          </cell>
          <cell r="G1255">
            <v>108.389999</v>
          </cell>
        </row>
        <row r="1256">
          <cell r="A1256">
            <v>40128</v>
          </cell>
          <cell r="G1256">
            <v>109.599998</v>
          </cell>
        </row>
        <row r="1257">
          <cell r="A1257">
            <v>40129</v>
          </cell>
          <cell r="G1257">
            <v>108.209999</v>
          </cell>
        </row>
        <row r="1258">
          <cell r="A1258">
            <v>40130</v>
          </cell>
          <cell r="G1258">
            <v>109.739998</v>
          </cell>
        </row>
        <row r="1259">
          <cell r="A1259">
            <v>40133</v>
          </cell>
          <cell r="G1259">
            <v>111.629997</v>
          </cell>
        </row>
        <row r="1260">
          <cell r="A1260">
            <v>40134</v>
          </cell>
          <cell r="G1260">
            <v>111.970001</v>
          </cell>
        </row>
        <row r="1261">
          <cell r="A1261">
            <v>40135</v>
          </cell>
          <cell r="G1261">
            <v>112.25</v>
          </cell>
        </row>
        <row r="1262">
          <cell r="A1262">
            <v>40136</v>
          </cell>
          <cell r="G1262">
            <v>112.300003</v>
          </cell>
        </row>
        <row r="1263">
          <cell r="A1263">
            <v>40137</v>
          </cell>
          <cell r="G1263">
            <v>112.94000200000001</v>
          </cell>
        </row>
        <row r="1264">
          <cell r="A1264">
            <v>40140</v>
          </cell>
          <cell r="G1264">
            <v>114.290001</v>
          </cell>
        </row>
        <row r="1265">
          <cell r="A1265">
            <v>40141</v>
          </cell>
          <cell r="G1265">
            <v>114.730003</v>
          </cell>
        </row>
        <row r="1266">
          <cell r="A1266">
            <v>40142</v>
          </cell>
          <cell r="G1266">
            <v>116.620003</v>
          </cell>
        </row>
        <row r="1267">
          <cell r="A1267">
            <v>40144</v>
          </cell>
          <cell r="G1267">
            <v>115.05999799999999</v>
          </cell>
        </row>
        <row r="1268">
          <cell r="A1268">
            <v>40147</v>
          </cell>
          <cell r="G1268">
            <v>115.639999</v>
          </cell>
        </row>
        <row r="1269">
          <cell r="A1269">
            <v>40148</v>
          </cell>
          <cell r="G1269">
            <v>117.379997</v>
          </cell>
        </row>
        <row r="1270">
          <cell r="A1270">
            <v>40149</v>
          </cell>
          <cell r="G1270">
            <v>119.18</v>
          </cell>
        </row>
        <row r="1271">
          <cell r="A1271">
            <v>40150</v>
          </cell>
          <cell r="G1271">
            <v>118.699997</v>
          </cell>
        </row>
        <row r="1272">
          <cell r="A1272">
            <v>40151</v>
          </cell>
          <cell r="G1272">
            <v>113.75</v>
          </cell>
        </row>
        <row r="1273">
          <cell r="A1273">
            <v>40154</v>
          </cell>
          <cell r="G1273">
            <v>113.110001</v>
          </cell>
        </row>
        <row r="1274">
          <cell r="A1274">
            <v>40155</v>
          </cell>
          <cell r="G1274">
            <v>110.949997</v>
          </cell>
        </row>
        <row r="1275">
          <cell r="A1275">
            <v>40156</v>
          </cell>
          <cell r="G1275">
            <v>110.839996</v>
          </cell>
        </row>
        <row r="1276">
          <cell r="A1276">
            <v>40157</v>
          </cell>
          <cell r="G1276">
            <v>110.82</v>
          </cell>
        </row>
        <row r="1277">
          <cell r="A1277">
            <v>40158</v>
          </cell>
          <cell r="G1277">
            <v>109.32</v>
          </cell>
        </row>
        <row r="1278">
          <cell r="A1278">
            <v>40161</v>
          </cell>
          <cell r="G1278">
            <v>110.239998</v>
          </cell>
        </row>
        <row r="1279">
          <cell r="A1279">
            <v>40162</v>
          </cell>
          <cell r="G1279">
            <v>110.209999</v>
          </cell>
        </row>
        <row r="1280">
          <cell r="A1280">
            <v>40163</v>
          </cell>
          <cell r="G1280">
            <v>111.589996</v>
          </cell>
        </row>
        <row r="1281">
          <cell r="A1281">
            <v>40164</v>
          </cell>
          <cell r="G1281">
            <v>107.339996</v>
          </cell>
        </row>
        <row r="1282">
          <cell r="A1282">
            <v>40165</v>
          </cell>
          <cell r="G1282">
            <v>108.949997</v>
          </cell>
        </row>
        <row r="1283">
          <cell r="A1283">
            <v>40168</v>
          </cell>
          <cell r="G1283">
            <v>106.949997</v>
          </cell>
        </row>
        <row r="1284">
          <cell r="A1284">
            <v>40169</v>
          </cell>
          <cell r="G1284">
            <v>106.16999800000001</v>
          </cell>
        </row>
        <row r="1285">
          <cell r="A1285">
            <v>40170</v>
          </cell>
          <cell r="G1285">
            <v>106.550003</v>
          </cell>
        </row>
        <row r="1286">
          <cell r="A1286">
            <v>40171</v>
          </cell>
          <cell r="G1286">
            <v>108.360001</v>
          </cell>
        </row>
        <row r="1287">
          <cell r="A1287">
            <v>40175</v>
          </cell>
          <cell r="G1287">
            <v>108.550003</v>
          </cell>
        </row>
        <row r="1288">
          <cell r="A1288">
            <v>40176</v>
          </cell>
          <cell r="G1288">
            <v>107.470001</v>
          </cell>
        </row>
        <row r="1289">
          <cell r="A1289">
            <v>40177</v>
          </cell>
          <cell r="G1289">
            <v>106.93</v>
          </cell>
        </row>
        <row r="1290">
          <cell r="A1290">
            <v>40178</v>
          </cell>
          <cell r="G1290">
            <v>107.30999799999999</v>
          </cell>
        </row>
        <row r="1291">
          <cell r="A1291">
            <v>40182</v>
          </cell>
          <cell r="G1291">
            <v>109.800003</v>
          </cell>
        </row>
        <row r="1292">
          <cell r="A1292">
            <v>40183</v>
          </cell>
          <cell r="G1292">
            <v>109.699997</v>
          </cell>
        </row>
        <row r="1293">
          <cell r="A1293">
            <v>40184</v>
          </cell>
          <cell r="G1293">
            <v>111.510002</v>
          </cell>
        </row>
        <row r="1294">
          <cell r="A1294">
            <v>40185</v>
          </cell>
          <cell r="G1294">
            <v>110.82</v>
          </cell>
        </row>
        <row r="1295">
          <cell r="A1295">
            <v>40186</v>
          </cell>
          <cell r="G1295">
            <v>111.370003</v>
          </cell>
        </row>
        <row r="1296">
          <cell r="A1296">
            <v>40189</v>
          </cell>
          <cell r="G1296">
            <v>112.849998</v>
          </cell>
        </row>
        <row r="1297">
          <cell r="A1297">
            <v>40190</v>
          </cell>
          <cell r="G1297">
            <v>110.489998</v>
          </cell>
        </row>
        <row r="1298">
          <cell r="A1298">
            <v>40191</v>
          </cell>
          <cell r="G1298">
            <v>111.540001</v>
          </cell>
        </row>
        <row r="1299">
          <cell r="A1299">
            <v>40192</v>
          </cell>
          <cell r="G1299">
            <v>112.029999</v>
          </cell>
        </row>
        <row r="1300">
          <cell r="A1300">
            <v>40193</v>
          </cell>
          <cell r="G1300">
            <v>110.860001</v>
          </cell>
        </row>
        <row r="1301">
          <cell r="A1301">
            <v>40197</v>
          </cell>
          <cell r="G1301">
            <v>111.519997</v>
          </cell>
        </row>
        <row r="1302">
          <cell r="A1302">
            <v>40198</v>
          </cell>
          <cell r="G1302">
            <v>108.94000200000001</v>
          </cell>
        </row>
        <row r="1303">
          <cell r="A1303">
            <v>40199</v>
          </cell>
          <cell r="G1303">
            <v>107.370003</v>
          </cell>
        </row>
        <row r="1304">
          <cell r="A1304">
            <v>40200</v>
          </cell>
          <cell r="G1304">
            <v>107.16999800000001</v>
          </cell>
        </row>
        <row r="1305">
          <cell r="A1305">
            <v>40203</v>
          </cell>
          <cell r="G1305">
            <v>107.480003</v>
          </cell>
        </row>
        <row r="1306">
          <cell r="A1306">
            <v>40204</v>
          </cell>
          <cell r="G1306">
            <v>107.55999799999999</v>
          </cell>
        </row>
        <row r="1307">
          <cell r="A1307">
            <v>40205</v>
          </cell>
          <cell r="G1307">
            <v>106.529999</v>
          </cell>
        </row>
        <row r="1308">
          <cell r="A1308">
            <v>40206</v>
          </cell>
          <cell r="G1308">
            <v>106.480003</v>
          </cell>
        </row>
        <row r="1309">
          <cell r="A1309">
            <v>40207</v>
          </cell>
          <cell r="G1309">
            <v>105.959999</v>
          </cell>
        </row>
        <row r="1310">
          <cell r="A1310">
            <v>40210</v>
          </cell>
          <cell r="G1310">
            <v>108.349998</v>
          </cell>
        </row>
        <row r="1311">
          <cell r="A1311">
            <v>40211</v>
          </cell>
          <cell r="G1311">
            <v>109.129997</v>
          </cell>
        </row>
        <row r="1312">
          <cell r="A1312">
            <v>40212</v>
          </cell>
          <cell r="G1312">
            <v>108.699997</v>
          </cell>
        </row>
        <row r="1313">
          <cell r="A1313">
            <v>40213</v>
          </cell>
          <cell r="G1313">
            <v>104.370003</v>
          </cell>
        </row>
        <row r="1314">
          <cell r="A1314">
            <v>40214</v>
          </cell>
          <cell r="G1314">
            <v>104.68</v>
          </cell>
        </row>
        <row r="1315">
          <cell r="A1315">
            <v>40217</v>
          </cell>
          <cell r="G1315">
            <v>104.040001</v>
          </cell>
        </row>
        <row r="1316">
          <cell r="A1316">
            <v>40218</v>
          </cell>
          <cell r="G1316">
            <v>105.410004</v>
          </cell>
        </row>
        <row r="1317">
          <cell r="A1317">
            <v>40219</v>
          </cell>
          <cell r="G1317">
            <v>105.120003</v>
          </cell>
        </row>
        <row r="1318">
          <cell r="A1318">
            <v>40220</v>
          </cell>
          <cell r="G1318">
            <v>107.129997</v>
          </cell>
        </row>
        <row r="1319">
          <cell r="A1319">
            <v>40221</v>
          </cell>
          <cell r="G1319">
            <v>107.040001</v>
          </cell>
        </row>
        <row r="1320">
          <cell r="A1320">
            <v>40225</v>
          </cell>
          <cell r="G1320">
            <v>109.620003</v>
          </cell>
        </row>
        <row r="1321">
          <cell r="A1321">
            <v>40226</v>
          </cell>
          <cell r="G1321">
            <v>109.25</v>
          </cell>
        </row>
        <row r="1322">
          <cell r="A1322">
            <v>40227</v>
          </cell>
          <cell r="G1322">
            <v>109.980003</v>
          </cell>
        </row>
        <row r="1323">
          <cell r="A1323">
            <v>40228</v>
          </cell>
          <cell r="G1323">
            <v>109.470001</v>
          </cell>
        </row>
        <row r="1324">
          <cell r="A1324">
            <v>40231</v>
          </cell>
          <cell r="G1324">
            <v>109.07</v>
          </cell>
        </row>
        <row r="1325">
          <cell r="A1325">
            <v>40232</v>
          </cell>
          <cell r="G1325">
            <v>107.889999</v>
          </cell>
        </row>
        <row r="1326">
          <cell r="A1326">
            <v>40233</v>
          </cell>
          <cell r="G1326">
            <v>107.360001</v>
          </cell>
        </row>
        <row r="1327">
          <cell r="A1327">
            <v>40234</v>
          </cell>
          <cell r="G1327">
            <v>108.30999799999999</v>
          </cell>
        </row>
        <row r="1328">
          <cell r="A1328">
            <v>40235</v>
          </cell>
          <cell r="G1328">
            <v>109.43</v>
          </cell>
        </row>
        <row r="1329">
          <cell r="A1329">
            <v>40238</v>
          </cell>
          <cell r="G1329">
            <v>109.43</v>
          </cell>
        </row>
        <row r="1330">
          <cell r="A1330">
            <v>40239</v>
          </cell>
          <cell r="G1330">
            <v>111.019997</v>
          </cell>
        </row>
        <row r="1331">
          <cell r="A1331">
            <v>40240</v>
          </cell>
          <cell r="G1331">
            <v>111.629997</v>
          </cell>
        </row>
        <row r="1332">
          <cell r="A1332">
            <v>40241</v>
          </cell>
          <cell r="G1332">
            <v>110.83000199999999</v>
          </cell>
        </row>
        <row r="1333">
          <cell r="A1333">
            <v>40242</v>
          </cell>
          <cell r="G1333">
            <v>110.80999799999999</v>
          </cell>
        </row>
        <row r="1334">
          <cell r="A1334">
            <v>40245</v>
          </cell>
          <cell r="G1334">
            <v>109.879997</v>
          </cell>
        </row>
        <row r="1335">
          <cell r="A1335">
            <v>40246</v>
          </cell>
          <cell r="G1335">
            <v>109.720001</v>
          </cell>
        </row>
        <row r="1336">
          <cell r="A1336">
            <v>40247</v>
          </cell>
          <cell r="G1336">
            <v>108.470001</v>
          </cell>
        </row>
        <row r="1337">
          <cell r="A1337">
            <v>40248</v>
          </cell>
          <cell r="G1337">
            <v>108.599998</v>
          </cell>
        </row>
        <row r="1338">
          <cell r="A1338">
            <v>40249</v>
          </cell>
          <cell r="G1338">
            <v>107.949997</v>
          </cell>
        </row>
        <row r="1339">
          <cell r="A1339">
            <v>40252</v>
          </cell>
          <cell r="G1339">
            <v>108.360001</v>
          </cell>
        </row>
        <row r="1340">
          <cell r="A1340">
            <v>40253</v>
          </cell>
          <cell r="G1340">
            <v>110.400002</v>
          </cell>
        </row>
        <row r="1341">
          <cell r="A1341">
            <v>40254</v>
          </cell>
          <cell r="G1341">
            <v>109.589996</v>
          </cell>
        </row>
        <row r="1342">
          <cell r="A1342">
            <v>40255</v>
          </cell>
          <cell r="G1342">
            <v>110.339996</v>
          </cell>
        </row>
        <row r="1343">
          <cell r="A1343">
            <v>40256</v>
          </cell>
          <cell r="G1343">
            <v>108.279999</v>
          </cell>
        </row>
        <row r="1344">
          <cell r="A1344">
            <v>40259</v>
          </cell>
          <cell r="G1344">
            <v>107.75</v>
          </cell>
        </row>
        <row r="1345">
          <cell r="A1345">
            <v>40260</v>
          </cell>
          <cell r="G1345">
            <v>108.32</v>
          </cell>
        </row>
        <row r="1346">
          <cell r="A1346">
            <v>40261</v>
          </cell>
          <cell r="G1346">
            <v>106.300003</v>
          </cell>
        </row>
        <row r="1347">
          <cell r="A1347">
            <v>40262</v>
          </cell>
          <cell r="G1347">
            <v>106.779999</v>
          </cell>
        </row>
        <row r="1348">
          <cell r="A1348">
            <v>40263</v>
          </cell>
          <cell r="G1348">
            <v>108.589996</v>
          </cell>
        </row>
        <row r="1349">
          <cell r="A1349">
            <v>40266</v>
          </cell>
          <cell r="G1349">
            <v>108.75</v>
          </cell>
        </row>
        <row r="1350">
          <cell r="A1350">
            <v>40267</v>
          </cell>
          <cell r="G1350">
            <v>107.970001</v>
          </cell>
        </row>
        <row r="1351">
          <cell r="A1351">
            <v>40268</v>
          </cell>
          <cell r="G1351">
            <v>108.949997</v>
          </cell>
        </row>
        <row r="1352">
          <cell r="A1352">
            <v>40269</v>
          </cell>
          <cell r="G1352">
            <v>110.260002</v>
          </cell>
        </row>
        <row r="1353">
          <cell r="A1353">
            <v>40273</v>
          </cell>
          <cell r="G1353">
            <v>110.889999</v>
          </cell>
        </row>
        <row r="1354">
          <cell r="A1354">
            <v>40274</v>
          </cell>
          <cell r="G1354">
            <v>111.029999</v>
          </cell>
        </row>
        <row r="1355">
          <cell r="A1355">
            <v>40275</v>
          </cell>
          <cell r="G1355">
            <v>112.489998</v>
          </cell>
        </row>
        <row r="1356">
          <cell r="A1356">
            <v>40276</v>
          </cell>
          <cell r="G1356">
            <v>112.650002</v>
          </cell>
        </row>
        <row r="1357">
          <cell r="A1357">
            <v>40277</v>
          </cell>
          <cell r="G1357">
            <v>113.639999</v>
          </cell>
        </row>
        <row r="1358">
          <cell r="A1358">
            <v>40280</v>
          </cell>
          <cell r="G1358">
            <v>113.010002</v>
          </cell>
        </row>
        <row r="1359">
          <cell r="A1359">
            <v>40281</v>
          </cell>
          <cell r="G1359">
            <v>112.69000200000001</v>
          </cell>
        </row>
        <row r="1360">
          <cell r="A1360">
            <v>40282</v>
          </cell>
          <cell r="G1360">
            <v>113.029999</v>
          </cell>
        </row>
        <row r="1361">
          <cell r="A1361">
            <v>40283</v>
          </cell>
          <cell r="G1361">
            <v>113.650002</v>
          </cell>
        </row>
        <row r="1362">
          <cell r="A1362">
            <v>40284</v>
          </cell>
          <cell r="G1362">
            <v>111.239998</v>
          </cell>
        </row>
        <row r="1363">
          <cell r="A1363">
            <v>40287</v>
          </cell>
          <cell r="G1363">
            <v>111.150002</v>
          </cell>
        </row>
        <row r="1364">
          <cell r="A1364">
            <v>40288</v>
          </cell>
          <cell r="G1364">
            <v>111.459999</v>
          </cell>
        </row>
        <row r="1365">
          <cell r="A1365">
            <v>40289</v>
          </cell>
          <cell r="G1365">
            <v>112.30999799999999</v>
          </cell>
        </row>
        <row r="1366">
          <cell r="A1366">
            <v>40290</v>
          </cell>
          <cell r="G1366">
            <v>111.839996</v>
          </cell>
        </row>
        <row r="1367">
          <cell r="A1367">
            <v>40291</v>
          </cell>
          <cell r="G1367">
            <v>113.19000200000001</v>
          </cell>
        </row>
        <row r="1368">
          <cell r="A1368">
            <v>40294</v>
          </cell>
          <cell r="G1368">
            <v>112.75</v>
          </cell>
        </row>
        <row r="1369">
          <cell r="A1369">
            <v>40295</v>
          </cell>
          <cell r="G1369">
            <v>114.629997</v>
          </cell>
        </row>
        <row r="1370">
          <cell r="A1370">
            <v>40296</v>
          </cell>
          <cell r="G1370">
            <v>114.30999799999999</v>
          </cell>
        </row>
        <row r="1371">
          <cell r="A1371">
            <v>40297</v>
          </cell>
          <cell r="G1371">
            <v>114.279999</v>
          </cell>
        </row>
        <row r="1372">
          <cell r="A1372">
            <v>40298</v>
          </cell>
          <cell r="G1372">
            <v>115.360001</v>
          </cell>
        </row>
        <row r="1373">
          <cell r="A1373">
            <v>40301</v>
          </cell>
          <cell r="G1373">
            <v>115.730003</v>
          </cell>
        </row>
        <row r="1374">
          <cell r="A1374">
            <v>40302</v>
          </cell>
          <cell r="G1374">
            <v>114.870003</v>
          </cell>
        </row>
        <row r="1375">
          <cell r="A1375">
            <v>40303</v>
          </cell>
          <cell r="G1375">
            <v>115.089996</v>
          </cell>
        </row>
        <row r="1376">
          <cell r="A1376">
            <v>40304</v>
          </cell>
          <cell r="G1376">
            <v>118.489998</v>
          </cell>
        </row>
        <row r="1377">
          <cell r="A1377">
            <v>40305</v>
          </cell>
          <cell r="G1377">
            <v>118.269997</v>
          </cell>
        </row>
        <row r="1378">
          <cell r="A1378">
            <v>40308</v>
          </cell>
          <cell r="G1378">
            <v>117.57</v>
          </cell>
        </row>
        <row r="1379">
          <cell r="A1379">
            <v>40309</v>
          </cell>
          <cell r="G1379">
            <v>120.660004</v>
          </cell>
        </row>
        <row r="1380">
          <cell r="A1380">
            <v>40310</v>
          </cell>
          <cell r="G1380">
            <v>121.400002</v>
          </cell>
        </row>
        <row r="1381">
          <cell r="A1381">
            <v>40311</v>
          </cell>
          <cell r="G1381">
            <v>120.55999799999999</v>
          </cell>
        </row>
        <row r="1382">
          <cell r="A1382">
            <v>40312</v>
          </cell>
          <cell r="G1382">
            <v>120.370003</v>
          </cell>
        </row>
        <row r="1383">
          <cell r="A1383">
            <v>40315</v>
          </cell>
          <cell r="G1383">
            <v>119.360001</v>
          </cell>
        </row>
        <row r="1384">
          <cell r="A1384">
            <v>40316</v>
          </cell>
          <cell r="G1384">
            <v>119.489998</v>
          </cell>
        </row>
        <row r="1385">
          <cell r="A1385">
            <v>40317</v>
          </cell>
          <cell r="G1385">
            <v>116.629997</v>
          </cell>
        </row>
        <row r="1386">
          <cell r="A1386">
            <v>40318</v>
          </cell>
          <cell r="G1386">
            <v>115.839996</v>
          </cell>
        </row>
        <row r="1387">
          <cell r="A1387">
            <v>40319</v>
          </cell>
          <cell r="G1387">
            <v>115.220001</v>
          </cell>
        </row>
        <row r="1388">
          <cell r="A1388">
            <v>40322</v>
          </cell>
          <cell r="G1388">
            <v>116.839996</v>
          </cell>
        </row>
        <row r="1389">
          <cell r="A1389">
            <v>40323</v>
          </cell>
          <cell r="G1389">
            <v>117.360001</v>
          </cell>
        </row>
        <row r="1390">
          <cell r="A1390">
            <v>40324</v>
          </cell>
          <cell r="G1390">
            <v>118.470001</v>
          </cell>
        </row>
        <row r="1391">
          <cell r="A1391">
            <v>40325</v>
          </cell>
          <cell r="G1391">
            <v>118.69000200000001</v>
          </cell>
        </row>
        <row r="1392">
          <cell r="A1392">
            <v>40326</v>
          </cell>
          <cell r="G1392">
            <v>118.879997</v>
          </cell>
        </row>
        <row r="1393">
          <cell r="A1393">
            <v>40330</v>
          </cell>
          <cell r="G1393">
            <v>119.910004</v>
          </cell>
        </row>
        <row r="1394">
          <cell r="A1394">
            <v>40331</v>
          </cell>
          <cell r="G1394">
            <v>119.779999</v>
          </cell>
        </row>
        <row r="1395">
          <cell r="A1395">
            <v>40332</v>
          </cell>
          <cell r="G1395">
            <v>117.959999</v>
          </cell>
        </row>
        <row r="1396">
          <cell r="A1396">
            <v>40333</v>
          </cell>
          <cell r="G1396">
            <v>119.19000200000001</v>
          </cell>
        </row>
        <row r="1397">
          <cell r="A1397">
            <v>40336</v>
          </cell>
          <cell r="G1397">
            <v>121.489998</v>
          </cell>
        </row>
        <row r="1398">
          <cell r="A1398">
            <v>40337</v>
          </cell>
          <cell r="G1398">
            <v>121</v>
          </cell>
        </row>
        <row r="1399">
          <cell r="A1399">
            <v>40338</v>
          </cell>
          <cell r="G1399">
            <v>120.55999799999999</v>
          </cell>
        </row>
        <row r="1400">
          <cell r="A1400">
            <v>40339</v>
          </cell>
          <cell r="G1400">
            <v>118.970001</v>
          </cell>
        </row>
        <row r="1401">
          <cell r="A1401">
            <v>40340</v>
          </cell>
          <cell r="G1401">
            <v>120.010002</v>
          </cell>
        </row>
        <row r="1402">
          <cell r="A1402">
            <v>40343</v>
          </cell>
          <cell r="G1402">
            <v>119.599998</v>
          </cell>
        </row>
        <row r="1403">
          <cell r="A1403">
            <v>40344</v>
          </cell>
          <cell r="G1403">
            <v>120.989998</v>
          </cell>
        </row>
        <row r="1404">
          <cell r="A1404">
            <v>40345</v>
          </cell>
          <cell r="G1404">
            <v>120.33000199999999</v>
          </cell>
        </row>
        <row r="1405">
          <cell r="A1405">
            <v>40346</v>
          </cell>
          <cell r="G1405">
            <v>121.900002</v>
          </cell>
        </row>
        <row r="1406">
          <cell r="A1406">
            <v>40347</v>
          </cell>
          <cell r="G1406">
            <v>122.83000199999999</v>
          </cell>
        </row>
        <row r="1407">
          <cell r="A1407">
            <v>40350</v>
          </cell>
          <cell r="G1407">
            <v>120.389999</v>
          </cell>
        </row>
        <row r="1408">
          <cell r="A1408">
            <v>40351</v>
          </cell>
          <cell r="G1408">
            <v>121.449997</v>
          </cell>
        </row>
        <row r="1409">
          <cell r="A1409">
            <v>40352</v>
          </cell>
          <cell r="G1409">
            <v>120.949997</v>
          </cell>
        </row>
        <row r="1410">
          <cell r="A1410">
            <v>40353</v>
          </cell>
          <cell r="G1410">
            <v>121.300003</v>
          </cell>
        </row>
        <row r="1411">
          <cell r="A1411">
            <v>40354</v>
          </cell>
          <cell r="G1411">
            <v>122.760002</v>
          </cell>
        </row>
        <row r="1412">
          <cell r="A1412">
            <v>40357</v>
          </cell>
          <cell r="G1412">
            <v>121.089996</v>
          </cell>
        </row>
        <row r="1413">
          <cell r="A1413">
            <v>40358</v>
          </cell>
          <cell r="G1413">
            <v>121.269997</v>
          </cell>
        </row>
        <row r="1414">
          <cell r="A1414">
            <v>40359</v>
          </cell>
          <cell r="G1414">
            <v>121.68</v>
          </cell>
        </row>
        <row r="1415">
          <cell r="A1415">
            <v>40360</v>
          </cell>
          <cell r="G1415">
            <v>117.040001</v>
          </cell>
        </row>
        <row r="1416">
          <cell r="A1416">
            <v>40361</v>
          </cell>
          <cell r="G1416">
            <v>118.489998</v>
          </cell>
        </row>
        <row r="1417">
          <cell r="A1417">
            <v>40365</v>
          </cell>
          <cell r="G1417">
            <v>116.510002</v>
          </cell>
        </row>
        <row r="1418">
          <cell r="A1418">
            <v>40366</v>
          </cell>
          <cell r="G1418">
            <v>117.730003</v>
          </cell>
        </row>
        <row r="1419">
          <cell r="A1419">
            <v>40367</v>
          </cell>
          <cell r="G1419">
            <v>117.209999</v>
          </cell>
        </row>
        <row r="1420">
          <cell r="A1420">
            <v>40368</v>
          </cell>
          <cell r="G1420">
            <v>118.360001</v>
          </cell>
        </row>
        <row r="1421">
          <cell r="A1421">
            <v>40371</v>
          </cell>
          <cell r="G1421">
            <v>117.339996</v>
          </cell>
        </row>
        <row r="1422">
          <cell r="A1422">
            <v>40372</v>
          </cell>
          <cell r="G1422">
            <v>118.360001</v>
          </cell>
        </row>
        <row r="1423">
          <cell r="A1423">
            <v>40373</v>
          </cell>
          <cell r="G1423">
            <v>118.300003</v>
          </cell>
        </row>
        <row r="1424">
          <cell r="A1424">
            <v>40374</v>
          </cell>
          <cell r="G1424">
            <v>118.230003</v>
          </cell>
        </row>
        <row r="1425">
          <cell r="A1425">
            <v>40375</v>
          </cell>
          <cell r="G1425">
            <v>116.66999800000001</v>
          </cell>
        </row>
        <row r="1426">
          <cell r="A1426">
            <v>40378</v>
          </cell>
          <cell r="G1426">
            <v>115.730003</v>
          </cell>
        </row>
        <row r="1427">
          <cell r="A1427">
            <v>40379</v>
          </cell>
          <cell r="G1427">
            <v>116.650002</v>
          </cell>
        </row>
        <row r="1428">
          <cell r="A1428">
            <v>40380</v>
          </cell>
          <cell r="G1428">
            <v>115.849998</v>
          </cell>
        </row>
        <row r="1429">
          <cell r="A1429">
            <v>40381</v>
          </cell>
          <cell r="G1429">
            <v>116.860001</v>
          </cell>
        </row>
        <row r="1430">
          <cell r="A1430">
            <v>40382</v>
          </cell>
          <cell r="G1430">
            <v>116.089996</v>
          </cell>
        </row>
        <row r="1431">
          <cell r="A1431">
            <v>40385</v>
          </cell>
          <cell r="G1431">
            <v>115.519997</v>
          </cell>
        </row>
        <row r="1432">
          <cell r="A1432">
            <v>40386</v>
          </cell>
          <cell r="G1432">
            <v>113.510002</v>
          </cell>
        </row>
        <row r="1433">
          <cell r="A1433">
            <v>40387</v>
          </cell>
          <cell r="G1433">
            <v>113.779999</v>
          </cell>
        </row>
        <row r="1434">
          <cell r="A1434">
            <v>40388</v>
          </cell>
          <cell r="G1434">
            <v>114.290001</v>
          </cell>
        </row>
        <row r="1435">
          <cell r="A1435">
            <v>40389</v>
          </cell>
          <cell r="G1435">
            <v>115.489998</v>
          </cell>
        </row>
        <row r="1436">
          <cell r="A1436">
            <v>40392</v>
          </cell>
          <cell r="G1436">
            <v>115.540001</v>
          </cell>
        </row>
        <row r="1437">
          <cell r="A1437">
            <v>40393</v>
          </cell>
          <cell r="G1437">
            <v>115.989998</v>
          </cell>
        </row>
        <row r="1438">
          <cell r="A1438">
            <v>40394</v>
          </cell>
          <cell r="G1438">
            <v>116.720001</v>
          </cell>
        </row>
        <row r="1439">
          <cell r="A1439">
            <v>40395</v>
          </cell>
          <cell r="G1439">
            <v>116.980003</v>
          </cell>
        </row>
        <row r="1440">
          <cell r="A1440">
            <v>40396</v>
          </cell>
          <cell r="G1440">
            <v>117.839996</v>
          </cell>
        </row>
        <row r="1441">
          <cell r="A1441">
            <v>40399</v>
          </cell>
          <cell r="G1441">
            <v>117.400002</v>
          </cell>
        </row>
        <row r="1442">
          <cell r="A1442">
            <v>40400</v>
          </cell>
          <cell r="G1442">
            <v>117.730003</v>
          </cell>
        </row>
        <row r="1443">
          <cell r="A1443">
            <v>40401</v>
          </cell>
          <cell r="G1443">
            <v>117.339996</v>
          </cell>
        </row>
        <row r="1444">
          <cell r="A1444">
            <v>40402</v>
          </cell>
          <cell r="G1444">
            <v>118.769997</v>
          </cell>
        </row>
        <row r="1445">
          <cell r="A1445">
            <v>40403</v>
          </cell>
          <cell r="G1445">
            <v>118.739998</v>
          </cell>
        </row>
        <row r="1446">
          <cell r="A1446">
            <v>40406</v>
          </cell>
          <cell r="G1446">
            <v>119.730003</v>
          </cell>
        </row>
        <row r="1447">
          <cell r="A1447">
            <v>40407</v>
          </cell>
          <cell r="G1447">
            <v>119.75</v>
          </cell>
        </row>
        <row r="1448">
          <cell r="A1448">
            <v>40408</v>
          </cell>
          <cell r="G1448">
            <v>120.220001</v>
          </cell>
        </row>
        <row r="1449">
          <cell r="A1449">
            <v>40409</v>
          </cell>
          <cell r="G1449">
            <v>120.389999</v>
          </cell>
        </row>
        <row r="1450">
          <cell r="A1450">
            <v>40410</v>
          </cell>
          <cell r="G1450">
            <v>119.970001</v>
          </cell>
        </row>
        <row r="1451">
          <cell r="A1451">
            <v>40413</v>
          </cell>
          <cell r="G1451">
            <v>119.779999</v>
          </cell>
        </row>
        <row r="1452">
          <cell r="A1452">
            <v>40414</v>
          </cell>
          <cell r="G1452">
            <v>120.360001</v>
          </cell>
        </row>
        <row r="1453">
          <cell r="A1453">
            <v>40415</v>
          </cell>
          <cell r="G1453">
            <v>121.360001</v>
          </cell>
        </row>
        <row r="1454">
          <cell r="A1454">
            <v>40416</v>
          </cell>
          <cell r="G1454">
            <v>120.959999</v>
          </cell>
        </row>
        <row r="1455">
          <cell r="A1455">
            <v>40417</v>
          </cell>
          <cell r="G1455">
            <v>121.010002</v>
          </cell>
        </row>
        <row r="1456">
          <cell r="A1456">
            <v>40420</v>
          </cell>
          <cell r="G1456">
            <v>120.910004</v>
          </cell>
        </row>
        <row r="1457">
          <cell r="A1457">
            <v>40421</v>
          </cell>
          <cell r="G1457">
            <v>122.08000199999999</v>
          </cell>
        </row>
        <row r="1458">
          <cell r="A1458">
            <v>40422</v>
          </cell>
          <cell r="G1458">
            <v>121.69000200000001</v>
          </cell>
        </row>
        <row r="1459">
          <cell r="A1459">
            <v>40423</v>
          </cell>
          <cell r="G1459">
            <v>122.290001</v>
          </cell>
        </row>
        <row r="1460">
          <cell r="A1460">
            <v>40424</v>
          </cell>
          <cell r="G1460">
            <v>121.860001</v>
          </cell>
        </row>
        <row r="1461">
          <cell r="A1461">
            <v>40428</v>
          </cell>
          <cell r="G1461">
            <v>122.699997</v>
          </cell>
        </row>
        <row r="1462">
          <cell r="A1462">
            <v>40429</v>
          </cell>
          <cell r="G1462">
            <v>122.709999</v>
          </cell>
        </row>
        <row r="1463">
          <cell r="A1463">
            <v>40430</v>
          </cell>
          <cell r="G1463">
            <v>121.55999799999999</v>
          </cell>
        </row>
        <row r="1464">
          <cell r="A1464">
            <v>40431</v>
          </cell>
          <cell r="G1464">
            <v>121.730003</v>
          </cell>
        </row>
        <row r="1465">
          <cell r="A1465">
            <v>40434</v>
          </cell>
          <cell r="G1465">
            <v>121.620003</v>
          </cell>
        </row>
        <row r="1466">
          <cell r="A1466">
            <v>40435</v>
          </cell>
          <cell r="G1466">
            <v>124.019997</v>
          </cell>
        </row>
        <row r="1467">
          <cell r="A1467">
            <v>40436</v>
          </cell>
          <cell r="G1467">
            <v>123.94000200000001</v>
          </cell>
        </row>
        <row r="1468">
          <cell r="A1468">
            <v>40437</v>
          </cell>
          <cell r="G1468">
            <v>124.629997</v>
          </cell>
        </row>
        <row r="1469">
          <cell r="A1469">
            <v>40438</v>
          </cell>
          <cell r="G1469">
            <v>124.540001</v>
          </cell>
        </row>
        <row r="1470">
          <cell r="A1470">
            <v>40441</v>
          </cell>
          <cell r="G1470">
            <v>124.870003</v>
          </cell>
        </row>
        <row r="1471">
          <cell r="A1471">
            <v>40442</v>
          </cell>
          <cell r="G1471">
            <v>126.010002</v>
          </cell>
        </row>
        <row r="1472">
          <cell r="A1472">
            <v>40443</v>
          </cell>
          <cell r="G1472">
            <v>126.199997</v>
          </cell>
        </row>
        <row r="1473">
          <cell r="A1473">
            <v>40444</v>
          </cell>
          <cell r="G1473">
            <v>126.300003</v>
          </cell>
        </row>
        <row r="1474">
          <cell r="A1474">
            <v>40445</v>
          </cell>
          <cell r="G1474">
            <v>126.69000200000001</v>
          </cell>
        </row>
        <row r="1475">
          <cell r="A1475">
            <v>40448</v>
          </cell>
          <cell r="G1475">
            <v>126.720001</v>
          </cell>
        </row>
        <row r="1476">
          <cell r="A1476">
            <v>40449</v>
          </cell>
          <cell r="G1476">
            <v>127.849998</v>
          </cell>
        </row>
        <row r="1477">
          <cell r="A1477">
            <v>40450</v>
          </cell>
          <cell r="G1477">
            <v>127.949997</v>
          </cell>
        </row>
        <row r="1478">
          <cell r="A1478">
            <v>40451</v>
          </cell>
          <cell r="G1478">
            <v>127.910004</v>
          </cell>
        </row>
        <row r="1479">
          <cell r="A1479">
            <v>40452</v>
          </cell>
          <cell r="G1479">
            <v>128.91000399999999</v>
          </cell>
        </row>
        <row r="1480">
          <cell r="A1480">
            <v>40455</v>
          </cell>
          <cell r="G1480">
            <v>128.46000699999999</v>
          </cell>
        </row>
        <row r="1481">
          <cell r="A1481">
            <v>40456</v>
          </cell>
          <cell r="G1481">
            <v>130.990005</v>
          </cell>
        </row>
        <row r="1482">
          <cell r="A1482">
            <v>40457</v>
          </cell>
          <cell r="G1482">
            <v>131.80999800000001</v>
          </cell>
        </row>
        <row r="1483">
          <cell r="A1483">
            <v>40458</v>
          </cell>
          <cell r="G1483">
            <v>130.36999499999999</v>
          </cell>
        </row>
        <row r="1484">
          <cell r="A1484">
            <v>40459</v>
          </cell>
          <cell r="G1484">
            <v>131.66000399999999</v>
          </cell>
        </row>
        <row r="1485">
          <cell r="A1485">
            <v>40462</v>
          </cell>
          <cell r="G1485">
            <v>132.28999300000001</v>
          </cell>
        </row>
        <row r="1486">
          <cell r="A1486">
            <v>40463</v>
          </cell>
          <cell r="G1486">
            <v>131.96000699999999</v>
          </cell>
        </row>
        <row r="1487">
          <cell r="A1487">
            <v>40464</v>
          </cell>
          <cell r="G1487">
            <v>134.070007</v>
          </cell>
        </row>
        <row r="1488">
          <cell r="A1488">
            <v>40465</v>
          </cell>
          <cell r="G1488">
            <v>134.75</v>
          </cell>
        </row>
        <row r="1489">
          <cell r="A1489">
            <v>40466</v>
          </cell>
          <cell r="G1489">
            <v>133.679993</v>
          </cell>
        </row>
        <row r="1490">
          <cell r="A1490">
            <v>40469</v>
          </cell>
          <cell r="G1490">
            <v>134.279999</v>
          </cell>
        </row>
        <row r="1491">
          <cell r="A1491">
            <v>40470</v>
          </cell>
          <cell r="G1491">
            <v>130.11000100000001</v>
          </cell>
        </row>
        <row r="1492">
          <cell r="A1492">
            <v>40471</v>
          </cell>
          <cell r="G1492">
            <v>131.320007</v>
          </cell>
        </row>
        <row r="1493">
          <cell r="A1493">
            <v>40472</v>
          </cell>
          <cell r="G1493">
            <v>129.470001</v>
          </cell>
        </row>
        <row r="1494">
          <cell r="A1494">
            <v>40473</v>
          </cell>
          <cell r="G1494">
            <v>129.729996</v>
          </cell>
        </row>
        <row r="1495">
          <cell r="A1495">
            <v>40476</v>
          </cell>
          <cell r="G1495">
            <v>130.85000600000001</v>
          </cell>
        </row>
        <row r="1496">
          <cell r="A1496">
            <v>40477</v>
          </cell>
          <cell r="G1496">
            <v>130.88000500000001</v>
          </cell>
        </row>
        <row r="1497">
          <cell r="A1497">
            <v>40478</v>
          </cell>
          <cell r="G1497">
            <v>129.520004</v>
          </cell>
        </row>
        <row r="1498">
          <cell r="A1498">
            <v>40479</v>
          </cell>
          <cell r="G1498">
            <v>131.240005</v>
          </cell>
        </row>
        <row r="1499">
          <cell r="A1499">
            <v>40480</v>
          </cell>
          <cell r="G1499">
            <v>132.61999499999999</v>
          </cell>
        </row>
        <row r="1500">
          <cell r="A1500">
            <v>40483</v>
          </cell>
          <cell r="G1500">
            <v>131.91999799999999</v>
          </cell>
        </row>
        <row r="1501">
          <cell r="A1501">
            <v>40484</v>
          </cell>
          <cell r="G1501">
            <v>132.490005</v>
          </cell>
        </row>
        <row r="1502">
          <cell r="A1502">
            <v>40485</v>
          </cell>
          <cell r="G1502">
            <v>131.570007</v>
          </cell>
        </row>
        <row r="1503">
          <cell r="A1503">
            <v>40486</v>
          </cell>
          <cell r="G1503">
            <v>136.029999</v>
          </cell>
        </row>
        <row r="1504">
          <cell r="A1504">
            <v>40487</v>
          </cell>
          <cell r="G1504">
            <v>136.38000500000001</v>
          </cell>
        </row>
        <row r="1505">
          <cell r="A1505">
            <v>40490</v>
          </cell>
          <cell r="G1505">
            <v>137.779999</v>
          </cell>
        </row>
        <row r="1506">
          <cell r="A1506">
            <v>40491</v>
          </cell>
          <cell r="G1506">
            <v>135.58999600000001</v>
          </cell>
        </row>
        <row r="1507">
          <cell r="A1507">
            <v>40492</v>
          </cell>
          <cell r="G1507">
            <v>137.240005</v>
          </cell>
        </row>
        <row r="1508">
          <cell r="A1508">
            <v>40493</v>
          </cell>
          <cell r="G1508">
            <v>137.66000399999999</v>
          </cell>
        </row>
        <row r="1509">
          <cell r="A1509">
            <v>40494</v>
          </cell>
          <cell r="G1509">
            <v>133.69000199999999</v>
          </cell>
        </row>
        <row r="1510">
          <cell r="A1510">
            <v>40497</v>
          </cell>
          <cell r="G1510">
            <v>132.41999799999999</v>
          </cell>
        </row>
        <row r="1511">
          <cell r="A1511">
            <v>40498</v>
          </cell>
          <cell r="G1511">
            <v>130.970001</v>
          </cell>
        </row>
        <row r="1512">
          <cell r="A1512">
            <v>40499</v>
          </cell>
          <cell r="G1512">
            <v>130.38000500000001</v>
          </cell>
        </row>
        <row r="1513">
          <cell r="A1513">
            <v>40500</v>
          </cell>
          <cell r="G1513">
            <v>132.08999600000001</v>
          </cell>
        </row>
        <row r="1514">
          <cell r="A1514">
            <v>40501</v>
          </cell>
          <cell r="G1514">
            <v>132.199997</v>
          </cell>
        </row>
        <row r="1515">
          <cell r="A1515">
            <v>40504</v>
          </cell>
          <cell r="G1515">
            <v>133.479996</v>
          </cell>
        </row>
        <row r="1516">
          <cell r="A1516">
            <v>40505</v>
          </cell>
          <cell r="G1516">
            <v>134.41000399999999</v>
          </cell>
        </row>
        <row r="1517">
          <cell r="A1517">
            <v>40506</v>
          </cell>
          <cell r="G1517">
            <v>134.179993</v>
          </cell>
        </row>
        <row r="1518">
          <cell r="A1518">
            <v>40508</v>
          </cell>
          <cell r="G1518">
            <v>133.11000100000001</v>
          </cell>
        </row>
        <row r="1519">
          <cell r="A1519">
            <v>40511</v>
          </cell>
          <cell r="G1519">
            <v>133.509995</v>
          </cell>
        </row>
        <row r="1520">
          <cell r="A1520">
            <v>40512</v>
          </cell>
          <cell r="G1520">
            <v>135.41999799999999</v>
          </cell>
        </row>
        <row r="1521">
          <cell r="A1521">
            <v>40513</v>
          </cell>
          <cell r="G1521">
            <v>135.38000500000001</v>
          </cell>
        </row>
        <row r="1522">
          <cell r="A1522">
            <v>40514</v>
          </cell>
          <cell r="G1522">
            <v>135.199997</v>
          </cell>
        </row>
        <row r="1523">
          <cell r="A1523">
            <v>40515</v>
          </cell>
          <cell r="G1523">
            <v>138.070007</v>
          </cell>
        </row>
        <row r="1524">
          <cell r="A1524">
            <v>40518</v>
          </cell>
          <cell r="G1524">
            <v>139.11000100000001</v>
          </cell>
        </row>
        <row r="1525">
          <cell r="A1525">
            <v>40519</v>
          </cell>
          <cell r="G1525">
            <v>136.5</v>
          </cell>
        </row>
        <row r="1526">
          <cell r="A1526">
            <v>40520</v>
          </cell>
          <cell r="G1526">
            <v>134.78999300000001</v>
          </cell>
        </row>
        <row r="1527">
          <cell r="A1527">
            <v>40521</v>
          </cell>
          <cell r="G1527">
            <v>135.36999499999999</v>
          </cell>
        </row>
        <row r="1528">
          <cell r="A1528">
            <v>40522</v>
          </cell>
          <cell r="G1528">
            <v>135.41000399999999</v>
          </cell>
        </row>
        <row r="1529">
          <cell r="A1529">
            <v>40525</v>
          </cell>
          <cell r="G1529">
            <v>136.050003</v>
          </cell>
        </row>
        <row r="1530">
          <cell r="A1530">
            <v>40526</v>
          </cell>
          <cell r="G1530">
            <v>136.179993</v>
          </cell>
        </row>
        <row r="1531">
          <cell r="A1531">
            <v>40527</v>
          </cell>
          <cell r="G1531">
            <v>134.699997</v>
          </cell>
        </row>
        <row r="1532">
          <cell r="A1532">
            <v>40528</v>
          </cell>
          <cell r="G1532">
            <v>133.80999800000001</v>
          </cell>
        </row>
        <row r="1533">
          <cell r="A1533">
            <v>40529</v>
          </cell>
          <cell r="G1533">
            <v>134.199997</v>
          </cell>
        </row>
        <row r="1534">
          <cell r="A1534">
            <v>40532</v>
          </cell>
          <cell r="G1534">
            <v>135.11000100000001</v>
          </cell>
        </row>
        <row r="1535">
          <cell r="A1535">
            <v>40533</v>
          </cell>
          <cell r="G1535">
            <v>135.320007</v>
          </cell>
        </row>
        <row r="1536">
          <cell r="A1536">
            <v>40534</v>
          </cell>
          <cell r="G1536">
            <v>135.050003</v>
          </cell>
        </row>
        <row r="1537">
          <cell r="A1537">
            <v>40535</v>
          </cell>
          <cell r="G1537">
            <v>134.66000399999999</v>
          </cell>
        </row>
        <row r="1538">
          <cell r="A1538">
            <v>40539</v>
          </cell>
          <cell r="G1538">
            <v>135.020004</v>
          </cell>
        </row>
        <row r="1539">
          <cell r="A1539">
            <v>40540</v>
          </cell>
          <cell r="G1539">
            <v>137.220001</v>
          </cell>
        </row>
        <row r="1540">
          <cell r="A1540">
            <v>40541</v>
          </cell>
          <cell r="G1540">
            <v>137.71000699999999</v>
          </cell>
        </row>
        <row r="1541">
          <cell r="A1541">
            <v>40542</v>
          </cell>
          <cell r="G1541">
            <v>137.029999</v>
          </cell>
        </row>
        <row r="1542">
          <cell r="A1542">
            <v>40543</v>
          </cell>
          <cell r="G1542">
            <v>138.720001</v>
          </cell>
        </row>
        <row r="1543">
          <cell r="A1543">
            <v>40546</v>
          </cell>
          <cell r="G1543">
            <v>138</v>
          </cell>
        </row>
        <row r="1544">
          <cell r="A1544">
            <v>40547</v>
          </cell>
          <cell r="G1544">
            <v>134.75</v>
          </cell>
        </row>
        <row r="1545">
          <cell r="A1545">
            <v>40548</v>
          </cell>
          <cell r="G1545">
            <v>134.36999499999999</v>
          </cell>
        </row>
        <row r="1546">
          <cell r="A1546">
            <v>40549</v>
          </cell>
          <cell r="G1546">
            <v>133.83000200000001</v>
          </cell>
        </row>
        <row r="1547">
          <cell r="A1547">
            <v>40550</v>
          </cell>
          <cell r="G1547">
            <v>133.58000200000001</v>
          </cell>
        </row>
        <row r="1548">
          <cell r="A1548">
            <v>40553</v>
          </cell>
          <cell r="G1548">
            <v>134.11999499999999</v>
          </cell>
        </row>
        <row r="1549">
          <cell r="A1549">
            <v>40554</v>
          </cell>
          <cell r="G1549">
            <v>134.91000399999999</v>
          </cell>
        </row>
        <row r="1550">
          <cell r="A1550">
            <v>40555</v>
          </cell>
          <cell r="G1550">
            <v>135.46000699999999</v>
          </cell>
        </row>
        <row r="1551">
          <cell r="A1551">
            <v>40556</v>
          </cell>
          <cell r="G1551">
            <v>134.050003</v>
          </cell>
        </row>
        <row r="1552">
          <cell r="A1552">
            <v>40557</v>
          </cell>
          <cell r="G1552">
            <v>132.69000199999999</v>
          </cell>
        </row>
        <row r="1553">
          <cell r="A1553">
            <v>40561</v>
          </cell>
          <cell r="G1553">
            <v>133.429993</v>
          </cell>
        </row>
        <row r="1554">
          <cell r="A1554">
            <v>40562</v>
          </cell>
          <cell r="G1554">
            <v>133.720001</v>
          </cell>
        </row>
        <row r="1555">
          <cell r="A1555">
            <v>40563</v>
          </cell>
          <cell r="G1555">
            <v>131.199997</v>
          </cell>
        </row>
        <row r="1556">
          <cell r="A1556">
            <v>40564</v>
          </cell>
          <cell r="G1556">
            <v>131.029999</v>
          </cell>
        </row>
        <row r="1557">
          <cell r="A1557">
            <v>40567</v>
          </cell>
          <cell r="G1557">
            <v>130.36000100000001</v>
          </cell>
        </row>
        <row r="1558">
          <cell r="A1558">
            <v>40568</v>
          </cell>
          <cell r="G1558">
            <v>130.10000600000001</v>
          </cell>
        </row>
        <row r="1559">
          <cell r="A1559">
            <v>40569</v>
          </cell>
          <cell r="G1559">
            <v>131.16000399999999</v>
          </cell>
        </row>
        <row r="1560">
          <cell r="A1560">
            <v>40570</v>
          </cell>
          <cell r="G1560">
            <v>127.93</v>
          </cell>
        </row>
        <row r="1561">
          <cell r="A1561">
            <v>40571</v>
          </cell>
          <cell r="G1561">
            <v>130.279999</v>
          </cell>
        </row>
        <row r="1562">
          <cell r="A1562">
            <v>40574</v>
          </cell>
          <cell r="G1562">
            <v>129.86999499999999</v>
          </cell>
        </row>
        <row r="1563">
          <cell r="A1563">
            <v>40575</v>
          </cell>
          <cell r="G1563">
            <v>130.800003</v>
          </cell>
        </row>
        <row r="1564">
          <cell r="A1564">
            <v>40576</v>
          </cell>
          <cell r="G1564">
            <v>130.449997</v>
          </cell>
        </row>
        <row r="1565">
          <cell r="A1565">
            <v>40577</v>
          </cell>
          <cell r="G1565">
            <v>132.199997</v>
          </cell>
        </row>
        <row r="1566">
          <cell r="A1566">
            <v>40578</v>
          </cell>
          <cell r="G1566">
            <v>131.66000399999999</v>
          </cell>
        </row>
        <row r="1567">
          <cell r="A1567">
            <v>40581</v>
          </cell>
          <cell r="G1567">
            <v>131.679993</v>
          </cell>
        </row>
        <row r="1568">
          <cell r="A1568">
            <v>40582</v>
          </cell>
          <cell r="G1568">
            <v>133.13999899999999</v>
          </cell>
        </row>
        <row r="1569">
          <cell r="A1569">
            <v>40583</v>
          </cell>
          <cell r="G1569">
            <v>133.070007</v>
          </cell>
        </row>
        <row r="1570">
          <cell r="A1570">
            <v>40584</v>
          </cell>
          <cell r="G1570">
            <v>132.85000600000001</v>
          </cell>
        </row>
        <row r="1571">
          <cell r="A1571">
            <v>40585</v>
          </cell>
          <cell r="G1571">
            <v>132.320007</v>
          </cell>
        </row>
        <row r="1572">
          <cell r="A1572">
            <v>40588</v>
          </cell>
          <cell r="G1572">
            <v>132.949997</v>
          </cell>
        </row>
        <row r="1573">
          <cell r="A1573">
            <v>40589</v>
          </cell>
          <cell r="G1573">
            <v>133.970001</v>
          </cell>
        </row>
        <row r="1574">
          <cell r="A1574">
            <v>40590</v>
          </cell>
          <cell r="G1574">
            <v>134.10000600000001</v>
          </cell>
        </row>
        <row r="1575">
          <cell r="A1575">
            <v>40591</v>
          </cell>
          <cell r="G1575">
            <v>135.03999300000001</v>
          </cell>
        </row>
        <row r="1576">
          <cell r="A1576">
            <v>40592</v>
          </cell>
          <cell r="G1576">
            <v>135.41000399999999</v>
          </cell>
        </row>
        <row r="1577">
          <cell r="A1577">
            <v>40596</v>
          </cell>
          <cell r="G1577">
            <v>136.28999300000001</v>
          </cell>
        </row>
        <row r="1578">
          <cell r="A1578">
            <v>40597</v>
          </cell>
          <cell r="G1578">
            <v>137.509995</v>
          </cell>
        </row>
        <row r="1579">
          <cell r="A1579">
            <v>40598</v>
          </cell>
          <cell r="G1579">
            <v>136.479996</v>
          </cell>
        </row>
        <row r="1580">
          <cell r="A1580">
            <v>40599</v>
          </cell>
          <cell r="G1580">
            <v>137.38000500000001</v>
          </cell>
        </row>
        <row r="1581">
          <cell r="A1581">
            <v>40602</v>
          </cell>
          <cell r="G1581">
            <v>137.66000399999999</v>
          </cell>
        </row>
        <row r="1582">
          <cell r="A1582">
            <v>40603</v>
          </cell>
          <cell r="G1582">
            <v>140.029999</v>
          </cell>
        </row>
        <row r="1583">
          <cell r="A1583">
            <v>40604</v>
          </cell>
          <cell r="G1583">
            <v>139.91999799999999</v>
          </cell>
        </row>
        <row r="1584">
          <cell r="A1584">
            <v>40605</v>
          </cell>
          <cell r="G1584">
            <v>138.08999600000001</v>
          </cell>
        </row>
        <row r="1585">
          <cell r="A1585">
            <v>40606</v>
          </cell>
          <cell r="G1585">
            <v>139.35000600000001</v>
          </cell>
        </row>
        <row r="1586">
          <cell r="A1586">
            <v>40609</v>
          </cell>
          <cell r="G1586">
            <v>139.720001</v>
          </cell>
        </row>
        <row r="1587">
          <cell r="A1587">
            <v>40610</v>
          </cell>
          <cell r="G1587">
            <v>139.36000100000001</v>
          </cell>
        </row>
        <row r="1588">
          <cell r="A1588">
            <v>40611</v>
          </cell>
          <cell r="G1588">
            <v>139.41000399999999</v>
          </cell>
        </row>
        <row r="1589">
          <cell r="A1589">
            <v>40612</v>
          </cell>
          <cell r="G1589">
            <v>137.770004</v>
          </cell>
        </row>
        <row r="1590">
          <cell r="A1590">
            <v>40613</v>
          </cell>
          <cell r="G1590">
            <v>138.220001</v>
          </cell>
        </row>
        <row r="1591">
          <cell r="A1591">
            <v>40616</v>
          </cell>
          <cell r="G1591">
            <v>138.86000100000001</v>
          </cell>
        </row>
        <row r="1592">
          <cell r="A1592">
            <v>40617</v>
          </cell>
          <cell r="G1592">
            <v>136.270004</v>
          </cell>
        </row>
        <row r="1593">
          <cell r="A1593">
            <v>40618</v>
          </cell>
          <cell r="G1593">
            <v>136.240005</v>
          </cell>
        </row>
        <row r="1594">
          <cell r="A1594">
            <v>40619</v>
          </cell>
          <cell r="G1594">
            <v>136.970001</v>
          </cell>
        </row>
        <row r="1595">
          <cell r="A1595">
            <v>40620</v>
          </cell>
          <cell r="G1595">
            <v>138.36999499999999</v>
          </cell>
        </row>
        <row r="1596">
          <cell r="A1596">
            <v>40623</v>
          </cell>
          <cell r="G1596">
            <v>139.13999899999999</v>
          </cell>
        </row>
        <row r="1597">
          <cell r="A1597">
            <v>40624</v>
          </cell>
          <cell r="G1597">
            <v>139.050003</v>
          </cell>
        </row>
        <row r="1598">
          <cell r="A1598">
            <v>40625</v>
          </cell>
          <cell r="G1598">
            <v>140.33999600000001</v>
          </cell>
        </row>
        <row r="1599">
          <cell r="A1599">
            <v>40626</v>
          </cell>
          <cell r="G1599">
            <v>139.220001</v>
          </cell>
        </row>
        <row r="1600">
          <cell r="A1600">
            <v>40627</v>
          </cell>
          <cell r="G1600">
            <v>139.259995</v>
          </cell>
        </row>
        <row r="1601">
          <cell r="A1601">
            <v>40630</v>
          </cell>
          <cell r="G1601">
            <v>138.53999300000001</v>
          </cell>
        </row>
        <row r="1602">
          <cell r="A1602">
            <v>40631</v>
          </cell>
          <cell r="G1602">
            <v>138.21000699999999</v>
          </cell>
        </row>
        <row r="1603">
          <cell r="A1603">
            <v>40632</v>
          </cell>
          <cell r="G1603">
            <v>138.66999799999999</v>
          </cell>
        </row>
        <row r="1604">
          <cell r="A1604">
            <v>40633</v>
          </cell>
          <cell r="G1604">
            <v>139.86000100000001</v>
          </cell>
        </row>
        <row r="1605">
          <cell r="A1605">
            <v>40634</v>
          </cell>
          <cell r="G1605">
            <v>139.199997</v>
          </cell>
        </row>
        <row r="1606">
          <cell r="A1606">
            <v>40637</v>
          </cell>
          <cell r="G1606">
            <v>139.83999600000001</v>
          </cell>
        </row>
        <row r="1607">
          <cell r="A1607">
            <v>40638</v>
          </cell>
          <cell r="G1607">
            <v>142.050003</v>
          </cell>
        </row>
        <row r="1608">
          <cell r="A1608">
            <v>40639</v>
          </cell>
          <cell r="G1608">
            <v>142.38000500000001</v>
          </cell>
        </row>
        <row r="1609">
          <cell r="A1609">
            <v>40640</v>
          </cell>
          <cell r="G1609">
            <v>142.509995</v>
          </cell>
        </row>
        <row r="1610">
          <cell r="A1610">
            <v>40641</v>
          </cell>
          <cell r="G1610">
            <v>143.66000399999999</v>
          </cell>
        </row>
        <row r="1611">
          <cell r="A1611">
            <v>40644</v>
          </cell>
          <cell r="G1611">
            <v>142.63999899999999</v>
          </cell>
        </row>
        <row r="1612">
          <cell r="A1612">
            <v>40645</v>
          </cell>
          <cell r="G1612">
            <v>141.61000100000001</v>
          </cell>
        </row>
        <row r="1613">
          <cell r="A1613">
            <v>40646</v>
          </cell>
          <cell r="G1613">
            <v>141.89999399999999</v>
          </cell>
        </row>
        <row r="1614">
          <cell r="A1614">
            <v>40647</v>
          </cell>
          <cell r="G1614">
            <v>143.80999800000001</v>
          </cell>
        </row>
        <row r="1615">
          <cell r="A1615">
            <v>40648</v>
          </cell>
          <cell r="G1615">
            <v>145.050003</v>
          </cell>
        </row>
        <row r="1616">
          <cell r="A1616">
            <v>40651</v>
          </cell>
          <cell r="G1616">
            <v>145.929993</v>
          </cell>
        </row>
        <row r="1617">
          <cell r="A1617">
            <v>40652</v>
          </cell>
          <cell r="G1617">
            <v>145.929993</v>
          </cell>
        </row>
        <row r="1618">
          <cell r="A1618">
            <v>40653</v>
          </cell>
          <cell r="G1618">
            <v>146.5</v>
          </cell>
        </row>
        <row r="1619">
          <cell r="A1619">
            <v>40654</v>
          </cell>
          <cell r="G1619">
            <v>146.740005</v>
          </cell>
        </row>
        <row r="1620">
          <cell r="A1620">
            <v>40658</v>
          </cell>
          <cell r="G1620">
            <v>146.86999499999999</v>
          </cell>
        </row>
        <row r="1621">
          <cell r="A1621">
            <v>40659</v>
          </cell>
          <cell r="G1621">
            <v>146.38000500000001</v>
          </cell>
        </row>
        <row r="1622">
          <cell r="A1622">
            <v>40660</v>
          </cell>
          <cell r="G1622">
            <v>149.199997</v>
          </cell>
        </row>
        <row r="1623">
          <cell r="A1623">
            <v>40661</v>
          </cell>
          <cell r="G1623">
            <v>149.820007</v>
          </cell>
        </row>
        <row r="1624">
          <cell r="A1624">
            <v>40662</v>
          </cell>
          <cell r="G1624">
            <v>152.36999499999999</v>
          </cell>
        </row>
        <row r="1625">
          <cell r="A1625">
            <v>40665</v>
          </cell>
          <cell r="G1625">
            <v>150.41000399999999</v>
          </cell>
        </row>
        <row r="1626">
          <cell r="A1626">
            <v>40666</v>
          </cell>
          <cell r="G1626">
            <v>149.88000500000001</v>
          </cell>
        </row>
        <row r="1627">
          <cell r="A1627">
            <v>40667</v>
          </cell>
          <cell r="G1627">
            <v>147.729996</v>
          </cell>
        </row>
        <row r="1628">
          <cell r="A1628">
            <v>40668</v>
          </cell>
          <cell r="G1628">
            <v>143.470001</v>
          </cell>
        </row>
        <row r="1629">
          <cell r="A1629">
            <v>40669</v>
          </cell>
          <cell r="G1629">
            <v>145.300003</v>
          </cell>
        </row>
        <row r="1630">
          <cell r="A1630">
            <v>40672</v>
          </cell>
          <cell r="G1630">
            <v>147.38000500000001</v>
          </cell>
        </row>
        <row r="1631">
          <cell r="A1631">
            <v>40673</v>
          </cell>
          <cell r="G1631">
            <v>147.89999399999999</v>
          </cell>
        </row>
        <row r="1632">
          <cell r="A1632">
            <v>40674</v>
          </cell>
          <cell r="G1632">
            <v>146.53999300000001</v>
          </cell>
        </row>
        <row r="1633">
          <cell r="A1633">
            <v>40675</v>
          </cell>
          <cell r="G1633">
            <v>146.58999600000001</v>
          </cell>
        </row>
        <row r="1634">
          <cell r="A1634">
            <v>40676</v>
          </cell>
          <cell r="G1634">
            <v>145.63000500000001</v>
          </cell>
        </row>
        <row r="1635">
          <cell r="A1635">
            <v>40679</v>
          </cell>
          <cell r="G1635">
            <v>145.36999499999999</v>
          </cell>
        </row>
        <row r="1636">
          <cell r="A1636">
            <v>40680</v>
          </cell>
          <cell r="G1636">
            <v>144.740005</v>
          </cell>
        </row>
        <row r="1637">
          <cell r="A1637">
            <v>40681</v>
          </cell>
          <cell r="G1637">
            <v>145.60000600000001</v>
          </cell>
        </row>
        <row r="1638">
          <cell r="A1638">
            <v>40682</v>
          </cell>
          <cell r="G1638">
            <v>145.64999399999999</v>
          </cell>
        </row>
        <row r="1639">
          <cell r="A1639">
            <v>40683</v>
          </cell>
          <cell r="G1639">
            <v>147.490005</v>
          </cell>
        </row>
        <row r="1640">
          <cell r="A1640">
            <v>40686</v>
          </cell>
          <cell r="G1640">
            <v>147.83000200000001</v>
          </cell>
        </row>
        <row r="1641">
          <cell r="A1641">
            <v>40687</v>
          </cell>
          <cell r="G1641">
            <v>148.58999600000001</v>
          </cell>
        </row>
        <row r="1642">
          <cell r="A1642">
            <v>40688</v>
          </cell>
          <cell r="G1642">
            <v>148.58000200000001</v>
          </cell>
        </row>
        <row r="1643">
          <cell r="A1643">
            <v>40689</v>
          </cell>
          <cell r="G1643">
            <v>148.220001</v>
          </cell>
        </row>
        <row r="1644">
          <cell r="A1644">
            <v>40690</v>
          </cell>
          <cell r="G1644">
            <v>149.699997</v>
          </cell>
        </row>
        <row r="1645">
          <cell r="A1645">
            <v>40694</v>
          </cell>
          <cell r="G1645">
            <v>149.63999899999999</v>
          </cell>
        </row>
        <row r="1646">
          <cell r="A1646">
            <v>40695</v>
          </cell>
          <cell r="G1646">
            <v>149.91000399999999</v>
          </cell>
        </row>
        <row r="1647">
          <cell r="A1647">
            <v>40696</v>
          </cell>
          <cell r="G1647">
            <v>149.5</v>
          </cell>
        </row>
        <row r="1648">
          <cell r="A1648">
            <v>40697</v>
          </cell>
          <cell r="G1648">
            <v>150.220001</v>
          </cell>
        </row>
        <row r="1649">
          <cell r="A1649">
            <v>40700</v>
          </cell>
          <cell r="G1649">
            <v>150.479996</v>
          </cell>
        </row>
        <row r="1650">
          <cell r="A1650">
            <v>40701</v>
          </cell>
          <cell r="G1650">
            <v>150.41999799999999</v>
          </cell>
        </row>
        <row r="1651">
          <cell r="A1651">
            <v>40702</v>
          </cell>
          <cell r="G1651">
            <v>149.80999800000001</v>
          </cell>
        </row>
        <row r="1652">
          <cell r="A1652">
            <v>40703</v>
          </cell>
          <cell r="G1652">
            <v>150.55999800000001</v>
          </cell>
        </row>
        <row r="1653">
          <cell r="A1653">
            <v>40704</v>
          </cell>
          <cell r="G1653">
            <v>149.240005</v>
          </cell>
        </row>
        <row r="1654">
          <cell r="A1654">
            <v>40707</v>
          </cell>
          <cell r="G1654">
            <v>147.770004</v>
          </cell>
        </row>
        <row r="1655">
          <cell r="A1655">
            <v>40708</v>
          </cell>
          <cell r="G1655">
            <v>148.66999799999999</v>
          </cell>
        </row>
        <row r="1656">
          <cell r="A1656">
            <v>40709</v>
          </cell>
          <cell r="G1656">
            <v>149.11999499999999</v>
          </cell>
        </row>
        <row r="1657">
          <cell r="A1657">
            <v>40710</v>
          </cell>
          <cell r="G1657">
            <v>148.970001</v>
          </cell>
        </row>
        <row r="1658">
          <cell r="A1658">
            <v>40711</v>
          </cell>
          <cell r="G1658">
            <v>149.94000199999999</v>
          </cell>
        </row>
        <row r="1659">
          <cell r="A1659">
            <v>40714</v>
          </cell>
          <cell r="G1659">
            <v>150.029999</v>
          </cell>
        </row>
        <row r="1660">
          <cell r="A1660">
            <v>40715</v>
          </cell>
          <cell r="G1660">
            <v>150.759995</v>
          </cell>
        </row>
        <row r="1661">
          <cell r="A1661">
            <v>40716</v>
          </cell>
          <cell r="G1661">
            <v>150.990005</v>
          </cell>
        </row>
        <row r="1662">
          <cell r="A1662">
            <v>40717</v>
          </cell>
          <cell r="G1662">
            <v>148.33999600000001</v>
          </cell>
        </row>
        <row r="1663">
          <cell r="A1663">
            <v>40718</v>
          </cell>
          <cell r="G1663">
            <v>146.259995</v>
          </cell>
        </row>
        <row r="1664">
          <cell r="A1664">
            <v>40721</v>
          </cell>
          <cell r="G1664">
            <v>145.729996</v>
          </cell>
        </row>
        <row r="1665">
          <cell r="A1665">
            <v>40722</v>
          </cell>
          <cell r="G1665">
            <v>146.240005</v>
          </cell>
        </row>
        <row r="1666">
          <cell r="A1666">
            <v>40723</v>
          </cell>
          <cell r="G1666">
            <v>147.179993</v>
          </cell>
        </row>
        <row r="1667">
          <cell r="A1667">
            <v>40724</v>
          </cell>
          <cell r="G1667">
            <v>146</v>
          </cell>
        </row>
        <row r="1668">
          <cell r="A1668">
            <v>40725</v>
          </cell>
          <cell r="G1668">
            <v>144.929993</v>
          </cell>
        </row>
        <row r="1669">
          <cell r="A1669">
            <v>40729</v>
          </cell>
          <cell r="G1669">
            <v>147.63000500000001</v>
          </cell>
        </row>
        <row r="1670">
          <cell r="A1670">
            <v>40730</v>
          </cell>
          <cell r="G1670">
            <v>148.91000399999999</v>
          </cell>
        </row>
        <row r="1671">
          <cell r="A1671">
            <v>40731</v>
          </cell>
          <cell r="G1671">
            <v>149.14999399999999</v>
          </cell>
        </row>
        <row r="1672">
          <cell r="A1672">
            <v>40732</v>
          </cell>
          <cell r="G1672">
            <v>150.25</v>
          </cell>
        </row>
        <row r="1673">
          <cell r="A1673">
            <v>40735</v>
          </cell>
          <cell r="G1673">
            <v>151.58999600000001</v>
          </cell>
        </row>
        <row r="1674">
          <cell r="A1674">
            <v>40736</v>
          </cell>
          <cell r="G1674">
            <v>152.770004</v>
          </cell>
        </row>
        <row r="1675">
          <cell r="A1675">
            <v>40737</v>
          </cell>
          <cell r="G1675">
            <v>154.13999899999999</v>
          </cell>
        </row>
        <row r="1676">
          <cell r="A1676">
            <v>40738</v>
          </cell>
          <cell r="G1676">
            <v>154.53999300000001</v>
          </cell>
        </row>
        <row r="1677">
          <cell r="A1677">
            <v>40739</v>
          </cell>
          <cell r="G1677">
            <v>155.199997</v>
          </cell>
        </row>
        <row r="1678">
          <cell r="A1678">
            <v>40742</v>
          </cell>
          <cell r="G1678">
            <v>156.570007</v>
          </cell>
        </row>
        <row r="1679">
          <cell r="A1679">
            <v>40743</v>
          </cell>
          <cell r="G1679">
            <v>154.66000399999999</v>
          </cell>
        </row>
        <row r="1680">
          <cell r="A1680">
            <v>40744</v>
          </cell>
          <cell r="G1680">
            <v>156.020004</v>
          </cell>
        </row>
        <row r="1681">
          <cell r="A1681">
            <v>40745</v>
          </cell>
          <cell r="G1681">
            <v>154.83000200000001</v>
          </cell>
        </row>
        <row r="1682">
          <cell r="A1682">
            <v>40746</v>
          </cell>
          <cell r="G1682">
            <v>156.11999499999999</v>
          </cell>
        </row>
        <row r="1683">
          <cell r="A1683">
            <v>40749</v>
          </cell>
          <cell r="G1683">
            <v>157.33999600000001</v>
          </cell>
        </row>
        <row r="1684">
          <cell r="A1684">
            <v>40750</v>
          </cell>
          <cell r="G1684">
            <v>157.770004</v>
          </cell>
        </row>
        <row r="1685">
          <cell r="A1685">
            <v>40751</v>
          </cell>
          <cell r="G1685">
            <v>157.19000199999999</v>
          </cell>
        </row>
        <row r="1686">
          <cell r="A1686">
            <v>40752</v>
          </cell>
          <cell r="G1686">
            <v>157.320007</v>
          </cell>
        </row>
        <row r="1687">
          <cell r="A1687">
            <v>40753</v>
          </cell>
          <cell r="G1687">
            <v>158.28999300000001</v>
          </cell>
        </row>
        <row r="1688">
          <cell r="A1688">
            <v>40756</v>
          </cell>
          <cell r="G1688">
            <v>157.720001</v>
          </cell>
        </row>
        <row r="1689">
          <cell r="A1689">
            <v>40757</v>
          </cell>
          <cell r="G1689">
            <v>161.520004</v>
          </cell>
        </row>
        <row r="1690">
          <cell r="A1690">
            <v>40758</v>
          </cell>
          <cell r="G1690">
            <v>161.490005</v>
          </cell>
        </row>
        <row r="1691">
          <cell r="A1691">
            <v>40759</v>
          </cell>
          <cell r="G1691">
            <v>160.63999899999999</v>
          </cell>
        </row>
        <row r="1692">
          <cell r="A1692">
            <v>40760</v>
          </cell>
          <cell r="G1692">
            <v>161.75</v>
          </cell>
        </row>
        <row r="1693">
          <cell r="A1693">
            <v>40763</v>
          </cell>
          <cell r="G1693">
            <v>167.11999499999999</v>
          </cell>
        </row>
        <row r="1694">
          <cell r="A1694">
            <v>40764</v>
          </cell>
          <cell r="G1694">
            <v>168.61000100000001</v>
          </cell>
        </row>
        <row r="1695">
          <cell r="A1695">
            <v>40765</v>
          </cell>
          <cell r="G1695">
            <v>174.58000200000001</v>
          </cell>
        </row>
        <row r="1696">
          <cell r="A1696">
            <v>40766</v>
          </cell>
          <cell r="G1696">
            <v>170.75</v>
          </cell>
        </row>
        <row r="1697">
          <cell r="A1697">
            <v>40767</v>
          </cell>
          <cell r="G1697">
            <v>169.970001</v>
          </cell>
        </row>
        <row r="1698">
          <cell r="A1698">
            <v>40770</v>
          </cell>
          <cell r="G1698">
            <v>171.800003</v>
          </cell>
        </row>
        <row r="1699">
          <cell r="A1699">
            <v>40771</v>
          </cell>
          <cell r="G1699">
            <v>173.91999799999999</v>
          </cell>
        </row>
        <row r="1700">
          <cell r="A1700">
            <v>40772</v>
          </cell>
          <cell r="G1700">
            <v>174.41999799999999</v>
          </cell>
        </row>
        <row r="1701">
          <cell r="A1701">
            <v>40773</v>
          </cell>
          <cell r="G1701">
            <v>177.720001</v>
          </cell>
        </row>
        <row r="1702">
          <cell r="A1702">
            <v>40774</v>
          </cell>
          <cell r="G1702">
            <v>179.949997</v>
          </cell>
        </row>
        <row r="1703">
          <cell r="A1703">
            <v>40777</v>
          </cell>
          <cell r="G1703">
            <v>184.58999600000001</v>
          </cell>
        </row>
        <row r="1704">
          <cell r="A1704">
            <v>40778</v>
          </cell>
          <cell r="G1704">
            <v>177.66999799999999</v>
          </cell>
        </row>
        <row r="1705">
          <cell r="A1705">
            <v>40779</v>
          </cell>
          <cell r="G1705">
            <v>171.64999399999999</v>
          </cell>
        </row>
        <row r="1706">
          <cell r="A1706">
            <v>40780</v>
          </cell>
          <cell r="G1706">
            <v>172.36000100000001</v>
          </cell>
        </row>
        <row r="1707">
          <cell r="A1707">
            <v>40781</v>
          </cell>
          <cell r="G1707">
            <v>177.470001</v>
          </cell>
        </row>
        <row r="1708">
          <cell r="A1708">
            <v>40784</v>
          </cell>
          <cell r="G1708">
            <v>173.88999899999999</v>
          </cell>
        </row>
        <row r="1709">
          <cell r="A1709">
            <v>40785</v>
          </cell>
          <cell r="G1709">
            <v>179.10000600000001</v>
          </cell>
        </row>
        <row r="1710">
          <cell r="A1710">
            <v>40786</v>
          </cell>
          <cell r="G1710">
            <v>177.720001</v>
          </cell>
        </row>
        <row r="1711">
          <cell r="A1711">
            <v>40787</v>
          </cell>
          <cell r="G1711">
            <v>177.86999499999999</v>
          </cell>
        </row>
        <row r="1712">
          <cell r="A1712">
            <v>40788</v>
          </cell>
          <cell r="G1712">
            <v>183.240005</v>
          </cell>
        </row>
        <row r="1713">
          <cell r="A1713">
            <v>40792</v>
          </cell>
          <cell r="G1713">
            <v>182.89999399999999</v>
          </cell>
        </row>
        <row r="1714">
          <cell r="A1714">
            <v>40793</v>
          </cell>
          <cell r="G1714">
            <v>177.08000200000001</v>
          </cell>
        </row>
        <row r="1715">
          <cell r="A1715">
            <v>40794</v>
          </cell>
          <cell r="G1715">
            <v>181.80999800000001</v>
          </cell>
        </row>
        <row r="1716">
          <cell r="A1716">
            <v>40795</v>
          </cell>
          <cell r="G1716">
            <v>180.699997</v>
          </cell>
        </row>
        <row r="1717">
          <cell r="A1717">
            <v>40798</v>
          </cell>
          <cell r="G1717">
            <v>176.66999799999999</v>
          </cell>
        </row>
        <row r="1718">
          <cell r="A1718">
            <v>40799</v>
          </cell>
          <cell r="G1718">
            <v>178.53999300000001</v>
          </cell>
        </row>
        <row r="1719">
          <cell r="A1719">
            <v>40800</v>
          </cell>
          <cell r="G1719">
            <v>177.21000699999999</v>
          </cell>
        </row>
        <row r="1720">
          <cell r="A1720">
            <v>40801</v>
          </cell>
          <cell r="G1720">
            <v>174.39999399999999</v>
          </cell>
        </row>
        <row r="1721">
          <cell r="A1721">
            <v>40802</v>
          </cell>
          <cell r="G1721">
            <v>176.029999</v>
          </cell>
        </row>
        <row r="1722">
          <cell r="A1722">
            <v>40805</v>
          </cell>
          <cell r="G1722">
            <v>173.30999800000001</v>
          </cell>
        </row>
        <row r="1723">
          <cell r="A1723">
            <v>40806</v>
          </cell>
          <cell r="G1723">
            <v>175.779999</v>
          </cell>
        </row>
        <row r="1724">
          <cell r="A1724">
            <v>40807</v>
          </cell>
          <cell r="G1724">
            <v>173.58999600000001</v>
          </cell>
        </row>
        <row r="1725">
          <cell r="A1725">
            <v>40808</v>
          </cell>
          <cell r="G1725">
            <v>169.050003</v>
          </cell>
        </row>
        <row r="1726">
          <cell r="A1726">
            <v>40809</v>
          </cell>
          <cell r="G1726">
            <v>159.800003</v>
          </cell>
        </row>
        <row r="1727">
          <cell r="A1727">
            <v>40812</v>
          </cell>
          <cell r="G1727">
            <v>157.58000200000001</v>
          </cell>
        </row>
        <row r="1728">
          <cell r="A1728">
            <v>40813</v>
          </cell>
          <cell r="G1728">
            <v>160.63000500000001</v>
          </cell>
        </row>
        <row r="1729">
          <cell r="A1729">
            <v>40814</v>
          </cell>
          <cell r="G1729">
            <v>156.220001</v>
          </cell>
        </row>
        <row r="1730">
          <cell r="A1730">
            <v>40815</v>
          </cell>
          <cell r="G1730">
            <v>157.699997</v>
          </cell>
        </row>
        <row r="1731">
          <cell r="A1731">
            <v>40816</v>
          </cell>
          <cell r="G1731">
            <v>158.05999800000001</v>
          </cell>
        </row>
        <row r="1732">
          <cell r="A1732">
            <v>40819</v>
          </cell>
          <cell r="G1732">
            <v>160.96000699999999</v>
          </cell>
        </row>
        <row r="1733">
          <cell r="A1733">
            <v>40820</v>
          </cell>
          <cell r="G1733">
            <v>157.63999899999999</v>
          </cell>
        </row>
        <row r="1734">
          <cell r="A1734">
            <v>40821</v>
          </cell>
          <cell r="G1734">
            <v>159.46000699999999</v>
          </cell>
        </row>
        <row r="1735">
          <cell r="A1735">
            <v>40822</v>
          </cell>
          <cell r="G1735">
            <v>160.490005</v>
          </cell>
        </row>
        <row r="1736">
          <cell r="A1736">
            <v>40823</v>
          </cell>
          <cell r="G1736">
            <v>159.179993</v>
          </cell>
        </row>
        <row r="1737">
          <cell r="A1737">
            <v>40826</v>
          </cell>
          <cell r="G1737">
            <v>163.270004</v>
          </cell>
        </row>
        <row r="1738">
          <cell r="A1738">
            <v>40827</v>
          </cell>
          <cell r="G1738">
            <v>162.10000600000001</v>
          </cell>
        </row>
        <row r="1739">
          <cell r="A1739">
            <v>40828</v>
          </cell>
          <cell r="G1739">
            <v>163.259995</v>
          </cell>
        </row>
        <row r="1740">
          <cell r="A1740">
            <v>40829</v>
          </cell>
          <cell r="G1740">
            <v>162.300003</v>
          </cell>
        </row>
        <row r="1741">
          <cell r="A1741">
            <v>40830</v>
          </cell>
          <cell r="G1741">
            <v>163.39999399999999</v>
          </cell>
        </row>
        <row r="1742">
          <cell r="A1742">
            <v>40833</v>
          </cell>
          <cell r="G1742">
            <v>162.61999499999999</v>
          </cell>
        </row>
        <row r="1743">
          <cell r="A1743">
            <v>40834</v>
          </cell>
          <cell r="G1743">
            <v>161.83999600000001</v>
          </cell>
        </row>
        <row r="1744">
          <cell r="A1744">
            <v>40835</v>
          </cell>
          <cell r="G1744">
            <v>159.86999499999999</v>
          </cell>
        </row>
        <row r="1745">
          <cell r="A1745">
            <v>40836</v>
          </cell>
          <cell r="G1745">
            <v>157.770004</v>
          </cell>
        </row>
        <row r="1746">
          <cell r="A1746">
            <v>40837</v>
          </cell>
          <cell r="G1746">
            <v>159.520004</v>
          </cell>
        </row>
        <row r="1747">
          <cell r="A1747">
            <v>40840</v>
          </cell>
          <cell r="G1747">
            <v>161.020004</v>
          </cell>
        </row>
        <row r="1748">
          <cell r="A1748">
            <v>40841</v>
          </cell>
          <cell r="G1748">
            <v>165.58999600000001</v>
          </cell>
        </row>
        <row r="1749">
          <cell r="A1749">
            <v>40842</v>
          </cell>
          <cell r="G1749">
            <v>167.39999399999999</v>
          </cell>
        </row>
        <row r="1750">
          <cell r="A1750">
            <v>40843</v>
          </cell>
          <cell r="G1750">
            <v>169.550003</v>
          </cell>
        </row>
        <row r="1751">
          <cell r="A1751">
            <v>40844</v>
          </cell>
          <cell r="G1751">
            <v>169.61999499999999</v>
          </cell>
        </row>
        <row r="1752">
          <cell r="A1752">
            <v>40847</v>
          </cell>
          <cell r="G1752">
            <v>167.33999600000001</v>
          </cell>
        </row>
        <row r="1753">
          <cell r="A1753">
            <v>40848</v>
          </cell>
          <cell r="G1753">
            <v>167.38000500000001</v>
          </cell>
        </row>
        <row r="1754">
          <cell r="A1754">
            <v>40849</v>
          </cell>
          <cell r="G1754">
            <v>169.05999800000001</v>
          </cell>
        </row>
        <row r="1755">
          <cell r="A1755">
            <v>40850</v>
          </cell>
          <cell r="G1755">
            <v>171.720001</v>
          </cell>
        </row>
        <row r="1756">
          <cell r="A1756">
            <v>40851</v>
          </cell>
          <cell r="G1756">
            <v>170.85000600000001</v>
          </cell>
        </row>
        <row r="1757">
          <cell r="A1757">
            <v>40854</v>
          </cell>
          <cell r="G1757">
            <v>174.979996</v>
          </cell>
        </row>
        <row r="1758">
          <cell r="A1758">
            <v>40855</v>
          </cell>
          <cell r="G1758">
            <v>173.529999</v>
          </cell>
        </row>
        <row r="1759">
          <cell r="A1759">
            <v>40856</v>
          </cell>
          <cell r="G1759">
            <v>172.070007</v>
          </cell>
        </row>
        <row r="1760">
          <cell r="A1760">
            <v>40857</v>
          </cell>
          <cell r="G1760">
            <v>171.13999899999999</v>
          </cell>
        </row>
        <row r="1761">
          <cell r="A1761">
            <v>40858</v>
          </cell>
          <cell r="G1761">
            <v>173.96000699999999</v>
          </cell>
        </row>
        <row r="1762">
          <cell r="A1762">
            <v>40861</v>
          </cell>
          <cell r="G1762">
            <v>173.199997</v>
          </cell>
        </row>
        <row r="1763">
          <cell r="A1763">
            <v>40862</v>
          </cell>
          <cell r="G1763">
            <v>173.36000100000001</v>
          </cell>
        </row>
        <row r="1764">
          <cell r="A1764">
            <v>40863</v>
          </cell>
          <cell r="G1764">
            <v>171.509995</v>
          </cell>
        </row>
        <row r="1765">
          <cell r="A1765">
            <v>40864</v>
          </cell>
          <cell r="G1765">
            <v>167.10000600000001</v>
          </cell>
        </row>
        <row r="1766">
          <cell r="A1766">
            <v>40865</v>
          </cell>
          <cell r="G1766">
            <v>167.61999499999999</v>
          </cell>
        </row>
        <row r="1767">
          <cell r="A1767">
            <v>40868</v>
          </cell>
          <cell r="G1767">
            <v>163.5</v>
          </cell>
        </row>
        <row r="1768">
          <cell r="A1768">
            <v>40869</v>
          </cell>
          <cell r="G1768">
            <v>165.30999800000001</v>
          </cell>
        </row>
        <row r="1769">
          <cell r="A1769">
            <v>40870</v>
          </cell>
          <cell r="G1769">
            <v>164.83000200000001</v>
          </cell>
        </row>
        <row r="1770">
          <cell r="A1770">
            <v>40872</v>
          </cell>
          <cell r="G1770">
            <v>163.39999399999999</v>
          </cell>
        </row>
        <row r="1771">
          <cell r="A1771">
            <v>40875</v>
          </cell>
          <cell r="G1771">
            <v>166.63000500000001</v>
          </cell>
        </row>
        <row r="1772">
          <cell r="A1772">
            <v>40876</v>
          </cell>
          <cell r="G1772">
            <v>166.88000500000001</v>
          </cell>
        </row>
        <row r="1773">
          <cell r="A1773">
            <v>40877</v>
          </cell>
          <cell r="G1773">
            <v>170.13000500000001</v>
          </cell>
        </row>
        <row r="1774">
          <cell r="A1774">
            <v>40878</v>
          </cell>
          <cell r="G1774">
            <v>169.63000500000001</v>
          </cell>
        </row>
        <row r="1775">
          <cell r="A1775">
            <v>40879</v>
          </cell>
          <cell r="G1775">
            <v>169.820007</v>
          </cell>
        </row>
        <row r="1776">
          <cell r="A1776">
            <v>40882</v>
          </cell>
          <cell r="G1776">
            <v>167.320007</v>
          </cell>
        </row>
        <row r="1777">
          <cell r="A1777">
            <v>40883</v>
          </cell>
          <cell r="G1777">
            <v>168.179993</v>
          </cell>
        </row>
        <row r="1778">
          <cell r="A1778">
            <v>40884</v>
          </cell>
          <cell r="G1778">
            <v>169.39999399999999</v>
          </cell>
        </row>
        <row r="1779">
          <cell r="A1779">
            <v>40885</v>
          </cell>
          <cell r="G1779">
            <v>165.979996</v>
          </cell>
        </row>
        <row r="1780">
          <cell r="A1780">
            <v>40886</v>
          </cell>
          <cell r="G1780">
            <v>166.39999399999999</v>
          </cell>
        </row>
        <row r="1781">
          <cell r="A1781">
            <v>40889</v>
          </cell>
          <cell r="G1781">
            <v>161.990005</v>
          </cell>
        </row>
        <row r="1782">
          <cell r="A1782">
            <v>40890</v>
          </cell>
          <cell r="G1782">
            <v>158.449997</v>
          </cell>
        </row>
        <row r="1783">
          <cell r="A1783">
            <v>40891</v>
          </cell>
          <cell r="G1783">
            <v>152.88999899999999</v>
          </cell>
        </row>
        <row r="1784">
          <cell r="A1784">
            <v>40892</v>
          </cell>
          <cell r="G1784">
            <v>152.33000200000001</v>
          </cell>
        </row>
        <row r="1785">
          <cell r="A1785">
            <v>40893</v>
          </cell>
          <cell r="G1785">
            <v>155.229996</v>
          </cell>
        </row>
        <row r="1786">
          <cell r="A1786">
            <v>40896</v>
          </cell>
          <cell r="G1786">
            <v>154.86999499999999</v>
          </cell>
        </row>
        <row r="1787">
          <cell r="A1787">
            <v>40897</v>
          </cell>
          <cell r="G1787">
            <v>156.979996</v>
          </cell>
        </row>
        <row r="1788">
          <cell r="A1788">
            <v>40898</v>
          </cell>
          <cell r="G1788">
            <v>157.16000399999999</v>
          </cell>
        </row>
        <row r="1789">
          <cell r="A1789">
            <v>40899</v>
          </cell>
          <cell r="G1789">
            <v>156.03999300000001</v>
          </cell>
        </row>
        <row r="1790">
          <cell r="A1790">
            <v>40900</v>
          </cell>
          <cell r="G1790">
            <v>156.30999800000001</v>
          </cell>
        </row>
        <row r="1791">
          <cell r="A1791">
            <v>40904</v>
          </cell>
          <cell r="G1791">
            <v>154.91000399999999</v>
          </cell>
        </row>
        <row r="1792">
          <cell r="A1792">
            <v>40905</v>
          </cell>
          <cell r="G1792">
            <v>151.029999</v>
          </cell>
        </row>
        <row r="1793">
          <cell r="A1793">
            <v>40906</v>
          </cell>
          <cell r="G1793">
            <v>150.33999600000001</v>
          </cell>
        </row>
        <row r="1794">
          <cell r="A1794">
            <v>40907</v>
          </cell>
          <cell r="G1794">
            <v>151.990005</v>
          </cell>
        </row>
        <row r="1795">
          <cell r="A1795">
            <v>40911</v>
          </cell>
          <cell r="G1795">
            <v>155.91999799999999</v>
          </cell>
        </row>
        <row r="1796">
          <cell r="A1796">
            <v>40912</v>
          </cell>
          <cell r="G1796">
            <v>156.71000699999999</v>
          </cell>
        </row>
        <row r="1797">
          <cell r="A1797">
            <v>40913</v>
          </cell>
          <cell r="G1797">
            <v>157.779999</v>
          </cell>
        </row>
        <row r="1798">
          <cell r="A1798">
            <v>40914</v>
          </cell>
          <cell r="G1798">
            <v>157.199997</v>
          </cell>
        </row>
        <row r="1799">
          <cell r="A1799">
            <v>40917</v>
          </cell>
          <cell r="G1799">
            <v>156.5</v>
          </cell>
        </row>
        <row r="1800">
          <cell r="A1800">
            <v>40918</v>
          </cell>
          <cell r="G1800">
            <v>158.63999899999999</v>
          </cell>
        </row>
        <row r="1801">
          <cell r="A1801">
            <v>40919</v>
          </cell>
          <cell r="G1801">
            <v>159.66999799999999</v>
          </cell>
        </row>
        <row r="1802">
          <cell r="A1802">
            <v>40920</v>
          </cell>
          <cell r="G1802">
            <v>160.38000500000001</v>
          </cell>
        </row>
        <row r="1803">
          <cell r="A1803">
            <v>40921</v>
          </cell>
          <cell r="G1803">
            <v>159.259995</v>
          </cell>
        </row>
        <row r="1804">
          <cell r="A1804">
            <v>40925</v>
          </cell>
          <cell r="G1804">
            <v>160.5</v>
          </cell>
        </row>
        <row r="1805">
          <cell r="A1805">
            <v>40926</v>
          </cell>
          <cell r="G1805">
            <v>161.60000600000001</v>
          </cell>
        </row>
        <row r="1806">
          <cell r="A1806">
            <v>40927</v>
          </cell>
          <cell r="G1806">
            <v>161.220001</v>
          </cell>
        </row>
        <row r="1807">
          <cell r="A1807">
            <v>40928</v>
          </cell>
          <cell r="G1807">
            <v>162.070007</v>
          </cell>
        </row>
        <row r="1808">
          <cell r="A1808">
            <v>40931</v>
          </cell>
          <cell r="G1808">
            <v>163.16000399999999</v>
          </cell>
        </row>
        <row r="1809">
          <cell r="A1809">
            <v>40932</v>
          </cell>
          <cell r="G1809">
            <v>162.009995</v>
          </cell>
        </row>
        <row r="1810">
          <cell r="A1810">
            <v>40933</v>
          </cell>
          <cell r="G1810">
            <v>166.41999799999999</v>
          </cell>
        </row>
        <row r="1811">
          <cell r="A1811">
            <v>40934</v>
          </cell>
          <cell r="G1811">
            <v>167.270004</v>
          </cell>
        </row>
        <row r="1812">
          <cell r="A1812">
            <v>40935</v>
          </cell>
          <cell r="G1812">
            <v>168.970001</v>
          </cell>
        </row>
        <row r="1813">
          <cell r="A1813">
            <v>40938</v>
          </cell>
          <cell r="G1813">
            <v>168.029999</v>
          </cell>
        </row>
        <row r="1814">
          <cell r="A1814">
            <v>40939</v>
          </cell>
          <cell r="G1814">
            <v>169.30999800000001</v>
          </cell>
        </row>
        <row r="1815">
          <cell r="A1815">
            <v>40940</v>
          </cell>
          <cell r="G1815">
            <v>169.55999800000001</v>
          </cell>
        </row>
        <row r="1816">
          <cell r="A1816">
            <v>40941</v>
          </cell>
          <cell r="G1816">
            <v>171.050003</v>
          </cell>
        </row>
        <row r="1817">
          <cell r="A1817">
            <v>40942</v>
          </cell>
          <cell r="G1817">
            <v>167.63999899999999</v>
          </cell>
        </row>
        <row r="1818">
          <cell r="A1818">
            <v>40945</v>
          </cell>
          <cell r="G1818">
            <v>167.179993</v>
          </cell>
        </row>
        <row r="1819">
          <cell r="A1819">
            <v>40946</v>
          </cell>
          <cell r="G1819">
            <v>169.699997</v>
          </cell>
        </row>
        <row r="1820">
          <cell r="A1820">
            <v>40947</v>
          </cell>
          <cell r="G1820">
            <v>168.5</v>
          </cell>
        </row>
        <row r="1821">
          <cell r="A1821">
            <v>40948</v>
          </cell>
          <cell r="G1821">
            <v>168.020004</v>
          </cell>
        </row>
        <row r="1822">
          <cell r="A1822">
            <v>40949</v>
          </cell>
          <cell r="G1822">
            <v>167.13999899999999</v>
          </cell>
        </row>
        <row r="1823">
          <cell r="A1823">
            <v>40952</v>
          </cell>
          <cell r="G1823">
            <v>167.509995</v>
          </cell>
        </row>
        <row r="1824">
          <cell r="A1824">
            <v>40953</v>
          </cell>
          <cell r="G1824">
            <v>167.11999499999999</v>
          </cell>
        </row>
        <row r="1825">
          <cell r="A1825">
            <v>40954</v>
          </cell>
          <cell r="G1825">
            <v>168.11000100000001</v>
          </cell>
        </row>
        <row r="1826">
          <cell r="A1826">
            <v>40955</v>
          </cell>
          <cell r="G1826">
            <v>168</v>
          </cell>
        </row>
        <row r="1827">
          <cell r="A1827">
            <v>40956</v>
          </cell>
          <cell r="G1827">
            <v>167.35000600000001</v>
          </cell>
        </row>
        <row r="1828">
          <cell r="A1828">
            <v>40960</v>
          </cell>
          <cell r="G1828">
            <v>171.020004</v>
          </cell>
        </row>
        <row r="1829">
          <cell r="A1829">
            <v>40961</v>
          </cell>
          <cell r="G1829">
            <v>172.94000199999999</v>
          </cell>
        </row>
        <row r="1830">
          <cell r="A1830">
            <v>40962</v>
          </cell>
          <cell r="G1830">
            <v>173.020004</v>
          </cell>
        </row>
        <row r="1831">
          <cell r="A1831">
            <v>40963</v>
          </cell>
          <cell r="G1831">
            <v>172.229996</v>
          </cell>
        </row>
        <row r="1832">
          <cell r="A1832">
            <v>40966</v>
          </cell>
          <cell r="G1832">
            <v>171.699997</v>
          </cell>
        </row>
        <row r="1833">
          <cell r="A1833">
            <v>40967</v>
          </cell>
          <cell r="G1833">
            <v>173.490005</v>
          </cell>
        </row>
        <row r="1834">
          <cell r="A1834">
            <v>40968</v>
          </cell>
          <cell r="G1834">
            <v>164.28999300000001</v>
          </cell>
        </row>
        <row r="1835">
          <cell r="A1835">
            <v>40969</v>
          </cell>
          <cell r="G1835">
            <v>166.61000100000001</v>
          </cell>
        </row>
        <row r="1836">
          <cell r="A1836">
            <v>40970</v>
          </cell>
          <cell r="G1836">
            <v>166.33999600000001</v>
          </cell>
        </row>
        <row r="1837">
          <cell r="A1837">
            <v>40973</v>
          </cell>
          <cell r="G1837">
            <v>165.64999399999999</v>
          </cell>
        </row>
        <row r="1838">
          <cell r="A1838">
            <v>40974</v>
          </cell>
          <cell r="G1838">
            <v>162.699997</v>
          </cell>
        </row>
        <row r="1839">
          <cell r="A1839">
            <v>40975</v>
          </cell>
          <cell r="G1839">
            <v>163.63000500000001</v>
          </cell>
        </row>
        <row r="1840">
          <cell r="A1840">
            <v>40976</v>
          </cell>
          <cell r="G1840">
            <v>165.279999</v>
          </cell>
        </row>
        <row r="1841">
          <cell r="A1841">
            <v>40977</v>
          </cell>
          <cell r="G1841">
            <v>166.38000500000001</v>
          </cell>
        </row>
        <row r="1842">
          <cell r="A1842">
            <v>40980</v>
          </cell>
          <cell r="G1842">
            <v>165.070007</v>
          </cell>
        </row>
        <row r="1843">
          <cell r="A1843">
            <v>40981</v>
          </cell>
          <cell r="G1843">
            <v>162.300003</v>
          </cell>
        </row>
        <row r="1844">
          <cell r="A1844">
            <v>40982</v>
          </cell>
          <cell r="G1844">
            <v>159.570007</v>
          </cell>
        </row>
        <row r="1845">
          <cell r="A1845">
            <v>40983</v>
          </cell>
          <cell r="G1845">
            <v>161.08000200000001</v>
          </cell>
        </row>
        <row r="1846">
          <cell r="A1846">
            <v>40984</v>
          </cell>
          <cell r="G1846">
            <v>161.300003</v>
          </cell>
        </row>
        <row r="1847">
          <cell r="A1847">
            <v>40987</v>
          </cell>
          <cell r="G1847">
            <v>161.58999600000001</v>
          </cell>
        </row>
        <row r="1848">
          <cell r="A1848">
            <v>40988</v>
          </cell>
          <cell r="G1848">
            <v>160.13000500000001</v>
          </cell>
        </row>
        <row r="1849">
          <cell r="A1849">
            <v>40989</v>
          </cell>
          <cell r="G1849">
            <v>160.21000699999999</v>
          </cell>
        </row>
        <row r="1850">
          <cell r="A1850">
            <v>40990</v>
          </cell>
          <cell r="G1850">
            <v>159.570007</v>
          </cell>
        </row>
        <row r="1851">
          <cell r="A1851">
            <v>40991</v>
          </cell>
          <cell r="G1851">
            <v>161.529999</v>
          </cell>
        </row>
        <row r="1852">
          <cell r="A1852">
            <v>40994</v>
          </cell>
          <cell r="G1852">
            <v>164.39999399999999</v>
          </cell>
        </row>
        <row r="1853">
          <cell r="A1853">
            <v>40995</v>
          </cell>
          <cell r="G1853">
            <v>163.240005</v>
          </cell>
        </row>
        <row r="1854">
          <cell r="A1854">
            <v>40996</v>
          </cell>
          <cell r="G1854">
            <v>161.509995</v>
          </cell>
        </row>
        <row r="1855">
          <cell r="A1855">
            <v>40997</v>
          </cell>
          <cell r="G1855">
            <v>161.279999</v>
          </cell>
        </row>
        <row r="1856">
          <cell r="A1856">
            <v>40998</v>
          </cell>
          <cell r="G1856">
            <v>162.11999499999999</v>
          </cell>
        </row>
        <row r="1857">
          <cell r="A1857">
            <v>41001</v>
          </cell>
          <cell r="G1857">
            <v>162.94000199999999</v>
          </cell>
        </row>
        <row r="1858">
          <cell r="A1858">
            <v>41002</v>
          </cell>
          <cell r="G1858">
            <v>159.88999899999999</v>
          </cell>
        </row>
        <row r="1859">
          <cell r="A1859">
            <v>41003</v>
          </cell>
          <cell r="G1859">
            <v>157.21000699999999</v>
          </cell>
        </row>
        <row r="1860">
          <cell r="A1860">
            <v>41004</v>
          </cell>
          <cell r="G1860">
            <v>158.30999800000001</v>
          </cell>
        </row>
        <row r="1861">
          <cell r="A1861">
            <v>41008</v>
          </cell>
          <cell r="G1861">
            <v>159.36999499999999</v>
          </cell>
        </row>
        <row r="1862">
          <cell r="A1862">
            <v>41009</v>
          </cell>
          <cell r="G1862">
            <v>161.10000600000001</v>
          </cell>
        </row>
        <row r="1863">
          <cell r="A1863">
            <v>41010</v>
          </cell>
          <cell r="G1863">
            <v>161.070007</v>
          </cell>
        </row>
        <row r="1864">
          <cell r="A1864">
            <v>41011</v>
          </cell>
          <cell r="G1864">
            <v>162.699997</v>
          </cell>
        </row>
        <row r="1865">
          <cell r="A1865">
            <v>41012</v>
          </cell>
          <cell r="G1865">
            <v>160.85000600000001</v>
          </cell>
        </row>
        <row r="1866">
          <cell r="A1866">
            <v>41015</v>
          </cell>
          <cell r="G1866">
            <v>160.46000699999999</v>
          </cell>
        </row>
        <row r="1867">
          <cell r="A1867">
            <v>41016</v>
          </cell>
          <cell r="G1867">
            <v>160.25</v>
          </cell>
        </row>
        <row r="1868">
          <cell r="A1868">
            <v>41017</v>
          </cell>
          <cell r="G1868">
            <v>159.30999800000001</v>
          </cell>
        </row>
        <row r="1869">
          <cell r="A1869">
            <v>41018</v>
          </cell>
          <cell r="G1869">
            <v>159.429993</v>
          </cell>
        </row>
        <row r="1870">
          <cell r="A1870">
            <v>41019</v>
          </cell>
          <cell r="G1870">
            <v>159.53999300000001</v>
          </cell>
        </row>
        <row r="1871">
          <cell r="A1871">
            <v>41022</v>
          </cell>
          <cell r="G1871">
            <v>159.070007</v>
          </cell>
        </row>
        <row r="1872">
          <cell r="A1872">
            <v>41023</v>
          </cell>
          <cell r="G1872">
            <v>159.300003</v>
          </cell>
        </row>
        <row r="1873">
          <cell r="A1873">
            <v>41024</v>
          </cell>
          <cell r="G1873">
            <v>159.61999499999999</v>
          </cell>
        </row>
        <row r="1874">
          <cell r="A1874">
            <v>41025</v>
          </cell>
          <cell r="G1874">
            <v>161.029999</v>
          </cell>
        </row>
        <row r="1875">
          <cell r="A1875">
            <v>41026</v>
          </cell>
          <cell r="G1875">
            <v>161.38000500000001</v>
          </cell>
        </row>
        <row r="1876">
          <cell r="A1876">
            <v>41029</v>
          </cell>
          <cell r="G1876">
            <v>161.88000500000001</v>
          </cell>
        </row>
        <row r="1877">
          <cell r="A1877">
            <v>41030</v>
          </cell>
          <cell r="G1877">
            <v>161.320007</v>
          </cell>
        </row>
        <row r="1878">
          <cell r="A1878">
            <v>41031</v>
          </cell>
          <cell r="G1878">
            <v>160.58999600000001</v>
          </cell>
        </row>
        <row r="1879">
          <cell r="A1879">
            <v>41032</v>
          </cell>
          <cell r="G1879">
            <v>158.970001</v>
          </cell>
        </row>
        <row r="1880">
          <cell r="A1880">
            <v>41033</v>
          </cell>
          <cell r="G1880">
            <v>159.470001</v>
          </cell>
        </row>
        <row r="1881">
          <cell r="A1881">
            <v>41036</v>
          </cell>
          <cell r="G1881">
            <v>159.08000200000001</v>
          </cell>
        </row>
        <row r="1882">
          <cell r="A1882">
            <v>41037</v>
          </cell>
          <cell r="G1882">
            <v>156</v>
          </cell>
        </row>
        <row r="1883">
          <cell r="A1883">
            <v>41038</v>
          </cell>
          <cell r="G1883">
            <v>154.470001</v>
          </cell>
        </row>
        <row r="1884">
          <cell r="A1884">
            <v>41039</v>
          </cell>
          <cell r="G1884">
            <v>154.770004</v>
          </cell>
        </row>
        <row r="1885">
          <cell r="A1885">
            <v>41040</v>
          </cell>
          <cell r="G1885">
            <v>153.55999800000001</v>
          </cell>
        </row>
        <row r="1886">
          <cell r="A1886">
            <v>41043</v>
          </cell>
          <cell r="G1886">
            <v>151.33000200000001</v>
          </cell>
        </row>
        <row r="1887">
          <cell r="A1887">
            <v>41044</v>
          </cell>
          <cell r="G1887">
            <v>149.740005</v>
          </cell>
        </row>
        <row r="1888">
          <cell r="A1888">
            <v>41045</v>
          </cell>
          <cell r="G1888">
            <v>149.46000699999999</v>
          </cell>
        </row>
        <row r="1889">
          <cell r="A1889">
            <v>41046</v>
          </cell>
          <cell r="G1889">
            <v>152.800003</v>
          </cell>
        </row>
        <row r="1890">
          <cell r="A1890">
            <v>41047</v>
          </cell>
          <cell r="G1890">
            <v>154.550003</v>
          </cell>
        </row>
        <row r="1891">
          <cell r="A1891">
            <v>41050</v>
          </cell>
          <cell r="G1891">
            <v>154.64999399999999</v>
          </cell>
        </row>
        <row r="1892">
          <cell r="A1892">
            <v>41051</v>
          </cell>
          <cell r="G1892">
            <v>152.08000200000001</v>
          </cell>
        </row>
        <row r="1893">
          <cell r="A1893">
            <v>41052</v>
          </cell>
          <cell r="G1893">
            <v>151.61999499999999</v>
          </cell>
        </row>
        <row r="1894">
          <cell r="A1894">
            <v>41053</v>
          </cell>
          <cell r="G1894">
            <v>151.41000399999999</v>
          </cell>
        </row>
        <row r="1895">
          <cell r="A1895">
            <v>41054</v>
          </cell>
          <cell r="G1895">
            <v>152.679993</v>
          </cell>
        </row>
        <row r="1896">
          <cell r="A1896">
            <v>41058</v>
          </cell>
          <cell r="G1896">
            <v>151.020004</v>
          </cell>
        </row>
        <row r="1897">
          <cell r="A1897">
            <v>41059</v>
          </cell>
          <cell r="G1897">
            <v>151.91000399999999</v>
          </cell>
        </row>
        <row r="1898">
          <cell r="A1898">
            <v>41060</v>
          </cell>
          <cell r="G1898">
            <v>151.61999499999999</v>
          </cell>
        </row>
        <row r="1899">
          <cell r="A1899">
            <v>41061</v>
          </cell>
          <cell r="G1899">
            <v>157.5</v>
          </cell>
        </row>
        <row r="1900">
          <cell r="A1900">
            <v>41064</v>
          </cell>
          <cell r="G1900">
            <v>157.320007</v>
          </cell>
        </row>
        <row r="1901">
          <cell r="A1901">
            <v>41065</v>
          </cell>
          <cell r="G1901">
            <v>157.13999899999999</v>
          </cell>
        </row>
        <row r="1902">
          <cell r="A1902">
            <v>41066</v>
          </cell>
          <cell r="G1902">
            <v>157.21000699999999</v>
          </cell>
        </row>
        <row r="1903">
          <cell r="A1903">
            <v>41067</v>
          </cell>
          <cell r="G1903">
            <v>154.5</v>
          </cell>
        </row>
        <row r="1904">
          <cell r="A1904">
            <v>41068</v>
          </cell>
          <cell r="G1904">
            <v>154.729996</v>
          </cell>
        </row>
        <row r="1905">
          <cell r="A1905">
            <v>41071</v>
          </cell>
          <cell r="G1905">
            <v>155.36000100000001</v>
          </cell>
        </row>
        <row r="1906">
          <cell r="A1906">
            <v>41072</v>
          </cell>
          <cell r="G1906">
            <v>156.46000699999999</v>
          </cell>
        </row>
        <row r="1907">
          <cell r="A1907">
            <v>41073</v>
          </cell>
          <cell r="G1907">
            <v>157.11999499999999</v>
          </cell>
        </row>
        <row r="1908">
          <cell r="A1908">
            <v>41074</v>
          </cell>
          <cell r="G1908">
            <v>157.75</v>
          </cell>
        </row>
        <row r="1909">
          <cell r="A1909">
            <v>41075</v>
          </cell>
          <cell r="G1909">
            <v>157.83999600000001</v>
          </cell>
        </row>
        <row r="1910">
          <cell r="A1910">
            <v>41078</v>
          </cell>
          <cell r="G1910">
            <v>157.929993</v>
          </cell>
        </row>
        <row r="1911">
          <cell r="A1911">
            <v>41079</v>
          </cell>
          <cell r="G1911">
            <v>157.16000399999999</v>
          </cell>
        </row>
        <row r="1912">
          <cell r="A1912">
            <v>41080</v>
          </cell>
          <cell r="G1912">
            <v>155.970001</v>
          </cell>
        </row>
        <row r="1913">
          <cell r="A1913">
            <v>41081</v>
          </cell>
          <cell r="G1913">
            <v>152.020004</v>
          </cell>
        </row>
        <row r="1914">
          <cell r="A1914">
            <v>41082</v>
          </cell>
          <cell r="G1914">
            <v>152.63999899999999</v>
          </cell>
        </row>
        <row r="1915">
          <cell r="A1915">
            <v>41085</v>
          </cell>
          <cell r="G1915">
            <v>153.759995</v>
          </cell>
        </row>
        <row r="1916">
          <cell r="A1916">
            <v>41086</v>
          </cell>
          <cell r="G1916">
            <v>152.61999499999999</v>
          </cell>
        </row>
        <row r="1917">
          <cell r="A1917">
            <v>41087</v>
          </cell>
          <cell r="G1917">
            <v>152.83000200000001</v>
          </cell>
        </row>
        <row r="1918">
          <cell r="A1918">
            <v>41088</v>
          </cell>
          <cell r="G1918">
            <v>151.050003</v>
          </cell>
        </row>
        <row r="1919">
          <cell r="A1919">
            <v>41089</v>
          </cell>
          <cell r="G1919">
            <v>155.19000199999999</v>
          </cell>
        </row>
        <row r="1920">
          <cell r="A1920">
            <v>41092</v>
          </cell>
          <cell r="G1920">
            <v>155.08999600000001</v>
          </cell>
        </row>
        <row r="1921">
          <cell r="A1921">
            <v>41093</v>
          </cell>
          <cell r="G1921">
            <v>157.46000699999999</v>
          </cell>
        </row>
        <row r="1922">
          <cell r="A1922">
            <v>41095</v>
          </cell>
          <cell r="G1922">
            <v>155.679993</v>
          </cell>
        </row>
        <row r="1923">
          <cell r="A1923">
            <v>41096</v>
          </cell>
          <cell r="G1923">
            <v>153.71000699999999</v>
          </cell>
        </row>
        <row r="1924">
          <cell r="A1924">
            <v>41099</v>
          </cell>
          <cell r="G1924">
            <v>154.03999300000001</v>
          </cell>
        </row>
        <row r="1925">
          <cell r="A1925">
            <v>41100</v>
          </cell>
          <cell r="G1925">
            <v>152.14999399999999</v>
          </cell>
        </row>
        <row r="1926">
          <cell r="A1926">
            <v>41101</v>
          </cell>
          <cell r="G1926">
            <v>152.990005</v>
          </cell>
        </row>
        <row r="1927">
          <cell r="A1927">
            <v>41102</v>
          </cell>
          <cell r="G1927">
            <v>152.58999600000001</v>
          </cell>
        </row>
        <row r="1928">
          <cell r="A1928">
            <v>41103</v>
          </cell>
          <cell r="G1928">
            <v>154.13999899999999</v>
          </cell>
        </row>
        <row r="1929">
          <cell r="A1929">
            <v>41106</v>
          </cell>
          <cell r="G1929">
            <v>154.21000699999999</v>
          </cell>
        </row>
        <row r="1930">
          <cell r="A1930">
            <v>41107</v>
          </cell>
          <cell r="G1930">
            <v>153.470001</v>
          </cell>
        </row>
        <row r="1931">
          <cell r="A1931">
            <v>41108</v>
          </cell>
          <cell r="G1931">
            <v>153.050003</v>
          </cell>
        </row>
        <row r="1932">
          <cell r="A1932">
            <v>41109</v>
          </cell>
          <cell r="G1932">
            <v>153.38000500000001</v>
          </cell>
        </row>
        <row r="1933">
          <cell r="A1933">
            <v>41110</v>
          </cell>
          <cell r="G1933">
            <v>153.66999799999999</v>
          </cell>
        </row>
        <row r="1934">
          <cell r="A1934">
            <v>41113</v>
          </cell>
          <cell r="G1934">
            <v>153.029999</v>
          </cell>
        </row>
        <row r="1935">
          <cell r="A1935">
            <v>41114</v>
          </cell>
          <cell r="G1935">
            <v>153.520004</v>
          </cell>
        </row>
        <row r="1936">
          <cell r="A1936">
            <v>41115</v>
          </cell>
          <cell r="G1936">
            <v>155.66999799999999</v>
          </cell>
        </row>
        <row r="1937">
          <cell r="A1937">
            <v>41116</v>
          </cell>
          <cell r="G1937">
            <v>156.770004</v>
          </cell>
        </row>
        <row r="1938">
          <cell r="A1938">
            <v>41117</v>
          </cell>
          <cell r="G1938">
            <v>157.53999300000001</v>
          </cell>
        </row>
        <row r="1939">
          <cell r="A1939">
            <v>41120</v>
          </cell>
          <cell r="G1939">
            <v>157.429993</v>
          </cell>
        </row>
        <row r="1940">
          <cell r="A1940">
            <v>41121</v>
          </cell>
          <cell r="G1940">
            <v>156.490005</v>
          </cell>
        </row>
        <row r="1941">
          <cell r="A1941">
            <v>41122</v>
          </cell>
          <cell r="G1941">
            <v>155.13999899999999</v>
          </cell>
        </row>
        <row r="1942">
          <cell r="A1942">
            <v>41123</v>
          </cell>
          <cell r="G1942">
            <v>154.13000500000001</v>
          </cell>
        </row>
        <row r="1943">
          <cell r="A1943">
            <v>41124</v>
          </cell>
          <cell r="G1943">
            <v>155.550003</v>
          </cell>
        </row>
        <row r="1944">
          <cell r="A1944">
            <v>41127</v>
          </cell>
          <cell r="G1944">
            <v>156.300003</v>
          </cell>
        </row>
        <row r="1945">
          <cell r="A1945">
            <v>41128</v>
          </cell>
          <cell r="G1945">
            <v>156.279999</v>
          </cell>
        </row>
        <row r="1946">
          <cell r="A1946">
            <v>41129</v>
          </cell>
          <cell r="G1946">
            <v>156.479996</v>
          </cell>
        </row>
        <row r="1947">
          <cell r="A1947">
            <v>41130</v>
          </cell>
          <cell r="G1947">
            <v>156.990005</v>
          </cell>
        </row>
        <row r="1948">
          <cell r="A1948">
            <v>41131</v>
          </cell>
          <cell r="G1948">
            <v>157.179993</v>
          </cell>
        </row>
        <row r="1949">
          <cell r="A1949">
            <v>41134</v>
          </cell>
          <cell r="G1949">
            <v>155.990005</v>
          </cell>
        </row>
        <row r="1950">
          <cell r="A1950">
            <v>41135</v>
          </cell>
          <cell r="G1950">
            <v>155.13000500000001</v>
          </cell>
        </row>
        <row r="1951">
          <cell r="A1951">
            <v>41136</v>
          </cell>
          <cell r="G1951">
            <v>155.63000500000001</v>
          </cell>
        </row>
        <row r="1952">
          <cell r="A1952">
            <v>41137</v>
          </cell>
          <cell r="G1952">
            <v>156.55999800000001</v>
          </cell>
        </row>
        <row r="1953">
          <cell r="A1953">
            <v>41138</v>
          </cell>
          <cell r="G1953">
            <v>156.720001</v>
          </cell>
        </row>
        <row r="1954">
          <cell r="A1954">
            <v>41141</v>
          </cell>
          <cell r="G1954">
            <v>157.259995</v>
          </cell>
        </row>
        <row r="1955">
          <cell r="A1955">
            <v>41142</v>
          </cell>
          <cell r="G1955">
            <v>158.83000200000001</v>
          </cell>
        </row>
        <row r="1956">
          <cell r="A1956">
            <v>41143</v>
          </cell>
          <cell r="G1956">
            <v>160.53999300000001</v>
          </cell>
        </row>
        <row r="1957">
          <cell r="A1957">
            <v>41144</v>
          </cell>
          <cell r="G1957">
            <v>161.88999899999999</v>
          </cell>
        </row>
        <row r="1958">
          <cell r="A1958">
            <v>41145</v>
          </cell>
          <cell r="G1958">
            <v>161.970001</v>
          </cell>
        </row>
        <row r="1959">
          <cell r="A1959">
            <v>41148</v>
          </cell>
          <cell r="G1959">
            <v>161.36000100000001</v>
          </cell>
        </row>
        <row r="1960">
          <cell r="A1960">
            <v>41149</v>
          </cell>
          <cell r="G1960">
            <v>161.63999899999999</v>
          </cell>
        </row>
        <row r="1961">
          <cell r="A1961">
            <v>41150</v>
          </cell>
          <cell r="G1961">
            <v>160.58999600000001</v>
          </cell>
        </row>
        <row r="1962">
          <cell r="A1962">
            <v>41151</v>
          </cell>
          <cell r="G1962">
            <v>160.520004</v>
          </cell>
        </row>
        <row r="1963">
          <cell r="A1963">
            <v>41152</v>
          </cell>
          <cell r="G1963">
            <v>164.220001</v>
          </cell>
        </row>
        <row r="1964">
          <cell r="A1964">
            <v>41156</v>
          </cell>
          <cell r="G1964">
            <v>164.479996</v>
          </cell>
        </row>
        <row r="1965">
          <cell r="A1965">
            <v>41157</v>
          </cell>
          <cell r="G1965">
            <v>164.30999800000001</v>
          </cell>
        </row>
        <row r="1966">
          <cell r="A1966">
            <v>41158</v>
          </cell>
          <cell r="G1966">
            <v>164.88999899999999</v>
          </cell>
        </row>
        <row r="1967">
          <cell r="A1967">
            <v>41159</v>
          </cell>
          <cell r="G1967">
            <v>168.44000199999999</v>
          </cell>
        </row>
        <row r="1968">
          <cell r="A1968">
            <v>41162</v>
          </cell>
          <cell r="G1968">
            <v>167.28999300000001</v>
          </cell>
        </row>
        <row r="1969">
          <cell r="A1969">
            <v>41163</v>
          </cell>
          <cell r="G1969">
            <v>167.89999399999999</v>
          </cell>
        </row>
        <row r="1970">
          <cell r="A1970">
            <v>41164</v>
          </cell>
          <cell r="G1970">
            <v>167.91999799999999</v>
          </cell>
        </row>
        <row r="1971">
          <cell r="A1971">
            <v>41165</v>
          </cell>
          <cell r="G1971">
            <v>171.30999800000001</v>
          </cell>
        </row>
        <row r="1972">
          <cell r="A1972">
            <v>41166</v>
          </cell>
          <cell r="G1972">
            <v>171.800003</v>
          </cell>
        </row>
        <row r="1973">
          <cell r="A1973">
            <v>41169</v>
          </cell>
          <cell r="G1973">
            <v>170.39999399999999</v>
          </cell>
        </row>
        <row r="1974">
          <cell r="A1974">
            <v>41170</v>
          </cell>
          <cell r="G1974">
            <v>171.720001</v>
          </cell>
        </row>
        <row r="1975">
          <cell r="A1975">
            <v>41171</v>
          </cell>
          <cell r="G1975">
            <v>171.740005</v>
          </cell>
        </row>
        <row r="1976">
          <cell r="A1976">
            <v>41172</v>
          </cell>
          <cell r="G1976">
            <v>171.470001</v>
          </cell>
        </row>
        <row r="1977">
          <cell r="A1977">
            <v>41173</v>
          </cell>
          <cell r="G1977">
            <v>171.96000699999999</v>
          </cell>
        </row>
        <row r="1978">
          <cell r="A1978">
            <v>41176</v>
          </cell>
          <cell r="G1978">
            <v>171.050003</v>
          </cell>
        </row>
        <row r="1979">
          <cell r="A1979">
            <v>41177</v>
          </cell>
          <cell r="G1979">
            <v>170.770004</v>
          </cell>
        </row>
        <row r="1980">
          <cell r="A1980">
            <v>41178</v>
          </cell>
          <cell r="G1980">
            <v>169.80999800000001</v>
          </cell>
        </row>
        <row r="1981">
          <cell r="A1981">
            <v>41179</v>
          </cell>
          <cell r="G1981">
            <v>172.33999600000001</v>
          </cell>
        </row>
        <row r="1982">
          <cell r="A1982">
            <v>41180</v>
          </cell>
          <cell r="G1982">
            <v>171.88999899999999</v>
          </cell>
        </row>
        <row r="1983">
          <cell r="A1983">
            <v>41183</v>
          </cell>
          <cell r="G1983">
            <v>172.28999300000001</v>
          </cell>
        </row>
        <row r="1984">
          <cell r="A1984">
            <v>41184</v>
          </cell>
          <cell r="G1984">
            <v>172.10000600000001</v>
          </cell>
        </row>
        <row r="1985">
          <cell r="A1985">
            <v>41185</v>
          </cell>
          <cell r="G1985">
            <v>172.41000399999999</v>
          </cell>
        </row>
        <row r="1986">
          <cell r="A1986">
            <v>41186</v>
          </cell>
          <cell r="G1986">
            <v>173.61000100000001</v>
          </cell>
        </row>
        <row r="1987">
          <cell r="A1987">
            <v>41187</v>
          </cell>
          <cell r="G1987">
            <v>172.61999499999999</v>
          </cell>
        </row>
        <row r="1988">
          <cell r="A1988">
            <v>41190</v>
          </cell>
          <cell r="G1988">
            <v>172.050003</v>
          </cell>
        </row>
        <row r="1989">
          <cell r="A1989">
            <v>41191</v>
          </cell>
          <cell r="G1989">
            <v>170.990005</v>
          </cell>
        </row>
        <row r="1990">
          <cell r="A1990">
            <v>41192</v>
          </cell>
          <cell r="G1990">
            <v>170.83999600000001</v>
          </cell>
        </row>
        <row r="1991">
          <cell r="A1991">
            <v>41193</v>
          </cell>
          <cell r="G1991">
            <v>171.320007</v>
          </cell>
        </row>
        <row r="1992">
          <cell r="A1992">
            <v>41194</v>
          </cell>
          <cell r="G1992">
            <v>170.05999800000001</v>
          </cell>
        </row>
        <row r="1993">
          <cell r="A1993">
            <v>41197</v>
          </cell>
          <cell r="G1993">
            <v>168.35000600000001</v>
          </cell>
        </row>
        <row r="1994">
          <cell r="A1994">
            <v>41198</v>
          </cell>
          <cell r="G1994">
            <v>169.41999799999999</v>
          </cell>
        </row>
        <row r="1995">
          <cell r="A1995">
            <v>41199</v>
          </cell>
          <cell r="G1995">
            <v>169.53999300000001</v>
          </cell>
        </row>
        <row r="1996">
          <cell r="A1996">
            <v>41200</v>
          </cell>
          <cell r="G1996">
            <v>168.78999300000001</v>
          </cell>
        </row>
        <row r="1997">
          <cell r="A1997">
            <v>41201</v>
          </cell>
          <cell r="G1997">
            <v>166.970001</v>
          </cell>
        </row>
        <row r="1998">
          <cell r="A1998">
            <v>41204</v>
          </cell>
          <cell r="G1998">
            <v>167.58000200000001</v>
          </cell>
        </row>
        <row r="1999">
          <cell r="A1999">
            <v>41205</v>
          </cell>
          <cell r="G1999">
            <v>165.429993</v>
          </cell>
        </row>
        <row r="2000">
          <cell r="A2000">
            <v>41206</v>
          </cell>
          <cell r="G2000">
            <v>164.86000100000001</v>
          </cell>
        </row>
        <row r="2001">
          <cell r="A2001">
            <v>41207</v>
          </cell>
          <cell r="G2001">
            <v>166.020004</v>
          </cell>
        </row>
        <row r="2002">
          <cell r="A2002">
            <v>41208</v>
          </cell>
          <cell r="G2002">
            <v>165.929993</v>
          </cell>
        </row>
        <row r="2003">
          <cell r="A2003">
            <v>41213</v>
          </cell>
          <cell r="G2003">
            <v>166.83000200000001</v>
          </cell>
        </row>
        <row r="2004">
          <cell r="A2004">
            <v>41214</v>
          </cell>
          <cell r="G2004">
            <v>166.070007</v>
          </cell>
        </row>
        <row r="2005">
          <cell r="A2005">
            <v>41215</v>
          </cell>
          <cell r="G2005">
            <v>162.60000600000001</v>
          </cell>
        </row>
        <row r="2006">
          <cell r="A2006">
            <v>41218</v>
          </cell>
          <cell r="G2006">
            <v>163.229996</v>
          </cell>
        </row>
        <row r="2007">
          <cell r="A2007">
            <v>41219</v>
          </cell>
          <cell r="G2007">
            <v>166.300003</v>
          </cell>
        </row>
        <row r="2008">
          <cell r="A2008">
            <v>41220</v>
          </cell>
          <cell r="G2008">
            <v>166.490005</v>
          </cell>
        </row>
        <row r="2009">
          <cell r="A2009">
            <v>41221</v>
          </cell>
          <cell r="G2009">
            <v>167.990005</v>
          </cell>
        </row>
        <row r="2010">
          <cell r="A2010">
            <v>41222</v>
          </cell>
          <cell r="G2010">
            <v>167.820007</v>
          </cell>
        </row>
        <row r="2011">
          <cell r="A2011">
            <v>41225</v>
          </cell>
          <cell r="G2011">
            <v>167.449997</v>
          </cell>
        </row>
        <row r="2012">
          <cell r="A2012">
            <v>41226</v>
          </cell>
          <cell r="G2012">
            <v>167.10000600000001</v>
          </cell>
        </row>
        <row r="2013">
          <cell r="A2013">
            <v>41227</v>
          </cell>
          <cell r="G2013">
            <v>167.13999899999999</v>
          </cell>
        </row>
        <row r="2014">
          <cell r="A2014">
            <v>41228</v>
          </cell>
          <cell r="G2014">
            <v>166.08999600000001</v>
          </cell>
        </row>
        <row r="2015">
          <cell r="A2015">
            <v>41229</v>
          </cell>
          <cell r="G2015">
            <v>165.88000500000001</v>
          </cell>
        </row>
        <row r="2016">
          <cell r="A2016">
            <v>41232</v>
          </cell>
          <cell r="G2016">
            <v>167.86999499999999</v>
          </cell>
        </row>
        <row r="2017">
          <cell r="A2017">
            <v>41233</v>
          </cell>
          <cell r="G2017">
            <v>167.38999899999999</v>
          </cell>
        </row>
        <row r="2018">
          <cell r="A2018">
            <v>41234</v>
          </cell>
          <cell r="G2018">
            <v>167.55999800000001</v>
          </cell>
        </row>
        <row r="2019">
          <cell r="A2019">
            <v>41236</v>
          </cell>
          <cell r="G2019">
            <v>169.61000100000001</v>
          </cell>
        </row>
        <row r="2020">
          <cell r="A2020">
            <v>41239</v>
          </cell>
          <cell r="G2020">
            <v>169.429993</v>
          </cell>
        </row>
        <row r="2021">
          <cell r="A2021">
            <v>41240</v>
          </cell>
          <cell r="G2021">
            <v>168.71000699999999</v>
          </cell>
        </row>
        <row r="2022">
          <cell r="A2022">
            <v>41241</v>
          </cell>
          <cell r="G2022">
            <v>166.550003</v>
          </cell>
        </row>
        <row r="2023">
          <cell r="A2023">
            <v>41242</v>
          </cell>
          <cell r="G2023">
            <v>167.179993</v>
          </cell>
        </row>
        <row r="2024">
          <cell r="A2024">
            <v>41243</v>
          </cell>
          <cell r="G2024">
            <v>166.050003</v>
          </cell>
        </row>
        <row r="2025">
          <cell r="A2025">
            <v>41246</v>
          </cell>
          <cell r="G2025">
            <v>166.13000500000001</v>
          </cell>
        </row>
        <row r="2026">
          <cell r="A2026">
            <v>41247</v>
          </cell>
          <cell r="G2026">
            <v>164.41999799999999</v>
          </cell>
        </row>
        <row r="2027">
          <cell r="A2027">
            <v>41248</v>
          </cell>
          <cell r="G2027">
            <v>164.11999499999999</v>
          </cell>
        </row>
        <row r="2028">
          <cell r="A2028">
            <v>41249</v>
          </cell>
          <cell r="G2028">
            <v>164.5</v>
          </cell>
        </row>
        <row r="2029">
          <cell r="A2029">
            <v>41250</v>
          </cell>
          <cell r="G2029">
            <v>165.16000399999999</v>
          </cell>
        </row>
        <row r="2030">
          <cell r="A2030">
            <v>41253</v>
          </cell>
          <cell r="G2030">
            <v>165.800003</v>
          </cell>
        </row>
        <row r="2031">
          <cell r="A2031">
            <v>41254</v>
          </cell>
          <cell r="G2031">
            <v>165.64999399999999</v>
          </cell>
        </row>
        <row r="2032">
          <cell r="A2032">
            <v>41255</v>
          </cell>
          <cell r="G2032">
            <v>165.770004</v>
          </cell>
        </row>
        <row r="2033">
          <cell r="A2033">
            <v>41256</v>
          </cell>
          <cell r="G2033">
            <v>164.36999499999999</v>
          </cell>
        </row>
        <row r="2034">
          <cell r="A2034">
            <v>41257</v>
          </cell>
          <cell r="G2034">
            <v>164.13000500000001</v>
          </cell>
        </row>
        <row r="2035">
          <cell r="A2035">
            <v>41260</v>
          </cell>
          <cell r="G2035">
            <v>164.44000199999999</v>
          </cell>
        </row>
        <row r="2036">
          <cell r="A2036">
            <v>41261</v>
          </cell>
          <cell r="G2036">
            <v>162.08000200000001</v>
          </cell>
        </row>
        <row r="2037">
          <cell r="A2037">
            <v>41262</v>
          </cell>
          <cell r="G2037">
            <v>161.69000199999999</v>
          </cell>
        </row>
        <row r="2038">
          <cell r="A2038">
            <v>41263</v>
          </cell>
          <cell r="G2038">
            <v>159.729996</v>
          </cell>
        </row>
        <row r="2039">
          <cell r="A2039">
            <v>41264</v>
          </cell>
          <cell r="G2039">
            <v>160.33000200000001</v>
          </cell>
        </row>
        <row r="2040">
          <cell r="A2040">
            <v>41267</v>
          </cell>
          <cell r="G2040">
            <v>160.61999499999999</v>
          </cell>
        </row>
        <row r="2041">
          <cell r="A2041">
            <v>41269</v>
          </cell>
          <cell r="G2041">
            <v>160.779999</v>
          </cell>
        </row>
        <row r="2042">
          <cell r="A2042">
            <v>41270</v>
          </cell>
          <cell r="G2042">
            <v>161.16000399999999</v>
          </cell>
        </row>
        <row r="2043">
          <cell r="A2043">
            <v>41271</v>
          </cell>
          <cell r="G2043">
            <v>160.53999300000001</v>
          </cell>
        </row>
        <row r="2044">
          <cell r="A2044">
            <v>41274</v>
          </cell>
          <cell r="G2044">
            <v>162.020004</v>
          </cell>
        </row>
        <row r="2045">
          <cell r="A2045">
            <v>41276</v>
          </cell>
          <cell r="G2045">
            <v>163.16999799999999</v>
          </cell>
        </row>
        <row r="2046">
          <cell r="A2046">
            <v>41277</v>
          </cell>
          <cell r="G2046">
            <v>161.199997</v>
          </cell>
        </row>
        <row r="2047">
          <cell r="A2047">
            <v>41278</v>
          </cell>
          <cell r="G2047">
            <v>160.44000199999999</v>
          </cell>
        </row>
        <row r="2048">
          <cell r="A2048">
            <v>41281</v>
          </cell>
          <cell r="G2048">
            <v>159.429993</v>
          </cell>
        </row>
        <row r="2049">
          <cell r="A2049">
            <v>41282</v>
          </cell>
          <cell r="G2049">
            <v>160.55999800000001</v>
          </cell>
        </row>
        <row r="2050">
          <cell r="A2050">
            <v>41283</v>
          </cell>
          <cell r="G2050">
            <v>160.490005</v>
          </cell>
        </row>
        <row r="2051">
          <cell r="A2051">
            <v>41284</v>
          </cell>
          <cell r="G2051">
            <v>161.979996</v>
          </cell>
        </row>
        <row r="2052">
          <cell r="A2052">
            <v>41285</v>
          </cell>
          <cell r="G2052">
            <v>161.05999800000001</v>
          </cell>
        </row>
        <row r="2053">
          <cell r="A2053">
            <v>41288</v>
          </cell>
          <cell r="G2053">
            <v>161.53999300000001</v>
          </cell>
        </row>
        <row r="2054">
          <cell r="A2054">
            <v>41289</v>
          </cell>
          <cell r="G2054">
            <v>162.55999800000001</v>
          </cell>
        </row>
        <row r="2055">
          <cell r="A2055">
            <v>41290</v>
          </cell>
          <cell r="G2055">
            <v>162.64999399999999</v>
          </cell>
        </row>
        <row r="2056">
          <cell r="A2056">
            <v>41291</v>
          </cell>
          <cell r="G2056">
            <v>163.35000600000001</v>
          </cell>
        </row>
        <row r="2057">
          <cell r="A2057">
            <v>41292</v>
          </cell>
          <cell r="G2057">
            <v>163.08999600000001</v>
          </cell>
        </row>
        <row r="2058">
          <cell r="A2058">
            <v>41296</v>
          </cell>
          <cell r="G2058">
            <v>163.66999799999999</v>
          </cell>
        </row>
        <row r="2059">
          <cell r="A2059">
            <v>41297</v>
          </cell>
          <cell r="G2059">
            <v>163.21000699999999</v>
          </cell>
        </row>
        <row r="2060">
          <cell r="A2060">
            <v>41298</v>
          </cell>
          <cell r="G2060">
            <v>161.41999799999999</v>
          </cell>
        </row>
        <row r="2061">
          <cell r="A2061">
            <v>41299</v>
          </cell>
          <cell r="G2061">
            <v>160.64999399999999</v>
          </cell>
        </row>
        <row r="2062">
          <cell r="A2062">
            <v>41302</v>
          </cell>
          <cell r="G2062">
            <v>160.28999300000001</v>
          </cell>
        </row>
        <row r="2063">
          <cell r="A2063">
            <v>41303</v>
          </cell>
          <cell r="G2063">
            <v>160.990005</v>
          </cell>
        </row>
        <row r="2064">
          <cell r="A2064">
            <v>41304</v>
          </cell>
          <cell r="G2064">
            <v>162.19000199999999</v>
          </cell>
        </row>
        <row r="2065">
          <cell r="A2065">
            <v>41305</v>
          </cell>
          <cell r="G2065">
            <v>161.199997</v>
          </cell>
        </row>
        <row r="2066">
          <cell r="A2066">
            <v>41306</v>
          </cell>
          <cell r="G2066">
            <v>161.449997</v>
          </cell>
        </row>
        <row r="2067">
          <cell r="A2067">
            <v>41309</v>
          </cell>
          <cell r="G2067">
            <v>162</v>
          </cell>
        </row>
        <row r="2068">
          <cell r="A2068">
            <v>41310</v>
          </cell>
          <cell r="G2068">
            <v>161.96000699999999</v>
          </cell>
        </row>
        <row r="2069">
          <cell r="A2069">
            <v>41311</v>
          </cell>
          <cell r="G2069">
            <v>162.38999899999999</v>
          </cell>
        </row>
        <row r="2070">
          <cell r="A2070">
            <v>41312</v>
          </cell>
          <cell r="G2070">
            <v>161.83999600000001</v>
          </cell>
        </row>
        <row r="2071">
          <cell r="A2071">
            <v>41313</v>
          </cell>
          <cell r="G2071">
            <v>161.570007</v>
          </cell>
        </row>
        <row r="2072">
          <cell r="A2072">
            <v>41316</v>
          </cell>
          <cell r="G2072">
            <v>159.699997</v>
          </cell>
        </row>
        <row r="2073">
          <cell r="A2073">
            <v>41317</v>
          </cell>
          <cell r="G2073">
            <v>159.88999899999999</v>
          </cell>
        </row>
        <row r="2074">
          <cell r="A2074">
            <v>41318</v>
          </cell>
          <cell r="G2074">
            <v>159.050003</v>
          </cell>
        </row>
        <row r="2075">
          <cell r="A2075">
            <v>41319</v>
          </cell>
          <cell r="G2075">
            <v>158.35000600000001</v>
          </cell>
        </row>
        <row r="2076">
          <cell r="A2076">
            <v>41320</v>
          </cell>
          <cell r="G2076">
            <v>155.759995</v>
          </cell>
        </row>
        <row r="2077">
          <cell r="A2077">
            <v>41324</v>
          </cell>
          <cell r="G2077">
            <v>155.33000200000001</v>
          </cell>
        </row>
        <row r="2078">
          <cell r="A2078">
            <v>41325</v>
          </cell>
          <cell r="G2078">
            <v>151.44000199999999</v>
          </cell>
        </row>
        <row r="2079">
          <cell r="A2079">
            <v>41326</v>
          </cell>
          <cell r="G2079">
            <v>152.61999499999999</v>
          </cell>
        </row>
        <row r="2080">
          <cell r="A2080">
            <v>41327</v>
          </cell>
          <cell r="G2080">
            <v>152.970001</v>
          </cell>
        </row>
        <row r="2081">
          <cell r="A2081">
            <v>41330</v>
          </cell>
          <cell r="G2081">
            <v>154.33999600000001</v>
          </cell>
        </row>
        <row r="2082">
          <cell r="A2082">
            <v>41331</v>
          </cell>
          <cell r="G2082">
            <v>156.220001</v>
          </cell>
        </row>
        <row r="2083">
          <cell r="A2083">
            <v>41332</v>
          </cell>
          <cell r="G2083">
            <v>154.570007</v>
          </cell>
        </row>
        <row r="2084">
          <cell r="A2084">
            <v>41333</v>
          </cell>
          <cell r="G2084">
            <v>153</v>
          </cell>
        </row>
        <row r="2085">
          <cell r="A2085">
            <v>41334</v>
          </cell>
          <cell r="G2085">
            <v>152.44000199999999</v>
          </cell>
        </row>
        <row r="2086">
          <cell r="A2086">
            <v>41337</v>
          </cell>
          <cell r="G2086">
            <v>152.300003</v>
          </cell>
        </row>
        <row r="2087">
          <cell r="A2087">
            <v>41338</v>
          </cell>
          <cell r="G2087">
            <v>152.38000500000001</v>
          </cell>
        </row>
        <row r="2088">
          <cell r="A2088">
            <v>41339</v>
          </cell>
          <cell r="G2088">
            <v>153.229996</v>
          </cell>
        </row>
        <row r="2089">
          <cell r="A2089">
            <v>41340</v>
          </cell>
          <cell r="G2089">
            <v>152.69000199999999</v>
          </cell>
        </row>
        <row r="2090">
          <cell r="A2090">
            <v>41341</v>
          </cell>
          <cell r="G2090">
            <v>152.71000699999999</v>
          </cell>
        </row>
        <row r="2091">
          <cell r="A2091">
            <v>41344</v>
          </cell>
          <cell r="G2091">
            <v>152.990005</v>
          </cell>
        </row>
        <row r="2092">
          <cell r="A2092">
            <v>41345</v>
          </cell>
          <cell r="G2092">
            <v>154.19000199999999</v>
          </cell>
        </row>
        <row r="2093">
          <cell r="A2093">
            <v>41346</v>
          </cell>
          <cell r="G2093">
            <v>153.66000399999999</v>
          </cell>
        </row>
        <row r="2094">
          <cell r="A2094">
            <v>41347</v>
          </cell>
          <cell r="G2094">
            <v>153.679993</v>
          </cell>
        </row>
        <row r="2095">
          <cell r="A2095">
            <v>41348</v>
          </cell>
          <cell r="G2095">
            <v>154</v>
          </cell>
        </row>
        <row r="2096">
          <cell r="A2096">
            <v>41351</v>
          </cell>
          <cell r="G2096">
            <v>155.38000500000001</v>
          </cell>
        </row>
        <row r="2097">
          <cell r="A2097">
            <v>41352</v>
          </cell>
          <cell r="G2097">
            <v>156.08000200000001</v>
          </cell>
        </row>
        <row r="2098">
          <cell r="A2098">
            <v>41353</v>
          </cell>
          <cell r="G2098">
            <v>155.36999499999999</v>
          </cell>
        </row>
        <row r="2099">
          <cell r="A2099">
            <v>41354</v>
          </cell>
          <cell r="G2099">
            <v>156.25</v>
          </cell>
        </row>
        <row r="2100">
          <cell r="A2100">
            <v>41355</v>
          </cell>
          <cell r="G2100">
            <v>155.550003</v>
          </cell>
        </row>
        <row r="2101">
          <cell r="A2101">
            <v>41358</v>
          </cell>
          <cell r="G2101">
            <v>155.240005</v>
          </cell>
        </row>
        <row r="2102">
          <cell r="A2102">
            <v>41359</v>
          </cell>
          <cell r="G2102">
            <v>154.720001</v>
          </cell>
        </row>
        <row r="2103">
          <cell r="A2103">
            <v>41360</v>
          </cell>
          <cell r="G2103">
            <v>155.36000100000001</v>
          </cell>
        </row>
        <row r="2104">
          <cell r="A2104">
            <v>41361</v>
          </cell>
          <cell r="G2104">
            <v>154.449997</v>
          </cell>
        </row>
        <row r="2105">
          <cell r="A2105">
            <v>41365</v>
          </cell>
          <cell r="G2105">
            <v>154.66999799999999</v>
          </cell>
        </row>
        <row r="2106">
          <cell r="A2106">
            <v>41366</v>
          </cell>
          <cell r="G2106">
            <v>152.429993</v>
          </cell>
        </row>
        <row r="2107">
          <cell r="A2107">
            <v>41367</v>
          </cell>
          <cell r="G2107">
            <v>150.729996</v>
          </cell>
        </row>
        <row r="2108">
          <cell r="A2108">
            <v>41368</v>
          </cell>
          <cell r="G2108">
            <v>150.28999300000001</v>
          </cell>
        </row>
        <row r="2109">
          <cell r="A2109">
            <v>41369</v>
          </cell>
          <cell r="G2109">
            <v>152.80999800000001</v>
          </cell>
        </row>
        <row r="2110">
          <cell r="A2110">
            <v>41372</v>
          </cell>
          <cell r="G2110">
            <v>152.16000399999999</v>
          </cell>
        </row>
        <row r="2111">
          <cell r="A2111">
            <v>41373</v>
          </cell>
          <cell r="G2111">
            <v>153.33999600000001</v>
          </cell>
        </row>
        <row r="2112">
          <cell r="A2112">
            <v>41374</v>
          </cell>
          <cell r="G2112">
            <v>150.75</v>
          </cell>
        </row>
        <row r="2113">
          <cell r="A2113">
            <v>41375</v>
          </cell>
          <cell r="G2113">
            <v>151.050003</v>
          </cell>
        </row>
        <row r="2114">
          <cell r="A2114">
            <v>41376</v>
          </cell>
          <cell r="G2114">
            <v>143.949997</v>
          </cell>
        </row>
        <row r="2115">
          <cell r="A2115">
            <v>41379</v>
          </cell>
          <cell r="G2115">
            <v>131.30999800000001</v>
          </cell>
        </row>
        <row r="2116">
          <cell r="A2116">
            <v>41380</v>
          </cell>
          <cell r="G2116">
            <v>132.800003</v>
          </cell>
        </row>
        <row r="2117">
          <cell r="A2117">
            <v>41381</v>
          </cell>
          <cell r="G2117">
            <v>132.86999499999999</v>
          </cell>
        </row>
        <row r="2118">
          <cell r="A2118">
            <v>41382</v>
          </cell>
          <cell r="G2118">
            <v>134.300003</v>
          </cell>
        </row>
        <row r="2119">
          <cell r="A2119">
            <v>41383</v>
          </cell>
          <cell r="G2119">
            <v>135.470001</v>
          </cell>
        </row>
        <row r="2120">
          <cell r="A2120">
            <v>41386</v>
          </cell>
          <cell r="G2120">
            <v>137.89999399999999</v>
          </cell>
        </row>
        <row r="2121">
          <cell r="A2121">
            <v>41387</v>
          </cell>
          <cell r="G2121">
            <v>136.88000500000001</v>
          </cell>
        </row>
        <row r="2122">
          <cell r="A2122">
            <v>41388</v>
          </cell>
          <cell r="G2122">
            <v>138.36999499999999</v>
          </cell>
        </row>
        <row r="2123">
          <cell r="A2123">
            <v>41389</v>
          </cell>
          <cell r="G2123">
            <v>141.63000500000001</v>
          </cell>
        </row>
        <row r="2124">
          <cell r="A2124">
            <v>41390</v>
          </cell>
          <cell r="G2124">
            <v>140.91000399999999</v>
          </cell>
        </row>
        <row r="2125">
          <cell r="A2125">
            <v>41393</v>
          </cell>
          <cell r="G2125">
            <v>142.300003</v>
          </cell>
        </row>
        <row r="2126">
          <cell r="A2126">
            <v>41394</v>
          </cell>
          <cell r="G2126">
            <v>142.770004</v>
          </cell>
        </row>
        <row r="2127">
          <cell r="A2127">
            <v>41395</v>
          </cell>
          <cell r="G2127">
            <v>141.11000100000001</v>
          </cell>
        </row>
        <row r="2128">
          <cell r="A2128">
            <v>41396</v>
          </cell>
          <cell r="G2128">
            <v>141.91999799999999</v>
          </cell>
        </row>
        <row r="2129">
          <cell r="A2129">
            <v>41397</v>
          </cell>
          <cell r="G2129">
            <v>142.08999600000001</v>
          </cell>
        </row>
        <row r="2130">
          <cell r="A2130">
            <v>41400</v>
          </cell>
          <cell r="G2130">
            <v>142.14999399999999</v>
          </cell>
        </row>
        <row r="2131">
          <cell r="A2131">
            <v>41401</v>
          </cell>
          <cell r="G2131">
            <v>140.38000500000001</v>
          </cell>
        </row>
        <row r="2132">
          <cell r="A2132">
            <v>41402</v>
          </cell>
          <cell r="G2132">
            <v>142.46000699999999</v>
          </cell>
        </row>
        <row r="2133">
          <cell r="A2133">
            <v>41403</v>
          </cell>
          <cell r="G2133">
            <v>140.80999800000001</v>
          </cell>
        </row>
        <row r="2134">
          <cell r="A2134">
            <v>41404</v>
          </cell>
          <cell r="G2134">
            <v>139.60000600000001</v>
          </cell>
        </row>
        <row r="2135">
          <cell r="A2135">
            <v>41407</v>
          </cell>
          <cell r="G2135">
            <v>138.429993</v>
          </cell>
        </row>
        <row r="2136">
          <cell r="A2136">
            <v>41408</v>
          </cell>
          <cell r="G2136">
            <v>137.80999800000001</v>
          </cell>
        </row>
        <row r="2137">
          <cell r="A2137">
            <v>41409</v>
          </cell>
          <cell r="G2137">
            <v>134.63000500000001</v>
          </cell>
        </row>
        <row r="2138">
          <cell r="A2138">
            <v>41410</v>
          </cell>
          <cell r="G2138">
            <v>134.08999600000001</v>
          </cell>
        </row>
        <row r="2139">
          <cell r="A2139">
            <v>41411</v>
          </cell>
          <cell r="G2139">
            <v>131.070007</v>
          </cell>
        </row>
        <row r="2140">
          <cell r="A2140">
            <v>41414</v>
          </cell>
          <cell r="G2140">
            <v>135.11999499999999</v>
          </cell>
        </row>
        <row r="2141">
          <cell r="A2141">
            <v>41415</v>
          </cell>
          <cell r="G2141">
            <v>132.88000500000001</v>
          </cell>
        </row>
        <row r="2142">
          <cell r="A2142">
            <v>41416</v>
          </cell>
          <cell r="G2142">
            <v>131.94000199999999</v>
          </cell>
        </row>
        <row r="2143">
          <cell r="A2143">
            <v>41417</v>
          </cell>
          <cell r="G2143">
            <v>134.61000100000001</v>
          </cell>
        </row>
        <row r="2144">
          <cell r="A2144">
            <v>41418</v>
          </cell>
          <cell r="G2144">
            <v>133.759995</v>
          </cell>
        </row>
        <row r="2145">
          <cell r="A2145">
            <v>41422</v>
          </cell>
          <cell r="G2145">
            <v>133.490005</v>
          </cell>
        </row>
        <row r="2146">
          <cell r="A2146">
            <v>41423</v>
          </cell>
          <cell r="G2146">
            <v>134.83000200000001</v>
          </cell>
        </row>
        <row r="2147">
          <cell r="A2147">
            <v>41424</v>
          </cell>
          <cell r="G2147">
            <v>136.699997</v>
          </cell>
        </row>
        <row r="2148">
          <cell r="A2148">
            <v>41425</v>
          </cell>
          <cell r="G2148">
            <v>133.91999799999999</v>
          </cell>
        </row>
        <row r="2149">
          <cell r="A2149">
            <v>41428</v>
          </cell>
          <cell r="G2149">
            <v>136.509995</v>
          </cell>
        </row>
        <row r="2150">
          <cell r="A2150">
            <v>41429</v>
          </cell>
          <cell r="G2150">
            <v>135.229996</v>
          </cell>
        </row>
        <row r="2151">
          <cell r="A2151">
            <v>41430</v>
          </cell>
          <cell r="G2151">
            <v>135.520004</v>
          </cell>
        </row>
        <row r="2152">
          <cell r="A2152">
            <v>41431</v>
          </cell>
          <cell r="G2152">
            <v>136.529999</v>
          </cell>
        </row>
        <row r="2153">
          <cell r="A2153">
            <v>41432</v>
          </cell>
          <cell r="G2153">
            <v>133.279999</v>
          </cell>
        </row>
        <row r="2154">
          <cell r="A2154">
            <v>41435</v>
          </cell>
          <cell r="G2154">
            <v>133.94000199999999</v>
          </cell>
        </row>
        <row r="2155">
          <cell r="A2155">
            <v>41436</v>
          </cell>
          <cell r="G2155">
            <v>133.25</v>
          </cell>
        </row>
        <row r="2156">
          <cell r="A2156">
            <v>41437</v>
          </cell>
          <cell r="G2156">
            <v>134.25</v>
          </cell>
        </row>
        <row r="2157">
          <cell r="A2157">
            <v>41438</v>
          </cell>
          <cell r="G2157">
            <v>133.740005</v>
          </cell>
        </row>
        <row r="2158">
          <cell r="A2158">
            <v>41439</v>
          </cell>
          <cell r="G2158">
            <v>134.429993</v>
          </cell>
        </row>
        <row r="2159">
          <cell r="A2159">
            <v>41442</v>
          </cell>
          <cell r="G2159">
            <v>133.770004</v>
          </cell>
        </row>
        <row r="2160">
          <cell r="A2160">
            <v>41443</v>
          </cell>
          <cell r="G2160">
            <v>132.13000500000001</v>
          </cell>
        </row>
        <row r="2161">
          <cell r="A2161">
            <v>41444</v>
          </cell>
          <cell r="G2161">
            <v>130.58999600000001</v>
          </cell>
        </row>
        <row r="2162">
          <cell r="A2162">
            <v>41445</v>
          </cell>
          <cell r="G2162">
            <v>123.599998</v>
          </cell>
        </row>
        <row r="2163">
          <cell r="A2163">
            <v>41446</v>
          </cell>
          <cell r="G2163">
            <v>125.050003</v>
          </cell>
        </row>
        <row r="2164">
          <cell r="A2164">
            <v>41449</v>
          </cell>
          <cell r="G2164">
            <v>123.93</v>
          </cell>
        </row>
        <row r="2165">
          <cell r="A2165">
            <v>41450</v>
          </cell>
          <cell r="G2165">
            <v>123.470001</v>
          </cell>
        </row>
        <row r="2166">
          <cell r="A2166">
            <v>41451</v>
          </cell>
          <cell r="G2166">
            <v>118.279999</v>
          </cell>
        </row>
        <row r="2167">
          <cell r="A2167">
            <v>41452</v>
          </cell>
          <cell r="G2167">
            <v>115.94000200000001</v>
          </cell>
        </row>
        <row r="2168">
          <cell r="A2168">
            <v>41453</v>
          </cell>
          <cell r="G2168">
            <v>119.110001</v>
          </cell>
        </row>
        <row r="2169">
          <cell r="A2169">
            <v>41456</v>
          </cell>
          <cell r="G2169">
            <v>121.129997</v>
          </cell>
        </row>
        <row r="2170">
          <cell r="A2170">
            <v>41457</v>
          </cell>
          <cell r="G2170">
            <v>120.050003</v>
          </cell>
        </row>
        <row r="2171">
          <cell r="A2171">
            <v>41458</v>
          </cell>
          <cell r="G2171">
            <v>120.739998</v>
          </cell>
        </row>
        <row r="2172">
          <cell r="A2172">
            <v>41460</v>
          </cell>
          <cell r="G2172">
            <v>118.089996</v>
          </cell>
        </row>
        <row r="2173">
          <cell r="A2173">
            <v>41463</v>
          </cell>
          <cell r="G2173">
            <v>119.510002</v>
          </cell>
        </row>
        <row r="2174">
          <cell r="A2174">
            <v>41464</v>
          </cell>
          <cell r="G2174">
            <v>120.620003</v>
          </cell>
        </row>
        <row r="2175">
          <cell r="A2175">
            <v>41465</v>
          </cell>
          <cell r="G2175">
            <v>120.949997</v>
          </cell>
        </row>
        <row r="2176">
          <cell r="A2176">
            <v>41466</v>
          </cell>
          <cell r="G2176">
            <v>124.239998</v>
          </cell>
        </row>
        <row r="2177">
          <cell r="A2177">
            <v>41467</v>
          </cell>
          <cell r="G2177">
            <v>124.129997</v>
          </cell>
        </row>
        <row r="2178">
          <cell r="A2178">
            <v>41470</v>
          </cell>
          <cell r="G2178">
            <v>124.18</v>
          </cell>
        </row>
        <row r="2179">
          <cell r="A2179">
            <v>41471</v>
          </cell>
          <cell r="G2179">
            <v>124.889999</v>
          </cell>
        </row>
        <row r="2180">
          <cell r="A2180">
            <v>41472</v>
          </cell>
          <cell r="G2180">
            <v>123.32</v>
          </cell>
        </row>
        <row r="2181">
          <cell r="A2181">
            <v>41473</v>
          </cell>
          <cell r="G2181">
            <v>124.010002</v>
          </cell>
        </row>
        <row r="2182">
          <cell r="A2182">
            <v>41474</v>
          </cell>
          <cell r="G2182">
            <v>125.110001</v>
          </cell>
        </row>
        <row r="2183">
          <cell r="A2183">
            <v>41477</v>
          </cell>
          <cell r="G2183">
            <v>128.83999600000001</v>
          </cell>
        </row>
        <row r="2184">
          <cell r="A2184">
            <v>41478</v>
          </cell>
          <cell r="G2184">
            <v>129.71000699999999</v>
          </cell>
        </row>
        <row r="2185">
          <cell r="A2185">
            <v>41479</v>
          </cell>
          <cell r="G2185">
            <v>127.480003</v>
          </cell>
        </row>
        <row r="2186">
          <cell r="A2186">
            <v>41480</v>
          </cell>
          <cell r="G2186">
            <v>128.66999799999999</v>
          </cell>
        </row>
        <row r="2187">
          <cell r="A2187">
            <v>41481</v>
          </cell>
          <cell r="G2187">
            <v>128.779999</v>
          </cell>
        </row>
        <row r="2188">
          <cell r="A2188">
            <v>41484</v>
          </cell>
          <cell r="G2188">
            <v>128.470001</v>
          </cell>
        </row>
        <row r="2189">
          <cell r="A2189">
            <v>41485</v>
          </cell>
          <cell r="G2189">
            <v>128.11999499999999</v>
          </cell>
        </row>
        <row r="2190">
          <cell r="A2190">
            <v>41486</v>
          </cell>
          <cell r="G2190">
            <v>127.959999</v>
          </cell>
        </row>
        <row r="2191">
          <cell r="A2191">
            <v>41487</v>
          </cell>
          <cell r="G2191">
            <v>126.610001</v>
          </cell>
        </row>
        <row r="2192">
          <cell r="A2192">
            <v>41488</v>
          </cell>
          <cell r="G2192">
            <v>126.360001</v>
          </cell>
        </row>
        <row r="2193">
          <cell r="A2193">
            <v>41491</v>
          </cell>
          <cell r="G2193">
            <v>125.699997</v>
          </cell>
        </row>
        <row r="2194">
          <cell r="A2194">
            <v>41492</v>
          </cell>
          <cell r="G2194">
            <v>123.970001</v>
          </cell>
        </row>
        <row r="2195">
          <cell r="A2195">
            <v>41493</v>
          </cell>
          <cell r="G2195">
            <v>124.150002</v>
          </cell>
        </row>
        <row r="2196">
          <cell r="A2196">
            <v>41494</v>
          </cell>
          <cell r="G2196">
            <v>126.860001</v>
          </cell>
        </row>
        <row r="2197">
          <cell r="A2197">
            <v>41495</v>
          </cell>
          <cell r="G2197">
            <v>126.860001</v>
          </cell>
        </row>
        <row r="2198">
          <cell r="A2198">
            <v>41498</v>
          </cell>
          <cell r="G2198">
            <v>129.13000500000001</v>
          </cell>
        </row>
        <row r="2199">
          <cell r="A2199">
            <v>41499</v>
          </cell>
          <cell r="G2199">
            <v>127.739998</v>
          </cell>
        </row>
        <row r="2200">
          <cell r="A2200">
            <v>41500</v>
          </cell>
          <cell r="G2200">
            <v>129</v>
          </cell>
        </row>
        <row r="2201">
          <cell r="A2201">
            <v>41501</v>
          </cell>
          <cell r="G2201">
            <v>131.69000199999999</v>
          </cell>
        </row>
        <row r="2202">
          <cell r="A2202">
            <v>41502</v>
          </cell>
          <cell r="G2202">
            <v>132.58000200000001</v>
          </cell>
        </row>
        <row r="2203">
          <cell r="A2203">
            <v>41505</v>
          </cell>
          <cell r="G2203">
            <v>132.009995</v>
          </cell>
        </row>
        <row r="2204">
          <cell r="A2204">
            <v>41506</v>
          </cell>
          <cell r="G2204">
            <v>132.449997</v>
          </cell>
        </row>
        <row r="2205">
          <cell r="A2205">
            <v>41507</v>
          </cell>
          <cell r="G2205">
            <v>132.070007</v>
          </cell>
        </row>
        <row r="2206">
          <cell r="A2206">
            <v>41508</v>
          </cell>
          <cell r="G2206">
            <v>132.80999800000001</v>
          </cell>
        </row>
        <row r="2207">
          <cell r="A2207">
            <v>41509</v>
          </cell>
          <cell r="G2207">
            <v>134.89999399999999</v>
          </cell>
        </row>
        <row r="2208">
          <cell r="A2208">
            <v>41512</v>
          </cell>
          <cell r="G2208">
            <v>135.449997</v>
          </cell>
        </row>
        <row r="2209">
          <cell r="A2209">
            <v>41513</v>
          </cell>
          <cell r="G2209">
            <v>136.75</v>
          </cell>
        </row>
        <row r="2210">
          <cell r="A2210">
            <v>41514</v>
          </cell>
          <cell r="G2210">
            <v>136.71000699999999</v>
          </cell>
        </row>
        <row r="2211">
          <cell r="A2211">
            <v>41515</v>
          </cell>
          <cell r="G2211">
            <v>135.86999499999999</v>
          </cell>
        </row>
        <row r="2212">
          <cell r="A2212">
            <v>41516</v>
          </cell>
          <cell r="G2212">
            <v>134.61999499999999</v>
          </cell>
        </row>
        <row r="2213">
          <cell r="A2213">
            <v>41520</v>
          </cell>
          <cell r="G2213">
            <v>136.41999799999999</v>
          </cell>
        </row>
        <row r="2214">
          <cell r="A2214">
            <v>41521</v>
          </cell>
          <cell r="G2214">
            <v>134.66000399999999</v>
          </cell>
        </row>
        <row r="2215">
          <cell r="A2215">
            <v>41522</v>
          </cell>
          <cell r="G2215">
            <v>132.199997</v>
          </cell>
        </row>
        <row r="2216">
          <cell r="A2216">
            <v>41523</v>
          </cell>
          <cell r="G2216">
            <v>134.14999399999999</v>
          </cell>
        </row>
        <row r="2217">
          <cell r="A2217">
            <v>41526</v>
          </cell>
          <cell r="G2217">
            <v>133.91000399999999</v>
          </cell>
        </row>
        <row r="2218">
          <cell r="A2218">
            <v>41527</v>
          </cell>
          <cell r="G2218">
            <v>131.740005</v>
          </cell>
        </row>
        <row r="2219">
          <cell r="A2219">
            <v>41528</v>
          </cell>
          <cell r="G2219">
            <v>131.699997</v>
          </cell>
        </row>
        <row r="2220">
          <cell r="A2220">
            <v>41529</v>
          </cell>
          <cell r="G2220">
            <v>127.66999800000001</v>
          </cell>
        </row>
        <row r="2221">
          <cell r="A2221">
            <v>41530</v>
          </cell>
          <cell r="G2221">
            <v>127.82</v>
          </cell>
        </row>
        <row r="2222">
          <cell r="A2222">
            <v>41533</v>
          </cell>
          <cell r="G2222">
            <v>126.449997</v>
          </cell>
        </row>
        <row r="2223">
          <cell r="A2223">
            <v>41534</v>
          </cell>
          <cell r="G2223">
            <v>126.5</v>
          </cell>
        </row>
        <row r="2224">
          <cell r="A2224">
            <v>41535</v>
          </cell>
          <cell r="G2224">
            <v>132.009995</v>
          </cell>
        </row>
        <row r="2225">
          <cell r="A2225">
            <v>41536</v>
          </cell>
          <cell r="G2225">
            <v>131.75</v>
          </cell>
        </row>
        <row r="2226">
          <cell r="A2226">
            <v>41537</v>
          </cell>
          <cell r="G2226">
            <v>127.959999</v>
          </cell>
        </row>
        <row r="2227">
          <cell r="A2227">
            <v>41540</v>
          </cell>
          <cell r="G2227">
            <v>127.550003</v>
          </cell>
        </row>
        <row r="2228">
          <cell r="A2228">
            <v>41541</v>
          </cell>
          <cell r="G2228">
            <v>127.660004</v>
          </cell>
        </row>
        <row r="2229">
          <cell r="A2229">
            <v>41542</v>
          </cell>
          <cell r="G2229">
            <v>128.78999300000001</v>
          </cell>
        </row>
        <row r="2230">
          <cell r="A2230">
            <v>41543</v>
          </cell>
          <cell r="G2230">
            <v>127.790001</v>
          </cell>
        </row>
        <row r="2231">
          <cell r="A2231">
            <v>41544</v>
          </cell>
          <cell r="G2231">
            <v>128.970001</v>
          </cell>
        </row>
        <row r="2232">
          <cell r="A2232">
            <v>41547</v>
          </cell>
          <cell r="G2232">
            <v>128.179993</v>
          </cell>
        </row>
        <row r="2233">
          <cell r="A2233">
            <v>41548</v>
          </cell>
          <cell r="G2233">
            <v>124.589996</v>
          </cell>
        </row>
        <row r="2234">
          <cell r="A2234">
            <v>41549</v>
          </cell>
          <cell r="G2234">
            <v>127.05999799999999</v>
          </cell>
        </row>
        <row r="2235">
          <cell r="A2235">
            <v>41550</v>
          </cell>
          <cell r="G2235">
            <v>127.18</v>
          </cell>
        </row>
        <row r="2236">
          <cell r="A2236">
            <v>41551</v>
          </cell>
          <cell r="G2236">
            <v>126.529999</v>
          </cell>
        </row>
        <row r="2237">
          <cell r="A2237">
            <v>41554</v>
          </cell>
          <cell r="G2237">
            <v>127.639999</v>
          </cell>
        </row>
        <row r="2238">
          <cell r="A2238">
            <v>41555</v>
          </cell>
          <cell r="G2238">
            <v>127.400002</v>
          </cell>
        </row>
        <row r="2239">
          <cell r="A2239">
            <v>41556</v>
          </cell>
          <cell r="G2239">
            <v>126.110001</v>
          </cell>
        </row>
        <row r="2240">
          <cell r="A2240">
            <v>41557</v>
          </cell>
          <cell r="G2240">
            <v>124.269997</v>
          </cell>
        </row>
        <row r="2241">
          <cell r="A2241">
            <v>41558</v>
          </cell>
          <cell r="G2241">
            <v>122.599998</v>
          </cell>
        </row>
        <row r="2242">
          <cell r="A2242">
            <v>41561</v>
          </cell>
          <cell r="G2242">
            <v>122.83000199999999</v>
          </cell>
        </row>
        <row r="2243">
          <cell r="A2243">
            <v>41562</v>
          </cell>
          <cell r="G2243">
            <v>123.730003</v>
          </cell>
        </row>
        <row r="2244">
          <cell r="A2244">
            <v>41563</v>
          </cell>
          <cell r="G2244">
            <v>123.540001</v>
          </cell>
        </row>
        <row r="2245">
          <cell r="A2245">
            <v>41564</v>
          </cell>
          <cell r="G2245">
            <v>127.41999800000001</v>
          </cell>
        </row>
        <row r="2246">
          <cell r="A2246">
            <v>41565</v>
          </cell>
          <cell r="G2246">
            <v>126.849998</v>
          </cell>
        </row>
        <row r="2247">
          <cell r="A2247">
            <v>41568</v>
          </cell>
          <cell r="G2247">
            <v>126.980003</v>
          </cell>
        </row>
        <row r="2248">
          <cell r="A2248">
            <v>41569</v>
          </cell>
          <cell r="G2248">
            <v>129.33999600000001</v>
          </cell>
        </row>
        <row r="2249">
          <cell r="A2249">
            <v>41570</v>
          </cell>
          <cell r="G2249">
            <v>128.69000199999999</v>
          </cell>
        </row>
        <row r="2250">
          <cell r="A2250">
            <v>41571</v>
          </cell>
          <cell r="G2250">
            <v>129.89999399999999</v>
          </cell>
        </row>
        <row r="2251">
          <cell r="A2251">
            <v>41572</v>
          </cell>
          <cell r="G2251">
            <v>130.46000699999999</v>
          </cell>
        </row>
        <row r="2252">
          <cell r="A2252">
            <v>41575</v>
          </cell>
          <cell r="G2252">
            <v>130.55999800000001</v>
          </cell>
        </row>
        <row r="2253">
          <cell r="A2253">
            <v>41576</v>
          </cell>
          <cell r="G2253">
            <v>129.770004</v>
          </cell>
        </row>
        <row r="2254">
          <cell r="A2254">
            <v>41577</v>
          </cell>
          <cell r="G2254">
            <v>129.60000600000001</v>
          </cell>
        </row>
        <row r="2255">
          <cell r="A2255">
            <v>41578</v>
          </cell>
          <cell r="G2255">
            <v>127.739998</v>
          </cell>
        </row>
        <row r="2256">
          <cell r="A2256">
            <v>41579</v>
          </cell>
          <cell r="G2256">
            <v>126.949997</v>
          </cell>
        </row>
        <row r="2257">
          <cell r="A2257">
            <v>41582</v>
          </cell>
          <cell r="G2257">
            <v>126.80999799999999</v>
          </cell>
        </row>
        <row r="2258">
          <cell r="A2258">
            <v>41583</v>
          </cell>
          <cell r="G2258">
            <v>126.55999799999999</v>
          </cell>
        </row>
        <row r="2259">
          <cell r="A2259">
            <v>41584</v>
          </cell>
          <cell r="G2259">
            <v>127.199997</v>
          </cell>
        </row>
        <row r="2260">
          <cell r="A2260">
            <v>41585</v>
          </cell>
          <cell r="G2260">
            <v>126.160004</v>
          </cell>
        </row>
        <row r="2261">
          <cell r="A2261">
            <v>41586</v>
          </cell>
          <cell r="G2261">
            <v>124.279999</v>
          </cell>
        </row>
        <row r="2262">
          <cell r="A2262">
            <v>41589</v>
          </cell>
          <cell r="G2262">
            <v>123.870003</v>
          </cell>
        </row>
        <row r="2263">
          <cell r="A2263">
            <v>41590</v>
          </cell>
          <cell r="G2263">
            <v>122.449997</v>
          </cell>
        </row>
        <row r="2264">
          <cell r="A2264">
            <v>41591</v>
          </cell>
          <cell r="G2264">
            <v>122.849998</v>
          </cell>
        </row>
        <row r="2265">
          <cell r="A2265">
            <v>41592</v>
          </cell>
          <cell r="G2265">
            <v>124.269997</v>
          </cell>
        </row>
        <row r="2266">
          <cell r="A2266">
            <v>41593</v>
          </cell>
          <cell r="G2266">
            <v>124.32</v>
          </cell>
        </row>
        <row r="2267">
          <cell r="A2267">
            <v>41596</v>
          </cell>
          <cell r="G2267">
            <v>122.900002</v>
          </cell>
        </row>
        <row r="2268">
          <cell r="A2268">
            <v>41597</v>
          </cell>
          <cell r="G2268">
            <v>122.949997</v>
          </cell>
        </row>
        <row r="2269">
          <cell r="A2269">
            <v>41598</v>
          </cell>
          <cell r="G2269">
            <v>120.120003</v>
          </cell>
        </row>
        <row r="2270">
          <cell r="A2270">
            <v>41599</v>
          </cell>
          <cell r="G2270">
            <v>119.94000200000001</v>
          </cell>
        </row>
        <row r="2271">
          <cell r="A2271">
            <v>41600</v>
          </cell>
          <cell r="G2271">
            <v>119.91999800000001</v>
          </cell>
        </row>
        <row r="2272">
          <cell r="A2272">
            <v>41603</v>
          </cell>
          <cell r="G2272">
            <v>120.459999</v>
          </cell>
        </row>
        <row r="2273">
          <cell r="A2273">
            <v>41604</v>
          </cell>
          <cell r="G2273">
            <v>119.82</v>
          </cell>
        </row>
        <row r="2274">
          <cell r="A2274">
            <v>41605</v>
          </cell>
          <cell r="G2274">
            <v>119.459999</v>
          </cell>
        </row>
        <row r="2275">
          <cell r="A2275">
            <v>41607</v>
          </cell>
          <cell r="G2275">
            <v>120.699997</v>
          </cell>
        </row>
        <row r="2276">
          <cell r="A2276">
            <v>41610</v>
          </cell>
          <cell r="G2276">
            <v>117.58000199999999</v>
          </cell>
        </row>
        <row r="2277">
          <cell r="A2277">
            <v>41611</v>
          </cell>
          <cell r="G2277">
            <v>117.959999</v>
          </cell>
        </row>
        <row r="2278">
          <cell r="A2278">
            <v>41612</v>
          </cell>
          <cell r="G2278">
            <v>119.959999</v>
          </cell>
        </row>
        <row r="2279">
          <cell r="A2279">
            <v>41613</v>
          </cell>
          <cell r="G2279">
            <v>118.300003</v>
          </cell>
        </row>
        <row r="2280">
          <cell r="A2280">
            <v>41614</v>
          </cell>
          <cell r="G2280">
            <v>118.550003</v>
          </cell>
        </row>
        <row r="2281">
          <cell r="A2281">
            <v>41617</v>
          </cell>
          <cell r="G2281">
            <v>119.720001</v>
          </cell>
        </row>
        <row r="2282">
          <cell r="A2282">
            <v>41618</v>
          </cell>
          <cell r="G2282">
            <v>121.82</v>
          </cell>
        </row>
        <row r="2283">
          <cell r="A2283">
            <v>41619</v>
          </cell>
          <cell r="G2283">
            <v>120.860001</v>
          </cell>
        </row>
        <row r="2284">
          <cell r="A2284">
            <v>41620</v>
          </cell>
          <cell r="G2284">
            <v>118.290001</v>
          </cell>
        </row>
        <row r="2285">
          <cell r="A2285">
            <v>41621</v>
          </cell>
          <cell r="G2285">
            <v>119.379997</v>
          </cell>
        </row>
        <row r="2286">
          <cell r="A2286">
            <v>41624</v>
          </cell>
          <cell r="G2286">
            <v>119.69000200000001</v>
          </cell>
        </row>
        <row r="2287">
          <cell r="A2287">
            <v>41625</v>
          </cell>
          <cell r="G2287">
            <v>118.650002</v>
          </cell>
        </row>
        <row r="2288">
          <cell r="A2288">
            <v>41626</v>
          </cell>
          <cell r="G2288">
            <v>117.610001</v>
          </cell>
        </row>
        <row r="2289">
          <cell r="A2289">
            <v>41627</v>
          </cell>
          <cell r="G2289">
            <v>114.82</v>
          </cell>
        </row>
        <row r="2290">
          <cell r="A2290">
            <v>41628</v>
          </cell>
          <cell r="G2290">
            <v>115.94000200000001</v>
          </cell>
        </row>
        <row r="2291">
          <cell r="A2291">
            <v>41631</v>
          </cell>
          <cell r="G2291">
            <v>115.57</v>
          </cell>
        </row>
        <row r="2292">
          <cell r="A2292">
            <v>41632</v>
          </cell>
          <cell r="G2292">
            <v>116.099998</v>
          </cell>
        </row>
        <row r="2293">
          <cell r="A2293">
            <v>41634</v>
          </cell>
          <cell r="G2293">
            <v>116.739998</v>
          </cell>
        </row>
        <row r="2294">
          <cell r="A2294">
            <v>41635</v>
          </cell>
          <cell r="G2294">
            <v>117.120003</v>
          </cell>
        </row>
        <row r="2295">
          <cell r="A2295">
            <v>41638</v>
          </cell>
          <cell r="G2295">
            <v>115.389999</v>
          </cell>
        </row>
        <row r="2296">
          <cell r="A2296">
            <v>41639</v>
          </cell>
          <cell r="G2296">
            <v>116.120003</v>
          </cell>
        </row>
        <row r="2297">
          <cell r="A2297">
            <v>41641</v>
          </cell>
          <cell r="G2297">
            <v>118</v>
          </cell>
        </row>
        <row r="2298">
          <cell r="A2298">
            <v>41642</v>
          </cell>
          <cell r="G2298">
            <v>119.290001</v>
          </cell>
        </row>
        <row r="2299">
          <cell r="A2299">
            <v>41645</v>
          </cell>
          <cell r="G2299">
            <v>119.5</v>
          </cell>
        </row>
        <row r="2300">
          <cell r="A2300">
            <v>41646</v>
          </cell>
          <cell r="G2300">
            <v>118.82</v>
          </cell>
        </row>
        <row r="2301">
          <cell r="A2301">
            <v>41647</v>
          </cell>
          <cell r="G2301">
            <v>118.120003</v>
          </cell>
        </row>
        <row r="2302">
          <cell r="A2302">
            <v>41648</v>
          </cell>
          <cell r="G2302">
            <v>118.459999</v>
          </cell>
        </row>
        <row r="2303">
          <cell r="A2303">
            <v>41649</v>
          </cell>
          <cell r="G2303">
            <v>120.260002</v>
          </cell>
        </row>
        <row r="2304">
          <cell r="A2304">
            <v>41652</v>
          </cell>
          <cell r="G2304">
            <v>121.019997</v>
          </cell>
        </row>
        <row r="2305">
          <cell r="A2305">
            <v>41653</v>
          </cell>
          <cell r="G2305">
            <v>119.889999</v>
          </cell>
        </row>
        <row r="2306">
          <cell r="A2306">
            <v>41654</v>
          </cell>
          <cell r="G2306">
            <v>119.660004</v>
          </cell>
        </row>
        <row r="2307">
          <cell r="A2307">
            <v>41655</v>
          </cell>
          <cell r="G2307">
            <v>119.790001</v>
          </cell>
        </row>
        <row r="2308">
          <cell r="A2308">
            <v>41656</v>
          </cell>
          <cell r="G2308">
            <v>120.93</v>
          </cell>
        </row>
        <row r="2309">
          <cell r="A2309">
            <v>41660</v>
          </cell>
          <cell r="G2309">
            <v>119.699997</v>
          </cell>
        </row>
        <row r="2310">
          <cell r="A2310">
            <v>41661</v>
          </cell>
          <cell r="G2310">
            <v>119.19000200000001</v>
          </cell>
        </row>
        <row r="2311">
          <cell r="A2311">
            <v>41662</v>
          </cell>
          <cell r="G2311">
            <v>121.790001</v>
          </cell>
        </row>
        <row r="2312">
          <cell r="A2312">
            <v>41663</v>
          </cell>
          <cell r="G2312">
            <v>122.290001</v>
          </cell>
        </row>
        <row r="2313">
          <cell r="A2313">
            <v>41666</v>
          </cell>
          <cell r="G2313">
            <v>120.959999</v>
          </cell>
        </row>
        <row r="2314">
          <cell r="A2314">
            <v>41667</v>
          </cell>
          <cell r="G2314">
            <v>120.949997</v>
          </cell>
        </row>
        <row r="2315">
          <cell r="A2315">
            <v>41668</v>
          </cell>
          <cell r="G2315">
            <v>122.470001</v>
          </cell>
        </row>
        <row r="2316">
          <cell r="A2316">
            <v>41669</v>
          </cell>
          <cell r="G2316">
            <v>119.769997</v>
          </cell>
        </row>
        <row r="2317">
          <cell r="A2317">
            <v>41670</v>
          </cell>
          <cell r="G2317">
            <v>120.089996</v>
          </cell>
        </row>
        <row r="2318">
          <cell r="A2318">
            <v>41673</v>
          </cell>
          <cell r="G2318">
            <v>121.32</v>
          </cell>
        </row>
        <row r="2319">
          <cell r="A2319">
            <v>41674</v>
          </cell>
          <cell r="G2319">
            <v>120.989998</v>
          </cell>
        </row>
        <row r="2320">
          <cell r="A2320">
            <v>41675</v>
          </cell>
          <cell r="G2320">
            <v>121.290001</v>
          </cell>
        </row>
        <row r="2321">
          <cell r="A2321">
            <v>41676</v>
          </cell>
          <cell r="G2321">
            <v>121.239998</v>
          </cell>
        </row>
        <row r="2322">
          <cell r="A2322">
            <v>41677</v>
          </cell>
          <cell r="G2322">
            <v>122.16999800000001</v>
          </cell>
        </row>
        <row r="2323">
          <cell r="A2323">
            <v>41680</v>
          </cell>
          <cell r="G2323">
            <v>122.91999800000001</v>
          </cell>
        </row>
        <row r="2324">
          <cell r="A2324">
            <v>41681</v>
          </cell>
          <cell r="G2324">
            <v>124.360001</v>
          </cell>
        </row>
        <row r="2325">
          <cell r="A2325">
            <v>41682</v>
          </cell>
          <cell r="G2325">
            <v>124.43</v>
          </cell>
        </row>
        <row r="2326">
          <cell r="A2326">
            <v>41683</v>
          </cell>
          <cell r="G2326">
            <v>125.489998</v>
          </cell>
        </row>
        <row r="2327">
          <cell r="A2327">
            <v>41684</v>
          </cell>
          <cell r="G2327">
            <v>127.150002</v>
          </cell>
        </row>
        <row r="2328">
          <cell r="A2328">
            <v>41688</v>
          </cell>
          <cell r="G2328">
            <v>127.400002</v>
          </cell>
        </row>
        <row r="2329">
          <cell r="A2329">
            <v>41689</v>
          </cell>
          <cell r="G2329">
            <v>126.269997</v>
          </cell>
        </row>
        <row r="2330">
          <cell r="A2330">
            <v>41690</v>
          </cell>
          <cell r="G2330">
            <v>127.599998</v>
          </cell>
        </row>
        <row r="2331">
          <cell r="A2331">
            <v>41691</v>
          </cell>
          <cell r="G2331">
            <v>127.58000199999999</v>
          </cell>
        </row>
        <row r="2332">
          <cell r="A2332">
            <v>41694</v>
          </cell>
          <cell r="G2332">
            <v>128.990005</v>
          </cell>
        </row>
        <row r="2333">
          <cell r="A2333">
            <v>41695</v>
          </cell>
          <cell r="G2333">
            <v>129.21000699999999</v>
          </cell>
        </row>
        <row r="2334">
          <cell r="A2334">
            <v>41696</v>
          </cell>
          <cell r="G2334">
            <v>128.11000100000001</v>
          </cell>
        </row>
        <row r="2335">
          <cell r="A2335">
            <v>41697</v>
          </cell>
          <cell r="G2335">
            <v>128.199997</v>
          </cell>
        </row>
        <row r="2336">
          <cell r="A2336">
            <v>41698</v>
          </cell>
          <cell r="G2336">
            <v>127.620003</v>
          </cell>
        </row>
        <row r="2337">
          <cell r="A2337">
            <v>41701</v>
          </cell>
          <cell r="G2337">
            <v>130.28999300000001</v>
          </cell>
        </row>
        <row r="2338">
          <cell r="A2338">
            <v>41702</v>
          </cell>
          <cell r="G2338">
            <v>128.679993</v>
          </cell>
        </row>
        <row r="2339">
          <cell r="A2339">
            <v>41703</v>
          </cell>
          <cell r="G2339">
            <v>128.88999899999999</v>
          </cell>
        </row>
        <row r="2340">
          <cell r="A2340">
            <v>41704</v>
          </cell>
          <cell r="G2340">
            <v>130.16999799999999</v>
          </cell>
        </row>
        <row r="2341">
          <cell r="A2341">
            <v>41705</v>
          </cell>
          <cell r="G2341">
            <v>129.08999600000001</v>
          </cell>
        </row>
        <row r="2342">
          <cell r="A2342">
            <v>41708</v>
          </cell>
          <cell r="G2342">
            <v>129.13000500000001</v>
          </cell>
        </row>
        <row r="2343">
          <cell r="A2343">
            <v>41709</v>
          </cell>
          <cell r="G2343">
            <v>129.86000100000001</v>
          </cell>
        </row>
        <row r="2344">
          <cell r="A2344">
            <v>41710</v>
          </cell>
          <cell r="G2344">
            <v>131.759995</v>
          </cell>
        </row>
        <row r="2345">
          <cell r="A2345">
            <v>41711</v>
          </cell>
          <cell r="G2345">
            <v>132.21000699999999</v>
          </cell>
        </row>
        <row r="2346">
          <cell r="A2346">
            <v>41712</v>
          </cell>
          <cell r="G2346">
            <v>133.10000600000001</v>
          </cell>
        </row>
        <row r="2347">
          <cell r="A2347">
            <v>41715</v>
          </cell>
          <cell r="G2347">
            <v>131.63999899999999</v>
          </cell>
        </row>
        <row r="2348">
          <cell r="A2348">
            <v>41716</v>
          </cell>
          <cell r="G2348">
            <v>130.61999499999999</v>
          </cell>
        </row>
        <row r="2349">
          <cell r="A2349">
            <v>41717</v>
          </cell>
          <cell r="G2349">
            <v>128.08999600000001</v>
          </cell>
        </row>
        <row r="2350">
          <cell r="A2350">
            <v>41718</v>
          </cell>
          <cell r="G2350">
            <v>127.860001</v>
          </cell>
        </row>
        <row r="2351">
          <cell r="A2351">
            <v>41719</v>
          </cell>
          <cell r="G2351">
            <v>128.470001</v>
          </cell>
        </row>
        <row r="2352">
          <cell r="A2352">
            <v>41722</v>
          </cell>
          <cell r="G2352">
            <v>126.18</v>
          </cell>
        </row>
        <row r="2353">
          <cell r="A2353">
            <v>41723</v>
          </cell>
          <cell r="G2353">
            <v>126.410004</v>
          </cell>
        </row>
        <row r="2354">
          <cell r="A2354">
            <v>41724</v>
          </cell>
          <cell r="G2354">
            <v>125.410004</v>
          </cell>
        </row>
        <row r="2355">
          <cell r="A2355">
            <v>41725</v>
          </cell>
          <cell r="G2355">
            <v>124.589996</v>
          </cell>
        </row>
        <row r="2356">
          <cell r="A2356">
            <v>41726</v>
          </cell>
          <cell r="G2356">
            <v>124.55999799999999</v>
          </cell>
        </row>
        <row r="2357">
          <cell r="A2357">
            <v>41729</v>
          </cell>
          <cell r="G2357">
            <v>123.610001</v>
          </cell>
        </row>
        <row r="2358">
          <cell r="A2358">
            <v>41730</v>
          </cell>
          <cell r="G2358">
            <v>123.389999</v>
          </cell>
        </row>
        <row r="2359">
          <cell r="A2359">
            <v>41731</v>
          </cell>
          <cell r="G2359">
            <v>124.32</v>
          </cell>
        </row>
        <row r="2360">
          <cell r="A2360">
            <v>41732</v>
          </cell>
          <cell r="G2360">
            <v>123.91999800000001</v>
          </cell>
        </row>
        <row r="2361">
          <cell r="A2361">
            <v>41733</v>
          </cell>
          <cell r="G2361">
            <v>125.57</v>
          </cell>
        </row>
        <row r="2362">
          <cell r="A2362">
            <v>41736</v>
          </cell>
          <cell r="G2362">
            <v>124.910004</v>
          </cell>
        </row>
        <row r="2363">
          <cell r="A2363">
            <v>41737</v>
          </cell>
          <cell r="G2363">
            <v>126.089996</v>
          </cell>
        </row>
        <row r="2364">
          <cell r="A2364">
            <v>41738</v>
          </cell>
          <cell r="G2364">
            <v>126.32</v>
          </cell>
        </row>
        <row r="2365">
          <cell r="A2365">
            <v>41739</v>
          </cell>
          <cell r="G2365">
            <v>127.010002</v>
          </cell>
        </row>
        <row r="2366">
          <cell r="A2366">
            <v>41740</v>
          </cell>
          <cell r="G2366">
            <v>126.93</v>
          </cell>
        </row>
        <row r="2367">
          <cell r="A2367">
            <v>41743</v>
          </cell>
          <cell r="G2367">
            <v>127.849998</v>
          </cell>
        </row>
        <row r="2368">
          <cell r="A2368">
            <v>41744</v>
          </cell>
          <cell r="G2368">
            <v>125.489998</v>
          </cell>
        </row>
        <row r="2369">
          <cell r="A2369">
            <v>41745</v>
          </cell>
          <cell r="G2369">
            <v>125.540001</v>
          </cell>
        </row>
        <row r="2370">
          <cell r="A2370">
            <v>41746</v>
          </cell>
          <cell r="G2370">
            <v>124.75</v>
          </cell>
        </row>
        <row r="2371">
          <cell r="A2371">
            <v>41750</v>
          </cell>
          <cell r="G2371">
            <v>124.239998</v>
          </cell>
        </row>
        <row r="2372">
          <cell r="A2372">
            <v>41751</v>
          </cell>
          <cell r="G2372">
            <v>123.779999</v>
          </cell>
        </row>
        <row r="2373">
          <cell r="A2373">
            <v>41752</v>
          </cell>
          <cell r="G2373">
            <v>123.760002</v>
          </cell>
        </row>
        <row r="2374">
          <cell r="A2374">
            <v>41753</v>
          </cell>
          <cell r="G2374">
            <v>124.55999799999999</v>
          </cell>
        </row>
        <row r="2375">
          <cell r="A2375">
            <v>41754</v>
          </cell>
          <cell r="G2375">
            <v>125.43</v>
          </cell>
        </row>
        <row r="2376">
          <cell r="A2376">
            <v>41757</v>
          </cell>
          <cell r="G2376">
            <v>124.879997</v>
          </cell>
        </row>
        <row r="2377">
          <cell r="A2377">
            <v>41758</v>
          </cell>
          <cell r="G2377">
            <v>124.860001</v>
          </cell>
        </row>
        <row r="2378">
          <cell r="A2378">
            <v>41759</v>
          </cell>
          <cell r="G2378">
            <v>124.220001</v>
          </cell>
        </row>
        <row r="2379">
          <cell r="A2379">
            <v>41760</v>
          </cell>
          <cell r="G2379">
            <v>123.800003</v>
          </cell>
        </row>
        <row r="2380">
          <cell r="A2380">
            <v>41761</v>
          </cell>
          <cell r="G2380">
            <v>125.05999799999999</v>
          </cell>
        </row>
        <row r="2381">
          <cell r="A2381">
            <v>41764</v>
          </cell>
          <cell r="G2381">
            <v>126.220001</v>
          </cell>
        </row>
        <row r="2382">
          <cell r="A2382">
            <v>41765</v>
          </cell>
          <cell r="G2382">
            <v>125.980003</v>
          </cell>
        </row>
        <row r="2383">
          <cell r="A2383">
            <v>41766</v>
          </cell>
          <cell r="G2383">
            <v>124.16999800000001</v>
          </cell>
        </row>
        <row r="2384">
          <cell r="A2384">
            <v>41767</v>
          </cell>
          <cell r="G2384">
            <v>124.16999800000001</v>
          </cell>
        </row>
        <row r="2385">
          <cell r="A2385">
            <v>41768</v>
          </cell>
          <cell r="G2385">
            <v>124.099998</v>
          </cell>
        </row>
        <row r="2386">
          <cell r="A2386">
            <v>41771</v>
          </cell>
          <cell r="G2386">
            <v>124.94000200000001</v>
          </cell>
        </row>
        <row r="2387">
          <cell r="A2387">
            <v>41772</v>
          </cell>
          <cell r="G2387">
            <v>124.599998</v>
          </cell>
        </row>
        <row r="2388">
          <cell r="A2388">
            <v>41773</v>
          </cell>
          <cell r="G2388">
            <v>125.80999799999999</v>
          </cell>
        </row>
        <row r="2389">
          <cell r="A2389">
            <v>41774</v>
          </cell>
          <cell r="G2389">
            <v>124.769997</v>
          </cell>
        </row>
        <row r="2390">
          <cell r="A2390">
            <v>41775</v>
          </cell>
          <cell r="G2390">
            <v>124.5</v>
          </cell>
        </row>
        <row r="2391">
          <cell r="A2391">
            <v>41778</v>
          </cell>
          <cell r="G2391">
            <v>124.58000199999999</v>
          </cell>
        </row>
        <row r="2392">
          <cell r="A2392">
            <v>41779</v>
          </cell>
          <cell r="G2392">
            <v>124.69000200000001</v>
          </cell>
        </row>
        <row r="2393">
          <cell r="A2393">
            <v>41780</v>
          </cell>
          <cell r="G2393">
            <v>124.389999</v>
          </cell>
        </row>
        <row r="2394">
          <cell r="A2394">
            <v>41781</v>
          </cell>
          <cell r="G2394">
            <v>124.66999800000001</v>
          </cell>
        </row>
        <row r="2395">
          <cell r="A2395">
            <v>41782</v>
          </cell>
          <cell r="G2395">
            <v>124.510002</v>
          </cell>
        </row>
        <row r="2396">
          <cell r="A2396">
            <v>41786</v>
          </cell>
          <cell r="G2396">
            <v>121.849998</v>
          </cell>
        </row>
        <row r="2397">
          <cell r="A2397">
            <v>41787</v>
          </cell>
          <cell r="G2397">
            <v>121.199997</v>
          </cell>
        </row>
        <row r="2398">
          <cell r="A2398">
            <v>41788</v>
          </cell>
          <cell r="G2398">
            <v>120.94000200000001</v>
          </cell>
        </row>
        <row r="2399">
          <cell r="A2399">
            <v>41789</v>
          </cell>
          <cell r="G2399">
            <v>120.43</v>
          </cell>
        </row>
        <row r="2400">
          <cell r="A2400">
            <v>41792</v>
          </cell>
          <cell r="G2400">
            <v>119.699997</v>
          </cell>
        </row>
        <row r="2401">
          <cell r="A2401">
            <v>41793</v>
          </cell>
          <cell r="G2401">
            <v>120.010002</v>
          </cell>
        </row>
        <row r="2402">
          <cell r="A2402">
            <v>41794</v>
          </cell>
          <cell r="G2402">
            <v>119.760002</v>
          </cell>
        </row>
        <row r="2403">
          <cell r="A2403">
            <v>41795</v>
          </cell>
          <cell r="G2403">
            <v>120.660004</v>
          </cell>
        </row>
        <row r="2404">
          <cell r="A2404">
            <v>41796</v>
          </cell>
          <cell r="G2404">
            <v>120.610001</v>
          </cell>
        </row>
        <row r="2405">
          <cell r="A2405">
            <v>41799</v>
          </cell>
          <cell r="G2405">
            <v>120.650002</v>
          </cell>
        </row>
        <row r="2406">
          <cell r="A2406">
            <v>41800</v>
          </cell>
          <cell r="G2406">
            <v>121.389999</v>
          </cell>
        </row>
        <row r="2407">
          <cell r="A2407">
            <v>41801</v>
          </cell>
          <cell r="G2407">
            <v>121.410004</v>
          </cell>
        </row>
        <row r="2408">
          <cell r="A2408">
            <v>41802</v>
          </cell>
          <cell r="G2408">
            <v>122.639999</v>
          </cell>
        </row>
        <row r="2409">
          <cell r="A2409">
            <v>41803</v>
          </cell>
          <cell r="G2409">
            <v>122.959999</v>
          </cell>
        </row>
        <row r="2410">
          <cell r="A2410">
            <v>41806</v>
          </cell>
          <cell r="G2410">
            <v>122.41999800000001</v>
          </cell>
        </row>
        <row r="2411">
          <cell r="A2411">
            <v>41807</v>
          </cell>
          <cell r="G2411">
            <v>122.279999</v>
          </cell>
        </row>
        <row r="2412">
          <cell r="A2412">
            <v>41808</v>
          </cell>
          <cell r="G2412">
            <v>122.66999800000001</v>
          </cell>
        </row>
        <row r="2413">
          <cell r="A2413">
            <v>41809</v>
          </cell>
          <cell r="G2413">
            <v>126.94000200000001</v>
          </cell>
        </row>
        <row r="2414">
          <cell r="A2414">
            <v>41810</v>
          </cell>
          <cell r="G2414">
            <v>126.5</v>
          </cell>
        </row>
        <row r="2415">
          <cell r="A2415">
            <v>41813</v>
          </cell>
          <cell r="G2415">
            <v>126.849998</v>
          </cell>
        </row>
        <row r="2416">
          <cell r="A2416">
            <v>41814</v>
          </cell>
          <cell r="G2416">
            <v>126.980003</v>
          </cell>
        </row>
        <row r="2417">
          <cell r="A2417">
            <v>41815</v>
          </cell>
          <cell r="G2417">
            <v>126.989998</v>
          </cell>
        </row>
        <row r="2418">
          <cell r="A2418">
            <v>41816</v>
          </cell>
          <cell r="G2418">
            <v>126.730003</v>
          </cell>
        </row>
        <row r="2419">
          <cell r="A2419">
            <v>41817</v>
          </cell>
          <cell r="G2419">
            <v>126.660004</v>
          </cell>
        </row>
        <row r="2420">
          <cell r="A2420">
            <v>41820</v>
          </cell>
          <cell r="G2420">
            <v>128.03999300000001</v>
          </cell>
        </row>
        <row r="2421">
          <cell r="A2421">
            <v>41821</v>
          </cell>
          <cell r="G2421">
            <v>127.699997</v>
          </cell>
        </row>
        <row r="2422">
          <cell r="A2422">
            <v>41822</v>
          </cell>
          <cell r="G2422">
            <v>127.699997</v>
          </cell>
        </row>
        <row r="2423">
          <cell r="A2423">
            <v>41823</v>
          </cell>
          <cell r="G2423">
            <v>127.160004</v>
          </cell>
        </row>
        <row r="2424">
          <cell r="A2424">
            <v>41827</v>
          </cell>
          <cell r="G2424">
            <v>127.019997</v>
          </cell>
        </row>
        <row r="2425">
          <cell r="A2425">
            <v>41828</v>
          </cell>
          <cell r="G2425">
            <v>127.07</v>
          </cell>
        </row>
        <row r="2426">
          <cell r="A2426">
            <v>41829</v>
          </cell>
          <cell r="G2426">
            <v>127.839996</v>
          </cell>
        </row>
        <row r="2427">
          <cell r="A2427">
            <v>41830</v>
          </cell>
          <cell r="G2427">
            <v>128.53999300000001</v>
          </cell>
        </row>
        <row r="2428">
          <cell r="A2428">
            <v>41831</v>
          </cell>
          <cell r="G2428">
            <v>128.779999</v>
          </cell>
        </row>
        <row r="2429">
          <cell r="A2429">
            <v>41834</v>
          </cell>
          <cell r="G2429">
            <v>125.720001</v>
          </cell>
        </row>
        <row r="2430">
          <cell r="A2430">
            <v>41835</v>
          </cell>
          <cell r="G2430">
            <v>124.529999</v>
          </cell>
        </row>
        <row r="2431">
          <cell r="A2431">
            <v>41836</v>
          </cell>
          <cell r="G2431">
            <v>124.970001</v>
          </cell>
        </row>
        <row r="2432">
          <cell r="A2432">
            <v>41837</v>
          </cell>
          <cell r="G2432">
            <v>127.089996</v>
          </cell>
        </row>
        <row r="2433">
          <cell r="A2433">
            <v>41838</v>
          </cell>
          <cell r="G2433">
            <v>126.129997</v>
          </cell>
        </row>
        <row r="2434">
          <cell r="A2434">
            <v>41841</v>
          </cell>
          <cell r="G2434">
            <v>126.339996</v>
          </cell>
        </row>
        <row r="2435">
          <cell r="A2435">
            <v>41842</v>
          </cell>
          <cell r="G2435">
            <v>125.739998</v>
          </cell>
        </row>
        <row r="2436">
          <cell r="A2436">
            <v>41843</v>
          </cell>
          <cell r="G2436">
            <v>125.620003</v>
          </cell>
        </row>
        <row r="2437">
          <cell r="A2437">
            <v>41844</v>
          </cell>
          <cell r="G2437">
            <v>124.349998</v>
          </cell>
        </row>
        <row r="2438">
          <cell r="A2438">
            <v>41845</v>
          </cell>
          <cell r="G2438">
            <v>125.790001</v>
          </cell>
        </row>
        <row r="2439">
          <cell r="A2439">
            <v>41848</v>
          </cell>
          <cell r="G2439">
            <v>125.58000199999999</v>
          </cell>
        </row>
        <row r="2440">
          <cell r="A2440">
            <v>41849</v>
          </cell>
          <cell r="G2440">
            <v>125.199997</v>
          </cell>
        </row>
        <row r="2441">
          <cell r="A2441">
            <v>41850</v>
          </cell>
          <cell r="G2441">
            <v>124.83000199999999</v>
          </cell>
        </row>
        <row r="2442">
          <cell r="A2442">
            <v>41851</v>
          </cell>
          <cell r="G2442">
            <v>123.389999</v>
          </cell>
        </row>
        <row r="2443">
          <cell r="A2443">
            <v>41852</v>
          </cell>
          <cell r="G2443">
            <v>124.379997</v>
          </cell>
        </row>
        <row r="2444">
          <cell r="A2444">
            <v>41855</v>
          </cell>
          <cell r="G2444">
            <v>123.989998</v>
          </cell>
        </row>
        <row r="2445">
          <cell r="A2445">
            <v>41856</v>
          </cell>
          <cell r="G2445">
            <v>123.870003</v>
          </cell>
        </row>
        <row r="2446">
          <cell r="A2446">
            <v>41857</v>
          </cell>
          <cell r="G2446">
            <v>125.66999800000001</v>
          </cell>
        </row>
        <row r="2447">
          <cell r="A2447">
            <v>41858</v>
          </cell>
          <cell r="G2447">
            <v>126.18</v>
          </cell>
        </row>
        <row r="2448">
          <cell r="A2448">
            <v>41859</v>
          </cell>
          <cell r="G2448">
            <v>126.19000200000001</v>
          </cell>
        </row>
        <row r="2449">
          <cell r="A2449">
            <v>41862</v>
          </cell>
          <cell r="G2449">
            <v>125.959999</v>
          </cell>
        </row>
        <row r="2450">
          <cell r="A2450">
            <v>41863</v>
          </cell>
          <cell r="G2450">
            <v>125.989998</v>
          </cell>
        </row>
        <row r="2451">
          <cell r="A2451">
            <v>41864</v>
          </cell>
          <cell r="G2451">
            <v>126.199997</v>
          </cell>
        </row>
        <row r="2452">
          <cell r="A2452">
            <v>41865</v>
          </cell>
          <cell r="G2452">
            <v>126.30999799999999</v>
          </cell>
        </row>
        <row r="2453">
          <cell r="A2453">
            <v>41866</v>
          </cell>
          <cell r="G2453">
            <v>125.480003</v>
          </cell>
        </row>
        <row r="2454">
          <cell r="A2454">
            <v>41869</v>
          </cell>
          <cell r="G2454">
            <v>124.959999</v>
          </cell>
        </row>
        <row r="2455">
          <cell r="A2455">
            <v>41870</v>
          </cell>
          <cell r="G2455">
            <v>124.68</v>
          </cell>
        </row>
        <row r="2456">
          <cell r="A2456">
            <v>41871</v>
          </cell>
          <cell r="G2456">
            <v>124.220001</v>
          </cell>
        </row>
        <row r="2457">
          <cell r="A2457">
            <v>41872</v>
          </cell>
          <cell r="G2457">
            <v>122.879997</v>
          </cell>
        </row>
        <row r="2458">
          <cell r="A2458">
            <v>41873</v>
          </cell>
          <cell r="G2458">
            <v>123.19000200000001</v>
          </cell>
        </row>
        <row r="2459">
          <cell r="A2459">
            <v>41876</v>
          </cell>
          <cell r="G2459">
            <v>122.739998</v>
          </cell>
        </row>
        <row r="2460">
          <cell r="A2460">
            <v>41877</v>
          </cell>
          <cell r="G2460">
            <v>123.349998</v>
          </cell>
        </row>
        <row r="2461">
          <cell r="A2461">
            <v>41878</v>
          </cell>
          <cell r="G2461">
            <v>123.32</v>
          </cell>
        </row>
        <row r="2462">
          <cell r="A2462">
            <v>41879</v>
          </cell>
          <cell r="G2462">
            <v>124</v>
          </cell>
        </row>
        <row r="2463">
          <cell r="A2463">
            <v>41880</v>
          </cell>
          <cell r="G2463">
            <v>123.860001</v>
          </cell>
        </row>
        <row r="2464">
          <cell r="A2464">
            <v>41884</v>
          </cell>
          <cell r="G2464">
            <v>121.650002</v>
          </cell>
        </row>
        <row r="2465">
          <cell r="A2465">
            <v>41885</v>
          </cell>
          <cell r="G2465">
            <v>122.150002</v>
          </cell>
        </row>
        <row r="2466">
          <cell r="A2466">
            <v>41886</v>
          </cell>
          <cell r="G2466">
            <v>121.480003</v>
          </cell>
        </row>
        <row r="2467">
          <cell r="A2467">
            <v>41887</v>
          </cell>
          <cell r="G2467">
            <v>122.05999799999999</v>
          </cell>
        </row>
        <row r="2468">
          <cell r="A2468">
            <v>41890</v>
          </cell>
          <cell r="G2468">
            <v>120.730003</v>
          </cell>
        </row>
        <row r="2469">
          <cell r="A2469">
            <v>41891</v>
          </cell>
          <cell r="G2469">
            <v>120.870003</v>
          </cell>
        </row>
        <row r="2470">
          <cell r="A2470">
            <v>41892</v>
          </cell>
          <cell r="G2470">
            <v>120.260002</v>
          </cell>
        </row>
        <row r="2471">
          <cell r="A2471">
            <v>41893</v>
          </cell>
          <cell r="G2471">
            <v>119.470001</v>
          </cell>
        </row>
        <row r="2472">
          <cell r="A2472">
            <v>41894</v>
          </cell>
          <cell r="G2472">
            <v>118.379997</v>
          </cell>
        </row>
        <row r="2473">
          <cell r="A2473">
            <v>41897</v>
          </cell>
          <cell r="G2473">
            <v>118.639999</v>
          </cell>
        </row>
        <row r="2474">
          <cell r="A2474">
            <v>41898</v>
          </cell>
          <cell r="G2474">
            <v>118.83000199999999</v>
          </cell>
        </row>
        <row r="2475">
          <cell r="A2475">
            <v>41899</v>
          </cell>
          <cell r="G2475">
            <v>117.540001</v>
          </cell>
        </row>
        <row r="2476">
          <cell r="A2476">
            <v>41900</v>
          </cell>
          <cell r="G2476">
            <v>117.779999</v>
          </cell>
        </row>
        <row r="2477">
          <cell r="A2477">
            <v>41901</v>
          </cell>
          <cell r="G2477">
            <v>117.089996</v>
          </cell>
        </row>
        <row r="2478">
          <cell r="A2478">
            <v>41904</v>
          </cell>
          <cell r="G2478">
            <v>116.849998</v>
          </cell>
        </row>
        <row r="2479">
          <cell r="A2479">
            <v>41905</v>
          </cell>
          <cell r="G2479">
            <v>117.599998</v>
          </cell>
        </row>
        <row r="2480">
          <cell r="A2480">
            <v>41906</v>
          </cell>
          <cell r="G2480">
            <v>117.050003</v>
          </cell>
        </row>
        <row r="2481">
          <cell r="A2481">
            <v>41907</v>
          </cell>
          <cell r="G2481">
            <v>117.389999</v>
          </cell>
        </row>
        <row r="2482">
          <cell r="A2482">
            <v>41908</v>
          </cell>
          <cell r="G2482">
            <v>117.05999799999999</v>
          </cell>
        </row>
        <row r="2483">
          <cell r="A2483">
            <v>41911</v>
          </cell>
          <cell r="G2483">
            <v>117.029999</v>
          </cell>
        </row>
        <row r="2484">
          <cell r="A2484">
            <v>41912</v>
          </cell>
          <cell r="G2484">
            <v>116.209999</v>
          </cell>
        </row>
        <row r="2485">
          <cell r="A2485">
            <v>41913</v>
          </cell>
          <cell r="G2485">
            <v>116.769997</v>
          </cell>
        </row>
        <row r="2486">
          <cell r="A2486">
            <v>41914</v>
          </cell>
          <cell r="G2486">
            <v>116.739998</v>
          </cell>
        </row>
        <row r="2487">
          <cell r="A2487">
            <v>41915</v>
          </cell>
          <cell r="G2487">
            <v>114.610001</v>
          </cell>
        </row>
        <row r="2488">
          <cell r="A2488">
            <v>41918</v>
          </cell>
          <cell r="G2488">
            <v>116.029999</v>
          </cell>
        </row>
        <row r="2489">
          <cell r="A2489">
            <v>41919</v>
          </cell>
          <cell r="G2489">
            <v>116.360001</v>
          </cell>
        </row>
        <row r="2490">
          <cell r="A2490">
            <v>41920</v>
          </cell>
          <cell r="G2490">
            <v>117.470001</v>
          </cell>
        </row>
        <row r="2491">
          <cell r="A2491">
            <v>41921</v>
          </cell>
          <cell r="G2491">
            <v>117.639999</v>
          </cell>
        </row>
        <row r="2492">
          <cell r="A2492">
            <v>41922</v>
          </cell>
          <cell r="G2492">
            <v>117.589996</v>
          </cell>
        </row>
        <row r="2493">
          <cell r="A2493">
            <v>41925</v>
          </cell>
          <cell r="G2493">
            <v>118.519997</v>
          </cell>
        </row>
        <row r="2494">
          <cell r="A2494">
            <v>41926</v>
          </cell>
          <cell r="G2494">
            <v>118.589996</v>
          </cell>
        </row>
        <row r="2495">
          <cell r="A2495">
            <v>41927</v>
          </cell>
          <cell r="G2495">
            <v>118.989998</v>
          </cell>
        </row>
        <row r="2496">
          <cell r="A2496">
            <v>41928</v>
          </cell>
          <cell r="G2496">
            <v>119.220001</v>
          </cell>
        </row>
        <row r="2497">
          <cell r="A2497">
            <v>41929</v>
          </cell>
          <cell r="G2497">
            <v>118.989998</v>
          </cell>
        </row>
        <row r="2498">
          <cell r="A2498">
            <v>41932</v>
          </cell>
          <cell r="G2498">
            <v>119.800003</v>
          </cell>
        </row>
        <row r="2499">
          <cell r="A2499">
            <v>41933</v>
          </cell>
          <cell r="G2499">
            <v>120.019997</v>
          </cell>
        </row>
        <row r="2500">
          <cell r="A2500">
            <v>41934</v>
          </cell>
          <cell r="G2500">
            <v>119.339996</v>
          </cell>
        </row>
        <row r="2501">
          <cell r="A2501">
            <v>41935</v>
          </cell>
          <cell r="G2501">
            <v>118.519997</v>
          </cell>
        </row>
        <row r="2502">
          <cell r="A2502">
            <v>41936</v>
          </cell>
          <cell r="G2502">
            <v>118.349998</v>
          </cell>
        </row>
        <row r="2503">
          <cell r="A2503">
            <v>41939</v>
          </cell>
          <cell r="G2503">
            <v>118.05999799999999</v>
          </cell>
        </row>
        <row r="2504">
          <cell r="A2504">
            <v>41940</v>
          </cell>
          <cell r="G2504">
            <v>118.099998</v>
          </cell>
        </row>
        <row r="2505">
          <cell r="A2505">
            <v>41941</v>
          </cell>
          <cell r="G2505">
            <v>116.410004</v>
          </cell>
        </row>
        <row r="2506">
          <cell r="A2506">
            <v>41942</v>
          </cell>
          <cell r="G2506">
            <v>115.19000200000001</v>
          </cell>
        </row>
        <row r="2507">
          <cell r="A2507">
            <v>41943</v>
          </cell>
          <cell r="G2507">
            <v>112.660004</v>
          </cell>
        </row>
        <row r="2508">
          <cell r="A2508">
            <v>41946</v>
          </cell>
          <cell r="G2508">
            <v>112.150002</v>
          </cell>
        </row>
        <row r="2509">
          <cell r="A2509">
            <v>41947</v>
          </cell>
          <cell r="G2509">
            <v>112.220001</v>
          </cell>
        </row>
        <row r="2510">
          <cell r="A2510">
            <v>41948</v>
          </cell>
          <cell r="G2510">
            <v>109.790001</v>
          </cell>
        </row>
        <row r="2511">
          <cell r="A2511">
            <v>41949</v>
          </cell>
          <cell r="G2511">
            <v>109.879997</v>
          </cell>
        </row>
        <row r="2512">
          <cell r="A2512">
            <v>41950</v>
          </cell>
          <cell r="G2512">
            <v>112.970001</v>
          </cell>
        </row>
        <row r="2513">
          <cell r="A2513">
            <v>41953</v>
          </cell>
          <cell r="G2513">
            <v>110.459999</v>
          </cell>
        </row>
        <row r="2514">
          <cell r="A2514">
            <v>41954</v>
          </cell>
          <cell r="G2514">
            <v>112.040001</v>
          </cell>
        </row>
        <row r="2515">
          <cell r="A2515">
            <v>41955</v>
          </cell>
          <cell r="G2515">
            <v>111.5</v>
          </cell>
        </row>
        <row r="2516">
          <cell r="A2516">
            <v>41956</v>
          </cell>
          <cell r="G2516">
            <v>111.66999800000001</v>
          </cell>
        </row>
        <row r="2517">
          <cell r="A2517">
            <v>41957</v>
          </cell>
          <cell r="G2517">
            <v>114.470001</v>
          </cell>
        </row>
        <row r="2518">
          <cell r="A2518">
            <v>41960</v>
          </cell>
          <cell r="G2518">
            <v>114.050003</v>
          </cell>
        </row>
        <row r="2519">
          <cell r="A2519">
            <v>41961</v>
          </cell>
          <cell r="G2519">
            <v>115.050003</v>
          </cell>
        </row>
        <row r="2520">
          <cell r="A2520">
            <v>41962</v>
          </cell>
          <cell r="G2520">
            <v>113.68</v>
          </cell>
        </row>
        <row r="2521">
          <cell r="A2521">
            <v>41963</v>
          </cell>
          <cell r="G2521">
            <v>114.860001</v>
          </cell>
        </row>
        <row r="2522">
          <cell r="A2522">
            <v>41964</v>
          </cell>
          <cell r="G2522">
            <v>115.389999</v>
          </cell>
        </row>
        <row r="2523">
          <cell r="A2523">
            <v>41967</v>
          </cell>
          <cell r="G2523">
            <v>115.110001</v>
          </cell>
        </row>
        <row r="2524">
          <cell r="A2524">
            <v>41968</v>
          </cell>
          <cell r="G2524">
            <v>115.379997</v>
          </cell>
        </row>
        <row r="2525">
          <cell r="A2525">
            <v>41969</v>
          </cell>
          <cell r="G2525">
            <v>115.160004</v>
          </cell>
        </row>
        <row r="2526">
          <cell r="A2526">
            <v>41971</v>
          </cell>
          <cell r="G2526">
            <v>112.110001</v>
          </cell>
        </row>
        <row r="2527">
          <cell r="A2527">
            <v>41974</v>
          </cell>
          <cell r="G2527">
            <v>116.58000199999999</v>
          </cell>
        </row>
        <row r="2528">
          <cell r="A2528">
            <v>41975</v>
          </cell>
          <cell r="G2528">
            <v>115.139999</v>
          </cell>
        </row>
        <row r="2529">
          <cell r="A2529">
            <v>41976</v>
          </cell>
          <cell r="G2529">
            <v>116.33000199999999</v>
          </cell>
        </row>
        <row r="2530">
          <cell r="A2530">
            <v>41977</v>
          </cell>
          <cell r="G2530">
            <v>115.879997</v>
          </cell>
        </row>
        <row r="2531">
          <cell r="A2531">
            <v>41978</v>
          </cell>
          <cell r="G2531">
            <v>114.43</v>
          </cell>
        </row>
        <row r="2532">
          <cell r="A2532">
            <v>41981</v>
          </cell>
          <cell r="G2532">
            <v>115.779999</v>
          </cell>
        </row>
        <row r="2533">
          <cell r="A2533">
            <v>41982</v>
          </cell>
          <cell r="G2533">
            <v>118.19000200000001</v>
          </cell>
        </row>
        <row r="2534">
          <cell r="A2534">
            <v>41983</v>
          </cell>
          <cell r="G2534">
            <v>117.959999</v>
          </cell>
        </row>
        <row r="2535">
          <cell r="A2535">
            <v>41984</v>
          </cell>
          <cell r="G2535">
            <v>117.69000200000001</v>
          </cell>
        </row>
        <row r="2536">
          <cell r="A2536">
            <v>41985</v>
          </cell>
          <cell r="G2536">
            <v>117.410004</v>
          </cell>
        </row>
        <row r="2537">
          <cell r="A2537">
            <v>41988</v>
          </cell>
          <cell r="G2537">
            <v>114.389999</v>
          </cell>
        </row>
        <row r="2538">
          <cell r="A2538">
            <v>41989</v>
          </cell>
          <cell r="G2538">
            <v>114.949997</v>
          </cell>
        </row>
        <row r="2539">
          <cell r="A2539">
            <v>41990</v>
          </cell>
          <cell r="G2539">
            <v>114.269997</v>
          </cell>
        </row>
        <row r="2540">
          <cell r="A2540">
            <v>41991</v>
          </cell>
          <cell r="G2540">
            <v>115.150002</v>
          </cell>
        </row>
        <row r="2541">
          <cell r="A2541">
            <v>41992</v>
          </cell>
          <cell r="G2541">
            <v>114.769997</v>
          </cell>
        </row>
        <row r="2542">
          <cell r="A2542">
            <v>41995</v>
          </cell>
          <cell r="G2542">
            <v>112.550003</v>
          </cell>
        </row>
        <row r="2543">
          <cell r="A2543">
            <v>41996</v>
          </cell>
          <cell r="G2543">
            <v>112.739998</v>
          </cell>
        </row>
        <row r="2544">
          <cell r="A2544">
            <v>41997</v>
          </cell>
          <cell r="G2544">
            <v>112.769997</v>
          </cell>
        </row>
        <row r="2545">
          <cell r="A2545">
            <v>41999</v>
          </cell>
          <cell r="G2545">
            <v>114.83000199999999</v>
          </cell>
        </row>
        <row r="2546">
          <cell r="A2546">
            <v>42002</v>
          </cell>
          <cell r="G2546">
            <v>113.66999800000001</v>
          </cell>
        </row>
        <row r="2547">
          <cell r="A2547">
            <v>42003</v>
          </cell>
          <cell r="G2547">
            <v>115.199997</v>
          </cell>
        </row>
        <row r="2548">
          <cell r="A2548">
            <v>42004</v>
          </cell>
          <cell r="G2548">
            <v>113.58000199999999</v>
          </cell>
        </row>
        <row r="2549">
          <cell r="A2549">
            <v>42006</v>
          </cell>
          <cell r="G2549">
            <v>114.08000199999999</v>
          </cell>
        </row>
        <row r="2550">
          <cell r="A2550">
            <v>42009</v>
          </cell>
          <cell r="G2550">
            <v>115.800003</v>
          </cell>
        </row>
        <row r="2551">
          <cell r="A2551">
            <v>42010</v>
          </cell>
          <cell r="G2551">
            <v>117.120003</v>
          </cell>
        </row>
        <row r="2552">
          <cell r="A2552">
            <v>42011</v>
          </cell>
          <cell r="G2552">
            <v>116.43</v>
          </cell>
        </row>
        <row r="2553">
          <cell r="A2553">
            <v>42012</v>
          </cell>
          <cell r="G2553">
            <v>115.94000200000001</v>
          </cell>
        </row>
        <row r="2554">
          <cell r="A2554">
            <v>42013</v>
          </cell>
          <cell r="G2554">
            <v>117.260002</v>
          </cell>
        </row>
        <row r="2555">
          <cell r="A2555">
            <v>42016</v>
          </cell>
          <cell r="G2555">
            <v>118.55999799999999</v>
          </cell>
        </row>
        <row r="2556">
          <cell r="A2556">
            <v>42017</v>
          </cell>
          <cell r="G2556">
            <v>118.160004</v>
          </cell>
        </row>
        <row r="2557">
          <cell r="A2557">
            <v>42018</v>
          </cell>
          <cell r="G2557">
            <v>117.970001</v>
          </cell>
        </row>
        <row r="2558">
          <cell r="A2558">
            <v>42019</v>
          </cell>
          <cell r="G2558">
            <v>120.94000200000001</v>
          </cell>
        </row>
        <row r="2559">
          <cell r="A2559">
            <v>42020</v>
          </cell>
          <cell r="G2559">
            <v>122.519997</v>
          </cell>
        </row>
        <row r="2560">
          <cell r="A2560">
            <v>42024</v>
          </cell>
          <cell r="G2560">
            <v>124.199997</v>
          </cell>
        </row>
        <row r="2561">
          <cell r="A2561">
            <v>42025</v>
          </cell>
          <cell r="G2561">
            <v>124.230003</v>
          </cell>
        </row>
        <row r="2562">
          <cell r="A2562">
            <v>42026</v>
          </cell>
          <cell r="G2562">
            <v>125.230003</v>
          </cell>
        </row>
        <row r="2563">
          <cell r="A2563">
            <v>42027</v>
          </cell>
          <cell r="G2563">
            <v>124.230003</v>
          </cell>
        </row>
        <row r="2564">
          <cell r="A2564">
            <v>42030</v>
          </cell>
          <cell r="G2564">
            <v>122.989998</v>
          </cell>
        </row>
        <row r="2565">
          <cell r="A2565">
            <v>42031</v>
          </cell>
          <cell r="G2565">
            <v>124.400002</v>
          </cell>
        </row>
        <row r="2566">
          <cell r="A2566">
            <v>42032</v>
          </cell>
          <cell r="G2566">
            <v>123.41999800000001</v>
          </cell>
        </row>
        <row r="2567">
          <cell r="A2567">
            <v>42033</v>
          </cell>
          <cell r="G2567">
            <v>120.760002</v>
          </cell>
        </row>
        <row r="2568">
          <cell r="A2568">
            <v>42034</v>
          </cell>
          <cell r="G2568">
            <v>123.449997</v>
          </cell>
        </row>
        <row r="2569">
          <cell r="A2569">
            <v>42037</v>
          </cell>
          <cell r="G2569">
            <v>122.41999800000001</v>
          </cell>
        </row>
        <row r="2570">
          <cell r="A2570">
            <v>42038</v>
          </cell>
          <cell r="G2570">
            <v>121.050003</v>
          </cell>
        </row>
        <row r="2571">
          <cell r="A2571">
            <v>42039</v>
          </cell>
          <cell r="G2571">
            <v>121.58000199999999</v>
          </cell>
        </row>
        <row r="2572">
          <cell r="A2572">
            <v>42040</v>
          </cell>
          <cell r="G2572">
            <v>121.790001</v>
          </cell>
        </row>
        <row r="2573">
          <cell r="A2573">
            <v>42041</v>
          </cell>
          <cell r="G2573">
            <v>118.639999</v>
          </cell>
        </row>
        <row r="2574">
          <cell r="A2574">
            <v>42044</v>
          </cell>
          <cell r="G2574">
            <v>119.16999800000001</v>
          </cell>
        </row>
        <row r="2575">
          <cell r="A2575">
            <v>42045</v>
          </cell>
          <cell r="G2575">
            <v>118.470001</v>
          </cell>
        </row>
        <row r="2576">
          <cell r="A2576">
            <v>42046</v>
          </cell>
          <cell r="G2576">
            <v>117.07</v>
          </cell>
        </row>
        <row r="2577">
          <cell r="A2577">
            <v>42047</v>
          </cell>
          <cell r="G2577">
            <v>117.339996</v>
          </cell>
        </row>
        <row r="2578">
          <cell r="A2578">
            <v>42048</v>
          </cell>
          <cell r="G2578">
            <v>117.980003</v>
          </cell>
        </row>
        <row r="2579">
          <cell r="A2579">
            <v>42052</v>
          </cell>
          <cell r="G2579">
            <v>116.010002</v>
          </cell>
        </row>
        <row r="2580">
          <cell r="A2580">
            <v>42053</v>
          </cell>
          <cell r="G2580">
            <v>116.339996</v>
          </cell>
        </row>
        <row r="2581">
          <cell r="A2581">
            <v>42054</v>
          </cell>
          <cell r="G2581">
            <v>115.94000200000001</v>
          </cell>
        </row>
        <row r="2582">
          <cell r="A2582">
            <v>42055</v>
          </cell>
          <cell r="G2582">
            <v>115.279999</v>
          </cell>
        </row>
        <row r="2583">
          <cell r="A2583">
            <v>42058</v>
          </cell>
          <cell r="G2583">
            <v>115.43</v>
          </cell>
        </row>
        <row r="2584">
          <cell r="A2584">
            <v>42059</v>
          </cell>
          <cell r="G2584">
            <v>115.260002</v>
          </cell>
        </row>
        <row r="2585">
          <cell r="A2585">
            <v>42060</v>
          </cell>
          <cell r="G2585">
            <v>115.699997</v>
          </cell>
        </row>
        <row r="2586">
          <cell r="A2586">
            <v>42061</v>
          </cell>
          <cell r="G2586">
            <v>116.07</v>
          </cell>
        </row>
        <row r="2587">
          <cell r="A2587">
            <v>42062</v>
          </cell>
          <cell r="G2587">
            <v>116.160004</v>
          </cell>
        </row>
        <row r="2588">
          <cell r="A2588">
            <v>42065</v>
          </cell>
          <cell r="G2588">
            <v>115.68</v>
          </cell>
        </row>
        <row r="2589">
          <cell r="A2589">
            <v>42066</v>
          </cell>
          <cell r="G2589">
            <v>115.470001</v>
          </cell>
        </row>
        <row r="2590">
          <cell r="A2590">
            <v>42067</v>
          </cell>
          <cell r="G2590">
            <v>115.110001</v>
          </cell>
        </row>
        <row r="2591">
          <cell r="A2591">
            <v>42068</v>
          </cell>
          <cell r="G2591">
            <v>115</v>
          </cell>
        </row>
        <row r="2592">
          <cell r="A2592">
            <v>42069</v>
          </cell>
          <cell r="G2592">
            <v>111.860001</v>
          </cell>
        </row>
        <row r="2593">
          <cell r="A2593">
            <v>42072</v>
          </cell>
          <cell r="G2593">
            <v>111.970001</v>
          </cell>
        </row>
        <row r="2594">
          <cell r="A2594">
            <v>42073</v>
          </cell>
          <cell r="G2594">
            <v>111.41999800000001</v>
          </cell>
        </row>
        <row r="2595">
          <cell r="A2595">
            <v>42074</v>
          </cell>
          <cell r="G2595">
            <v>110.75</v>
          </cell>
        </row>
        <row r="2596">
          <cell r="A2596">
            <v>42075</v>
          </cell>
          <cell r="G2596">
            <v>110.720001</v>
          </cell>
        </row>
        <row r="2597">
          <cell r="A2597">
            <v>42076</v>
          </cell>
          <cell r="G2597">
            <v>110.879997</v>
          </cell>
        </row>
        <row r="2598">
          <cell r="A2598">
            <v>42079</v>
          </cell>
          <cell r="G2598">
            <v>110.80999799999999</v>
          </cell>
        </row>
        <row r="2599">
          <cell r="A2599">
            <v>42080</v>
          </cell>
          <cell r="G2599">
            <v>110.209999</v>
          </cell>
        </row>
        <row r="2600">
          <cell r="A2600">
            <v>42081</v>
          </cell>
          <cell r="G2600">
            <v>112.370003</v>
          </cell>
        </row>
        <row r="2601">
          <cell r="A2601">
            <v>42082</v>
          </cell>
          <cell r="G2601">
            <v>112.290001</v>
          </cell>
        </row>
        <row r="2602">
          <cell r="A2602">
            <v>42083</v>
          </cell>
          <cell r="G2602">
            <v>113.57</v>
          </cell>
        </row>
        <row r="2603">
          <cell r="A2603">
            <v>42086</v>
          </cell>
          <cell r="G2603">
            <v>114.290001</v>
          </cell>
        </row>
        <row r="2604">
          <cell r="A2604">
            <v>42087</v>
          </cell>
          <cell r="G2604">
            <v>114.57</v>
          </cell>
        </row>
        <row r="2605">
          <cell r="A2605">
            <v>42088</v>
          </cell>
          <cell r="G2605">
            <v>114.730003</v>
          </cell>
        </row>
        <row r="2606">
          <cell r="A2606">
            <v>42089</v>
          </cell>
          <cell r="G2606">
            <v>115.480003</v>
          </cell>
        </row>
        <row r="2607">
          <cell r="A2607">
            <v>42090</v>
          </cell>
          <cell r="G2607">
            <v>115.05999799999999</v>
          </cell>
        </row>
        <row r="2608">
          <cell r="A2608">
            <v>42093</v>
          </cell>
          <cell r="G2608">
            <v>113.75</v>
          </cell>
        </row>
        <row r="2609">
          <cell r="A2609">
            <v>42094</v>
          </cell>
          <cell r="G2609">
            <v>113.660004</v>
          </cell>
        </row>
        <row r="2610">
          <cell r="A2610">
            <v>42095</v>
          </cell>
          <cell r="G2610">
            <v>115.599998</v>
          </cell>
        </row>
        <row r="2611">
          <cell r="A2611">
            <v>42096</v>
          </cell>
          <cell r="G2611">
            <v>115.279999</v>
          </cell>
        </row>
        <row r="2612">
          <cell r="A2612">
            <v>42100</v>
          </cell>
          <cell r="G2612">
            <v>116.69000200000001</v>
          </cell>
        </row>
        <row r="2613">
          <cell r="A2613">
            <v>42101</v>
          </cell>
          <cell r="G2613">
            <v>116.110001</v>
          </cell>
        </row>
        <row r="2614">
          <cell r="A2614">
            <v>42102</v>
          </cell>
          <cell r="G2614">
            <v>115.470001</v>
          </cell>
        </row>
        <row r="2615">
          <cell r="A2615">
            <v>42103</v>
          </cell>
          <cell r="G2615">
            <v>114.66999800000001</v>
          </cell>
        </row>
        <row r="2616">
          <cell r="A2616">
            <v>42104</v>
          </cell>
          <cell r="G2616">
            <v>115.970001</v>
          </cell>
        </row>
        <row r="2617">
          <cell r="A2617">
            <v>42107</v>
          </cell>
          <cell r="G2617">
            <v>115.139999</v>
          </cell>
        </row>
        <row r="2618">
          <cell r="A2618">
            <v>42108</v>
          </cell>
          <cell r="G2618">
            <v>114.44000200000001</v>
          </cell>
        </row>
        <row r="2619">
          <cell r="A2619">
            <v>42109</v>
          </cell>
          <cell r="G2619">
            <v>115.43</v>
          </cell>
        </row>
        <row r="2620">
          <cell r="A2620">
            <v>42110</v>
          </cell>
          <cell r="G2620">
            <v>115.029999</v>
          </cell>
        </row>
        <row r="2621">
          <cell r="A2621">
            <v>42111</v>
          </cell>
          <cell r="G2621">
            <v>115.599998</v>
          </cell>
        </row>
        <row r="2622">
          <cell r="A2622">
            <v>42114</v>
          </cell>
          <cell r="G2622">
            <v>114.720001</v>
          </cell>
        </row>
        <row r="2623">
          <cell r="A2623">
            <v>42115</v>
          </cell>
          <cell r="G2623">
            <v>115.379997</v>
          </cell>
        </row>
        <row r="2624">
          <cell r="A2624">
            <v>42116</v>
          </cell>
          <cell r="G2624">
            <v>113.83000199999999</v>
          </cell>
        </row>
        <row r="2625">
          <cell r="A2625">
            <v>42117</v>
          </cell>
          <cell r="G2625">
            <v>114.660004</v>
          </cell>
        </row>
        <row r="2626">
          <cell r="A2626">
            <v>42118</v>
          </cell>
          <cell r="G2626">
            <v>113.050003</v>
          </cell>
        </row>
        <row r="2627">
          <cell r="A2627">
            <v>42121</v>
          </cell>
          <cell r="G2627">
            <v>115.33000199999999</v>
          </cell>
        </row>
        <row r="2628">
          <cell r="A2628">
            <v>42122</v>
          </cell>
          <cell r="G2628">
            <v>116.33000199999999</v>
          </cell>
        </row>
        <row r="2629">
          <cell r="A2629">
            <v>42123</v>
          </cell>
          <cell r="G2629">
            <v>115.510002</v>
          </cell>
        </row>
        <row r="2630">
          <cell r="A2630">
            <v>42124</v>
          </cell>
          <cell r="G2630">
            <v>113.470001</v>
          </cell>
        </row>
        <row r="2631">
          <cell r="A2631">
            <v>42125</v>
          </cell>
          <cell r="G2631">
            <v>113.08000199999999</v>
          </cell>
        </row>
        <row r="2632">
          <cell r="A2632">
            <v>42128</v>
          </cell>
          <cell r="G2632">
            <v>114.099998</v>
          </cell>
        </row>
        <row r="2633">
          <cell r="A2633">
            <v>42129</v>
          </cell>
          <cell r="G2633">
            <v>114.41999800000001</v>
          </cell>
        </row>
        <row r="2634">
          <cell r="A2634">
            <v>42130</v>
          </cell>
          <cell r="G2634">
            <v>114.360001</v>
          </cell>
        </row>
        <row r="2635">
          <cell r="A2635">
            <v>42131</v>
          </cell>
          <cell r="G2635">
            <v>113.41999800000001</v>
          </cell>
        </row>
        <row r="2636">
          <cell r="A2636">
            <v>42132</v>
          </cell>
          <cell r="G2636">
            <v>113.970001</v>
          </cell>
        </row>
        <row r="2637">
          <cell r="A2637">
            <v>42135</v>
          </cell>
          <cell r="G2637">
            <v>113.529999</v>
          </cell>
        </row>
        <row r="2638">
          <cell r="A2638">
            <v>42136</v>
          </cell>
          <cell r="G2638">
            <v>114.5</v>
          </cell>
        </row>
        <row r="2639">
          <cell r="A2639">
            <v>42137</v>
          </cell>
          <cell r="G2639">
            <v>116.550003</v>
          </cell>
        </row>
        <row r="2640">
          <cell r="A2640">
            <v>42138</v>
          </cell>
          <cell r="G2640">
            <v>117.18</v>
          </cell>
        </row>
        <row r="2641">
          <cell r="A2641">
            <v>42139</v>
          </cell>
          <cell r="G2641">
            <v>117.529999</v>
          </cell>
        </row>
        <row r="2642">
          <cell r="A2642">
            <v>42142</v>
          </cell>
          <cell r="G2642">
            <v>117.519997</v>
          </cell>
        </row>
        <row r="2643">
          <cell r="A2643">
            <v>42143</v>
          </cell>
          <cell r="G2643">
            <v>115.889999</v>
          </cell>
        </row>
        <row r="2644">
          <cell r="A2644">
            <v>42144</v>
          </cell>
          <cell r="G2644">
            <v>116.08000199999999</v>
          </cell>
        </row>
        <row r="2645">
          <cell r="A2645">
            <v>42145</v>
          </cell>
          <cell r="G2645">
            <v>115.69000200000001</v>
          </cell>
        </row>
        <row r="2646">
          <cell r="A2646">
            <v>42146</v>
          </cell>
          <cell r="G2646">
            <v>115.599998</v>
          </cell>
        </row>
        <row r="2647">
          <cell r="A2647">
            <v>42150</v>
          </cell>
          <cell r="G2647">
            <v>113.910004</v>
          </cell>
        </row>
        <row r="2648">
          <cell r="A2648">
            <v>42151</v>
          </cell>
          <cell r="G2648">
            <v>113.889999</v>
          </cell>
        </row>
        <row r="2649">
          <cell r="A2649">
            <v>42152</v>
          </cell>
          <cell r="G2649">
            <v>114.019997</v>
          </cell>
        </row>
        <row r="2650">
          <cell r="A2650">
            <v>42153</v>
          </cell>
          <cell r="G2650">
            <v>114.099998</v>
          </cell>
        </row>
        <row r="2651">
          <cell r="A2651">
            <v>42156</v>
          </cell>
          <cell r="G2651">
            <v>114</v>
          </cell>
        </row>
        <row r="2652">
          <cell r="A2652">
            <v>42157</v>
          </cell>
          <cell r="G2652">
            <v>114.459999</v>
          </cell>
        </row>
        <row r="2653">
          <cell r="A2653">
            <v>42158</v>
          </cell>
          <cell r="G2653">
            <v>113.639999</v>
          </cell>
        </row>
        <row r="2654">
          <cell r="A2654">
            <v>42159</v>
          </cell>
          <cell r="G2654">
            <v>112.839996</v>
          </cell>
        </row>
        <row r="2655">
          <cell r="A2655">
            <v>42160</v>
          </cell>
          <cell r="G2655">
            <v>112.239998</v>
          </cell>
        </row>
        <row r="2656">
          <cell r="A2656">
            <v>42163</v>
          </cell>
          <cell r="G2656">
            <v>112.57</v>
          </cell>
        </row>
        <row r="2657">
          <cell r="A2657">
            <v>42164</v>
          </cell>
          <cell r="G2657">
            <v>112.82</v>
          </cell>
        </row>
        <row r="2658">
          <cell r="A2658">
            <v>42165</v>
          </cell>
          <cell r="G2658">
            <v>113.779999</v>
          </cell>
        </row>
        <row r="2659">
          <cell r="A2659">
            <v>42166</v>
          </cell>
          <cell r="G2659">
            <v>113.260002</v>
          </cell>
        </row>
        <row r="2660">
          <cell r="A2660">
            <v>42167</v>
          </cell>
          <cell r="G2660">
            <v>113.230003</v>
          </cell>
        </row>
        <row r="2661">
          <cell r="A2661">
            <v>42170</v>
          </cell>
          <cell r="G2661">
            <v>113.730003</v>
          </cell>
        </row>
        <row r="2662">
          <cell r="A2662">
            <v>42171</v>
          </cell>
          <cell r="G2662">
            <v>113.32</v>
          </cell>
        </row>
        <row r="2663">
          <cell r="A2663">
            <v>42172</v>
          </cell>
          <cell r="G2663">
            <v>113.849998</v>
          </cell>
        </row>
        <row r="2664">
          <cell r="A2664">
            <v>42173</v>
          </cell>
          <cell r="G2664">
            <v>115.32</v>
          </cell>
        </row>
        <row r="2665">
          <cell r="A2665">
            <v>42174</v>
          </cell>
          <cell r="G2665">
            <v>115.120003</v>
          </cell>
        </row>
        <row r="2666">
          <cell r="A2666">
            <v>42177</v>
          </cell>
          <cell r="G2666">
            <v>113.639999</v>
          </cell>
        </row>
        <row r="2667">
          <cell r="A2667">
            <v>42178</v>
          </cell>
          <cell r="G2667">
            <v>112.889999</v>
          </cell>
        </row>
        <row r="2668">
          <cell r="A2668">
            <v>42179</v>
          </cell>
          <cell r="G2668">
            <v>112.589996</v>
          </cell>
        </row>
        <row r="2669">
          <cell r="A2669">
            <v>42180</v>
          </cell>
          <cell r="G2669">
            <v>112.44000200000001</v>
          </cell>
        </row>
        <row r="2670">
          <cell r="A2670">
            <v>42181</v>
          </cell>
          <cell r="G2670">
            <v>112.55999799999999</v>
          </cell>
        </row>
        <row r="2671">
          <cell r="A2671">
            <v>42184</v>
          </cell>
          <cell r="G2671">
            <v>113.07</v>
          </cell>
        </row>
        <row r="2672">
          <cell r="A2672">
            <v>42185</v>
          </cell>
          <cell r="G2672">
            <v>112.370003</v>
          </cell>
        </row>
        <row r="2673">
          <cell r="A2673">
            <v>42186</v>
          </cell>
          <cell r="G2673">
            <v>111.980003</v>
          </cell>
        </row>
        <row r="2674">
          <cell r="A2674">
            <v>42187</v>
          </cell>
          <cell r="G2674">
            <v>111.760002</v>
          </cell>
        </row>
        <row r="2675">
          <cell r="A2675">
            <v>42191</v>
          </cell>
          <cell r="G2675">
            <v>112.05999799999999</v>
          </cell>
        </row>
        <row r="2676">
          <cell r="A2676">
            <v>42192</v>
          </cell>
          <cell r="G2676">
            <v>110.760002</v>
          </cell>
        </row>
        <row r="2677">
          <cell r="A2677">
            <v>42193</v>
          </cell>
          <cell r="G2677">
            <v>111.089996</v>
          </cell>
        </row>
        <row r="2678">
          <cell r="A2678">
            <v>42194</v>
          </cell>
          <cell r="G2678">
            <v>111.360001</v>
          </cell>
        </row>
        <row r="2679">
          <cell r="A2679">
            <v>42195</v>
          </cell>
          <cell r="G2679">
            <v>111.489998</v>
          </cell>
        </row>
        <row r="2680">
          <cell r="A2680">
            <v>42198</v>
          </cell>
          <cell r="G2680">
            <v>110.989998</v>
          </cell>
        </row>
        <row r="2681">
          <cell r="A2681">
            <v>42199</v>
          </cell>
          <cell r="G2681">
            <v>110.739998</v>
          </cell>
        </row>
        <row r="2682">
          <cell r="A2682">
            <v>42200</v>
          </cell>
          <cell r="G2682">
            <v>110.160004</v>
          </cell>
        </row>
        <row r="2683">
          <cell r="A2683">
            <v>42201</v>
          </cell>
          <cell r="G2683">
            <v>109.760002</v>
          </cell>
        </row>
        <row r="2684">
          <cell r="A2684">
            <v>42202</v>
          </cell>
          <cell r="G2684">
            <v>108.650002</v>
          </cell>
        </row>
        <row r="2685">
          <cell r="A2685">
            <v>42205</v>
          </cell>
          <cell r="G2685">
            <v>105.699997</v>
          </cell>
        </row>
        <row r="2686">
          <cell r="A2686">
            <v>42206</v>
          </cell>
          <cell r="G2686">
            <v>105.370003</v>
          </cell>
        </row>
        <row r="2687">
          <cell r="A2687">
            <v>42207</v>
          </cell>
          <cell r="G2687">
            <v>104.800003</v>
          </cell>
        </row>
        <row r="2688">
          <cell r="A2688">
            <v>42208</v>
          </cell>
          <cell r="G2688">
            <v>104.33000199999999</v>
          </cell>
        </row>
        <row r="2689">
          <cell r="A2689">
            <v>42209</v>
          </cell>
          <cell r="G2689">
            <v>105.349998</v>
          </cell>
        </row>
        <row r="2690">
          <cell r="A2690">
            <v>42212</v>
          </cell>
          <cell r="G2690">
            <v>104.860001</v>
          </cell>
        </row>
        <row r="2691">
          <cell r="A2691">
            <v>42213</v>
          </cell>
          <cell r="G2691">
            <v>105.019997</v>
          </cell>
        </row>
        <row r="2692">
          <cell r="A2692">
            <v>42214</v>
          </cell>
          <cell r="G2692">
            <v>105.16999800000001</v>
          </cell>
        </row>
        <row r="2693">
          <cell r="A2693">
            <v>42215</v>
          </cell>
          <cell r="G2693">
            <v>104.269997</v>
          </cell>
        </row>
        <row r="2694">
          <cell r="A2694">
            <v>42216</v>
          </cell>
          <cell r="G2694">
            <v>104.93</v>
          </cell>
        </row>
        <row r="2695">
          <cell r="A2695">
            <v>42219</v>
          </cell>
          <cell r="G2695">
            <v>104.099998</v>
          </cell>
        </row>
        <row r="2696">
          <cell r="A2696">
            <v>42220</v>
          </cell>
          <cell r="G2696">
            <v>104.30999799999999</v>
          </cell>
        </row>
        <row r="2697">
          <cell r="A2697">
            <v>42221</v>
          </cell>
          <cell r="G2697">
            <v>103.93</v>
          </cell>
        </row>
        <row r="2698">
          <cell r="A2698">
            <v>42222</v>
          </cell>
          <cell r="G2698">
            <v>104.389999</v>
          </cell>
        </row>
        <row r="2699">
          <cell r="A2699">
            <v>42223</v>
          </cell>
          <cell r="G2699">
            <v>104.650002</v>
          </cell>
        </row>
        <row r="2700">
          <cell r="A2700">
            <v>42226</v>
          </cell>
          <cell r="G2700">
            <v>105.720001</v>
          </cell>
        </row>
        <row r="2701">
          <cell r="A2701">
            <v>42227</v>
          </cell>
          <cell r="G2701">
            <v>106.260002</v>
          </cell>
        </row>
        <row r="2702">
          <cell r="A2702">
            <v>42228</v>
          </cell>
          <cell r="G2702">
            <v>107.75</v>
          </cell>
        </row>
        <row r="2703">
          <cell r="A2703">
            <v>42229</v>
          </cell>
          <cell r="G2703">
            <v>106.860001</v>
          </cell>
        </row>
        <row r="2704">
          <cell r="A2704">
            <v>42230</v>
          </cell>
          <cell r="G2704">
            <v>106.849998</v>
          </cell>
        </row>
        <row r="2705">
          <cell r="A2705">
            <v>42233</v>
          </cell>
          <cell r="G2705">
            <v>107.129997</v>
          </cell>
        </row>
        <row r="2706">
          <cell r="A2706">
            <v>42234</v>
          </cell>
          <cell r="G2706">
            <v>107.110001</v>
          </cell>
        </row>
        <row r="2707">
          <cell r="A2707">
            <v>42235</v>
          </cell>
          <cell r="G2707">
            <v>108.550003</v>
          </cell>
        </row>
        <row r="2708">
          <cell r="A2708">
            <v>42236</v>
          </cell>
          <cell r="G2708">
            <v>110.44000200000001</v>
          </cell>
        </row>
        <row r="2709">
          <cell r="A2709">
            <v>42237</v>
          </cell>
          <cell r="G2709">
            <v>111.129997</v>
          </cell>
        </row>
        <row r="2710">
          <cell r="A2710">
            <v>42240</v>
          </cell>
          <cell r="G2710">
            <v>110.529999</v>
          </cell>
        </row>
        <row r="2711">
          <cell r="A2711">
            <v>42241</v>
          </cell>
          <cell r="G2711">
            <v>109.160004</v>
          </cell>
        </row>
        <row r="2712">
          <cell r="A2712">
            <v>42242</v>
          </cell>
          <cell r="G2712">
            <v>107.66999800000001</v>
          </cell>
        </row>
        <row r="2713">
          <cell r="A2713">
            <v>42243</v>
          </cell>
          <cell r="G2713">
            <v>107.730003</v>
          </cell>
        </row>
        <row r="2714">
          <cell r="A2714">
            <v>42244</v>
          </cell>
          <cell r="G2714">
            <v>108.699997</v>
          </cell>
        </row>
        <row r="2715">
          <cell r="A2715">
            <v>42247</v>
          </cell>
          <cell r="G2715">
            <v>108.82</v>
          </cell>
        </row>
        <row r="2716">
          <cell r="A2716">
            <v>42248</v>
          </cell>
          <cell r="G2716">
            <v>109.199997</v>
          </cell>
        </row>
        <row r="2717">
          <cell r="A2717">
            <v>42249</v>
          </cell>
          <cell r="G2717">
            <v>108.620003</v>
          </cell>
        </row>
        <row r="2718">
          <cell r="A2718">
            <v>42250</v>
          </cell>
          <cell r="G2718">
            <v>107.839996</v>
          </cell>
        </row>
        <row r="2719">
          <cell r="A2719">
            <v>42251</v>
          </cell>
          <cell r="G2719">
            <v>107.489998</v>
          </cell>
        </row>
        <row r="2720">
          <cell r="A2720">
            <v>42255</v>
          </cell>
          <cell r="G2720">
            <v>107.519997</v>
          </cell>
        </row>
        <row r="2721">
          <cell r="A2721">
            <v>42256</v>
          </cell>
          <cell r="G2721">
            <v>106.129997</v>
          </cell>
        </row>
        <row r="2722">
          <cell r="A2722">
            <v>42257</v>
          </cell>
          <cell r="G2722">
            <v>106.379997</v>
          </cell>
        </row>
        <row r="2723">
          <cell r="A2723">
            <v>42258</v>
          </cell>
          <cell r="G2723">
            <v>106.160004</v>
          </cell>
        </row>
        <row r="2724">
          <cell r="A2724">
            <v>42261</v>
          </cell>
          <cell r="G2724">
            <v>106.220001</v>
          </cell>
        </row>
        <row r="2725">
          <cell r="A2725">
            <v>42262</v>
          </cell>
          <cell r="G2725">
            <v>105.900002</v>
          </cell>
        </row>
        <row r="2726">
          <cell r="A2726">
            <v>42263</v>
          </cell>
          <cell r="G2726">
            <v>107.30999799999999</v>
          </cell>
        </row>
        <row r="2727">
          <cell r="A2727">
            <v>42264</v>
          </cell>
          <cell r="G2727">
            <v>108.410004</v>
          </cell>
        </row>
        <row r="2728">
          <cell r="A2728">
            <v>42265</v>
          </cell>
          <cell r="G2728">
            <v>109.209999</v>
          </cell>
        </row>
        <row r="2729">
          <cell r="A2729">
            <v>42268</v>
          </cell>
          <cell r="G2729">
            <v>108.529999</v>
          </cell>
        </row>
        <row r="2730">
          <cell r="A2730">
            <v>42269</v>
          </cell>
          <cell r="G2730">
            <v>107.790001</v>
          </cell>
        </row>
        <row r="2731">
          <cell r="A2731">
            <v>42270</v>
          </cell>
          <cell r="G2731">
            <v>108.220001</v>
          </cell>
        </row>
        <row r="2732">
          <cell r="A2732">
            <v>42271</v>
          </cell>
          <cell r="G2732">
            <v>110.489998</v>
          </cell>
        </row>
        <row r="2733">
          <cell r="A2733">
            <v>42272</v>
          </cell>
          <cell r="G2733">
            <v>109.80999799999999</v>
          </cell>
        </row>
        <row r="2734">
          <cell r="A2734">
            <v>42275</v>
          </cell>
          <cell r="G2734">
            <v>108.41999800000001</v>
          </cell>
        </row>
        <row r="2735">
          <cell r="A2735">
            <v>42276</v>
          </cell>
          <cell r="G2735">
            <v>107.980003</v>
          </cell>
        </row>
        <row r="2736">
          <cell r="A2736">
            <v>42277</v>
          </cell>
          <cell r="G2736">
            <v>106.860001</v>
          </cell>
        </row>
        <row r="2737">
          <cell r="A2737">
            <v>42278</v>
          </cell>
          <cell r="G2737">
            <v>106.730003</v>
          </cell>
        </row>
        <row r="2738">
          <cell r="A2738">
            <v>42279</v>
          </cell>
          <cell r="G2738">
            <v>108.989998</v>
          </cell>
        </row>
        <row r="2739">
          <cell r="A2739">
            <v>42282</v>
          </cell>
          <cell r="G2739">
            <v>108.769997</v>
          </cell>
        </row>
        <row r="2740">
          <cell r="A2740">
            <v>42283</v>
          </cell>
          <cell r="G2740">
            <v>109.860001</v>
          </cell>
        </row>
        <row r="2741">
          <cell r="A2741">
            <v>42284</v>
          </cell>
          <cell r="G2741">
            <v>109.699997</v>
          </cell>
        </row>
        <row r="2742">
          <cell r="A2742">
            <v>42285</v>
          </cell>
          <cell r="G2742">
            <v>109.139999</v>
          </cell>
        </row>
        <row r="2743">
          <cell r="A2743">
            <v>42286</v>
          </cell>
          <cell r="G2743">
            <v>110.870003</v>
          </cell>
        </row>
        <row r="2744">
          <cell r="A2744">
            <v>42289</v>
          </cell>
          <cell r="G2744">
            <v>111.30999799999999</v>
          </cell>
        </row>
        <row r="2745">
          <cell r="A2745">
            <v>42290</v>
          </cell>
          <cell r="G2745">
            <v>111.860001</v>
          </cell>
        </row>
        <row r="2746">
          <cell r="A2746">
            <v>42291</v>
          </cell>
          <cell r="G2746">
            <v>113.80999799999999</v>
          </cell>
        </row>
        <row r="2747">
          <cell r="A2747">
            <v>42292</v>
          </cell>
          <cell r="G2747">
            <v>113.290001</v>
          </cell>
        </row>
        <row r="2748">
          <cell r="A2748">
            <v>42293</v>
          </cell>
          <cell r="G2748">
            <v>112.489998</v>
          </cell>
        </row>
        <row r="2749">
          <cell r="A2749">
            <v>42296</v>
          </cell>
          <cell r="G2749">
            <v>112.019997</v>
          </cell>
        </row>
        <row r="2750">
          <cell r="A2750">
            <v>42297</v>
          </cell>
          <cell r="G2750">
            <v>112.730003</v>
          </cell>
        </row>
        <row r="2751">
          <cell r="A2751">
            <v>42298</v>
          </cell>
          <cell r="G2751">
            <v>111.730003</v>
          </cell>
        </row>
        <row r="2752">
          <cell r="A2752">
            <v>42299</v>
          </cell>
          <cell r="G2752">
            <v>111.69000200000001</v>
          </cell>
        </row>
        <row r="2753">
          <cell r="A2753">
            <v>42300</v>
          </cell>
          <cell r="G2753">
            <v>111.5</v>
          </cell>
        </row>
        <row r="2754">
          <cell r="A2754">
            <v>42303</v>
          </cell>
          <cell r="G2754">
            <v>111.43</v>
          </cell>
        </row>
        <row r="2755">
          <cell r="A2755">
            <v>42304</v>
          </cell>
          <cell r="G2755">
            <v>111.68</v>
          </cell>
        </row>
        <row r="2756">
          <cell r="A2756">
            <v>42305</v>
          </cell>
          <cell r="G2756">
            <v>110.779999</v>
          </cell>
        </row>
        <row r="2757">
          <cell r="A2757">
            <v>42306</v>
          </cell>
          <cell r="G2757">
            <v>109.720001</v>
          </cell>
        </row>
        <row r="2758">
          <cell r="A2758">
            <v>42307</v>
          </cell>
          <cell r="G2758">
            <v>109.300003</v>
          </cell>
        </row>
        <row r="2759">
          <cell r="A2759">
            <v>42310</v>
          </cell>
          <cell r="G2759">
            <v>108.589996</v>
          </cell>
        </row>
        <row r="2760">
          <cell r="A2760">
            <v>42311</v>
          </cell>
          <cell r="G2760">
            <v>106.980003</v>
          </cell>
        </row>
        <row r="2761">
          <cell r="A2761">
            <v>42312</v>
          </cell>
          <cell r="G2761">
            <v>105.970001</v>
          </cell>
        </row>
        <row r="2762">
          <cell r="A2762">
            <v>42313</v>
          </cell>
          <cell r="G2762">
            <v>105.639999</v>
          </cell>
        </row>
        <row r="2763">
          <cell r="A2763">
            <v>42314</v>
          </cell>
          <cell r="G2763">
            <v>104.099998</v>
          </cell>
        </row>
        <row r="2764">
          <cell r="A2764">
            <v>42317</v>
          </cell>
          <cell r="G2764">
            <v>104.400002</v>
          </cell>
        </row>
        <row r="2765">
          <cell r="A2765">
            <v>42318</v>
          </cell>
          <cell r="G2765">
            <v>104.18</v>
          </cell>
        </row>
        <row r="2766">
          <cell r="A2766">
            <v>42319</v>
          </cell>
          <cell r="G2766">
            <v>103.83000199999999</v>
          </cell>
        </row>
        <row r="2767">
          <cell r="A2767">
            <v>42320</v>
          </cell>
          <cell r="G2767">
            <v>103.849998</v>
          </cell>
        </row>
        <row r="2768">
          <cell r="A2768">
            <v>42321</v>
          </cell>
          <cell r="G2768">
            <v>103.55999799999999</v>
          </cell>
        </row>
        <row r="2769">
          <cell r="A2769">
            <v>42324</v>
          </cell>
          <cell r="G2769">
            <v>103.709999</v>
          </cell>
        </row>
        <row r="2770">
          <cell r="A2770">
            <v>42325</v>
          </cell>
          <cell r="G2770">
            <v>102.339996</v>
          </cell>
        </row>
        <row r="2771">
          <cell r="A2771">
            <v>42326</v>
          </cell>
          <cell r="G2771">
            <v>102.43</v>
          </cell>
        </row>
        <row r="2772">
          <cell r="A2772">
            <v>42327</v>
          </cell>
          <cell r="G2772">
            <v>103.55999799999999</v>
          </cell>
        </row>
        <row r="2773">
          <cell r="A2773">
            <v>42328</v>
          </cell>
          <cell r="G2773">
            <v>103.089996</v>
          </cell>
        </row>
        <row r="2774">
          <cell r="A2774">
            <v>42331</v>
          </cell>
          <cell r="G2774">
            <v>102.260002</v>
          </cell>
        </row>
        <row r="2775">
          <cell r="A2775">
            <v>42332</v>
          </cell>
          <cell r="G2775">
            <v>102.94000200000001</v>
          </cell>
        </row>
        <row r="2776">
          <cell r="A2776">
            <v>42333</v>
          </cell>
          <cell r="G2776">
            <v>102.459999</v>
          </cell>
        </row>
        <row r="2777">
          <cell r="A2777">
            <v>42335</v>
          </cell>
          <cell r="G2777">
            <v>101.25</v>
          </cell>
        </row>
        <row r="2778">
          <cell r="A2778">
            <v>42338</v>
          </cell>
          <cell r="G2778">
            <v>101.91999800000001</v>
          </cell>
        </row>
        <row r="2779">
          <cell r="A2779">
            <v>42339</v>
          </cell>
          <cell r="G2779">
            <v>102.279999</v>
          </cell>
        </row>
        <row r="2780">
          <cell r="A2780">
            <v>42340</v>
          </cell>
          <cell r="G2780">
            <v>100.69000200000001</v>
          </cell>
        </row>
        <row r="2781">
          <cell r="A2781">
            <v>42341</v>
          </cell>
          <cell r="G2781">
            <v>101.760002</v>
          </cell>
        </row>
        <row r="2782">
          <cell r="A2782">
            <v>42342</v>
          </cell>
          <cell r="G2782">
            <v>104.019997</v>
          </cell>
        </row>
        <row r="2783">
          <cell r="A2783">
            <v>42345</v>
          </cell>
          <cell r="G2783">
            <v>102.66999800000001</v>
          </cell>
        </row>
        <row r="2784">
          <cell r="A2784">
            <v>42346</v>
          </cell>
          <cell r="G2784">
            <v>102.839996</v>
          </cell>
        </row>
        <row r="2785">
          <cell r="A2785">
            <v>42347</v>
          </cell>
          <cell r="G2785">
            <v>102.639999</v>
          </cell>
        </row>
        <row r="2786">
          <cell r="A2786">
            <v>42348</v>
          </cell>
          <cell r="G2786">
            <v>102.550003</v>
          </cell>
        </row>
        <row r="2787">
          <cell r="A2787">
            <v>42349</v>
          </cell>
          <cell r="G2787">
            <v>103.110001</v>
          </cell>
        </row>
        <row r="2788">
          <cell r="A2788">
            <v>42352</v>
          </cell>
          <cell r="G2788">
            <v>101.790001</v>
          </cell>
        </row>
        <row r="2789">
          <cell r="A2789">
            <v>42353</v>
          </cell>
          <cell r="G2789">
            <v>101.519997</v>
          </cell>
        </row>
        <row r="2790">
          <cell r="A2790">
            <v>42354</v>
          </cell>
          <cell r="G2790">
            <v>102.75</v>
          </cell>
        </row>
        <row r="2791">
          <cell r="A2791">
            <v>42355</v>
          </cell>
          <cell r="G2791">
            <v>100.5</v>
          </cell>
        </row>
        <row r="2792">
          <cell r="A2792">
            <v>42356</v>
          </cell>
          <cell r="G2792">
            <v>102.040001</v>
          </cell>
        </row>
        <row r="2793">
          <cell r="A2793">
            <v>42359</v>
          </cell>
          <cell r="G2793">
            <v>103.150002</v>
          </cell>
        </row>
        <row r="2794">
          <cell r="A2794">
            <v>42360</v>
          </cell>
          <cell r="G2794">
            <v>102.610001</v>
          </cell>
        </row>
        <row r="2795">
          <cell r="A2795">
            <v>42361</v>
          </cell>
          <cell r="G2795">
            <v>102.30999799999999</v>
          </cell>
        </row>
        <row r="2796">
          <cell r="A2796">
            <v>42362</v>
          </cell>
          <cell r="G2796">
            <v>103.050003</v>
          </cell>
        </row>
        <row r="2797">
          <cell r="A2797">
            <v>42366</v>
          </cell>
          <cell r="G2797">
            <v>102.269997</v>
          </cell>
        </row>
        <row r="2798">
          <cell r="A2798">
            <v>42367</v>
          </cell>
          <cell r="G2798">
            <v>102.199997</v>
          </cell>
        </row>
        <row r="2799">
          <cell r="A2799">
            <v>42368</v>
          </cell>
          <cell r="G2799">
            <v>101.41999800000001</v>
          </cell>
        </row>
        <row r="2800">
          <cell r="A2800">
            <v>42369</v>
          </cell>
          <cell r="G2800">
            <v>101.459999</v>
          </cell>
        </row>
        <row r="2801">
          <cell r="A2801">
            <v>42373</v>
          </cell>
          <cell r="G2801">
            <v>102.889999</v>
          </cell>
        </row>
        <row r="2802">
          <cell r="A2802">
            <v>42374</v>
          </cell>
          <cell r="G2802">
            <v>103.18</v>
          </cell>
        </row>
        <row r="2803">
          <cell r="A2803">
            <v>42375</v>
          </cell>
          <cell r="G2803">
            <v>104.66999800000001</v>
          </cell>
        </row>
        <row r="2804">
          <cell r="A2804">
            <v>42376</v>
          </cell>
          <cell r="G2804">
            <v>106.150002</v>
          </cell>
        </row>
        <row r="2805">
          <cell r="A2805">
            <v>42377</v>
          </cell>
          <cell r="G2805">
            <v>105.68</v>
          </cell>
        </row>
        <row r="2806">
          <cell r="A2806">
            <v>42380</v>
          </cell>
          <cell r="G2806">
            <v>104.739998</v>
          </cell>
        </row>
        <row r="2807">
          <cell r="A2807">
            <v>42381</v>
          </cell>
          <cell r="G2807">
            <v>104.209999</v>
          </cell>
        </row>
        <row r="2808">
          <cell r="A2808">
            <v>42382</v>
          </cell>
          <cell r="G2808">
            <v>104.720001</v>
          </cell>
        </row>
        <row r="2809">
          <cell r="A2809">
            <v>42383</v>
          </cell>
          <cell r="G2809">
            <v>103.019997</v>
          </cell>
        </row>
        <row r="2810">
          <cell r="A2810">
            <v>42384</v>
          </cell>
          <cell r="G2810">
            <v>104.08000199999999</v>
          </cell>
        </row>
        <row r="2811">
          <cell r="A2811">
            <v>42388</v>
          </cell>
          <cell r="G2811">
            <v>103.980003</v>
          </cell>
        </row>
        <row r="2812">
          <cell r="A2812">
            <v>42389</v>
          </cell>
          <cell r="G2812">
            <v>105.370003</v>
          </cell>
        </row>
        <row r="2813">
          <cell r="A2813">
            <v>42390</v>
          </cell>
          <cell r="G2813">
            <v>105.489998</v>
          </cell>
        </row>
        <row r="2814">
          <cell r="A2814">
            <v>42391</v>
          </cell>
          <cell r="G2814">
            <v>105</v>
          </cell>
        </row>
        <row r="2815">
          <cell r="A2815">
            <v>42394</v>
          </cell>
          <cell r="G2815">
            <v>106.08000199999999</v>
          </cell>
        </row>
        <row r="2816">
          <cell r="A2816">
            <v>42395</v>
          </cell>
          <cell r="G2816">
            <v>107.290001</v>
          </cell>
        </row>
        <row r="2817">
          <cell r="A2817">
            <v>42396</v>
          </cell>
          <cell r="G2817">
            <v>107.69000200000001</v>
          </cell>
        </row>
        <row r="2818">
          <cell r="A2818">
            <v>42397</v>
          </cell>
          <cell r="G2818">
            <v>106.540001</v>
          </cell>
        </row>
        <row r="2819">
          <cell r="A2819">
            <v>42398</v>
          </cell>
          <cell r="G2819">
            <v>106.949997</v>
          </cell>
        </row>
        <row r="2820">
          <cell r="A2820">
            <v>42401</v>
          </cell>
          <cell r="G2820">
            <v>108.050003</v>
          </cell>
        </row>
        <row r="2821">
          <cell r="A2821">
            <v>42402</v>
          </cell>
          <cell r="G2821">
            <v>108.089996</v>
          </cell>
        </row>
        <row r="2822">
          <cell r="A2822">
            <v>42403</v>
          </cell>
          <cell r="G2822">
            <v>109.25</v>
          </cell>
        </row>
        <row r="2823">
          <cell r="A2823">
            <v>42404</v>
          </cell>
          <cell r="G2823">
            <v>110.57</v>
          </cell>
        </row>
        <row r="2824">
          <cell r="A2824">
            <v>42405</v>
          </cell>
          <cell r="G2824">
            <v>112.32</v>
          </cell>
        </row>
        <row r="2825">
          <cell r="A2825">
            <v>42408</v>
          </cell>
          <cell r="G2825">
            <v>113.83000199999999</v>
          </cell>
        </row>
        <row r="2826">
          <cell r="A2826">
            <v>42409</v>
          </cell>
          <cell r="G2826">
            <v>113.58000199999999</v>
          </cell>
        </row>
        <row r="2827">
          <cell r="A2827">
            <v>42410</v>
          </cell>
          <cell r="G2827">
            <v>114.459999</v>
          </cell>
        </row>
        <row r="2828">
          <cell r="A2828">
            <v>42411</v>
          </cell>
          <cell r="G2828">
            <v>119.05999799999999</v>
          </cell>
        </row>
        <row r="2829">
          <cell r="A2829">
            <v>42412</v>
          </cell>
          <cell r="G2829">
            <v>118.360001</v>
          </cell>
        </row>
        <row r="2830">
          <cell r="A2830">
            <v>42416</v>
          </cell>
          <cell r="G2830">
            <v>114.769997</v>
          </cell>
        </row>
        <row r="2831">
          <cell r="A2831">
            <v>42417</v>
          </cell>
          <cell r="G2831">
            <v>115.480003</v>
          </cell>
        </row>
        <row r="2832">
          <cell r="A2832">
            <v>42418</v>
          </cell>
          <cell r="G2832">
            <v>118.290001</v>
          </cell>
        </row>
        <row r="2833">
          <cell r="A2833">
            <v>42419</v>
          </cell>
          <cell r="G2833">
            <v>117.58000199999999</v>
          </cell>
        </row>
        <row r="2834">
          <cell r="A2834">
            <v>42422</v>
          </cell>
          <cell r="G2834">
            <v>115.489998</v>
          </cell>
        </row>
        <row r="2835">
          <cell r="A2835">
            <v>42423</v>
          </cell>
          <cell r="G2835">
            <v>117.220001</v>
          </cell>
        </row>
        <row r="2836">
          <cell r="A2836">
            <v>42424</v>
          </cell>
          <cell r="G2836">
            <v>117.610001</v>
          </cell>
        </row>
        <row r="2837">
          <cell r="A2837">
            <v>42425</v>
          </cell>
          <cell r="G2837">
            <v>117.91999800000001</v>
          </cell>
        </row>
        <row r="2838">
          <cell r="A2838">
            <v>42426</v>
          </cell>
          <cell r="G2838">
            <v>117.110001</v>
          </cell>
        </row>
        <row r="2839">
          <cell r="A2839">
            <v>42429</v>
          </cell>
          <cell r="G2839">
            <v>118.639999</v>
          </cell>
        </row>
        <row r="2840">
          <cell r="A2840">
            <v>42430</v>
          </cell>
          <cell r="G2840">
            <v>117.769997</v>
          </cell>
        </row>
        <row r="2841">
          <cell r="A2841">
            <v>42431</v>
          </cell>
          <cell r="G2841">
            <v>118.68</v>
          </cell>
        </row>
        <row r="2842">
          <cell r="A2842">
            <v>42432</v>
          </cell>
          <cell r="G2842">
            <v>120.730003</v>
          </cell>
        </row>
        <row r="2843">
          <cell r="A2843">
            <v>42433</v>
          </cell>
          <cell r="G2843">
            <v>120.540001</v>
          </cell>
        </row>
        <row r="2844">
          <cell r="A2844">
            <v>42436</v>
          </cell>
          <cell r="G2844">
            <v>121.139999</v>
          </cell>
        </row>
        <row r="2845">
          <cell r="A2845">
            <v>42437</v>
          </cell>
          <cell r="G2845">
            <v>120.58000199999999</v>
          </cell>
        </row>
        <row r="2846">
          <cell r="A2846">
            <v>42438</v>
          </cell>
          <cell r="G2846">
            <v>119.58000199999999</v>
          </cell>
        </row>
        <row r="2847">
          <cell r="A2847">
            <v>42439</v>
          </cell>
          <cell r="G2847">
            <v>121.5</v>
          </cell>
        </row>
        <row r="2848">
          <cell r="A2848">
            <v>42440</v>
          </cell>
          <cell r="G2848">
            <v>119.410004</v>
          </cell>
        </row>
        <row r="2849">
          <cell r="A2849">
            <v>42443</v>
          </cell>
          <cell r="G2849">
            <v>117.870003</v>
          </cell>
        </row>
        <row r="2850">
          <cell r="A2850">
            <v>42444</v>
          </cell>
          <cell r="G2850">
            <v>117.959999</v>
          </cell>
        </row>
        <row r="2851">
          <cell r="A2851">
            <v>42445</v>
          </cell>
          <cell r="G2851">
            <v>120.589996</v>
          </cell>
        </row>
        <row r="2852">
          <cell r="A2852">
            <v>42446</v>
          </cell>
          <cell r="G2852">
            <v>120.129997</v>
          </cell>
        </row>
        <row r="2853">
          <cell r="A2853">
            <v>42447</v>
          </cell>
          <cell r="G2853">
            <v>119.800003</v>
          </cell>
        </row>
        <row r="2854">
          <cell r="A2854">
            <v>42450</v>
          </cell>
          <cell r="G2854">
            <v>118.959999</v>
          </cell>
        </row>
        <row r="2855">
          <cell r="A2855">
            <v>42451</v>
          </cell>
          <cell r="G2855">
            <v>119.30999799999999</v>
          </cell>
        </row>
        <row r="2856">
          <cell r="A2856">
            <v>42452</v>
          </cell>
          <cell r="G2856">
            <v>116.610001</v>
          </cell>
        </row>
        <row r="2857">
          <cell r="A2857">
            <v>42453</v>
          </cell>
          <cell r="G2857">
            <v>116.33000199999999</v>
          </cell>
        </row>
        <row r="2858">
          <cell r="A2858">
            <v>42457</v>
          </cell>
          <cell r="G2858">
            <v>116.599998</v>
          </cell>
        </row>
        <row r="2859">
          <cell r="A2859">
            <v>42458</v>
          </cell>
          <cell r="G2859">
            <v>118.760002</v>
          </cell>
        </row>
        <row r="2860">
          <cell r="A2860">
            <v>42459</v>
          </cell>
          <cell r="G2860">
            <v>117.099998</v>
          </cell>
        </row>
        <row r="2861">
          <cell r="A2861">
            <v>42460</v>
          </cell>
          <cell r="G2861">
            <v>117.639999</v>
          </cell>
        </row>
        <row r="2862">
          <cell r="A2862">
            <v>42461</v>
          </cell>
          <cell r="G2862">
            <v>116.93</v>
          </cell>
        </row>
        <row r="2863">
          <cell r="A2863">
            <v>42464</v>
          </cell>
          <cell r="G2863">
            <v>116.150002</v>
          </cell>
        </row>
        <row r="2864">
          <cell r="A2864">
            <v>42465</v>
          </cell>
          <cell r="G2864">
            <v>117.660004</v>
          </cell>
        </row>
        <row r="2865">
          <cell r="A2865">
            <v>42466</v>
          </cell>
          <cell r="G2865">
            <v>116.94000200000001</v>
          </cell>
        </row>
        <row r="2866">
          <cell r="A2866">
            <v>42467</v>
          </cell>
          <cell r="G2866">
            <v>118.610001</v>
          </cell>
        </row>
        <row r="2867">
          <cell r="A2867">
            <v>42468</v>
          </cell>
          <cell r="G2867">
            <v>118.43</v>
          </cell>
        </row>
        <row r="2868">
          <cell r="A2868">
            <v>42471</v>
          </cell>
          <cell r="G2868">
            <v>120.029999</v>
          </cell>
        </row>
        <row r="2869">
          <cell r="A2869">
            <v>42472</v>
          </cell>
          <cell r="G2869">
            <v>120.050003</v>
          </cell>
        </row>
        <row r="2870">
          <cell r="A2870">
            <v>42473</v>
          </cell>
          <cell r="G2870">
            <v>118.769997</v>
          </cell>
        </row>
        <row r="2871">
          <cell r="A2871">
            <v>42474</v>
          </cell>
          <cell r="G2871">
            <v>117.110001</v>
          </cell>
        </row>
        <row r="2872">
          <cell r="A2872">
            <v>42475</v>
          </cell>
          <cell r="G2872">
            <v>117.91999800000001</v>
          </cell>
        </row>
        <row r="2873">
          <cell r="A2873">
            <v>42478</v>
          </cell>
          <cell r="G2873">
            <v>117.739998</v>
          </cell>
        </row>
        <row r="2874">
          <cell r="A2874">
            <v>42479</v>
          </cell>
          <cell r="G2874">
            <v>119.58000199999999</v>
          </cell>
        </row>
        <row r="2875">
          <cell r="A2875">
            <v>42480</v>
          </cell>
          <cell r="G2875">
            <v>118.970001</v>
          </cell>
        </row>
        <row r="2876">
          <cell r="A2876">
            <v>42481</v>
          </cell>
          <cell r="G2876">
            <v>119.41999800000001</v>
          </cell>
        </row>
        <row r="2877">
          <cell r="A2877">
            <v>42482</v>
          </cell>
          <cell r="G2877">
            <v>117.889999</v>
          </cell>
        </row>
        <row r="2878">
          <cell r="A2878">
            <v>42485</v>
          </cell>
          <cell r="G2878">
            <v>118.230003</v>
          </cell>
        </row>
        <row r="2879">
          <cell r="A2879">
            <v>42486</v>
          </cell>
          <cell r="G2879">
            <v>118.699997</v>
          </cell>
        </row>
        <row r="2880">
          <cell r="A2880">
            <v>42487</v>
          </cell>
          <cell r="G2880">
            <v>119.040001</v>
          </cell>
        </row>
        <row r="2881">
          <cell r="A2881">
            <v>42488</v>
          </cell>
          <cell r="G2881">
            <v>121.290001</v>
          </cell>
        </row>
        <row r="2882">
          <cell r="A2882">
            <v>42489</v>
          </cell>
          <cell r="G2882">
            <v>123.650002</v>
          </cell>
        </row>
        <row r="2883">
          <cell r="A2883">
            <v>42492</v>
          </cell>
          <cell r="G2883">
            <v>123.239998</v>
          </cell>
        </row>
        <row r="2884">
          <cell r="A2884">
            <v>42493</v>
          </cell>
          <cell r="G2884">
            <v>122.959999</v>
          </cell>
        </row>
        <row r="2885">
          <cell r="A2885">
            <v>42494</v>
          </cell>
          <cell r="G2885">
            <v>122.209999</v>
          </cell>
        </row>
        <row r="2886">
          <cell r="A2886">
            <v>42495</v>
          </cell>
          <cell r="G2886">
            <v>122.07</v>
          </cell>
        </row>
        <row r="2887">
          <cell r="A2887">
            <v>42496</v>
          </cell>
          <cell r="G2887">
            <v>123.18</v>
          </cell>
        </row>
        <row r="2888">
          <cell r="A2888">
            <v>42499</v>
          </cell>
          <cell r="G2888">
            <v>120.650002</v>
          </cell>
        </row>
        <row r="2889">
          <cell r="A2889">
            <v>42500</v>
          </cell>
          <cell r="G2889">
            <v>120.980003</v>
          </cell>
        </row>
        <row r="2890">
          <cell r="A2890">
            <v>42501</v>
          </cell>
          <cell r="G2890">
            <v>122.120003</v>
          </cell>
        </row>
        <row r="2891">
          <cell r="A2891">
            <v>42502</v>
          </cell>
          <cell r="G2891">
            <v>121.160004</v>
          </cell>
        </row>
        <row r="2892">
          <cell r="A2892">
            <v>42503</v>
          </cell>
          <cell r="G2892">
            <v>121.709999</v>
          </cell>
        </row>
        <row r="2893">
          <cell r="A2893">
            <v>42506</v>
          </cell>
          <cell r="G2893">
            <v>121.800003</v>
          </cell>
        </row>
        <row r="2894">
          <cell r="A2894">
            <v>42507</v>
          </cell>
          <cell r="G2894">
            <v>122.220001</v>
          </cell>
        </row>
        <row r="2895">
          <cell r="A2895">
            <v>42508</v>
          </cell>
          <cell r="G2895">
            <v>120.099998</v>
          </cell>
        </row>
        <row r="2896">
          <cell r="A2896">
            <v>42509</v>
          </cell>
          <cell r="G2896">
            <v>119.870003</v>
          </cell>
        </row>
        <row r="2897">
          <cell r="A2897">
            <v>42510</v>
          </cell>
          <cell r="G2897">
            <v>119.709999</v>
          </cell>
        </row>
        <row r="2898">
          <cell r="A2898">
            <v>42513</v>
          </cell>
          <cell r="G2898">
            <v>119.370003</v>
          </cell>
        </row>
        <row r="2899">
          <cell r="A2899">
            <v>42514</v>
          </cell>
          <cell r="G2899">
            <v>117.300003</v>
          </cell>
        </row>
        <row r="2900">
          <cell r="A2900">
            <v>42515</v>
          </cell>
          <cell r="G2900">
            <v>116.980003</v>
          </cell>
        </row>
        <row r="2901">
          <cell r="A2901">
            <v>42516</v>
          </cell>
          <cell r="G2901">
            <v>116.58000199999999</v>
          </cell>
        </row>
        <row r="2902">
          <cell r="A2902">
            <v>42517</v>
          </cell>
          <cell r="G2902">
            <v>115.620003</v>
          </cell>
        </row>
        <row r="2903">
          <cell r="A2903">
            <v>42521</v>
          </cell>
          <cell r="G2903">
            <v>116.05999799999999</v>
          </cell>
        </row>
        <row r="2904">
          <cell r="A2904">
            <v>42522</v>
          </cell>
          <cell r="G2904">
            <v>115.94000200000001</v>
          </cell>
        </row>
        <row r="2905">
          <cell r="A2905">
            <v>42523</v>
          </cell>
          <cell r="G2905">
            <v>115.66999800000001</v>
          </cell>
        </row>
        <row r="2906">
          <cell r="A2906">
            <v>42524</v>
          </cell>
          <cell r="G2906">
            <v>118.879997</v>
          </cell>
        </row>
        <row r="2907">
          <cell r="A2907">
            <v>42527</v>
          </cell>
          <cell r="G2907">
            <v>118.91999800000001</v>
          </cell>
        </row>
        <row r="2908">
          <cell r="A2908">
            <v>42528</v>
          </cell>
          <cell r="G2908">
            <v>118.82</v>
          </cell>
        </row>
        <row r="2909">
          <cell r="A2909">
            <v>42529</v>
          </cell>
          <cell r="G2909">
            <v>120.58000199999999</v>
          </cell>
        </row>
        <row r="2910">
          <cell r="A2910">
            <v>42530</v>
          </cell>
          <cell r="G2910">
            <v>121.25</v>
          </cell>
        </row>
        <row r="2911">
          <cell r="A2911">
            <v>42531</v>
          </cell>
          <cell r="G2911">
            <v>121.739998</v>
          </cell>
        </row>
        <row r="2912">
          <cell r="A2912">
            <v>42534</v>
          </cell>
          <cell r="G2912">
            <v>122.639999</v>
          </cell>
        </row>
        <row r="2913">
          <cell r="A2913">
            <v>42535</v>
          </cell>
          <cell r="G2913">
            <v>122.769997</v>
          </cell>
        </row>
        <row r="2914">
          <cell r="A2914">
            <v>42536</v>
          </cell>
          <cell r="G2914">
            <v>123.68</v>
          </cell>
        </row>
        <row r="2915">
          <cell r="A2915">
            <v>42537</v>
          </cell>
          <cell r="G2915">
            <v>122.379997</v>
          </cell>
        </row>
        <row r="2916">
          <cell r="A2916">
            <v>42538</v>
          </cell>
          <cell r="G2916">
            <v>123.949997</v>
          </cell>
        </row>
        <row r="2917">
          <cell r="A2917">
            <v>42541</v>
          </cell>
          <cell r="G2917">
            <v>123.209999</v>
          </cell>
        </row>
        <row r="2918">
          <cell r="A2918">
            <v>42542</v>
          </cell>
          <cell r="G2918">
            <v>120.839996</v>
          </cell>
        </row>
        <row r="2919">
          <cell r="A2919">
            <v>42543</v>
          </cell>
          <cell r="G2919">
            <v>120.900002</v>
          </cell>
        </row>
        <row r="2920">
          <cell r="A2920">
            <v>42544</v>
          </cell>
          <cell r="G2920">
            <v>120.110001</v>
          </cell>
        </row>
        <row r="2921">
          <cell r="A2921">
            <v>42545</v>
          </cell>
          <cell r="G2921">
            <v>126</v>
          </cell>
        </row>
        <row r="2922">
          <cell r="A2922">
            <v>42548</v>
          </cell>
          <cell r="G2922">
            <v>126.68</v>
          </cell>
        </row>
        <row r="2923">
          <cell r="A2923">
            <v>42549</v>
          </cell>
          <cell r="G2923">
            <v>125.32</v>
          </cell>
        </row>
        <row r="2924">
          <cell r="A2924">
            <v>42550</v>
          </cell>
          <cell r="G2924">
            <v>125.839996</v>
          </cell>
        </row>
        <row r="2925">
          <cell r="A2925">
            <v>42551</v>
          </cell>
          <cell r="G2925">
            <v>126.470001</v>
          </cell>
        </row>
        <row r="2926">
          <cell r="A2926">
            <v>42552</v>
          </cell>
          <cell r="G2926">
            <v>128.41000399999999</v>
          </cell>
        </row>
        <row r="2927">
          <cell r="A2927">
            <v>42556</v>
          </cell>
          <cell r="G2927">
            <v>129.470001</v>
          </cell>
        </row>
        <row r="2928">
          <cell r="A2928">
            <v>42557</v>
          </cell>
          <cell r="G2928">
            <v>130.229996</v>
          </cell>
        </row>
        <row r="2929">
          <cell r="A2929">
            <v>42558</v>
          </cell>
          <cell r="G2929">
            <v>129.740005</v>
          </cell>
        </row>
        <row r="2930">
          <cell r="A2930">
            <v>42559</v>
          </cell>
          <cell r="G2930">
            <v>130.520004</v>
          </cell>
        </row>
        <row r="2931">
          <cell r="A2931">
            <v>42562</v>
          </cell>
          <cell r="G2931">
            <v>129.28999300000001</v>
          </cell>
        </row>
        <row r="2932">
          <cell r="A2932">
            <v>42563</v>
          </cell>
          <cell r="G2932">
            <v>127.150002</v>
          </cell>
        </row>
        <row r="2933">
          <cell r="A2933">
            <v>42564</v>
          </cell>
          <cell r="G2933">
            <v>128.320007</v>
          </cell>
        </row>
        <row r="2934">
          <cell r="A2934">
            <v>42565</v>
          </cell>
          <cell r="G2934">
            <v>127.33000199999999</v>
          </cell>
        </row>
        <row r="2935">
          <cell r="A2935">
            <v>42566</v>
          </cell>
          <cell r="G2935">
            <v>126.839996</v>
          </cell>
        </row>
        <row r="2936">
          <cell r="A2936">
            <v>42569</v>
          </cell>
          <cell r="G2936">
            <v>127.040001</v>
          </cell>
        </row>
        <row r="2937">
          <cell r="A2937">
            <v>42570</v>
          </cell>
          <cell r="G2937">
            <v>126.83690725981262</v>
          </cell>
        </row>
        <row r="2938">
          <cell r="A2938">
            <v>42571</v>
          </cell>
          <cell r="G2938">
            <v>127.9900207250621</v>
          </cell>
        </row>
        <row r="2939">
          <cell r="A2939">
            <v>42572</v>
          </cell>
          <cell r="G2939">
            <v>125.72974082775401</v>
          </cell>
        </row>
        <row r="2940">
          <cell r="A2940">
            <v>42573</v>
          </cell>
          <cell r="G2940">
            <v>127.04270788568323</v>
          </cell>
        </row>
        <row r="2941">
          <cell r="A2941">
            <v>42574</v>
          </cell>
          <cell r="G2941">
            <v>126.87814177474911</v>
          </cell>
        </row>
        <row r="2942">
          <cell r="A2942">
            <v>42575</v>
          </cell>
          <cell r="G2942">
            <v>125.41104194477202</v>
          </cell>
        </row>
        <row r="2943">
          <cell r="A2943">
            <v>42576</v>
          </cell>
          <cell r="G2943">
            <v>125.178669625186</v>
          </cell>
        </row>
        <row r="2944">
          <cell r="A2944">
            <v>42577</v>
          </cell>
          <cell r="G2944">
            <v>125.58975251136458</v>
          </cell>
        </row>
        <row r="2945">
          <cell r="A2945">
            <v>42578</v>
          </cell>
          <cell r="G2945">
            <v>122.79793516792907</v>
          </cell>
        </row>
        <row r="2946">
          <cell r="A2946">
            <v>42579</v>
          </cell>
          <cell r="G2946">
            <v>125.42510009342423</v>
          </cell>
        </row>
        <row r="2947">
          <cell r="A2947">
            <v>42580</v>
          </cell>
          <cell r="G2947">
            <v>123.002637453182</v>
          </cell>
        </row>
        <row r="2948">
          <cell r="A2948">
            <v>42581</v>
          </cell>
          <cell r="G2948">
            <v>122.98554512383741</v>
          </cell>
        </row>
        <row r="2949">
          <cell r="A2949">
            <v>42582</v>
          </cell>
          <cell r="G2949">
            <v>123.21650914813502</v>
          </cell>
        </row>
        <row r="2950">
          <cell r="A2950">
            <v>42583</v>
          </cell>
          <cell r="G2950">
            <v>121.29902207051731</v>
          </cell>
        </row>
        <row r="2951">
          <cell r="A2951">
            <v>42584</v>
          </cell>
          <cell r="G2951">
            <v>123.11743127574847</v>
          </cell>
        </row>
        <row r="2952">
          <cell r="A2952">
            <v>42585</v>
          </cell>
          <cell r="G2952">
            <v>121.40192782325819</v>
          </cell>
        </row>
        <row r="2953">
          <cell r="A2953">
            <v>42586</v>
          </cell>
          <cell r="G2953">
            <v>123.60804963734743</v>
          </cell>
        </row>
        <row r="2954">
          <cell r="A2954">
            <v>42587</v>
          </cell>
          <cell r="G2954">
            <v>123.40187693880452</v>
          </cell>
        </row>
        <row r="2955">
          <cell r="A2955">
            <v>42588</v>
          </cell>
          <cell r="G2955">
            <v>123.04706385359661</v>
          </cell>
        </row>
        <row r="2956">
          <cell r="A2956">
            <v>42589</v>
          </cell>
          <cell r="G2956">
            <v>124.50359702621952</v>
          </cell>
        </row>
        <row r="2957">
          <cell r="A2957">
            <v>42590</v>
          </cell>
          <cell r="G2957">
            <v>125.82830733018123</v>
          </cell>
        </row>
        <row r="2958">
          <cell r="A2958">
            <v>42591</v>
          </cell>
          <cell r="G2958">
            <v>125.46276913228392</v>
          </cell>
        </row>
        <row r="2959">
          <cell r="A2959">
            <v>42592</v>
          </cell>
          <cell r="G2959">
            <v>126.5931471340574</v>
          </cell>
        </row>
        <row r="2960">
          <cell r="A2960">
            <v>42593</v>
          </cell>
          <cell r="G2960">
            <v>125.181122669435</v>
          </cell>
        </row>
        <row r="2961">
          <cell r="A2961">
            <v>42594</v>
          </cell>
          <cell r="G2961">
            <v>124.46950060011568</v>
          </cell>
        </row>
        <row r="2962">
          <cell r="A2962">
            <v>42595</v>
          </cell>
          <cell r="G2962">
            <v>123.30507113358769</v>
          </cell>
        </row>
        <row r="2963">
          <cell r="A2963">
            <v>42596</v>
          </cell>
          <cell r="G2963">
            <v>125.12567876465252</v>
          </cell>
        </row>
        <row r="2964">
          <cell r="A2964">
            <v>42597</v>
          </cell>
          <cell r="G2964">
            <v>124.7584653406885</v>
          </cell>
        </row>
        <row r="2965">
          <cell r="A2965">
            <v>42598</v>
          </cell>
          <cell r="G2965">
            <v>125.1825642930104</v>
          </cell>
        </row>
        <row r="2966">
          <cell r="A2966">
            <v>42599</v>
          </cell>
          <cell r="G2966">
            <v>124.18575688097866</v>
          </cell>
        </row>
        <row r="2967">
          <cell r="A2967">
            <v>42600</v>
          </cell>
          <cell r="G2967">
            <v>124.89030069096792</v>
          </cell>
        </row>
        <row r="2968">
          <cell r="A2968">
            <v>42601</v>
          </cell>
          <cell r="G2968">
            <v>127.53748881952319</v>
          </cell>
        </row>
        <row r="2969">
          <cell r="A2969">
            <v>42602</v>
          </cell>
          <cell r="G2969">
            <v>128.2764387102404</v>
          </cell>
        </row>
        <row r="2970">
          <cell r="A2970">
            <v>42603</v>
          </cell>
          <cell r="G2970">
            <v>127.19547381477685</v>
          </cell>
        </row>
        <row r="2971">
          <cell r="A2971">
            <v>42604</v>
          </cell>
          <cell r="G2971">
            <v>128.1354793745688</v>
          </cell>
        </row>
        <row r="2972">
          <cell r="A2972">
            <v>42605</v>
          </cell>
          <cell r="G2972">
            <v>129.15674107331955</v>
          </cell>
        </row>
        <row r="2973">
          <cell r="A2973">
            <v>42606</v>
          </cell>
          <cell r="G2973">
            <v>128.9055570324665</v>
          </cell>
        </row>
        <row r="2974">
          <cell r="A2974">
            <v>42607</v>
          </cell>
          <cell r="G2974">
            <v>128.98944359035784</v>
          </cell>
        </row>
        <row r="2975">
          <cell r="A2975">
            <v>42608</v>
          </cell>
          <cell r="G2975">
            <v>128.21052514156742</v>
          </cell>
        </row>
        <row r="2976">
          <cell r="A2976">
            <v>42609</v>
          </cell>
          <cell r="G2976">
            <v>129.67936765913177</v>
          </cell>
        </row>
        <row r="2977">
          <cell r="A2977">
            <v>42610</v>
          </cell>
          <cell r="G2977">
            <v>129.62738017274398</v>
          </cell>
        </row>
        <row r="2978">
          <cell r="A2978">
            <v>42611</v>
          </cell>
          <cell r="G2978">
            <v>126.47977950781187</v>
          </cell>
        </row>
        <row r="2979">
          <cell r="A2979">
            <v>42612</v>
          </cell>
          <cell r="G2979">
            <v>126.77953771444886</v>
          </cell>
        </row>
        <row r="2980">
          <cell r="A2980">
            <v>42613</v>
          </cell>
          <cell r="G2980">
            <v>125.63596586939123</v>
          </cell>
        </row>
        <row r="2981">
          <cell r="A2981">
            <v>42614</v>
          </cell>
          <cell r="G2981">
            <v>130.21016520097209</v>
          </cell>
        </row>
        <row r="2982">
          <cell r="A2982">
            <v>42615</v>
          </cell>
          <cell r="G2982">
            <v>129.72282950378988</v>
          </cell>
        </row>
        <row r="2983">
          <cell r="A2983">
            <v>42616</v>
          </cell>
          <cell r="G2983">
            <v>129.08696347630075</v>
          </cell>
        </row>
        <row r="2984">
          <cell r="A2984">
            <v>42617</v>
          </cell>
          <cell r="G2984">
            <v>126.44628651644715</v>
          </cell>
        </row>
        <row r="2985">
          <cell r="A2985">
            <v>42618</v>
          </cell>
          <cell r="G2985">
            <v>127.79731654816679</v>
          </cell>
        </row>
        <row r="2986">
          <cell r="A2986">
            <v>42619</v>
          </cell>
          <cell r="G2986">
            <v>129.00013623741597</v>
          </cell>
        </row>
        <row r="2987">
          <cell r="A2987">
            <v>42620</v>
          </cell>
          <cell r="G2987">
            <v>128.28012128728827</v>
          </cell>
        </row>
        <row r="2988">
          <cell r="A2988">
            <v>42621</v>
          </cell>
          <cell r="G2988">
            <v>129.56111261715282</v>
          </cell>
        </row>
        <row r="2989">
          <cell r="A2989">
            <v>42622</v>
          </cell>
          <cell r="G2989">
            <v>126.19059907905857</v>
          </cell>
        </row>
        <row r="2990">
          <cell r="A2990">
            <v>42623</v>
          </cell>
          <cell r="G2990">
            <v>125.73487337707995</v>
          </cell>
        </row>
        <row r="2991">
          <cell r="A2991">
            <v>42624</v>
          </cell>
          <cell r="G2991">
            <v>127.90988181632575</v>
          </cell>
        </row>
        <row r="2992">
          <cell r="A2992">
            <v>42625</v>
          </cell>
          <cell r="G2992">
            <v>126.91282105918773</v>
          </cell>
        </row>
        <row r="2993">
          <cell r="A2993">
            <v>42626</v>
          </cell>
          <cell r="G2993">
            <v>125.03148651907669</v>
          </cell>
        </row>
        <row r="2994">
          <cell r="A2994">
            <v>42627</v>
          </cell>
          <cell r="G2994">
            <v>122.70678842310119</v>
          </cell>
        </row>
        <row r="2995">
          <cell r="A2995">
            <v>42628</v>
          </cell>
          <cell r="G2995">
            <v>122.32167142509275</v>
          </cell>
        </row>
        <row r="2996">
          <cell r="A2996">
            <v>42629</v>
          </cell>
          <cell r="G2996">
            <v>121.53963956567982</v>
          </cell>
        </row>
        <row r="2997">
          <cell r="A2997">
            <v>42630</v>
          </cell>
          <cell r="G2997">
            <v>122.94278756870267</v>
          </cell>
        </row>
        <row r="2998">
          <cell r="A2998">
            <v>42631</v>
          </cell>
          <cell r="G2998">
            <v>124.41398903173609</v>
          </cell>
        </row>
        <row r="2999">
          <cell r="A2999">
            <v>42632</v>
          </cell>
          <cell r="G2999">
            <v>123.69604748292275</v>
          </cell>
        </row>
        <row r="3000">
          <cell r="A3000">
            <v>42633</v>
          </cell>
          <cell r="G3000">
            <v>123.89915019742466</v>
          </cell>
        </row>
        <row r="3001">
          <cell r="A3001">
            <v>42634</v>
          </cell>
          <cell r="G3001">
            <v>123.29049142961637</v>
          </cell>
        </row>
        <row r="3002">
          <cell r="A3002">
            <v>42635</v>
          </cell>
          <cell r="G3002">
            <v>123.89111521386253</v>
          </cell>
        </row>
        <row r="3003">
          <cell r="A3003">
            <v>42636</v>
          </cell>
          <cell r="G3003">
            <v>123.39063911351332</v>
          </cell>
        </row>
        <row r="3004">
          <cell r="A3004">
            <v>42637</v>
          </cell>
          <cell r="G3004">
            <v>123.79049658944912</v>
          </cell>
        </row>
        <row r="3005">
          <cell r="A3005">
            <v>42638</v>
          </cell>
          <cell r="G3005">
            <v>123.82810445330432</v>
          </cell>
        </row>
        <row r="3006">
          <cell r="A3006">
            <v>42639</v>
          </cell>
          <cell r="G3006">
            <v>122.0762392152614</v>
          </cell>
        </row>
        <row r="3007">
          <cell r="A3007">
            <v>42640</v>
          </cell>
          <cell r="G3007">
            <v>119.82364093606881</v>
          </cell>
        </row>
        <row r="3008">
          <cell r="A3008">
            <v>42641</v>
          </cell>
          <cell r="G3008">
            <v>121.6881689066166</v>
          </cell>
        </row>
        <row r="3009">
          <cell r="A3009">
            <v>42642</v>
          </cell>
          <cell r="G3009">
            <v>120.59127551746255</v>
          </cell>
        </row>
        <row r="3010">
          <cell r="A3010">
            <v>42643</v>
          </cell>
          <cell r="G3010">
            <v>120.8090242756228</v>
          </cell>
        </row>
        <row r="3011">
          <cell r="A3011">
            <v>42644</v>
          </cell>
          <cell r="G3011">
            <v>120.93919598017538</v>
          </cell>
        </row>
        <row r="3012">
          <cell r="A3012">
            <v>42645</v>
          </cell>
          <cell r="G3012">
            <v>120.37229073227435</v>
          </cell>
        </row>
        <row r="3013">
          <cell r="A3013">
            <v>42646</v>
          </cell>
          <cell r="G3013">
            <v>120.54170922848026</v>
          </cell>
        </row>
        <row r="3014">
          <cell r="A3014">
            <v>42647</v>
          </cell>
          <cell r="G3014">
            <v>119.63942357524469</v>
          </cell>
        </row>
        <row r="3015">
          <cell r="A3015">
            <v>42648</v>
          </cell>
          <cell r="G3015">
            <v>120.62306697824938</v>
          </cell>
        </row>
        <row r="3016">
          <cell r="A3016">
            <v>42649</v>
          </cell>
          <cell r="G3016">
            <v>120.64749167907271</v>
          </cell>
        </row>
        <row r="3017">
          <cell r="A3017">
            <v>42650</v>
          </cell>
          <cell r="G3017">
            <v>119.11011376935348</v>
          </cell>
        </row>
        <row r="3018">
          <cell r="A3018">
            <v>42651</v>
          </cell>
          <cell r="G3018">
            <v>116.61112519490844</v>
          </cell>
        </row>
        <row r="3019">
          <cell r="A3019">
            <v>42652</v>
          </cell>
          <cell r="G3019">
            <v>117.90941602614701</v>
          </cell>
        </row>
        <row r="3020">
          <cell r="A3020">
            <v>42653</v>
          </cell>
          <cell r="G3020">
            <v>119.06113260343868</v>
          </cell>
        </row>
        <row r="3021">
          <cell r="A3021">
            <v>42654</v>
          </cell>
          <cell r="G3021">
            <v>119.01868749904328</v>
          </cell>
        </row>
        <row r="3022">
          <cell r="A3022">
            <v>42655</v>
          </cell>
          <cell r="G3022">
            <v>121.95488779348828</v>
          </cell>
        </row>
        <row r="3023">
          <cell r="A3023">
            <v>42656</v>
          </cell>
          <cell r="G3023">
            <v>120.44004573748045</v>
          </cell>
        </row>
        <row r="3024">
          <cell r="A3024">
            <v>42657</v>
          </cell>
          <cell r="G3024">
            <v>121.61681685094214</v>
          </cell>
        </row>
        <row r="3025">
          <cell r="A3025">
            <v>42658</v>
          </cell>
          <cell r="G3025">
            <v>121.16848073929989</v>
          </cell>
        </row>
        <row r="3026">
          <cell r="A3026">
            <v>42659</v>
          </cell>
          <cell r="G3026">
            <v>122.13891936738936</v>
          </cell>
        </row>
        <row r="3027">
          <cell r="A3027">
            <v>42660</v>
          </cell>
          <cell r="G3027">
            <v>122.62417295401245</v>
          </cell>
        </row>
        <row r="3028">
          <cell r="A3028">
            <v>42661</v>
          </cell>
          <cell r="G3028">
            <v>123.51250785346843</v>
          </cell>
        </row>
        <row r="3029">
          <cell r="A3029">
            <v>42662</v>
          </cell>
          <cell r="G3029">
            <v>121.96013489140999</v>
          </cell>
        </row>
        <row r="3030">
          <cell r="A3030">
            <v>42663</v>
          </cell>
          <cell r="G3030">
            <v>123.52965880878308</v>
          </cell>
        </row>
        <row r="3031">
          <cell r="A3031">
            <v>42664</v>
          </cell>
          <cell r="G3031">
            <v>124.25260668921351</v>
          </cell>
        </row>
        <row r="3032">
          <cell r="A3032">
            <v>42665</v>
          </cell>
          <cell r="G3032">
            <v>122.82756030694229</v>
          </cell>
        </row>
        <row r="3033">
          <cell r="A3033">
            <v>42666</v>
          </cell>
          <cell r="G3033">
            <v>122.75833949624619</v>
          </cell>
        </row>
        <row r="3034">
          <cell r="A3034">
            <v>42667</v>
          </cell>
          <cell r="G3034">
            <v>123.91656825975052</v>
          </cell>
        </row>
        <row r="3035">
          <cell r="A3035">
            <v>42668</v>
          </cell>
          <cell r="G3035">
            <v>121.86804172619458</v>
          </cell>
        </row>
        <row r="3036">
          <cell r="A3036">
            <v>42669</v>
          </cell>
          <cell r="G3036">
            <v>119.92325455406566</v>
          </cell>
        </row>
        <row r="3037">
          <cell r="A3037">
            <v>42670</v>
          </cell>
          <cell r="G3037">
            <v>120.89362280994946</v>
          </cell>
        </row>
        <row r="3038">
          <cell r="A3038">
            <v>42671</v>
          </cell>
          <cell r="G3038">
            <v>121.6388855421543</v>
          </cell>
        </row>
        <row r="3039">
          <cell r="A3039">
            <v>42672</v>
          </cell>
          <cell r="G3039">
            <v>123.22033468324489</v>
          </cell>
        </row>
        <row r="3040">
          <cell r="A3040">
            <v>42673</v>
          </cell>
          <cell r="G3040">
            <v>124.05106134896967</v>
          </cell>
        </row>
        <row r="3041">
          <cell r="A3041">
            <v>42674</v>
          </cell>
          <cell r="G3041">
            <v>124.36850754157381</v>
          </cell>
        </row>
        <row r="3042">
          <cell r="A3042">
            <v>42675</v>
          </cell>
          <cell r="G3042">
            <v>126.3333603945966</v>
          </cell>
        </row>
        <row r="3043">
          <cell r="A3043">
            <v>42676</v>
          </cell>
          <cell r="G3043">
            <v>127.93516820805463</v>
          </cell>
        </row>
        <row r="3044">
          <cell r="A3044">
            <v>42677</v>
          </cell>
          <cell r="G3044">
            <v>127.35157185585625</v>
          </cell>
        </row>
        <row r="3045">
          <cell r="A3045">
            <v>42678</v>
          </cell>
          <cell r="G3045">
            <v>128.23137017434473</v>
          </cell>
        </row>
        <row r="3046">
          <cell r="A3046">
            <v>42679</v>
          </cell>
          <cell r="G3046">
            <v>127.15995651483752</v>
          </cell>
        </row>
        <row r="3047">
          <cell r="A3047">
            <v>42680</v>
          </cell>
          <cell r="G3047">
            <v>127.39567335103301</v>
          </cell>
        </row>
        <row r="3048">
          <cell r="A3048">
            <v>42681</v>
          </cell>
          <cell r="G3048">
            <v>126.53736810374336</v>
          </cell>
        </row>
        <row r="3049">
          <cell r="A3049">
            <v>42682</v>
          </cell>
          <cell r="G3049">
            <v>126.00076916728281</v>
          </cell>
        </row>
        <row r="3050">
          <cell r="A3050">
            <v>42683</v>
          </cell>
          <cell r="G3050">
            <v>128.15176710383292</v>
          </cell>
        </row>
        <row r="3051">
          <cell r="A3051">
            <v>42684</v>
          </cell>
          <cell r="G3051">
            <v>128.52175177012475</v>
          </cell>
        </row>
        <row r="3052">
          <cell r="A3052">
            <v>42685</v>
          </cell>
          <cell r="G3052">
            <v>129.14028496645602</v>
          </cell>
        </row>
        <row r="3053">
          <cell r="A3053">
            <v>42686</v>
          </cell>
          <cell r="G3053">
            <v>129.42002984604287</v>
          </cell>
        </row>
        <row r="3054">
          <cell r="A3054">
            <v>42687</v>
          </cell>
          <cell r="G3054">
            <v>129.37529407501484</v>
          </cell>
        </row>
        <row r="3055">
          <cell r="A3055">
            <v>42688</v>
          </cell>
          <cell r="G3055">
            <v>129.6202578401801</v>
          </cell>
        </row>
        <row r="3056">
          <cell r="A3056">
            <v>42689</v>
          </cell>
          <cell r="G3056">
            <v>129.95876029908882</v>
          </cell>
        </row>
        <row r="3057">
          <cell r="A3057">
            <v>42690</v>
          </cell>
          <cell r="G3057">
            <v>128.74359597580644</v>
          </cell>
        </row>
        <row r="3058">
          <cell r="A3058">
            <v>42691</v>
          </cell>
          <cell r="G3058">
            <v>127.27428397109342</v>
          </cell>
        </row>
        <row r="3059">
          <cell r="A3059">
            <v>42692</v>
          </cell>
          <cell r="G3059">
            <v>127.23645773345601</v>
          </cell>
        </row>
        <row r="3060">
          <cell r="A3060">
            <v>42693</v>
          </cell>
          <cell r="G3060">
            <v>126.84909183753463</v>
          </cell>
        </row>
        <row r="3061">
          <cell r="A3061">
            <v>42694</v>
          </cell>
          <cell r="G3061">
            <v>125.14529222758402</v>
          </cell>
        </row>
        <row r="3062">
          <cell r="A3062">
            <v>42695</v>
          </cell>
          <cell r="G3062">
            <v>126.11050217911377</v>
          </cell>
        </row>
        <row r="3063">
          <cell r="A3063">
            <v>42696</v>
          </cell>
          <cell r="G3063">
            <v>129.13153921432078</v>
          </cell>
        </row>
        <row r="3064">
          <cell r="A3064">
            <v>42697</v>
          </cell>
          <cell r="G3064">
            <v>129.52724520392118</v>
          </cell>
        </row>
        <row r="3065">
          <cell r="A3065">
            <v>42698</v>
          </cell>
          <cell r="G3065">
            <v>128.81290322650628</v>
          </cell>
        </row>
        <row r="3066">
          <cell r="A3066">
            <v>42699</v>
          </cell>
          <cell r="G3066">
            <v>127.94857442577141</v>
          </cell>
        </row>
        <row r="3067">
          <cell r="A3067">
            <v>42700</v>
          </cell>
          <cell r="G3067">
            <v>127.51797079944234</v>
          </cell>
        </row>
        <row r="3068">
          <cell r="A3068">
            <v>42701</v>
          </cell>
          <cell r="G3068">
            <v>125.56331187042579</v>
          </cell>
        </row>
        <row r="3069">
          <cell r="A3069">
            <v>42702</v>
          </cell>
          <cell r="G3069">
            <v>125.57250386358096</v>
          </cell>
        </row>
        <row r="3070">
          <cell r="A3070">
            <v>42703</v>
          </cell>
          <cell r="G3070">
            <v>127.80608628538241</v>
          </cell>
        </row>
        <row r="3071">
          <cell r="A3071">
            <v>42704</v>
          </cell>
          <cell r="G3071">
            <v>129.44574250766303</v>
          </cell>
        </row>
        <row r="3072">
          <cell r="A3072">
            <v>42705</v>
          </cell>
          <cell r="G3072">
            <v>129.15238641704391</v>
          </cell>
        </row>
        <row r="3073">
          <cell r="A3073">
            <v>42706</v>
          </cell>
          <cell r="G3073">
            <v>125.43926752783696</v>
          </cell>
        </row>
        <row r="3074">
          <cell r="A3074">
            <v>42707</v>
          </cell>
          <cell r="G3074">
            <v>126.10721702693476</v>
          </cell>
        </row>
        <row r="3075">
          <cell r="A3075">
            <v>42708</v>
          </cell>
          <cell r="G3075">
            <v>126.2603899394625</v>
          </cell>
        </row>
        <row r="3076">
          <cell r="A3076">
            <v>42709</v>
          </cell>
          <cell r="G3076">
            <v>126.22137593067512</v>
          </cell>
        </row>
        <row r="3077">
          <cell r="A3077">
            <v>42710</v>
          </cell>
          <cell r="G3077">
            <v>126.90708725314865</v>
          </cell>
        </row>
        <row r="3078">
          <cell r="A3078">
            <v>42711</v>
          </cell>
          <cell r="G3078">
            <v>127.83815099795919</v>
          </cell>
        </row>
        <row r="3079">
          <cell r="A3079">
            <v>42712</v>
          </cell>
          <cell r="G3079">
            <v>127.31925988131182</v>
          </cell>
        </row>
        <row r="3080">
          <cell r="A3080">
            <v>42713</v>
          </cell>
          <cell r="G3080">
            <v>125.88575465406247</v>
          </cell>
        </row>
        <row r="3081">
          <cell r="A3081">
            <v>42714</v>
          </cell>
          <cell r="G3081">
            <v>124.69169089354472</v>
          </cell>
        </row>
        <row r="3082">
          <cell r="A3082">
            <v>42715</v>
          </cell>
          <cell r="G3082">
            <v>124.49980529529772</v>
          </cell>
        </row>
        <row r="3083">
          <cell r="A3083">
            <v>42716</v>
          </cell>
          <cell r="G3083">
            <v>125.77191551495888</v>
          </cell>
        </row>
        <row r="3084">
          <cell r="A3084">
            <v>42717</v>
          </cell>
          <cell r="G3084">
            <v>126.88476526459841</v>
          </cell>
        </row>
        <row r="3085">
          <cell r="A3085">
            <v>42718</v>
          </cell>
          <cell r="G3085">
            <v>123.27295512530753</v>
          </cell>
        </row>
        <row r="3086">
          <cell r="A3086">
            <v>42719</v>
          </cell>
          <cell r="G3086">
            <v>121.35394665113563</v>
          </cell>
        </row>
        <row r="3087">
          <cell r="A3087">
            <v>42720</v>
          </cell>
          <cell r="G3087">
            <v>119.29988252727541</v>
          </cell>
        </row>
        <row r="3088">
          <cell r="A3088">
            <v>42721</v>
          </cell>
          <cell r="G3088">
            <v>117.02750662011721</v>
          </cell>
        </row>
        <row r="3089">
          <cell r="A3089">
            <v>42722</v>
          </cell>
          <cell r="G3089">
            <v>116.89999016967049</v>
          </cell>
        </row>
        <row r="3090">
          <cell r="A3090">
            <v>42723</v>
          </cell>
          <cell r="G3090">
            <v>116.61681043538866</v>
          </cell>
        </row>
        <row r="3091">
          <cell r="A3091">
            <v>42724</v>
          </cell>
          <cell r="G3091">
            <v>116.31458235133643</v>
          </cell>
        </row>
        <row r="3092">
          <cell r="A3092">
            <v>42725</v>
          </cell>
          <cell r="G3092">
            <v>115.70363427785566</v>
          </cell>
        </row>
        <row r="3093">
          <cell r="A3093">
            <v>42726</v>
          </cell>
          <cell r="G3093">
            <v>116.00217709690212</v>
          </cell>
        </row>
        <row r="3094">
          <cell r="A3094">
            <v>42727</v>
          </cell>
          <cell r="G3094">
            <v>114.45605017275545</v>
          </cell>
        </row>
        <row r="3095">
          <cell r="A3095">
            <v>42728</v>
          </cell>
          <cell r="G3095">
            <v>114.88117189675775</v>
          </cell>
        </row>
        <row r="3096">
          <cell r="A3096">
            <v>42729</v>
          </cell>
          <cell r="G3096">
            <v>114.87742512003136</v>
          </cell>
        </row>
        <row r="3097">
          <cell r="A3097">
            <v>42730</v>
          </cell>
          <cell r="G3097">
            <v>113.52381415066866</v>
          </cell>
        </row>
        <row r="3098">
          <cell r="A3098">
            <v>42731</v>
          </cell>
          <cell r="G3098">
            <v>112.43550671306794</v>
          </cell>
        </row>
        <row r="3099">
          <cell r="A3099">
            <v>42732</v>
          </cell>
          <cell r="G3099">
            <v>111.5477402927481</v>
          </cell>
        </row>
        <row r="3100">
          <cell r="A3100">
            <v>42733</v>
          </cell>
          <cell r="G3100">
            <v>111.13920816123175</v>
          </cell>
        </row>
        <row r="3101">
          <cell r="A3101">
            <v>42734</v>
          </cell>
          <cell r="G3101">
            <v>110.18196953555049</v>
          </cell>
        </row>
        <row r="3102">
          <cell r="A3102">
            <v>42735</v>
          </cell>
          <cell r="G3102">
            <v>109.65504602976779</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P299"/>
  <sheetViews>
    <sheetView topLeftCell="D1" zoomScale="70" zoomScaleNormal="70" zoomScalePageLayoutView="70" workbookViewId="0">
      <selection activeCell="E1" sqref="A1:XFD1048576"/>
    </sheetView>
  </sheetViews>
  <sheetFormatPr baseColWidth="10" defaultColWidth="9.1640625" defaultRowHeight="15" x14ac:dyDescent="0.2"/>
  <cols>
    <col min="1" max="1" width="10.83203125" style="1" bestFit="1" customWidth="1"/>
    <col min="2" max="2" width="20" style="1" customWidth="1"/>
    <col min="3" max="3" width="19.5" style="1" customWidth="1"/>
    <col min="4" max="4" width="23.5" style="1" customWidth="1"/>
    <col min="5" max="5" width="17.6640625" style="1" customWidth="1"/>
    <col min="6" max="6" width="22.83203125" style="1" customWidth="1"/>
    <col min="7" max="10" width="22.83203125" style="37" customWidth="1"/>
    <col min="11" max="11" width="24.83203125" style="6" bestFit="1" customWidth="1"/>
    <col min="12" max="12" width="19.83203125" style="1" customWidth="1"/>
    <col min="13" max="13" width="28.1640625" style="1" customWidth="1"/>
    <col min="14" max="14" width="24.83203125" style="1" customWidth="1"/>
    <col min="15" max="15" width="25.5" style="1" customWidth="1"/>
    <col min="16" max="16" width="25.1640625" style="1" customWidth="1"/>
    <col min="17" max="17" width="26" style="1" customWidth="1"/>
    <col min="18" max="18" width="22.6640625" style="1" customWidth="1"/>
    <col min="19" max="19" width="25.1640625" style="1" customWidth="1"/>
    <col min="20" max="16384" width="9.1640625" style="1"/>
  </cols>
  <sheetData>
    <row r="1" spans="1:15" s="37" customFormat="1" x14ac:dyDescent="0.2">
      <c r="A1" s="37" t="s">
        <v>23</v>
      </c>
      <c r="B1" s="37" t="s">
        <v>61</v>
      </c>
      <c r="C1" s="37" t="s">
        <v>62</v>
      </c>
      <c r="D1" s="37" t="s">
        <v>59</v>
      </c>
      <c r="E1" s="37" t="s">
        <v>60</v>
      </c>
      <c r="H1" s="37" t="s">
        <v>69</v>
      </c>
      <c r="I1" s="37" t="s">
        <v>70</v>
      </c>
      <c r="J1" s="49" t="s">
        <v>71</v>
      </c>
      <c r="K1" s="37" t="s">
        <v>73</v>
      </c>
    </row>
    <row r="2" spans="1:15" s="37" customFormat="1" x14ac:dyDescent="0.2">
      <c r="A2" s="37">
        <v>10</v>
      </c>
      <c r="B2" s="37">
        <v>0.31391968391711028</v>
      </c>
      <c r="C2" s="37">
        <f>1-B2</f>
        <v>0.68608031608288966</v>
      </c>
      <c r="D2" s="86">
        <f>AVERAGE(G12:G299)-(A2/2)*_xlfn.VAR.S(G12:G299)</f>
        <v>4.8264218716031169E-3</v>
      </c>
      <c r="E2" s="80">
        <f>J4-(A2/2)*J2</f>
        <v>4.2525506948973175E-3</v>
      </c>
      <c r="F2" s="49"/>
      <c r="G2" s="49" t="s">
        <v>67</v>
      </c>
      <c r="H2" s="70">
        <f>_xlfn.VAR.S(C12:C299)</f>
        <v>1.7174953288721839E-3</v>
      </c>
      <c r="I2" s="70">
        <f>_xlfn.VAR.S(D12:D299)</f>
        <v>3.2082201091922664E-4</v>
      </c>
      <c r="J2" s="82">
        <f>B2^2*H2^2+C2^2*I2^2+2*B2*C2*K2</f>
        <v>-4.8701393691875493E-5</v>
      </c>
      <c r="K2" s="82">
        <f>_xlfn.COVARIANCE.S(E12:E302,F12:F302)</f>
        <v>-1.1384963900657078E-4</v>
      </c>
      <c r="L2" s="4"/>
    </row>
    <row r="3" spans="1:15" s="37" customFormat="1" x14ac:dyDescent="0.2">
      <c r="E3" s="37">
        <f>J4-(A2/2)*K2*B2*C2</f>
        <v>4.1316450532086621E-3</v>
      </c>
      <c r="G3" s="37" t="s">
        <v>72</v>
      </c>
      <c r="H3" s="4">
        <f>AVERAGE(H12:H302)</f>
        <v>1.855793489027847E-3</v>
      </c>
      <c r="I3" s="4">
        <f>AVERAGE(I12:I302)</f>
        <v>2.1532502374100957E-3</v>
      </c>
      <c r="J3" s="87">
        <f>SUM(H3:I3)</f>
        <v>4.0090437264379431E-3</v>
      </c>
    </row>
    <row r="4" spans="1:15" s="37" customFormat="1" x14ac:dyDescent="0.2">
      <c r="C4" s="84"/>
      <c r="G4" s="37" t="s">
        <v>74</v>
      </c>
      <c r="H4" s="4">
        <f>AVERAGE(E12:E302)</f>
        <v>5.9116824592556115E-3</v>
      </c>
      <c r="I4" s="4">
        <f>AVERAGE(F12:F302)</f>
        <v>3.1384812928373605E-3</v>
      </c>
      <c r="J4" s="81">
        <f>B2*H4+C2*I4</f>
        <v>4.0090437264379396E-3</v>
      </c>
      <c r="K4" s="37" t="s">
        <v>75</v>
      </c>
    </row>
    <row r="5" spans="1:15" s="37" customFormat="1" x14ac:dyDescent="0.2">
      <c r="C5" s="84"/>
      <c r="H5" s="4"/>
      <c r="I5" s="4"/>
      <c r="J5" s="85"/>
    </row>
    <row r="6" spans="1:15" s="37" customFormat="1" x14ac:dyDescent="0.2">
      <c r="H6" s="4"/>
      <c r="I6" s="4"/>
    </row>
    <row r="7" spans="1:15" s="37" customFormat="1" x14ac:dyDescent="0.2">
      <c r="H7" s="4"/>
      <c r="I7" s="4"/>
    </row>
    <row r="8" spans="1:15" x14ac:dyDescent="0.2">
      <c r="A8" s="9" t="s">
        <v>2</v>
      </c>
      <c r="B8" s="76" t="s">
        <v>10</v>
      </c>
      <c r="C8" s="77"/>
      <c r="D8" s="78"/>
      <c r="E8" s="74" t="s">
        <v>11</v>
      </c>
      <c r="F8" s="75"/>
      <c r="G8" s="7"/>
      <c r="H8" s="7"/>
      <c r="I8" s="7"/>
      <c r="J8" s="23" t="s">
        <v>16</v>
      </c>
      <c r="K8" s="34" t="s">
        <v>17</v>
      </c>
      <c r="L8" s="73" t="s">
        <v>21</v>
      </c>
      <c r="M8" s="74"/>
      <c r="N8" s="74"/>
      <c r="O8" s="75"/>
    </row>
    <row r="9" spans="1:15" s="3" customFormat="1" ht="30" x14ac:dyDescent="0.2">
      <c r="A9" s="11" t="s">
        <v>3</v>
      </c>
      <c r="B9" s="13" t="s">
        <v>8</v>
      </c>
      <c r="C9" s="17" t="s">
        <v>4</v>
      </c>
      <c r="D9" s="14" t="s">
        <v>4</v>
      </c>
      <c r="E9" s="71" t="s">
        <v>12</v>
      </c>
      <c r="F9" s="72"/>
      <c r="G9" s="5" t="s">
        <v>22</v>
      </c>
      <c r="H9" s="5" t="s">
        <v>65</v>
      </c>
      <c r="I9" s="5" t="s">
        <v>66</v>
      </c>
      <c r="J9" s="25" t="s">
        <v>15</v>
      </c>
      <c r="K9" s="30" t="s">
        <v>18</v>
      </c>
      <c r="L9" s="79" t="s">
        <v>19</v>
      </c>
      <c r="M9" s="71"/>
      <c r="N9" s="71" t="s">
        <v>20</v>
      </c>
      <c r="O9" s="72"/>
    </row>
    <row r="10" spans="1:15" s="2" customFormat="1" ht="30" x14ac:dyDescent="0.2">
      <c r="A10" s="10" t="s">
        <v>13</v>
      </c>
      <c r="B10" s="19" t="s">
        <v>7</v>
      </c>
      <c r="C10" s="19" t="s">
        <v>5</v>
      </c>
      <c r="D10" s="16" t="s">
        <v>6</v>
      </c>
      <c r="E10" s="18" t="s">
        <v>5</v>
      </c>
      <c r="F10" s="8" t="s">
        <v>6</v>
      </c>
      <c r="G10" s="8" t="s">
        <v>24</v>
      </c>
      <c r="H10" s="8" t="s">
        <v>24</v>
      </c>
      <c r="I10" s="8" t="s">
        <v>24</v>
      </c>
      <c r="J10" s="24"/>
      <c r="K10" s="31"/>
      <c r="L10" s="28" t="s">
        <v>5</v>
      </c>
      <c r="M10" s="33" t="s">
        <v>6</v>
      </c>
      <c r="N10" s="33" t="s">
        <v>5</v>
      </c>
      <c r="O10" s="29" t="s">
        <v>6</v>
      </c>
    </row>
    <row r="11" spans="1:15" s="2" customFormat="1" x14ac:dyDescent="0.2">
      <c r="A11" s="10" t="s">
        <v>14</v>
      </c>
      <c r="B11" s="20" t="s">
        <v>9</v>
      </c>
      <c r="C11" s="21" t="s">
        <v>0</v>
      </c>
      <c r="D11" s="15" t="s">
        <v>1</v>
      </c>
      <c r="E11" s="41"/>
      <c r="F11" s="42"/>
      <c r="G11" s="42"/>
      <c r="H11" s="42" t="s">
        <v>63</v>
      </c>
      <c r="I11" s="42" t="s">
        <v>64</v>
      </c>
      <c r="J11" s="24"/>
      <c r="K11" s="32"/>
      <c r="L11" s="26"/>
      <c r="M11" s="35"/>
      <c r="N11" s="35"/>
      <c r="O11" s="27"/>
    </row>
    <row r="12" spans="1:15" x14ac:dyDescent="0.2">
      <c r="A12" s="12">
        <v>33634</v>
      </c>
      <c r="B12" s="22">
        <v>3.1999999999999997E-3</v>
      </c>
      <c r="C12" s="22">
        <v>-1.8609173080150532E-2</v>
      </c>
      <c r="D12" s="22">
        <v>-2.6470000000000105E-2</v>
      </c>
      <c r="E12" s="40">
        <f>C12-$B12</f>
        <v>-2.1809173080150533E-2</v>
      </c>
      <c r="F12" s="40">
        <f>D12-$B12</f>
        <v>-2.9670000000000106E-2</v>
      </c>
      <c r="G12" s="83">
        <f>B12+B$2*E12+C$2*F12</f>
        <v>-2.4002331697993817E-2</v>
      </c>
      <c r="H12" s="40">
        <f>B$2*E12</f>
        <v>-6.8463287198144056E-3</v>
      </c>
      <c r="I12" s="40">
        <f>C$2*F12</f>
        <v>-2.0356002978179411E-2</v>
      </c>
      <c r="J12" s="44">
        <f>SUM(0.5*E12+0.5*F12)</f>
        <v>-2.573958654007532E-2</v>
      </c>
      <c r="K12" s="36">
        <f>_xlfn.COVARIANCE.S(E12:E299,F12:F299)</f>
        <v>-1.1384963900657078E-4</v>
      </c>
      <c r="L12" s="39">
        <f>AVERAGE(E12:E299)</f>
        <v>5.9116824592556115E-3</v>
      </c>
      <c r="M12" s="39">
        <f>AVERAGE(F12:F299)</f>
        <v>3.1384812928373605E-3</v>
      </c>
      <c r="N12" s="38">
        <f>_xlfn.VAR.S(E12:E299)</f>
        <v>1.7133376458149249E-3</v>
      </c>
      <c r="O12" s="38">
        <f>_xlfn.VAR.S(F12:F299)</f>
        <v>3.2151576232423019E-4</v>
      </c>
    </row>
    <row r="13" spans="1:15" x14ac:dyDescent="0.2">
      <c r="A13" s="12">
        <v>33662</v>
      </c>
      <c r="B13" s="22">
        <v>3.3666666666666667E-3</v>
      </c>
      <c r="C13" s="22">
        <v>1.293338378997988E-2</v>
      </c>
      <c r="D13" s="22">
        <v>5.5468244430063596E-3</v>
      </c>
      <c r="E13" s="40">
        <f>C13-$B13</f>
        <v>9.5667171233132127E-3</v>
      </c>
      <c r="F13" s="40">
        <f>D13-$B13</f>
        <v>2.1801577763396929E-3</v>
      </c>
      <c r="G13" s="83">
        <f t="shared" ref="G13:G76" si="0">B13+B$2*E13+C$2*F13</f>
        <v>7.8656108184432631E-3</v>
      </c>
      <c r="H13" s="40">
        <f t="shared" ref="H13:H76" si="1">B$2*E13</f>
        <v>3.0031808154748901E-3</v>
      </c>
      <c r="I13" s="40">
        <f t="shared" ref="I13:I76" si="2">C$2*F13</f>
        <v>1.4957633363017063E-3</v>
      </c>
      <c r="J13" s="44">
        <f t="shared" ref="J13:J76" si="3">SUM(0.5*E13+0.5*F13)</f>
        <v>5.8734374498264526E-3</v>
      </c>
      <c r="K13" s="37"/>
      <c r="N13" s="4"/>
      <c r="O13" s="4"/>
    </row>
    <row r="14" spans="1:15" x14ac:dyDescent="0.2">
      <c r="A14" s="12">
        <v>33694</v>
      </c>
      <c r="B14" s="22">
        <v>3.1250000000000002E-3</v>
      </c>
      <c r="C14" s="22">
        <v>-1.9431661056339755E-2</v>
      </c>
      <c r="D14" s="22">
        <v>-8.8463935112826908E-3</v>
      </c>
      <c r="E14" s="40">
        <f t="shared" ref="E14:E77" si="4">C14-$B14</f>
        <v>-2.2556661056339754E-2</v>
      </c>
      <c r="F14" s="40">
        <f t="shared" ref="F14:F77" si="5">D14-$B14</f>
        <v>-1.197139351128269E-2</v>
      </c>
      <c r="G14" s="83">
        <f t="shared" si="0"/>
        <v>-1.2169317353205047E-2</v>
      </c>
      <c r="H14" s="40">
        <f t="shared" si="1"/>
        <v>-7.0809799090315664E-3</v>
      </c>
      <c r="I14" s="40">
        <f t="shared" si="2"/>
        <v>-8.2133374441734821E-3</v>
      </c>
      <c r="J14" s="44">
        <f t="shared" si="3"/>
        <v>-1.7264027283811222E-2</v>
      </c>
      <c r="K14" s="4"/>
    </row>
    <row r="15" spans="1:15" ht="16" x14ac:dyDescent="0.2">
      <c r="A15" s="12">
        <v>33724</v>
      </c>
      <c r="B15" s="22">
        <v>3.0249999999999999E-3</v>
      </c>
      <c r="C15" s="22">
        <v>2.9322950422502547E-2</v>
      </c>
      <c r="D15" s="22">
        <v>5.3696393787296959E-3</v>
      </c>
      <c r="E15" s="40">
        <f t="shared" si="4"/>
        <v>2.6297950422502547E-2</v>
      </c>
      <c r="F15" s="40">
        <f t="shared" si="5"/>
        <v>2.344639378729696E-3</v>
      </c>
      <c r="G15" s="83">
        <f t="shared" si="0"/>
        <v>1.2889055210359096E-2</v>
      </c>
      <c r="H15" s="40">
        <f t="shared" si="1"/>
        <v>8.2554442842998361E-3</v>
      </c>
      <c r="I15" s="40">
        <f t="shared" si="2"/>
        <v>1.6086109260592598E-3</v>
      </c>
      <c r="J15" s="44">
        <f t="shared" si="3"/>
        <v>1.4321294900616122E-2</v>
      </c>
      <c r="K15" s="50" t="s">
        <v>25</v>
      </c>
      <c r="L15" s="51"/>
      <c r="M15" s="51"/>
      <c r="N15" s="51"/>
      <c r="O15" s="51"/>
    </row>
    <row r="16" spans="1:15" x14ac:dyDescent="0.2">
      <c r="A16" s="12">
        <v>33753</v>
      </c>
      <c r="B16" s="22">
        <v>3.0500000000000002E-3</v>
      </c>
      <c r="C16" s="22">
        <v>4.9643095416060934E-3</v>
      </c>
      <c r="D16" s="22">
        <v>2.1087054578258879E-2</v>
      </c>
      <c r="E16" s="40">
        <f t="shared" si="4"/>
        <v>1.9143095416060932E-3</v>
      </c>
      <c r="F16" s="40">
        <f t="shared" si="5"/>
        <v>1.8037054578258879E-2</v>
      </c>
      <c r="G16" s="83">
        <f t="shared" si="0"/>
        <v>1.6025807552476679E-2</v>
      </c>
      <c r="H16" s="40">
        <f t="shared" si="1"/>
        <v>6.0093944622049305E-4</v>
      </c>
      <c r="I16" s="40">
        <f t="shared" si="2"/>
        <v>1.2374868106256183E-2</v>
      </c>
      <c r="J16" s="44">
        <f t="shared" si="3"/>
        <v>9.9756820599324857E-3</v>
      </c>
      <c r="K16" s="52"/>
      <c r="L16" s="53"/>
      <c r="M16" s="52"/>
      <c r="N16" s="53"/>
      <c r="O16" s="53"/>
    </row>
    <row r="17" spans="1:15" x14ac:dyDescent="0.2">
      <c r="A17" s="12">
        <v>33785</v>
      </c>
      <c r="B17" s="22">
        <v>2.6749999999999999E-3</v>
      </c>
      <c r="C17" s="22">
        <v>-1.4870720248275737E-2</v>
      </c>
      <c r="D17" s="22">
        <v>1.9507052858792173E-2</v>
      </c>
      <c r="E17" s="40">
        <f t="shared" si="4"/>
        <v>-1.7545720248275738E-2</v>
      </c>
      <c r="F17" s="40">
        <f t="shared" si="5"/>
        <v>1.6832052858792173E-2</v>
      </c>
      <c r="G17" s="83">
        <f t="shared" si="0"/>
        <v>8.7151931912472797E-3</v>
      </c>
      <c r="H17" s="40">
        <f t="shared" si="1"/>
        <v>-5.5079469544367611E-3</v>
      </c>
      <c r="I17" s="40">
        <f t="shared" si="2"/>
        <v>1.1548140145684041E-2</v>
      </c>
      <c r="J17" s="44">
        <f t="shared" si="3"/>
        <v>-3.5683369474178231E-4</v>
      </c>
      <c r="K17" s="52"/>
      <c r="L17" s="54" t="s">
        <v>26</v>
      </c>
      <c r="M17" s="55">
        <f>COUNT(G:G)</f>
        <v>288</v>
      </c>
      <c r="N17" s="53"/>
      <c r="O17" s="53"/>
    </row>
    <row r="18" spans="1:15" x14ac:dyDescent="0.2">
      <c r="A18" s="12">
        <v>33816</v>
      </c>
      <c r="B18" s="22">
        <v>2.6083333333333332E-3</v>
      </c>
      <c r="C18" s="22">
        <v>4.0818651514105575E-2</v>
      </c>
      <c r="D18" s="22">
        <v>3.282191672903445E-2</v>
      </c>
      <c r="E18" s="40">
        <f t="shared" si="4"/>
        <v>3.8210318180772244E-2</v>
      </c>
      <c r="F18" s="40">
        <f t="shared" si="5"/>
        <v>3.0213583395701116E-2</v>
      </c>
      <c r="G18" s="83">
        <f t="shared" si="0"/>
        <v>3.5332249185132933E-2</v>
      </c>
      <c r="H18" s="40">
        <f t="shared" si="1"/>
        <v>1.1994971005680236E-2</v>
      </c>
      <c r="I18" s="40">
        <f t="shared" si="2"/>
        <v>2.0728944846119368E-2</v>
      </c>
      <c r="J18" s="44">
        <f t="shared" si="3"/>
        <v>3.4211950788236682E-2</v>
      </c>
      <c r="K18" s="52"/>
      <c r="L18" s="53"/>
      <c r="M18" s="52"/>
      <c r="N18" s="53"/>
      <c r="O18" s="53"/>
    </row>
    <row r="19" spans="1:15" ht="16" x14ac:dyDescent="0.2">
      <c r="A19" s="12">
        <v>33847</v>
      </c>
      <c r="B19" s="22">
        <v>2.4250000000000001E-3</v>
      </c>
      <c r="C19" s="22">
        <v>-2.0435868097699927E-2</v>
      </c>
      <c r="D19" s="22">
        <v>1.1594092352284813E-2</v>
      </c>
      <c r="E19" s="40">
        <f t="shared" si="4"/>
        <v>-2.2860868097699927E-2</v>
      </c>
      <c r="F19" s="40">
        <f t="shared" si="5"/>
        <v>9.1690923522848126E-3</v>
      </c>
      <c r="G19" s="83">
        <f t="shared" si="0"/>
        <v>1.5392572919480591E-3</v>
      </c>
      <c r="H19" s="40">
        <f t="shared" si="1"/>
        <v>-7.1764764873007113E-3</v>
      </c>
      <c r="I19" s="40">
        <f t="shared" si="2"/>
        <v>6.2907337792487703E-3</v>
      </c>
      <c r="J19" s="44">
        <f t="shared" si="3"/>
        <v>-6.8458878727075574E-3</v>
      </c>
      <c r="K19" s="56" t="s">
        <v>27</v>
      </c>
      <c r="L19" s="57"/>
      <c r="M19" s="57"/>
      <c r="N19" s="57"/>
      <c r="O19" s="57"/>
    </row>
    <row r="20" spans="1:15" x14ac:dyDescent="0.2">
      <c r="A20" s="12">
        <v>33877</v>
      </c>
      <c r="B20" s="22">
        <v>2.3833333333333332E-3</v>
      </c>
      <c r="C20" s="22">
        <v>1.1758723400830062E-2</v>
      </c>
      <c r="D20" s="22">
        <v>1.979320810202001E-2</v>
      </c>
      <c r="E20" s="40">
        <f t="shared" si="4"/>
        <v>9.3753900674967295E-3</v>
      </c>
      <c r="F20" s="40">
        <f t="shared" si="5"/>
        <v>1.7409874768686676E-2</v>
      </c>
      <c r="G20" s="83">
        <f t="shared" si="0"/>
        <v>1.7271025204185601E-2</v>
      </c>
      <c r="H20" s="40">
        <f t="shared" si="1"/>
        <v>2.9431194865881887E-3</v>
      </c>
      <c r="I20" s="40">
        <f t="shared" si="2"/>
        <v>1.1944572384264079E-2</v>
      </c>
      <c r="J20" s="44">
        <f t="shared" si="3"/>
        <v>1.3392632418091702E-2</v>
      </c>
      <c r="K20" s="52"/>
      <c r="L20" s="53"/>
      <c r="M20" s="52"/>
      <c r="N20" s="53"/>
      <c r="O20" s="53"/>
    </row>
    <row r="21" spans="1:15" x14ac:dyDescent="0.2">
      <c r="A21" s="12">
        <v>33907</v>
      </c>
      <c r="B21" s="22">
        <v>2.6083333333333332E-3</v>
      </c>
      <c r="C21" s="22">
        <v>3.4285904148283475E-3</v>
      </c>
      <c r="D21" s="22">
        <v>-2.0434947364529554E-2</v>
      </c>
      <c r="E21" s="40">
        <f t="shared" si="4"/>
        <v>8.2025708149501431E-4</v>
      </c>
      <c r="F21" s="40">
        <f t="shared" si="5"/>
        <v>-2.3043280697862888E-2</v>
      </c>
      <c r="G21" s="83">
        <f t="shared" si="0"/>
        <v>-1.29437131276895E-2</v>
      </c>
      <c r="H21" s="40">
        <f t="shared" si="1"/>
        <v>2.5749484375368626E-4</v>
      </c>
      <c r="I21" s="40">
        <f t="shared" si="2"/>
        <v>-1.580954130477652E-2</v>
      </c>
      <c r="J21" s="44">
        <f t="shared" si="3"/>
        <v>-1.1111511808183937E-2</v>
      </c>
      <c r="K21" s="54" t="s">
        <v>28</v>
      </c>
      <c r="L21" s="66">
        <f>AVERAGE(G:G)</f>
        <v>6.1862717356972099E-3</v>
      </c>
      <c r="M21" s="54" t="s">
        <v>29</v>
      </c>
      <c r="N21" s="66">
        <f>QUARTILE(G:G,2)</f>
        <v>6.3830002287681336E-3</v>
      </c>
      <c r="O21" s="53"/>
    </row>
    <row r="22" spans="1:15" x14ac:dyDescent="0.2">
      <c r="A22" s="12">
        <v>33938</v>
      </c>
      <c r="B22" s="22">
        <v>2.6833333333333336E-3</v>
      </c>
      <c r="C22" s="22">
        <v>3.3949325404385444E-2</v>
      </c>
      <c r="D22" s="22">
        <v>-4.6798633781821586E-3</v>
      </c>
      <c r="E22" s="40">
        <f t="shared" si="4"/>
        <v>3.1265992071052108E-2</v>
      </c>
      <c r="F22" s="40">
        <f t="shared" si="5"/>
        <v>-7.3631967115154922E-3</v>
      </c>
      <c r="G22" s="83">
        <f t="shared" si="0"/>
        <v>7.4465993544158447E-3</v>
      </c>
      <c r="H22" s="40">
        <f t="shared" si="1"/>
        <v>9.8150103482995549E-3</v>
      </c>
      <c r="I22" s="40">
        <f t="shared" si="2"/>
        <v>-5.0517443272170429E-3</v>
      </c>
      <c r="J22" s="44">
        <f t="shared" si="3"/>
        <v>1.1951397679768308E-2</v>
      </c>
      <c r="K22" s="58" t="s">
        <v>30</v>
      </c>
      <c r="L22" s="66">
        <f>L26/SQRT(M17)</f>
        <v>9.7177167246152826E-4</v>
      </c>
      <c r="M22" s="53"/>
      <c r="N22" s="53"/>
      <c r="O22" s="53"/>
    </row>
    <row r="23" spans="1:15" x14ac:dyDescent="0.2">
      <c r="A23" s="12">
        <v>33969</v>
      </c>
      <c r="B23" s="22">
        <v>2.5000000000000001E-3</v>
      </c>
      <c r="C23" s="22">
        <v>1.2252114902763012E-2</v>
      </c>
      <c r="D23" s="22">
        <v>2.1177362783202369E-2</v>
      </c>
      <c r="E23" s="40">
        <f t="shared" si="4"/>
        <v>9.7521149027630111E-3</v>
      </c>
      <c r="F23" s="40">
        <f t="shared" si="5"/>
        <v>1.867736278320237E-2</v>
      </c>
      <c r="G23" s="83">
        <f t="shared" si="0"/>
        <v>1.8375551789692988E-2</v>
      </c>
      <c r="H23" s="40">
        <f t="shared" si="1"/>
        <v>3.0613808277987053E-3</v>
      </c>
      <c r="I23" s="40">
        <f t="shared" si="2"/>
        <v>1.2814170961894283E-2</v>
      </c>
      <c r="J23" s="44">
        <f t="shared" si="3"/>
        <v>1.4214738842982692E-2</v>
      </c>
      <c r="K23" s="53"/>
      <c r="L23" s="53"/>
      <c r="M23" s="53"/>
      <c r="N23" s="53"/>
      <c r="O23" s="53"/>
    </row>
    <row r="24" spans="1:15" ht="16" x14ac:dyDescent="0.2">
      <c r="A24" s="12">
        <v>33998</v>
      </c>
      <c r="B24" s="22">
        <v>2.4416666666666666E-3</v>
      </c>
      <c r="C24" s="22">
        <v>8.3516474702429733E-3</v>
      </c>
      <c r="D24" s="22">
        <v>2.1360142586610342E-2</v>
      </c>
      <c r="E24" s="40">
        <f t="shared" si="4"/>
        <v>5.9099808035763066E-3</v>
      </c>
      <c r="F24" s="40">
        <f t="shared" si="5"/>
        <v>1.8918475919943674E-2</v>
      </c>
      <c r="G24" s="83">
        <f t="shared" si="0"/>
        <v>1.7276519911443022E-2</v>
      </c>
      <c r="H24" s="40">
        <f t="shared" si="1"/>
        <v>1.8552593058148636E-3</v>
      </c>
      <c r="I24" s="40">
        <f t="shared" si="2"/>
        <v>1.2979593938961493E-2</v>
      </c>
      <c r="J24" s="44">
        <f t="shared" si="3"/>
        <v>1.2414228361759989E-2</v>
      </c>
      <c r="K24" s="56" t="s">
        <v>31</v>
      </c>
      <c r="L24" s="57"/>
      <c r="M24" s="59"/>
      <c r="N24" s="59"/>
      <c r="O24" s="59"/>
    </row>
    <row r="25" spans="1:15" x14ac:dyDescent="0.2">
      <c r="A25" s="12">
        <v>34026</v>
      </c>
      <c r="B25" s="22">
        <v>2.4583333333333336E-3</v>
      </c>
      <c r="C25" s="22">
        <v>1.3616976897672162E-2</v>
      </c>
      <c r="D25" s="22">
        <v>2.3985457850488556E-2</v>
      </c>
      <c r="E25" s="40">
        <f t="shared" si="4"/>
        <v>1.1158643564338828E-2</v>
      </c>
      <c r="F25" s="40">
        <f t="shared" si="5"/>
        <v>2.1527124517155223E-2</v>
      </c>
      <c r="G25" s="83">
        <f t="shared" si="0"/>
        <v>2.0730587587079855E-2</v>
      </c>
      <c r="H25" s="40">
        <f t="shared" si="1"/>
        <v>3.5029178606609417E-3</v>
      </c>
      <c r="I25" s="40">
        <f t="shared" si="2"/>
        <v>1.4769336393085579E-2</v>
      </c>
      <c r="J25" s="44">
        <f t="shared" si="3"/>
        <v>1.6342884040747026E-2</v>
      </c>
      <c r="K25" s="52"/>
      <c r="L25" s="53"/>
      <c r="M25" s="53"/>
      <c r="N25" s="53"/>
      <c r="O25" s="53"/>
    </row>
    <row r="26" spans="1:15" x14ac:dyDescent="0.2">
      <c r="A26" s="12">
        <v>34059</v>
      </c>
      <c r="B26" s="22">
        <v>2.3916666666666669E-3</v>
      </c>
      <c r="C26" s="22">
        <v>2.1098218203624786E-2</v>
      </c>
      <c r="D26" s="22">
        <v>4.313711567137668E-3</v>
      </c>
      <c r="E26" s="40">
        <f t="shared" si="4"/>
        <v>1.8706551536958119E-2</v>
      </c>
      <c r="F26" s="40">
        <f t="shared" si="5"/>
        <v>1.9220449004710011E-3</v>
      </c>
      <c r="G26" s="83">
        <f t="shared" si="0"/>
        <v>9.5826985851683432E-3</v>
      </c>
      <c r="H26" s="40">
        <f t="shared" si="1"/>
        <v>5.8723547456610257E-3</v>
      </c>
      <c r="I26" s="40">
        <f t="shared" si="2"/>
        <v>1.3186771728406505E-3</v>
      </c>
      <c r="J26" s="44">
        <f t="shared" si="3"/>
        <v>1.031429821871456E-2</v>
      </c>
      <c r="K26" s="54" t="s">
        <v>32</v>
      </c>
      <c r="L26" s="66">
        <f>STDEV(G:G)</f>
        <v>1.6491512144700939E-2</v>
      </c>
      <c r="M26" s="58"/>
      <c r="N26" s="53"/>
      <c r="O26" s="58"/>
    </row>
    <row r="27" spans="1:15" x14ac:dyDescent="0.2">
      <c r="A27" s="12">
        <v>34089</v>
      </c>
      <c r="B27" s="22">
        <v>2.4666666666666665E-3</v>
      </c>
      <c r="C27" s="22">
        <v>-2.4172138209945127E-2</v>
      </c>
      <c r="D27" s="22">
        <v>9.5890410958903161E-3</v>
      </c>
      <c r="E27" s="40">
        <f t="shared" si="4"/>
        <v>-2.6638804876611792E-2</v>
      </c>
      <c r="F27" s="40">
        <f t="shared" si="5"/>
        <v>7.1223744292236496E-3</v>
      </c>
      <c r="G27" s="83">
        <f t="shared" si="0"/>
        <v>-1.0092576404664303E-3</v>
      </c>
      <c r="H27" s="40">
        <f t="shared" si="1"/>
        <v>-8.362445206795549E-3</v>
      </c>
      <c r="I27" s="40">
        <f t="shared" si="2"/>
        <v>4.8865208996624523E-3</v>
      </c>
      <c r="J27" s="44">
        <f t="shared" si="3"/>
        <v>-9.7582152236940709E-3</v>
      </c>
      <c r="K27" s="58" t="s">
        <v>33</v>
      </c>
      <c r="L27" s="66">
        <f>MAX(G:G)</f>
        <v>5.1796866632935284E-2</v>
      </c>
      <c r="M27" s="58" t="s">
        <v>34</v>
      </c>
      <c r="N27" s="66">
        <f>QUARTILE(G:G,3)</f>
        <v>1.7007484163358434E-2</v>
      </c>
      <c r="O27" s="58"/>
    </row>
    <row r="28" spans="1:15" x14ac:dyDescent="0.2">
      <c r="A28" s="12">
        <v>34120</v>
      </c>
      <c r="B28" s="22">
        <v>2.558333333333333E-3</v>
      </c>
      <c r="C28" s="22">
        <v>2.6658015037383409E-2</v>
      </c>
      <c r="D28" s="22">
        <v>-2.5823959381975348E-3</v>
      </c>
      <c r="E28" s="40">
        <f t="shared" si="4"/>
        <v>2.4099681704050076E-2</v>
      </c>
      <c r="F28" s="40">
        <f t="shared" si="5"/>
        <v>-5.1407292715308674E-3</v>
      </c>
      <c r="G28" s="83">
        <f t="shared" si="0"/>
        <v>6.5967446328632382E-3</v>
      </c>
      <c r="H28" s="40">
        <f t="shared" si="1"/>
        <v>7.5653644630383661E-3</v>
      </c>
      <c r="I28" s="40">
        <f t="shared" si="2"/>
        <v>-3.5269531635084604E-3</v>
      </c>
      <c r="J28" s="44">
        <f t="shared" si="3"/>
        <v>9.4794762162596045E-3</v>
      </c>
      <c r="K28" s="58" t="s">
        <v>35</v>
      </c>
      <c r="L28" s="69">
        <f>MIN(G:G)</f>
        <v>-6.0702220363912859E-2</v>
      </c>
      <c r="M28" s="58" t="s">
        <v>36</v>
      </c>
      <c r="N28" s="69">
        <f>QUARTILE(G:G,1)</f>
        <v>-2.6220735728636983E-3</v>
      </c>
      <c r="O28" s="58"/>
    </row>
    <row r="29" spans="1:15" x14ac:dyDescent="0.2">
      <c r="A29" s="12">
        <v>34150</v>
      </c>
      <c r="B29" s="22">
        <v>2.5333333333333332E-3</v>
      </c>
      <c r="C29" s="22">
        <v>2.9007884740697154E-3</v>
      </c>
      <c r="D29" s="22">
        <v>2.9664735825873256E-2</v>
      </c>
      <c r="E29" s="40">
        <f t="shared" si="4"/>
        <v>3.6745514073638222E-4</v>
      </c>
      <c r="F29" s="40">
        <f t="shared" si="5"/>
        <v>2.7131402492539924E-2</v>
      </c>
      <c r="G29" s="83">
        <f t="shared" si="0"/>
        <v>2.1263005932820909E-2</v>
      </c>
      <c r="H29" s="40">
        <f t="shared" si="1"/>
        <v>1.1535140163368238E-4</v>
      </c>
      <c r="I29" s="40">
        <f t="shared" si="2"/>
        <v>1.8614321197853893E-2</v>
      </c>
      <c r="J29" s="44">
        <f t="shared" si="3"/>
        <v>1.3749428816638154E-2</v>
      </c>
      <c r="K29" s="54" t="s">
        <v>37</v>
      </c>
      <c r="L29" s="66">
        <f>L27-L28</f>
        <v>0.11249908699684814</v>
      </c>
      <c r="M29" s="54" t="s">
        <v>38</v>
      </c>
      <c r="N29" s="66">
        <f>N27-N28</f>
        <v>1.9629557736222131E-2</v>
      </c>
      <c r="O29" s="58"/>
    </row>
    <row r="30" spans="1:15" x14ac:dyDescent="0.2">
      <c r="A30" s="12">
        <v>34180</v>
      </c>
      <c r="B30" s="22">
        <v>2.5166666666666666E-3</v>
      </c>
      <c r="C30" s="22">
        <v>-4.0221184644557706E-3</v>
      </c>
      <c r="D30" s="22">
        <v>4.585748380497856E-3</v>
      </c>
      <c r="E30" s="40">
        <f t="shared" si="4"/>
        <v>-6.5387851311224376E-3</v>
      </c>
      <c r="F30" s="40">
        <f t="shared" si="5"/>
        <v>2.0690817138311894E-3</v>
      </c>
      <c r="G30" s="83">
        <f t="shared" si="0"/>
        <v>1.8835695413294399E-3</v>
      </c>
      <c r="H30" s="40">
        <f t="shared" si="1"/>
        <v>-2.0526533615638563E-3</v>
      </c>
      <c r="I30" s="40">
        <f t="shared" si="2"/>
        <v>1.4195562362266296E-3</v>
      </c>
      <c r="J30" s="44">
        <f t="shared" si="3"/>
        <v>-2.2348517086456243E-3</v>
      </c>
      <c r="K30" s="58"/>
      <c r="L30" s="58"/>
      <c r="M30" s="58"/>
      <c r="N30" s="58"/>
      <c r="O30" s="58"/>
    </row>
    <row r="31" spans="1:15" ht="16" x14ac:dyDescent="0.2">
      <c r="A31" s="12">
        <v>34212</v>
      </c>
      <c r="B31" s="22">
        <v>2.4583333333333336E-3</v>
      </c>
      <c r="C31" s="22">
        <v>3.7840916727199359E-2</v>
      </c>
      <c r="D31" s="22">
        <v>2.5428905971592863E-2</v>
      </c>
      <c r="E31" s="40">
        <f t="shared" si="4"/>
        <v>3.5382583393866025E-2</v>
      </c>
      <c r="F31" s="40">
        <f t="shared" si="5"/>
        <v>2.297057263825953E-2</v>
      </c>
      <c r="G31" s="83">
        <f t="shared" si="0"/>
        <v>2.9325280464768629E-2</v>
      </c>
      <c r="H31" s="40">
        <f t="shared" si="1"/>
        <v>1.1107289395173218E-2</v>
      </c>
      <c r="I31" s="40">
        <f t="shared" si="2"/>
        <v>1.5759657736262075E-2</v>
      </c>
      <c r="J31" s="44">
        <f t="shared" si="3"/>
        <v>2.9176578016062778E-2</v>
      </c>
      <c r="K31" s="56" t="s">
        <v>39</v>
      </c>
      <c r="L31" s="57"/>
      <c r="M31" s="59"/>
      <c r="N31" s="59"/>
      <c r="O31" s="59"/>
    </row>
    <row r="32" spans="1:15" x14ac:dyDescent="0.2">
      <c r="A32" s="12">
        <v>34242</v>
      </c>
      <c r="B32" s="22">
        <v>2.5166666666666666E-3</v>
      </c>
      <c r="C32" s="22">
        <v>-7.7074142546053048E-3</v>
      </c>
      <c r="D32" s="22">
        <v>8.5888047660418465E-3</v>
      </c>
      <c r="E32" s="40">
        <f t="shared" si="4"/>
        <v>-1.0224080921271972E-2</v>
      </c>
      <c r="F32" s="40">
        <f t="shared" si="5"/>
        <v>6.0721380993751795E-3</v>
      </c>
      <c r="G32" s="83">
        <f t="shared" si="0"/>
        <v>3.4731008420362916E-3</v>
      </c>
      <c r="H32" s="40">
        <f t="shared" si="1"/>
        <v>-3.2095402511486551E-3</v>
      </c>
      <c r="I32" s="40">
        <f t="shared" si="2"/>
        <v>4.1659744265182801E-3</v>
      </c>
      <c r="J32" s="44">
        <f t="shared" si="3"/>
        <v>-2.0759714109483962E-3</v>
      </c>
      <c r="K32" s="52"/>
      <c r="L32" s="53"/>
      <c r="M32" s="53"/>
      <c r="N32" s="53"/>
      <c r="O32" s="53"/>
    </row>
    <row r="33" spans="1:15" x14ac:dyDescent="0.2">
      <c r="A33" s="12">
        <v>34271</v>
      </c>
      <c r="B33" s="22">
        <v>2.5833333333333333E-3</v>
      </c>
      <c r="C33" s="22">
        <v>2.0672283181734308E-2</v>
      </c>
      <c r="D33" s="22">
        <v>8.3679948807557913E-4</v>
      </c>
      <c r="E33" s="40">
        <f t="shared" si="4"/>
        <v>1.8088949848400974E-2</v>
      </c>
      <c r="F33" s="40">
        <f t="shared" si="5"/>
        <v>-1.7465338452577542E-3</v>
      </c>
      <c r="G33" s="83">
        <f t="shared" si="0"/>
        <v>7.0635482595319222E-3</v>
      </c>
      <c r="H33" s="40">
        <f t="shared" si="1"/>
        <v>5.6784774188024939E-3</v>
      </c>
      <c r="I33" s="40">
        <f t="shared" si="2"/>
        <v>-1.1982624926039048E-3</v>
      </c>
      <c r="J33" s="44">
        <f t="shared" si="3"/>
        <v>8.1712080015716101E-3</v>
      </c>
      <c r="K33" s="54" t="s">
        <v>40</v>
      </c>
      <c r="L33" s="55">
        <f>SKEW(G:G)</f>
        <v>-0.40651442229667772</v>
      </c>
      <c r="M33" s="53"/>
      <c r="N33" s="53"/>
      <c r="O33" s="53"/>
    </row>
    <row r="34" spans="1:15" x14ac:dyDescent="0.2">
      <c r="A34" s="12">
        <v>34303</v>
      </c>
      <c r="B34" s="22">
        <v>2.5500000000000002E-3</v>
      </c>
      <c r="C34" s="22">
        <v>-9.5343747310858706E-3</v>
      </c>
      <c r="D34" s="22">
        <v>-1.38858149924177E-2</v>
      </c>
      <c r="E34" s="40">
        <f t="shared" si="4"/>
        <v>-1.2084374731085871E-2</v>
      </c>
      <c r="F34" s="40">
        <f t="shared" si="5"/>
        <v>-1.64358149924177E-2</v>
      </c>
      <c r="G34" s="83">
        <f t="shared" si="0"/>
        <v>-1.2519812240996223E-2</v>
      </c>
      <c r="H34" s="40">
        <f t="shared" si="1"/>
        <v>-3.7935230959183913E-3</v>
      </c>
      <c r="I34" s="40">
        <f t="shared" si="2"/>
        <v>-1.1276289145077832E-2</v>
      </c>
      <c r="J34" s="44">
        <f t="shared" si="3"/>
        <v>-1.4260094861751785E-2</v>
      </c>
      <c r="K34" s="54" t="s">
        <v>41</v>
      </c>
      <c r="L34" s="55">
        <f>KURT(G:G)</f>
        <v>1.4194236738622847</v>
      </c>
      <c r="M34" s="53"/>
      <c r="N34" s="53"/>
      <c r="O34" s="53"/>
    </row>
    <row r="35" spans="1:15" x14ac:dyDescent="0.2">
      <c r="A35" s="12">
        <v>34334</v>
      </c>
      <c r="B35" s="22">
        <v>2.4833333333333335E-3</v>
      </c>
      <c r="C35" s="22">
        <v>1.2066399931478733E-2</v>
      </c>
      <c r="D35" s="22">
        <v>6.209424693061516E-3</v>
      </c>
      <c r="E35" s="40">
        <f t="shared" si="4"/>
        <v>9.583066598145399E-3</v>
      </c>
      <c r="F35" s="40">
        <f t="shared" si="5"/>
        <v>3.7260913597281825E-3</v>
      </c>
      <c r="G35" s="83">
        <f t="shared" si="0"/>
        <v>8.0480445086157891E-3</v>
      </c>
      <c r="H35" s="40">
        <f t="shared" si="1"/>
        <v>3.0083132374464209E-3</v>
      </c>
      <c r="I35" s="40">
        <f t="shared" si="2"/>
        <v>2.5563979378360356E-3</v>
      </c>
      <c r="J35" s="44">
        <f t="shared" si="3"/>
        <v>6.6545789789367905E-3</v>
      </c>
      <c r="K35" s="58"/>
      <c r="L35" s="58"/>
      <c r="M35" s="53"/>
      <c r="N35" s="53"/>
      <c r="O35" s="53"/>
    </row>
    <row r="36" spans="1:15" ht="16" x14ac:dyDescent="0.2">
      <c r="A36" s="12">
        <v>34365</v>
      </c>
      <c r="B36" s="22">
        <v>2.7083333333333334E-3</v>
      </c>
      <c r="C36" s="22">
        <v>3.3970739398999861E-2</v>
      </c>
      <c r="D36" s="22">
        <v>1.8992465798691294E-2</v>
      </c>
      <c r="E36" s="40">
        <f t="shared" si="4"/>
        <v>3.1262406065666527E-2</v>
      </c>
      <c r="F36" s="40">
        <f t="shared" si="5"/>
        <v>1.628413246535796E-2</v>
      </c>
      <c r="G36" s="83">
        <f t="shared" si="0"/>
        <v>2.3694440712924154E-2</v>
      </c>
      <c r="H36" s="40">
        <f t="shared" si="1"/>
        <v>9.8138846306223878E-3</v>
      </c>
      <c r="I36" s="40">
        <f t="shared" si="2"/>
        <v>1.1172222748968435E-2</v>
      </c>
      <c r="J36" s="44">
        <f t="shared" si="3"/>
        <v>2.3773269265512244E-2</v>
      </c>
      <c r="K36" s="56" t="s">
        <v>42</v>
      </c>
      <c r="L36" s="57"/>
      <c r="M36" s="59"/>
      <c r="N36" s="59"/>
      <c r="O36" s="59"/>
    </row>
    <row r="37" spans="1:15" x14ac:dyDescent="0.2">
      <c r="A37" s="12">
        <v>34393</v>
      </c>
      <c r="B37" s="22">
        <v>2.9166666666666668E-3</v>
      </c>
      <c r="C37" s="22">
        <v>-2.7118699160883497E-2</v>
      </c>
      <c r="D37" s="22">
        <v>-2.8675200856121297E-2</v>
      </c>
      <c r="E37" s="40">
        <f t="shared" si="4"/>
        <v>-3.0035365827550165E-2</v>
      </c>
      <c r="F37" s="40">
        <f t="shared" si="5"/>
        <v>-3.1591867522787961E-2</v>
      </c>
      <c r="G37" s="83">
        <f t="shared" si="0"/>
        <v>-2.8186584335935797E-2</v>
      </c>
      <c r="H37" s="40">
        <f t="shared" si="1"/>
        <v>-9.428692546919323E-3</v>
      </c>
      <c r="I37" s="40">
        <f t="shared" si="2"/>
        <v>-2.1674558455683141E-2</v>
      </c>
      <c r="J37" s="44">
        <f t="shared" si="3"/>
        <v>-3.0813616675169062E-2</v>
      </c>
      <c r="K37" s="60"/>
      <c r="L37" s="60"/>
      <c r="M37" s="60"/>
      <c r="N37" s="60"/>
      <c r="O37" s="60"/>
    </row>
    <row r="38" spans="1:15" x14ac:dyDescent="0.2">
      <c r="A38" s="12">
        <v>34424</v>
      </c>
      <c r="B38" s="22">
        <v>3.0666666666666668E-3</v>
      </c>
      <c r="C38" s="22">
        <v>-4.3498081686232148E-2</v>
      </c>
      <c r="D38" s="22">
        <v>-3.1900509139470845E-2</v>
      </c>
      <c r="E38" s="40">
        <f t="shared" si="4"/>
        <v>-4.6564748352898817E-2</v>
      </c>
      <c r="F38" s="40">
        <f t="shared" si="5"/>
        <v>-3.4967175806137514E-2</v>
      </c>
      <c r="G38" s="83">
        <f t="shared" si="0"/>
        <v>-3.554121544755591E-2</v>
      </c>
      <c r="H38" s="40">
        <f t="shared" si="1"/>
        <v>-1.4617591084621778E-2</v>
      </c>
      <c r="I38" s="40">
        <f t="shared" si="2"/>
        <v>-2.3990291029600798E-2</v>
      </c>
      <c r="J38" s="44">
        <f t="shared" si="3"/>
        <v>-4.0765962079518166E-2</v>
      </c>
      <c r="K38" s="60"/>
      <c r="L38" s="61" t="s">
        <v>43</v>
      </c>
      <c r="M38" s="60"/>
      <c r="N38" s="61" t="s">
        <v>44</v>
      </c>
      <c r="O38" s="60"/>
    </row>
    <row r="39" spans="1:15" x14ac:dyDescent="0.2">
      <c r="A39" s="12">
        <v>34453</v>
      </c>
      <c r="B39" s="22">
        <v>3.4499999999999999E-3</v>
      </c>
      <c r="C39" s="22">
        <v>1.2809983525902791E-2</v>
      </c>
      <c r="D39" s="22">
        <v>-1.1863296203055484E-2</v>
      </c>
      <c r="E39" s="40">
        <f t="shared" si="4"/>
        <v>9.3599835259027906E-3</v>
      </c>
      <c r="F39" s="40">
        <f t="shared" si="5"/>
        <v>-1.5313296203055484E-2</v>
      </c>
      <c r="G39" s="83">
        <f t="shared" si="0"/>
        <v>-4.1178680293424575E-3</v>
      </c>
      <c r="H39" s="40">
        <f t="shared" si="1"/>
        <v>2.9382830699207635E-3</v>
      </c>
      <c r="I39" s="40">
        <f t="shared" si="2"/>
        <v>-1.0506151099263221E-2</v>
      </c>
      <c r="J39" s="44">
        <f t="shared" si="3"/>
        <v>-2.9766563385763469E-3</v>
      </c>
      <c r="K39" s="58" t="s">
        <v>45</v>
      </c>
      <c r="L39" s="69">
        <f>PERCENTILE(G:G,0.05)</f>
        <v>-2.1489507379153373E-2</v>
      </c>
      <c r="M39" s="58" t="s">
        <v>46</v>
      </c>
      <c r="N39" s="69">
        <f>PERCENTILE(G:G,0.025)</f>
        <v>-2.840670831828469E-2</v>
      </c>
      <c r="O39" s="60"/>
    </row>
    <row r="40" spans="1:15" x14ac:dyDescent="0.2">
      <c r="A40" s="12">
        <v>34485</v>
      </c>
      <c r="B40" s="22">
        <v>3.4499999999999999E-3</v>
      </c>
      <c r="C40" s="22">
        <v>1.6332217371196611E-2</v>
      </c>
      <c r="D40" s="22">
        <v>-1.657767075000649E-4</v>
      </c>
      <c r="E40" s="40">
        <f t="shared" si="4"/>
        <v>1.2882217371196611E-2</v>
      </c>
      <c r="F40" s="40">
        <f t="shared" si="5"/>
        <v>-3.6157767075000648E-3</v>
      </c>
      <c r="G40" s="83">
        <f t="shared" si="0"/>
        <v>5.0132683789507523E-3</v>
      </c>
      <c r="H40" s="40">
        <f t="shared" si="1"/>
        <v>4.0439816053175473E-3</v>
      </c>
      <c r="I40" s="40">
        <f t="shared" si="2"/>
        <v>-2.4807132263667945E-3</v>
      </c>
      <c r="J40" s="44">
        <f t="shared" si="3"/>
        <v>4.6332203318482732E-3</v>
      </c>
      <c r="K40" s="58" t="s">
        <v>47</v>
      </c>
      <c r="L40" s="66">
        <f>PERCENTILE(G:G,0.95)</f>
        <v>3.0107145016430949E-2</v>
      </c>
      <c r="M40" s="58" t="s">
        <v>48</v>
      </c>
      <c r="N40" s="66">
        <f>PERCENTILE(G:G,0.975)</f>
        <v>3.7811669222333415E-2</v>
      </c>
      <c r="O40" s="60"/>
    </row>
    <row r="41" spans="1:15" x14ac:dyDescent="0.2">
      <c r="A41" s="12">
        <v>34515</v>
      </c>
      <c r="B41" s="22">
        <v>3.6083333333333332E-3</v>
      </c>
      <c r="C41" s="22">
        <v>-2.4451346703746379E-2</v>
      </c>
      <c r="D41" s="22">
        <v>-4.9304931365790061E-3</v>
      </c>
      <c r="E41" s="40">
        <f t="shared" si="4"/>
        <v>-2.8059680037079711E-2</v>
      </c>
      <c r="F41" s="40">
        <f t="shared" si="5"/>
        <v>-8.5388264699123393E-3</v>
      </c>
      <c r="G41" s="83">
        <f t="shared" si="0"/>
        <v>-1.1058473318176382E-2</v>
      </c>
      <c r="H41" s="40">
        <f t="shared" si="1"/>
        <v>-8.8084858880553129E-3</v>
      </c>
      <c r="I41" s="40">
        <f t="shared" si="2"/>
        <v>-5.8583207634544023E-3</v>
      </c>
      <c r="J41" s="44">
        <f t="shared" si="3"/>
        <v>-1.8299253253496024E-2</v>
      </c>
      <c r="K41" s="60"/>
      <c r="L41" s="60"/>
      <c r="M41" s="60"/>
      <c r="N41" s="60"/>
      <c r="O41" s="60"/>
    </row>
    <row r="42" spans="1:15" x14ac:dyDescent="0.2">
      <c r="A42" s="12">
        <v>34544</v>
      </c>
      <c r="B42" s="22">
        <v>3.7333333333333337E-3</v>
      </c>
      <c r="C42" s="22">
        <v>3.2762141450928706E-2</v>
      </c>
      <c r="D42" s="22">
        <v>2.0372189286841813E-2</v>
      </c>
      <c r="E42" s="40">
        <f t="shared" si="4"/>
        <v>2.9028808117595371E-2</v>
      </c>
      <c r="F42" s="40">
        <f t="shared" si="5"/>
        <v>1.6638855953508478E-2</v>
      </c>
      <c r="G42" s="83">
        <f t="shared" si="0"/>
        <v>2.4261639153940084E-2</v>
      </c>
      <c r="H42" s="40">
        <f t="shared" si="1"/>
        <v>9.1127142687659844E-3</v>
      </c>
      <c r="I42" s="40">
        <f t="shared" si="2"/>
        <v>1.1415591551840767E-2</v>
      </c>
      <c r="J42" s="44">
        <f t="shared" si="3"/>
        <v>2.2833832035551924E-2</v>
      </c>
      <c r="K42" s="54" t="s">
        <v>49</v>
      </c>
      <c r="L42" s="62">
        <v>0.05</v>
      </c>
      <c r="M42" s="63" t="s">
        <v>50</v>
      </c>
      <c r="N42" s="69">
        <f>PERCENTILE(G:G,L42/2)</f>
        <v>-2.840670831828469E-2</v>
      </c>
      <c r="O42" s="60"/>
    </row>
    <row r="43" spans="1:15" x14ac:dyDescent="0.2">
      <c r="A43" s="12">
        <v>34577</v>
      </c>
      <c r="B43" s="22">
        <v>3.8500000000000001E-3</v>
      </c>
      <c r="C43" s="22">
        <v>4.090447216331361E-2</v>
      </c>
      <c r="D43" s="22">
        <v>2.8620295485213276E-3</v>
      </c>
      <c r="E43" s="40">
        <f t="shared" si="4"/>
        <v>3.7054472163313611E-2</v>
      </c>
      <c r="F43" s="40">
        <f t="shared" si="5"/>
        <v>-9.879704514786725E-4</v>
      </c>
      <c r="G43" s="83">
        <f t="shared" si="0"/>
        <v>1.4804301109591727E-2</v>
      </c>
      <c r="H43" s="40">
        <f t="shared" si="1"/>
        <v>1.163212818922277E-2</v>
      </c>
      <c r="I43" s="40">
        <f t="shared" si="2"/>
        <v>-6.7782707963104285E-4</v>
      </c>
      <c r="J43" s="44">
        <f t="shared" si="3"/>
        <v>1.803325085591747E-2</v>
      </c>
      <c r="K43" s="63" t="s">
        <v>51</v>
      </c>
      <c r="L43" s="64">
        <f>1-L42</f>
        <v>0.95</v>
      </c>
      <c r="M43" s="63" t="s">
        <v>52</v>
      </c>
      <c r="N43" s="66">
        <f>PERCENTILE(G:G,1-L42/2)</f>
        <v>3.7811669222333415E-2</v>
      </c>
      <c r="O43" s="60"/>
    </row>
    <row r="44" spans="1:15" x14ac:dyDescent="0.2">
      <c r="A44" s="12">
        <v>34607</v>
      </c>
      <c r="B44" s="22">
        <v>4.1250000000000002E-3</v>
      </c>
      <c r="C44" s="22">
        <v>-2.4457465121261124E-2</v>
      </c>
      <c r="D44" s="22">
        <v>-2.0971169997600403E-2</v>
      </c>
      <c r="E44" s="40">
        <f t="shared" si="4"/>
        <v>-2.8582465121261124E-2</v>
      </c>
      <c r="F44" s="40">
        <f t="shared" si="5"/>
        <v>-2.5096169997600403E-2</v>
      </c>
      <c r="G44" s="83">
        <f t="shared" si="0"/>
        <v>-2.2065586660861738E-2</v>
      </c>
      <c r="H44" s="40">
        <f t="shared" si="1"/>
        <v>-8.9725984164381219E-3</v>
      </c>
      <c r="I44" s="40">
        <f t="shared" si="2"/>
        <v>-1.7217988244423617E-2</v>
      </c>
      <c r="J44" s="44">
        <f t="shared" si="3"/>
        <v>-2.6839317559430764E-2</v>
      </c>
      <c r="K44" s="54"/>
      <c r="L44" s="53"/>
      <c r="M44" s="53"/>
      <c r="N44" s="53"/>
      <c r="O44" s="53"/>
    </row>
    <row r="45" spans="1:15" ht="16" x14ac:dyDescent="0.2">
      <c r="A45" s="12">
        <v>34638</v>
      </c>
      <c r="B45" s="22">
        <v>4.4083333333333335E-3</v>
      </c>
      <c r="C45" s="22">
        <v>2.241850147292701E-2</v>
      </c>
      <c r="D45" s="22">
        <v>-4.7007536962629937E-3</v>
      </c>
      <c r="E45" s="40">
        <f t="shared" si="4"/>
        <v>1.8010168139593677E-2</v>
      </c>
      <c r="F45" s="40">
        <f t="shared" si="5"/>
        <v>-9.1090870295963272E-3</v>
      </c>
      <c r="G45" s="83">
        <f t="shared" si="0"/>
        <v>3.8125143145165919E-3</v>
      </c>
      <c r="H45" s="40">
        <f t="shared" si="1"/>
        <v>5.6537462896752572E-3</v>
      </c>
      <c r="I45" s="40">
        <f t="shared" si="2"/>
        <v>-6.2495653084919988E-3</v>
      </c>
      <c r="J45" s="44">
        <f t="shared" si="3"/>
        <v>4.4505405549986748E-3</v>
      </c>
      <c r="K45" s="56" t="s">
        <v>53</v>
      </c>
      <c r="L45" s="57"/>
      <c r="M45" s="59"/>
      <c r="N45" s="59"/>
      <c r="O45" s="59"/>
    </row>
    <row r="46" spans="1:15" x14ac:dyDescent="0.2">
      <c r="A46" s="12">
        <v>34668</v>
      </c>
      <c r="B46" s="22">
        <v>4.6666666666666662E-3</v>
      </c>
      <c r="C46" s="22">
        <v>-3.6368998318890178E-2</v>
      </c>
      <c r="D46" s="22">
        <v>-2.1987686895338365E-3</v>
      </c>
      <c r="E46" s="40">
        <f t="shared" si="4"/>
        <v>-4.1035664985556844E-2</v>
      </c>
      <c r="F46" s="40">
        <f t="shared" si="5"/>
        <v>-6.8654353562005027E-3</v>
      </c>
      <c r="G46" s="83">
        <f t="shared" si="0"/>
        <v>-1.2925476374156456E-2</v>
      </c>
      <c r="H46" s="40">
        <f t="shared" si="1"/>
        <v>-1.2881902981594435E-2</v>
      </c>
      <c r="I46" s="40">
        <f t="shared" si="2"/>
        <v>-4.7102400592286871E-3</v>
      </c>
      <c r="J46" s="44">
        <f t="shared" si="3"/>
        <v>-2.3950550170878673E-2</v>
      </c>
      <c r="K46" s="54"/>
      <c r="L46" s="53"/>
      <c r="M46" s="53"/>
      <c r="N46" s="53"/>
      <c r="O46" s="53"/>
    </row>
    <row r="47" spans="1:15" x14ac:dyDescent="0.2">
      <c r="A47" s="12">
        <v>34698</v>
      </c>
      <c r="B47" s="22">
        <v>4.7583333333333332E-3</v>
      </c>
      <c r="C47" s="22">
        <v>1.4754511624265776E-2</v>
      </c>
      <c r="D47" s="22">
        <v>9.6518289995592976E-3</v>
      </c>
      <c r="E47" s="40">
        <f t="shared" si="4"/>
        <v>9.9961782909324427E-3</v>
      </c>
      <c r="F47" s="40">
        <f t="shared" si="5"/>
        <v>4.8934956662259645E-3</v>
      </c>
      <c r="G47" s="83">
        <f t="shared" si="0"/>
        <v>1.1253661516236486E-2</v>
      </c>
      <c r="H47" s="40">
        <f t="shared" si="1"/>
        <v>3.1379971294685921E-3</v>
      </c>
      <c r="I47" s="40">
        <f t="shared" si="2"/>
        <v>3.3573310534345605E-3</v>
      </c>
      <c r="J47" s="44">
        <f t="shared" si="3"/>
        <v>7.4448369785792036E-3</v>
      </c>
      <c r="K47" s="54"/>
      <c r="L47" s="54" t="s">
        <v>54</v>
      </c>
      <c r="M47" s="64">
        <f>1-PERCENTRANK(G:G,0)</f>
        <v>0.67900000000000005</v>
      </c>
      <c r="N47" s="53"/>
      <c r="O47" s="53"/>
    </row>
    <row r="48" spans="1:15" x14ac:dyDescent="0.2">
      <c r="A48" s="12">
        <v>34730</v>
      </c>
      <c r="B48" s="22">
        <v>4.8083333333333329E-3</v>
      </c>
      <c r="C48" s="22">
        <v>2.5878412651588523E-2</v>
      </c>
      <c r="D48" s="22">
        <v>2.2742153738705362E-2</v>
      </c>
      <c r="E48" s="40">
        <f t="shared" si="4"/>
        <v>2.1070079318255192E-2</v>
      </c>
      <c r="F48" s="40">
        <f t="shared" si="5"/>
        <v>1.7933820405372031E-2</v>
      </c>
      <c r="G48" s="83">
        <f t="shared" si="0"/>
        <v>2.3726687145319864E-2</v>
      </c>
      <c r="H48" s="40">
        <f t="shared" si="1"/>
        <v>6.6143126396951126E-3</v>
      </c>
      <c r="I48" s="40">
        <f t="shared" si="2"/>
        <v>1.2304041172291419E-2</v>
      </c>
      <c r="J48" s="44">
        <f t="shared" si="3"/>
        <v>1.9501949861813611E-2</v>
      </c>
      <c r="K48" s="54"/>
      <c r="L48" s="52"/>
      <c r="M48" s="54"/>
      <c r="N48" s="52"/>
      <c r="O48" s="52"/>
    </row>
    <row r="49" spans="1:16" x14ac:dyDescent="0.2">
      <c r="A49" s="12">
        <v>34758</v>
      </c>
      <c r="B49" s="22">
        <v>4.7750000000000006E-3</v>
      </c>
      <c r="C49" s="22">
        <v>3.8933784687581019E-2</v>
      </c>
      <c r="D49" s="22">
        <v>2.9193341869398148E-2</v>
      </c>
      <c r="E49" s="40">
        <f t="shared" si="4"/>
        <v>3.4158784687581017E-2</v>
      </c>
      <c r="F49" s="40">
        <f t="shared" si="5"/>
        <v>2.4418341869398147E-2</v>
      </c>
      <c r="G49" s="83">
        <f t="shared" si="0"/>
        <v>3.2251058600094799E-2</v>
      </c>
      <c r="H49" s="40">
        <f t="shared" si="1"/>
        <v>1.0723114892118059E-2</v>
      </c>
      <c r="I49" s="40">
        <f t="shared" si="2"/>
        <v>1.6752943707976739E-2</v>
      </c>
      <c r="J49" s="44">
        <f t="shared" si="3"/>
        <v>2.9288563278489582E-2</v>
      </c>
      <c r="K49" s="54" t="s">
        <v>55</v>
      </c>
      <c r="L49" s="62">
        <v>0</v>
      </c>
      <c r="M49" s="65" t="s">
        <v>56</v>
      </c>
      <c r="N49" s="66">
        <f>PERCENTRANK(G:G,L49,4)</f>
        <v>0.3216</v>
      </c>
      <c r="O49" s="52"/>
      <c r="P49" s="37"/>
    </row>
    <row r="50" spans="1:16" x14ac:dyDescent="0.2">
      <c r="A50" s="12">
        <v>34789</v>
      </c>
      <c r="B50" s="22">
        <v>4.7083333333333335E-3</v>
      </c>
      <c r="C50" s="22">
        <v>2.9455202514830692E-2</v>
      </c>
      <c r="D50" s="22">
        <v>5.2168864560007133E-3</v>
      </c>
      <c r="E50" s="40">
        <f t="shared" si="4"/>
        <v>2.4746869181497357E-2</v>
      </c>
      <c r="F50" s="40">
        <f t="shared" si="5"/>
        <v>5.0855312266737986E-4</v>
      </c>
      <c r="G50" s="83">
        <f t="shared" si="0"/>
        <v>1.2825770971871639E-2</v>
      </c>
      <c r="H50" s="40">
        <f t="shared" si="1"/>
        <v>7.7685293513937281E-3</v>
      </c>
      <c r="I50" s="40">
        <f t="shared" si="2"/>
        <v>3.4890828714457655E-4</v>
      </c>
      <c r="J50" s="44">
        <f t="shared" si="3"/>
        <v>1.2627711152082367E-2</v>
      </c>
      <c r="K50" s="54" t="s">
        <v>57</v>
      </c>
      <c r="L50" s="62">
        <v>0.02</v>
      </c>
      <c r="M50" s="65" t="s">
        <v>56</v>
      </c>
      <c r="N50" s="66">
        <f>1-PERCENTRANK(G:G,L50,4)</f>
        <v>0.17179999999999995</v>
      </c>
      <c r="O50" s="52"/>
      <c r="P50" s="37"/>
    </row>
    <row r="51" spans="1:16" x14ac:dyDescent="0.2">
      <c r="A51" s="12">
        <v>34817</v>
      </c>
      <c r="B51" s="22">
        <v>4.725E-3</v>
      </c>
      <c r="C51" s="22">
        <v>2.939166370973445E-2</v>
      </c>
      <c r="D51" s="22">
        <v>1.6171750592001599E-2</v>
      </c>
      <c r="E51" s="40">
        <f t="shared" si="4"/>
        <v>2.466666370973445E-2</v>
      </c>
      <c r="F51" s="40">
        <f t="shared" si="5"/>
        <v>1.1446750592001599E-2</v>
      </c>
      <c r="G51" s="83">
        <f t="shared" si="0"/>
        <v>2.0321741539331955E-2</v>
      </c>
      <c r="H51" s="40">
        <f t="shared" si="1"/>
        <v>7.7433512750494935E-3</v>
      </c>
      <c r="I51" s="40">
        <f t="shared" si="2"/>
        <v>7.8533902642824623E-3</v>
      </c>
      <c r="J51" s="44">
        <f t="shared" si="3"/>
        <v>1.8056707150868025E-2</v>
      </c>
      <c r="K51" s="54"/>
      <c r="L51" s="54"/>
      <c r="M51" s="58" t="str">
        <f>"Pr( "&amp;L49&amp;" &lt; y &lt; "&amp;L50&amp;" ) = "</f>
        <v xml:space="preserve">Pr( 0 &lt; y &lt; 0.02 ) = </v>
      </c>
      <c r="N51" s="66">
        <f>1-(N50+N49)</f>
        <v>0.50660000000000005</v>
      </c>
      <c r="O51" s="52"/>
      <c r="P51" s="37"/>
    </row>
    <row r="52" spans="1:16" x14ac:dyDescent="0.2">
      <c r="A52" s="12">
        <v>34850</v>
      </c>
      <c r="B52" s="22">
        <v>4.5583333333333335E-3</v>
      </c>
      <c r="C52" s="22">
        <v>3.9868652811875238E-2</v>
      </c>
      <c r="D52" s="22">
        <v>5.420635113958383E-2</v>
      </c>
      <c r="E52" s="40">
        <f t="shared" si="4"/>
        <v>3.5310319478541907E-2</v>
      </c>
      <c r="F52" s="40">
        <f t="shared" si="5"/>
        <v>4.96480178062505E-2</v>
      </c>
      <c r="G52" s="83">
        <f t="shared" si="0"/>
        <v>4.9705465412450675E-2</v>
      </c>
      <c r="H52" s="40">
        <f t="shared" si="1"/>
        <v>1.1084604329716058E-2</v>
      </c>
      <c r="I52" s="40">
        <f t="shared" si="2"/>
        <v>3.4062527749401279E-2</v>
      </c>
      <c r="J52" s="44">
        <f t="shared" si="3"/>
        <v>4.2479168642396203E-2</v>
      </c>
      <c r="K52" s="54"/>
      <c r="L52" s="54"/>
      <c r="M52" s="58" t="s">
        <v>58</v>
      </c>
      <c r="N52" s="67">
        <f>1-N51</f>
        <v>0.49339999999999995</v>
      </c>
      <c r="O52" s="52"/>
      <c r="P52" s="37"/>
    </row>
    <row r="53" spans="1:16" x14ac:dyDescent="0.2">
      <c r="A53" s="12">
        <v>34880</v>
      </c>
      <c r="B53" s="22">
        <v>4.5166666666666662E-3</v>
      </c>
      <c r="C53" s="22">
        <v>2.3201036110901851E-2</v>
      </c>
      <c r="D53" s="22">
        <v>9.4812646820965352E-3</v>
      </c>
      <c r="E53" s="40">
        <f t="shared" si="4"/>
        <v>1.8684369444235186E-2</v>
      </c>
      <c r="F53" s="40">
        <f t="shared" si="5"/>
        <v>4.9645980154298689E-3</v>
      </c>
      <c r="G53" s="83">
        <f t="shared" si="0"/>
        <v>1.3788170992442101E-2</v>
      </c>
      <c r="H53" s="40">
        <f t="shared" si="1"/>
        <v>5.8653913501248234E-3</v>
      </c>
      <c r="I53" s="40">
        <f t="shared" si="2"/>
        <v>3.4061129756506113E-3</v>
      </c>
      <c r="J53" s="44">
        <f t="shared" si="3"/>
        <v>1.1824483729832528E-2</v>
      </c>
      <c r="K53" s="54"/>
      <c r="L53" s="54"/>
      <c r="M53" s="54"/>
      <c r="N53" s="68"/>
      <c r="O53" s="52"/>
      <c r="P53" s="37"/>
    </row>
    <row r="54" spans="1:16" x14ac:dyDescent="0.2">
      <c r="A54" s="12">
        <v>34911</v>
      </c>
      <c r="B54" s="22">
        <v>4.5000000000000005E-3</v>
      </c>
      <c r="C54" s="22">
        <v>3.3115114850753358E-2</v>
      </c>
      <c r="D54" s="22">
        <v>-7.0269940335403458E-3</v>
      </c>
      <c r="E54" s="40">
        <f t="shared" si="4"/>
        <v>2.8615114850753357E-2</v>
      </c>
      <c r="F54" s="40">
        <f t="shared" si="5"/>
        <v>-1.1526994033540346E-2</v>
      </c>
      <c r="G54" s="83">
        <f t="shared" si="0"/>
        <v>5.5744040991833593E-3</v>
      </c>
      <c r="H54" s="40">
        <f t="shared" si="1"/>
        <v>8.9828478092003027E-3</v>
      </c>
      <c r="I54" s="40">
        <f t="shared" si="2"/>
        <v>-7.9084437100169439E-3</v>
      </c>
      <c r="J54" s="44">
        <f t="shared" si="3"/>
        <v>8.5440604086065054E-3</v>
      </c>
      <c r="K54" s="37"/>
      <c r="M54" s="37"/>
      <c r="N54" s="37"/>
      <c r="O54" s="37"/>
      <c r="P54" s="43"/>
    </row>
    <row r="55" spans="1:16" x14ac:dyDescent="0.2">
      <c r="A55" s="12">
        <v>34942</v>
      </c>
      <c r="B55" s="22">
        <v>4.4000000000000003E-3</v>
      </c>
      <c r="C55" s="22">
        <v>2.4663343986279784E-3</v>
      </c>
      <c r="D55" s="22">
        <v>1.3200660801413688E-2</v>
      </c>
      <c r="E55" s="40">
        <f t="shared" si="4"/>
        <v>-1.9336656013720218E-3</v>
      </c>
      <c r="F55" s="40">
        <f t="shared" si="5"/>
        <v>8.8006608014136872E-3</v>
      </c>
      <c r="G55" s="83">
        <f t="shared" si="0"/>
        <v>9.8309444499881053E-3</v>
      </c>
      <c r="H55" s="40">
        <f t="shared" si="1"/>
        <v>-6.0701569438409409E-4</v>
      </c>
      <c r="I55" s="40">
        <f t="shared" si="2"/>
        <v>6.0379601443721993E-3</v>
      </c>
      <c r="J55" s="44">
        <f t="shared" si="3"/>
        <v>3.4334976000208327E-3</v>
      </c>
      <c r="K55" s="37"/>
      <c r="M55" s="37"/>
      <c r="N55" s="37"/>
      <c r="O55" s="37"/>
      <c r="P55" s="43"/>
    </row>
    <row r="56" spans="1:16" x14ac:dyDescent="0.2">
      <c r="A56" s="12">
        <v>34971</v>
      </c>
      <c r="B56" s="22">
        <v>4.4000000000000003E-3</v>
      </c>
      <c r="C56" s="22">
        <v>4.2180700886119915E-2</v>
      </c>
      <c r="D56" s="22">
        <v>1.0268232938732025E-2</v>
      </c>
      <c r="E56" s="40">
        <f t="shared" si="4"/>
        <v>3.7780700886119914E-2</v>
      </c>
      <c r="F56" s="40">
        <f t="shared" si="5"/>
        <v>5.8682329387320245E-3</v>
      </c>
      <c r="G56" s="83">
        <f t="shared" si="0"/>
        <v>2.0286184789790943E-2</v>
      </c>
      <c r="H56" s="40">
        <f t="shared" si="1"/>
        <v>1.1860105680337652E-2</v>
      </c>
      <c r="I56" s="40">
        <f t="shared" si="2"/>
        <v>4.026079109453292E-3</v>
      </c>
      <c r="J56" s="44">
        <f t="shared" si="3"/>
        <v>2.1824466912425969E-2</v>
      </c>
      <c r="K56" s="37"/>
      <c r="M56" s="37"/>
      <c r="N56" s="37"/>
      <c r="O56" s="37"/>
      <c r="P56" s="43"/>
    </row>
    <row r="57" spans="1:16" x14ac:dyDescent="0.2">
      <c r="A57" s="12">
        <v>35003</v>
      </c>
      <c r="B57" s="22">
        <v>4.4666666666666665E-3</v>
      </c>
      <c r="C57" s="22">
        <v>-3.6107585628397665E-3</v>
      </c>
      <c r="D57" s="22">
        <v>1.8683801616910634E-2</v>
      </c>
      <c r="E57" s="40">
        <f t="shared" si="4"/>
        <v>-8.0774252295064339E-3</v>
      </c>
      <c r="F57" s="40">
        <f t="shared" si="5"/>
        <v>1.4217134950243966E-2</v>
      </c>
      <c r="G57" s="83">
        <f t="shared" si="0"/>
        <v>1.1685100332212393E-2</v>
      </c>
      <c r="H57" s="40">
        <f t="shared" si="1"/>
        <v>-2.5356627749107516E-3</v>
      </c>
      <c r="I57" s="40">
        <f t="shared" si="2"/>
        <v>9.7540964404564789E-3</v>
      </c>
      <c r="J57" s="44">
        <f t="shared" si="3"/>
        <v>3.0698548603687661E-3</v>
      </c>
      <c r="K57" s="37"/>
      <c r="M57" s="37"/>
      <c r="N57" s="37"/>
      <c r="O57" s="37"/>
      <c r="P57" s="43"/>
    </row>
    <row r="58" spans="1:16" x14ac:dyDescent="0.2">
      <c r="A58" s="12">
        <v>35033</v>
      </c>
      <c r="B58" s="22">
        <v>4.2833333333333334E-3</v>
      </c>
      <c r="C58" s="22">
        <v>4.3824164574510771E-2</v>
      </c>
      <c r="D58" s="22">
        <v>2.0993913312602475E-2</v>
      </c>
      <c r="E58" s="40">
        <f t="shared" si="4"/>
        <v>3.9540831241177438E-2</v>
      </c>
      <c r="F58" s="40">
        <f t="shared" si="5"/>
        <v>1.6710579979269141E-2</v>
      </c>
      <c r="G58" s="83">
        <f t="shared" si="0"/>
        <v>2.8160778572488936E-2</v>
      </c>
      <c r="H58" s="40">
        <f t="shared" si="1"/>
        <v>1.2412645245050221E-2</v>
      </c>
      <c r="I58" s="40">
        <f t="shared" si="2"/>
        <v>1.1464799994105381E-2</v>
      </c>
      <c r="J58" s="44">
        <f t="shared" si="3"/>
        <v>2.8125705610223289E-2</v>
      </c>
      <c r="K58" s="37"/>
      <c r="M58" s="37"/>
      <c r="N58" s="37"/>
      <c r="O58" s="37"/>
      <c r="P58" s="43"/>
    </row>
    <row r="59" spans="1:16" x14ac:dyDescent="0.2">
      <c r="A59" s="12">
        <v>35062</v>
      </c>
      <c r="B59" s="22">
        <v>4.1666666666666666E-3</v>
      </c>
      <c r="C59" s="22">
        <v>1.9221455852873826E-2</v>
      </c>
      <c r="D59" s="22">
        <v>2.2857349067157529E-2</v>
      </c>
      <c r="E59" s="40">
        <f t="shared" si="4"/>
        <v>1.505478918620716E-2</v>
      </c>
      <c r="F59" s="40">
        <f t="shared" si="5"/>
        <v>1.8690682400490863E-2</v>
      </c>
      <c r="G59" s="83">
        <f t="shared" si="0"/>
        <v>2.1715970618573222E-2</v>
      </c>
      <c r="H59" s="40">
        <f t="shared" si="1"/>
        <v>4.7259946627728816E-3</v>
      </c>
      <c r="I59" s="40">
        <f t="shared" si="2"/>
        <v>1.2823309289133673E-2</v>
      </c>
      <c r="J59" s="44">
        <f t="shared" si="3"/>
        <v>1.6872735793349011E-2</v>
      </c>
      <c r="K59" s="37"/>
      <c r="M59" s="37"/>
      <c r="N59" s="37"/>
      <c r="O59" s="37"/>
      <c r="P59" s="43"/>
    </row>
    <row r="60" spans="1:16" x14ac:dyDescent="0.2">
      <c r="A60" s="12">
        <v>35095</v>
      </c>
      <c r="B60" s="22">
        <v>4.0249999999999999E-3</v>
      </c>
      <c r="C60" s="22">
        <v>3.3892781631436275E-2</v>
      </c>
      <c r="D60" s="22">
        <v>6.0823301957353415E-3</v>
      </c>
      <c r="E60" s="40">
        <f t="shared" si="4"/>
        <v>2.9867781631436274E-2</v>
      </c>
      <c r="F60" s="40">
        <f t="shared" si="5"/>
        <v>2.0573301957353416E-3</v>
      </c>
      <c r="G60" s="83">
        <f t="shared" si="0"/>
        <v>1.4812578320022725E-2</v>
      </c>
      <c r="H60" s="40">
        <f t="shared" si="1"/>
        <v>9.3760845690457478E-3</v>
      </c>
      <c r="I60" s="40">
        <f t="shared" si="2"/>
        <v>1.4114937509769763E-3</v>
      </c>
      <c r="J60" s="44">
        <f t="shared" si="3"/>
        <v>1.5962555913585807E-2</v>
      </c>
      <c r="K60" s="37"/>
      <c r="M60" s="37"/>
      <c r="N60" s="37"/>
      <c r="O60" s="37"/>
      <c r="P60" s="43"/>
    </row>
    <row r="61" spans="1:16" x14ac:dyDescent="0.2">
      <c r="A61" s="12">
        <v>35124</v>
      </c>
      <c r="B61" s="22">
        <v>4.1333333333333335E-3</v>
      </c>
      <c r="C61" s="22">
        <v>9.2912510853475627E-3</v>
      </c>
      <c r="D61" s="22">
        <v>-2.4343544857768129E-2</v>
      </c>
      <c r="E61" s="40">
        <f t="shared" si="4"/>
        <v>5.1579177520142292E-3</v>
      </c>
      <c r="F61" s="40">
        <f t="shared" si="5"/>
        <v>-2.8476878191101462E-2</v>
      </c>
      <c r="G61" s="83">
        <f t="shared" si="0"/>
        <v>-1.3784920346688745E-2</v>
      </c>
      <c r="H61" s="40">
        <f t="shared" si="1"/>
        <v>1.619171910382759E-3</v>
      </c>
      <c r="I61" s="40">
        <f t="shared" si="2"/>
        <v>-1.9537425590404837E-2</v>
      </c>
      <c r="J61" s="44">
        <f t="shared" si="3"/>
        <v>-1.1659480219543616E-2</v>
      </c>
      <c r="K61" s="37"/>
      <c r="M61" s="37"/>
      <c r="N61" s="37"/>
      <c r="O61" s="37"/>
      <c r="P61" s="43"/>
    </row>
    <row r="62" spans="1:16" x14ac:dyDescent="0.2">
      <c r="A62" s="12">
        <v>35153</v>
      </c>
      <c r="B62" s="22">
        <v>4.1250000000000002E-3</v>
      </c>
      <c r="C62" s="22">
        <v>9.6268067935771917E-3</v>
      </c>
      <c r="D62" s="22">
        <v>-1.1393615262412671E-2</v>
      </c>
      <c r="E62" s="40">
        <f t="shared" si="4"/>
        <v>5.5018067935771915E-3</v>
      </c>
      <c r="F62" s="40">
        <f t="shared" si="5"/>
        <v>-1.5518615262412671E-2</v>
      </c>
      <c r="G62" s="83">
        <f t="shared" si="0"/>
        <v>-4.7948910147920798E-3</v>
      </c>
      <c r="H62" s="40">
        <f t="shared" si="1"/>
        <v>1.7271254496127619E-3</v>
      </c>
      <c r="I62" s="40">
        <f t="shared" si="2"/>
        <v>-1.0647016464404841E-2</v>
      </c>
      <c r="J62" s="44">
        <f t="shared" si="3"/>
        <v>-5.0084042344177397E-3</v>
      </c>
      <c r="K62" s="37"/>
      <c r="M62" s="37"/>
      <c r="N62" s="37"/>
      <c r="O62" s="37"/>
      <c r="P62" s="43"/>
    </row>
    <row r="63" spans="1:16" x14ac:dyDescent="0.2">
      <c r="A63" s="12">
        <v>35185</v>
      </c>
      <c r="B63" s="22">
        <v>4.1833333333333332E-3</v>
      </c>
      <c r="C63" s="22">
        <v>1.4651371312892403E-2</v>
      </c>
      <c r="D63" s="22">
        <v>-1.3800826013611767E-2</v>
      </c>
      <c r="E63" s="40">
        <f t="shared" si="4"/>
        <v>1.0468037979559069E-2</v>
      </c>
      <c r="F63" s="40">
        <f t="shared" si="5"/>
        <v>-1.7984159346945101E-2</v>
      </c>
      <c r="G63" s="83">
        <f t="shared" si="0"/>
        <v>-4.8691212221283284E-3</v>
      </c>
      <c r="H63" s="40">
        <f t="shared" si="1"/>
        <v>3.2861231737754885E-3</v>
      </c>
      <c r="I63" s="40">
        <f t="shared" si="2"/>
        <v>-1.233857772923715E-2</v>
      </c>
      <c r="J63" s="44">
        <f t="shared" si="3"/>
        <v>-3.758060683693016E-3</v>
      </c>
      <c r="K63" s="37"/>
      <c r="M63" s="37"/>
      <c r="N63" s="37"/>
      <c r="O63" s="37"/>
      <c r="P63" s="43"/>
    </row>
    <row r="64" spans="1:16" x14ac:dyDescent="0.2">
      <c r="A64" s="12">
        <v>35216</v>
      </c>
      <c r="B64" s="22">
        <v>4.2416666666666662E-3</v>
      </c>
      <c r="C64" s="22">
        <v>2.5677282011856484E-2</v>
      </c>
      <c r="D64" s="22">
        <v>-3.4063260340632118E-3</v>
      </c>
      <c r="E64" s="40">
        <f t="shared" si="4"/>
        <v>2.1435615345189819E-2</v>
      </c>
      <c r="F64" s="40">
        <f t="shared" si="5"/>
        <v>-7.6479927007298779E-3</v>
      </c>
      <c r="G64" s="83">
        <f t="shared" si="0"/>
        <v>5.7235910108810253E-3</v>
      </c>
      <c r="H64" s="40">
        <f t="shared" si="1"/>
        <v>6.7290615937307466E-3</v>
      </c>
      <c r="I64" s="40">
        <f t="shared" si="2"/>
        <v>-5.2471372495163874E-3</v>
      </c>
      <c r="J64" s="44">
        <f t="shared" si="3"/>
        <v>6.8938113222299707E-3</v>
      </c>
      <c r="K64" s="37"/>
      <c r="M64" s="37"/>
      <c r="N64" s="37"/>
      <c r="O64" s="37"/>
      <c r="P64" s="43"/>
    </row>
    <row r="65" spans="1:16" x14ac:dyDescent="0.2">
      <c r="A65" s="12">
        <v>35244</v>
      </c>
      <c r="B65" s="22">
        <v>4.2916666666666667E-3</v>
      </c>
      <c r="C65" s="22">
        <v>3.7956236119049969E-3</v>
      </c>
      <c r="D65" s="22">
        <v>1.4774206912878673E-2</v>
      </c>
      <c r="E65" s="40">
        <f t="shared" si="4"/>
        <v>-4.9604305476166986E-4</v>
      </c>
      <c r="F65" s="40">
        <f t="shared" si="5"/>
        <v>1.0482540246212008E-2</v>
      </c>
      <c r="G65" s="83">
        <f t="shared" si="0"/>
        <v>1.1327813513179352E-2</v>
      </c>
      <c r="H65" s="40">
        <f t="shared" si="1"/>
        <v>-1.5571767896006123E-4</v>
      </c>
      <c r="I65" s="40">
        <f t="shared" si="2"/>
        <v>7.1918645254727461E-3</v>
      </c>
      <c r="J65" s="44">
        <f t="shared" si="3"/>
        <v>4.9932485957251693E-3</v>
      </c>
      <c r="K65" s="37"/>
      <c r="M65" s="37"/>
      <c r="N65" s="37"/>
      <c r="O65" s="37"/>
      <c r="P65" s="43"/>
    </row>
    <row r="66" spans="1:16" x14ac:dyDescent="0.2">
      <c r="A66" s="12">
        <v>35277</v>
      </c>
      <c r="B66" s="22">
        <v>4.208333333333333E-3</v>
      </c>
      <c r="C66" s="22">
        <v>-4.4223084839097648E-2</v>
      </c>
      <c r="D66" s="22">
        <v>2.551671344730444E-4</v>
      </c>
      <c r="E66" s="40">
        <f t="shared" si="4"/>
        <v>-4.8431418172430983E-2</v>
      </c>
      <c r="F66" s="40">
        <f t="shared" si="5"/>
        <v>-3.9531661988602886E-3</v>
      </c>
      <c r="G66" s="83">
        <f t="shared" si="0"/>
        <v>-1.3707431666255855E-2</v>
      </c>
      <c r="H66" s="40">
        <f t="shared" si="1"/>
        <v>-1.5203575484346926E-2</v>
      </c>
      <c r="I66" s="40">
        <f t="shared" si="2"/>
        <v>-2.7121895152422623E-3</v>
      </c>
      <c r="J66" s="44">
        <f t="shared" si="3"/>
        <v>-2.6192292185645637E-2</v>
      </c>
      <c r="K66" s="37"/>
      <c r="M66" s="37"/>
      <c r="N66" s="37"/>
      <c r="O66" s="37"/>
      <c r="P66" s="43"/>
    </row>
    <row r="67" spans="1:16" x14ac:dyDescent="0.2">
      <c r="A67" s="12">
        <v>35307</v>
      </c>
      <c r="B67" s="22">
        <v>4.2416666666666662E-3</v>
      </c>
      <c r="C67" s="22">
        <v>2.1128117061566254E-2</v>
      </c>
      <c r="D67" s="22">
        <v>-5.6778425655976683E-3</v>
      </c>
      <c r="E67" s="40">
        <f t="shared" si="4"/>
        <v>1.6886450394899589E-2</v>
      </c>
      <c r="F67" s="40">
        <f t="shared" si="5"/>
        <v>-9.9195092322643345E-3</v>
      </c>
      <c r="G67" s="83">
        <f t="shared" si="0"/>
        <v>2.7370758076564507E-3</v>
      </c>
      <c r="H67" s="40">
        <f t="shared" si="1"/>
        <v>5.3009891704488415E-3</v>
      </c>
      <c r="I67" s="40">
        <f t="shared" si="2"/>
        <v>-6.805580029459057E-3</v>
      </c>
      <c r="J67" s="44">
        <f t="shared" si="3"/>
        <v>3.4834705813176275E-3</v>
      </c>
      <c r="K67" s="37"/>
      <c r="M67" s="37"/>
      <c r="N67" s="37"/>
      <c r="O67" s="37"/>
      <c r="P67" s="43"/>
    </row>
    <row r="68" spans="1:16" x14ac:dyDescent="0.2">
      <c r="A68" s="12">
        <v>35338</v>
      </c>
      <c r="B68" s="22">
        <v>4.1583333333333333E-3</v>
      </c>
      <c r="C68" s="22">
        <v>5.6235805693947372E-2</v>
      </c>
      <c r="D68" s="22">
        <v>2.0458727028829893E-2</v>
      </c>
      <c r="E68" s="40">
        <f t="shared" si="4"/>
        <v>5.2077472360614038E-2</v>
      </c>
      <c r="F68" s="40">
        <f t="shared" si="5"/>
        <v>1.6300393695496559E-2</v>
      </c>
      <c r="G68" s="83">
        <f t="shared" si="0"/>
        <v>3.1689856254861162E-2</v>
      </c>
      <c r="H68" s="40">
        <f t="shared" si="1"/>
        <v>1.6348143662646007E-2</v>
      </c>
      <c r="I68" s="40">
        <f t="shared" si="2"/>
        <v>1.1183379258881821E-2</v>
      </c>
      <c r="J68" s="44">
        <f t="shared" si="3"/>
        <v>3.4188933028055299E-2</v>
      </c>
      <c r="K68" s="37"/>
      <c r="M68" s="37"/>
      <c r="N68" s="37"/>
      <c r="O68" s="37"/>
      <c r="P68" s="43"/>
    </row>
    <row r="69" spans="1:16" x14ac:dyDescent="0.2">
      <c r="A69" s="12">
        <v>35369</v>
      </c>
      <c r="B69" s="22">
        <v>4.1916666666666665E-3</v>
      </c>
      <c r="C69" s="22">
        <v>2.7511264286705472E-2</v>
      </c>
      <c r="D69" s="22">
        <v>2.8402723903111937E-2</v>
      </c>
      <c r="E69" s="40">
        <f t="shared" si="4"/>
        <v>2.3319597620038806E-2</v>
      </c>
      <c r="F69" s="40">
        <f t="shared" si="5"/>
        <v>2.4211057236445271E-2</v>
      </c>
      <c r="G69" s="83">
        <f t="shared" si="0"/>
        <v>2.8122877182104752E-2</v>
      </c>
      <c r="H69" s="40">
        <f t="shared" si="1"/>
        <v>7.320480713956779E-3</v>
      </c>
      <c r="I69" s="40">
        <f t="shared" si="2"/>
        <v>1.6610729801481306E-2</v>
      </c>
      <c r="J69" s="44">
        <f t="shared" si="3"/>
        <v>2.3765327428242038E-2</v>
      </c>
      <c r="K69" s="37"/>
      <c r="M69" s="37"/>
      <c r="N69" s="37"/>
      <c r="O69" s="37"/>
      <c r="P69" s="43"/>
    </row>
    <row r="70" spans="1:16" x14ac:dyDescent="0.2">
      <c r="A70" s="12">
        <v>35398</v>
      </c>
      <c r="B70" s="22">
        <v>4.0916666666666671E-3</v>
      </c>
      <c r="C70" s="22">
        <v>7.5515594580555678E-2</v>
      </c>
      <c r="D70" s="22">
        <v>2.2156098515010436E-2</v>
      </c>
      <c r="E70" s="40">
        <f t="shared" si="4"/>
        <v>7.1423927913889018E-2</v>
      </c>
      <c r="F70" s="40">
        <f t="shared" si="5"/>
        <v>1.8064431848343769E-2</v>
      </c>
      <c r="G70" s="83">
        <f t="shared" si="0"/>
        <v>3.890669465388269E-2</v>
      </c>
      <c r="H70" s="40">
        <f t="shared" si="1"/>
        <v>2.2421376874846511E-2</v>
      </c>
      <c r="I70" s="40">
        <f t="shared" si="2"/>
        <v>1.2393651112369512E-2</v>
      </c>
      <c r="J70" s="44">
        <f t="shared" si="3"/>
        <v>4.4744179881116397E-2</v>
      </c>
      <c r="K70" s="37"/>
      <c r="M70" s="37"/>
      <c r="N70" s="37"/>
      <c r="O70" s="37"/>
      <c r="P70" s="43"/>
    </row>
    <row r="71" spans="1:16" x14ac:dyDescent="0.2">
      <c r="A71" s="12">
        <v>35430</v>
      </c>
      <c r="B71" s="22">
        <v>4.1916666666666665E-3</v>
      </c>
      <c r="C71" s="22">
        <v>-1.9828294286736159E-2</v>
      </c>
      <c r="D71" s="22">
        <v>-1.6892399786794798E-2</v>
      </c>
      <c r="E71" s="40">
        <f t="shared" si="4"/>
        <v>-2.4019960953402825E-2</v>
      </c>
      <c r="F71" s="40">
        <f t="shared" si="5"/>
        <v>-2.1084066453461465E-2</v>
      </c>
      <c r="G71" s="83">
        <f t="shared" si="0"/>
        <v>-1.7814034860230372E-2</v>
      </c>
      <c r="H71" s="40">
        <f t="shared" si="1"/>
        <v>-7.5403385501935458E-3</v>
      </c>
      <c r="I71" s="40">
        <f t="shared" si="2"/>
        <v>-1.4465362976703493E-2</v>
      </c>
      <c r="J71" s="44">
        <f t="shared" si="3"/>
        <v>-2.2552013703432145E-2</v>
      </c>
      <c r="K71" s="37"/>
      <c r="P71" s="43"/>
    </row>
    <row r="72" spans="1:16" x14ac:dyDescent="0.2">
      <c r="A72" s="12">
        <v>35461</v>
      </c>
      <c r="B72" s="22">
        <v>4.1749999999999999E-3</v>
      </c>
      <c r="C72" s="22">
        <v>6.2379934640445667E-2</v>
      </c>
      <c r="D72" s="22">
        <v>7.7850221734099279E-4</v>
      </c>
      <c r="E72" s="40">
        <f t="shared" si="4"/>
        <v>5.8204934640445669E-2</v>
      </c>
      <c r="F72" s="40">
        <f t="shared" si="5"/>
        <v>-3.3964977826590071E-3</v>
      </c>
      <c r="G72" s="83">
        <f t="shared" si="0"/>
        <v>2.0116404412443244E-2</v>
      </c>
      <c r="H72" s="40">
        <f t="shared" si="1"/>
        <v>1.8271674684744766E-2</v>
      </c>
      <c r="I72" s="40">
        <f t="shared" si="2"/>
        <v>-2.3302702723015257E-3</v>
      </c>
      <c r="J72" s="44">
        <f t="shared" si="3"/>
        <v>2.7404218428893332E-2</v>
      </c>
      <c r="K72" s="37"/>
      <c r="P72" s="43"/>
    </row>
    <row r="73" spans="1:16" x14ac:dyDescent="0.2">
      <c r="A73" s="12">
        <v>35489</v>
      </c>
      <c r="B73" s="22">
        <v>4.2833333333333334E-3</v>
      </c>
      <c r="C73" s="22">
        <v>7.851325146306376E-3</v>
      </c>
      <c r="D73" s="22">
        <v>-5.7647696175799901E-4</v>
      </c>
      <c r="E73" s="40">
        <f t="shared" si="4"/>
        <v>3.5679918129730426E-3</v>
      </c>
      <c r="F73" s="40">
        <f t="shared" si="5"/>
        <v>-4.8598102950913324E-3</v>
      </c>
      <c r="G73" s="83">
        <f t="shared" si="0"/>
        <v>2.0691760121215258E-3</v>
      </c>
      <c r="H73" s="40">
        <f t="shared" si="1"/>
        <v>1.1200628621473349E-3</v>
      </c>
      <c r="I73" s="40">
        <f t="shared" si="2"/>
        <v>-3.3342201833591427E-3</v>
      </c>
      <c r="J73" s="44">
        <f t="shared" si="3"/>
        <v>-6.4590924105914493E-4</v>
      </c>
      <c r="K73" s="37"/>
      <c r="P73" s="43"/>
    </row>
    <row r="74" spans="1:16" x14ac:dyDescent="0.2">
      <c r="A74" s="12">
        <v>35520</v>
      </c>
      <c r="B74" s="22">
        <v>4.3E-3</v>
      </c>
      <c r="C74" s="22">
        <v>-4.1008649353231563E-2</v>
      </c>
      <c r="D74" s="22">
        <v>-1.6817818548247043E-2</v>
      </c>
      <c r="E74" s="40">
        <f t="shared" si="4"/>
        <v>-4.5308649353231562E-2</v>
      </c>
      <c r="F74" s="40">
        <f t="shared" si="5"/>
        <v>-2.1117818548247042E-2</v>
      </c>
      <c r="G74" s="83">
        <f t="shared" si="0"/>
        <v>-2.4411796508240075E-2</v>
      </c>
      <c r="H74" s="40">
        <f t="shared" si="1"/>
        <v>-1.4223276883677635E-2</v>
      </c>
      <c r="I74" s="40">
        <f t="shared" si="2"/>
        <v>-1.448851962456244E-2</v>
      </c>
      <c r="J74" s="44">
        <f t="shared" si="3"/>
        <v>-3.3213233950739302E-2</v>
      </c>
      <c r="K74" s="37"/>
      <c r="P74" s="43"/>
    </row>
    <row r="75" spans="1:16" x14ac:dyDescent="0.2">
      <c r="A75" s="12">
        <v>35550</v>
      </c>
      <c r="B75" s="22">
        <v>4.208333333333333E-3</v>
      </c>
      <c r="C75" s="22">
        <v>5.9575917002909984E-2</v>
      </c>
      <c r="D75" s="22">
        <v>1.6638982152323845E-2</v>
      </c>
      <c r="E75" s="40">
        <f t="shared" si="4"/>
        <v>5.5367583669576649E-2</v>
      </c>
      <c r="F75" s="40">
        <f t="shared" si="5"/>
        <v>1.2430648818990512E-2</v>
      </c>
      <c r="G75" s="83">
        <f t="shared" si="0"/>
        <v>3.0117731168989401E-2</v>
      </c>
      <c r="H75" s="40">
        <f t="shared" si="1"/>
        <v>1.738097436480766E-2</v>
      </c>
      <c r="I75" s="40">
        <f t="shared" si="2"/>
        <v>8.5284234708484091E-3</v>
      </c>
      <c r="J75" s="44">
        <f t="shared" si="3"/>
        <v>3.3899116244283579E-2</v>
      </c>
      <c r="K75" s="37"/>
      <c r="P75" s="43"/>
    </row>
    <row r="76" spans="1:16" x14ac:dyDescent="0.2">
      <c r="A76" s="12">
        <v>35580</v>
      </c>
      <c r="B76" s="22">
        <v>4.1083333333333328E-3</v>
      </c>
      <c r="C76" s="22">
        <v>6.0834031713508097E-2</v>
      </c>
      <c r="D76" s="22">
        <v>1.0783638904532378E-2</v>
      </c>
      <c r="E76" s="40">
        <f t="shared" si="4"/>
        <v>5.6725698380174765E-2</v>
      </c>
      <c r="F76" s="40">
        <f t="shared" si="5"/>
        <v>6.675305571199045E-3</v>
      </c>
      <c r="G76" s="83">
        <f t="shared" si="0"/>
        <v>2.6495442395053245E-2</v>
      </c>
      <c r="H76" s="40">
        <f t="shared" si="1"/>
        <v>1.7807313305481798E-2</v>
      </c>
      <c r="I76" s="40">
        <f t="shared" si="2"/>
        <v>4.5797957562381149E-3</v>
      </c>
      <c r="J76" s="44">
        <f t="shared" si="3"/>
        <v>3.1700501975686905E-2</v>
      </c>
      <c r="K76" s="37"/>
      <c r="P76" s="43"/>
    </row>
    <row r="77" spans="1:16" x14ac:dyDescent="0.2">
      <c r="A77" s="12">
        <v>35611</v>
      </c>
      <c r="B77" s="22">
        <v>4.208333333333333E-3</v>
      </c>
      <c r="C77" s="22">
        <v>4.4776532371194389E-2</v>
      </c>
      <c r="D77" s="22">
        <v>1.3062319438712278E-2</v>
      </c>
      <c r="E77" s="40">
        <f t="shared" si="4"/>
        <v>4.0568199037861054E-2</v>
      </c>
      <c r="F77" s="40">
        <f t="shared" si="5"/>
        <v>8.8539861053789446E-3</v>
      </c>
      <c r="G77" s="83">
        <f t="shared" ref="G77:G140" si="6">B77+B$2*E77+C$2*F77</f>
        <v>2.3018035138156992E-2</v>
      </c>
      <c r="H77" s="40">
        <f t="shared" ref="H77:H140" si="7">B$2*E77</f>
        <v>1.2735156219051759E-2</v>
      </c>
      <c r="I77" s="40">
        <f t="shared" ref="I77:I140" si="8">C$2*F77</f>
        <v>6.0745455857718995E-3</v>
      </c>
      <c r="J77" s="44">
        <f t="shared" ref="J77:J140" si="9">SUM(0.5*E77+0.5*F77)</f>
        <v>2.4711092571619998E-2</v>
      </c>
      <c r="K77" s="37"/>
      <c r="P77" s="43"/>
    </row>
    <row r="78" spans="1:16" x14ac:dyDescent="0.2">
      <c r="A78" s="12">
        <v>35642</v>
      </c>
      <c r="B78" s="22">
        <v>4.2833333333333334E-3</v>
      </c>
      <c r="C78" s="22">
        <v>7.9440717200251143E-2</v>
      </c>
      <c r="D78" s="22">
        <v>3.4879378594368626E-2</v>
      </c>
      <c r="E78" s="40">
        <f t="shared" ref="E78:E141" si="10">C78-$B78</f>
        <v>7.515738386691781E-2</v>
      </c>
      <c r="F78" s="40">
        <f t="shared" ref="F78:F141" si="11">D78-$B78</f>
        <v>3.0596045261035293E-2</v>
      </c>
      <c r="G78" s="83">
        <f t="shared" si="6"/>
        <v>4.8868059924450591E-2</v>
      </c>
      <c r="H78" s="40">
        <f t="shared" si="7"/>
        <v>2.3593382187539761E-2</v>
      </c>
      <c r="I78" s="40">
        <f t="shared" si="8"/>
        <v>2.0991344403577493E-2</v>
      </c>
      <c r="J78" s="44">
        <f t="shared" si="9"/>
        <v>5.2876714563976551E-2</v>
      </c>
      <c r="K78" s="37"/>
      <c r="P78" s="43"/>
    </row>
    <row r="79" spans="1:16" x14ac:dyDescent="0.2">
      <c r="A79" s="12">
        <v>35671</v>
      </c>
      <c r="B79" s="22">
        <v>4.1250000000000002E-3</v>
      </c>
      <c r="C79" s="22">
        <v>-5.6009869593354522E-2</v>
      </c>
      <c r="D79" s="22">
        <v>-1.5844793197564488E-2</v>
      </c>
      <c r="E79" s="40">
        <f t="shared" si="10"/>
        <v>-6.0134869593354526E-2</v>
      </c>
      <c r="F79" s="40">
        <f t="shared" si="11"/>
        <v>-1.9969793197564489E-2</v>
      </c>
      <c r="G79" s="83">
        <f t="shared" si="6"/>
        <v>-2.8453401284237484E-2</v>
      </c>
      <c r="H79" s="40">
        <f t="shared" si="7"/>
        <v>-1.88775192551425E-2</v>
      </c>
      <c r="I79" s="40">
        <f t="shared" si="8"/>
        <v>-1.3700882029094984E-2</v>
      </c>
      <c r="J79" s="44">
        <f t="shared" si="9"/>
        <v>-4.0052331395459509E-2</v>
      </c>
      <c r="K79" s="37"/>
      <c r="P79" s="43"/>
    </row>
    <row r="80" spans="1:16" x14ac:dyDescent="0.2">
      <c r="A80" s="12">
        <v>35703</v>
      </c>
      <c r="B80" s="22">
        <v>4.1416666666666668E-3</v>
      </c>
      <c r="C80" s="22">
        <v>5.4733985970743859E-2</v>
      </c>
      <c r="D80" s="22">
        <v>1.9866534223105026E-2</v>
      </c>
      <c r="E80" s="40">
        <f t="shared" si="10"/>
        <v>5.0592319304077191E-2</v>
      </c>
      <c r="F80" s="40">
        <f t="shared" si="11"/>
        <v>1.5724867556438357E-2</v>
      </c>
      <c r="G80" s="83">
        <f t="shared" si="6"/>
        <v>3.0812113654718899E-2</v>
      </c>
      <c r="H80" s="40">
        <f t="shared" si="7"/>
        <v>1.5881924884569427E-2</v>
      </c>
      <c r="I80" s="40">
        <f t="shared" si="8"/>
        <v>1.0788522103482806E-2</v>
      </c>
      <c r="J80" s="44">
        <f t="shared" si="9"/>
        <v>3.3158593430257774E-2</v>
      </c>
      <c r="K80" s="37"/>
      <c r="P80" s="43"/>
    </row>
    <row r="81" spans="1:16" x14ac:dyDescent="0.2">
      <c r="A81" s="12">
        <v>35734</v>
      </c>
      <c r="B81" s="22">
        <v>4.2833333333333334E-3</v>
      </c>
      <c r="C81" s="22">
        <v>-3.3402282580572873E-2</v>
      </c>
      <c r="D81" s="22">
        <v>2.000902072806432E-2</v>
      </c>
      <c r="E81" s="40">
        <f t="shared" si="10"/>
        <v>-3.7685615913906206E-2</v>
      </c>
      <c r="F81" s="40">
        <f t="shared" si="11"/>
        <v>1.5725687394730986E-2</v>
      </c>
      <c r="G81" s="83">
        <f t="shared" si="6"/>
        <v>3.2421612758160249E-3</v>
      </c>
      <c r="H81" s="40">
        <f t="shared" si="7"/>
        <v>-1.1830256635915058E-2</v>
      </c>
      <c r="I81" s="40">
        <f t="shared" si="8"/>
        <v>1.0789084578397749E-2</v>
      </c>
      <c r="J81" s="44">
        <f t="shared" si="9"/>
        <v>-1.097996425958761E-2</v>
      </c>
      <c r="K81" s="37"/>
      <c r="P81" s="43"/>
    </row>
    <row r="82" spans="1:16" x14ac:dyDescent="0.2">
      <c r="A82" s="12">
        <v>35762</v>
      </c>
      <c r="B82" s="22">
        <v>4.3E-3</v>
      </c>
      <c r="C82" s="22">
        <v>4.626064608474767E-2</v>
      </c>
      <c r="D82" s="22">
        <v>2.8582048422860495E-3</v>
      </c>
      <c r="E82" s="40">
        <f t="shared" si="10"/>
        <v>4.1960646084747671E-2</v>
      </c>
      <c r="F82" s="40">
        <f t="shared" si="11"/>
        <v>-1.4417951577139505E-3</v>
      </c>
      <c r="G82" s="83">
        <f t="shared" si="6"/>
        <v>1.6483085478350555E-2</v>
      </c>
      <c r="H82" s="40">
        <f t="shared" si="7"/>
        <v>1.3172272755881721E-2</v>
      </c>
      <c r="I82" s="40">
        <f t="shared" si="8"/>
        <v>-9.8918727753116698E-4</v>
      </c>
      <c r="J82" s="44">
        <f t="shared" si="9"/>
        <v>2.0259425463516861E-2</v>
      </c>
      <c r="K82" s="37"/>
      <c r="P82" s="43"/>
    </row>
    <row r="83" spans="1:16" x14ac:dyDescent="0.2">
      <c r="A83" s="12">
        <v>35795</v>
      </c>
      <c r="B83" s="22">
        <v>4.1999999999999997E-3</v>
      </c>
      <c r="C83" s="22">
        <v>1.7139690417105502E-2</v>
      </c>
      <c r="D83" s="22">
        <v>1.380297530801089E-2</v>
      </c>
      <c r="E83" s="40">
        <f t="shared" si="10"/>
        <v>1.2939690417105503E-2</v>
      </c>
      <c r="F83" s="40">
        <f t="shared" si="11"/>
        <v>9.6029753080108908E-3</v>
      </c>
      <c r="G83" s="83">
        <f t="shared" si="6"/>
        <v>1.4850435860379319E-2</v>
      </c>
      <c r="H83" s="40">
        <f t="shared" si="7"/>
        <v>4.0620235257230203E-3</v>
      </c>
      <c r="I83" s="40">
        <f t="shared" si="8"/>
        <v>6.5884123346562967E-3</v>
      </c>
      <c r="J83" s="44">
        <f t="shared" si="9"/>
        <v>1.1271332862558197E-2</v>
      </c>
      <c r="K83" s="37"/>
      <c r="P83" s="43"/>
    </row>
    <row r="84" spans="1:16" x14ac:dyDescent="0.2">
      <c r="A84" s="12">
        <v>35825</v>
      </c>
      <c r="B84" s="22">
        <v>4.2416666666666662E-3</v>
      </c>
      <c r="C84" s="22">
        <v>1.1003859650772885E-2</v>
      </c>
      <c r="D84" s="22">
        <v>2.0315415258938208E-2</v>
      </c>
      <c r="E84" s="40">
        <f t="shared" si="10"/>
        <v>6.7621929841062186E-3</v>
      </c>
      <c r="F84" s="40">
        <f t="shared" si="11"/>
        <v>1.6073748592271543E-2</v>
      </c>
      <c r="G84" s="83">
        <f t="shared" si="6"/>
        <v>1.7392334665646353E-2</v>
      </c>
      <c r="H84" s="40">
        <f t="shared" si="7"/>
        <v>2.1227854841571248E-3</v>
      </c>
      <c r="I84" s="40">
        <f t="shared" si="8"/>
        <v>1.1027882514822562E-2</v>
      </c>
      <c r="J84" s="44">
        <f t="shared" si="9"/>
        <v>1.1417970788188882E-2</v>
      </c>
      <c r="K84" s="37"/>
      <c r="P84" s="43"/>
    </row>
    <row r="85" spans="1:16" x14ac:dyDescent="0.2">
      <c r="A85" s="12">
        <v>35853</v>
      </c>
      <c r="B85" s="22">
        <v>4.1916666666666665E-3</v>
      </c>
      <c r="C85" s="22">
        <v>7.2081412138772949E-2</v>
      </c>
      <c r="D85" s="22">
        <v>-4.2873646298596801E-3</v>
      </c>
      <c r="E85" s="40">
        <f t="shared" si="10"/>
        <v>6.7889745472106286E-2</v>
      </c>
      <c r="F85" s="40">
        <f t="shared" si="11"/>
        <v>-8.4790312965263466E-3</v>
      </c>
      <c r="G85" s="83">
        <f t="shared" si="6"/>
        <v>1.968629763448583E-2</v>
      </c>
      <c r="H85" s="40">
        <f t="shared" si="7"/>
        <v>2.1311927439816674E-2</v>
      </c>
      <c r="I85" s="40">
        <f t="shared" si="8"/>
        <v>-5.8172964719975092E-3</v>
      </c>
      <c r="J85" s="44">
        <f t="shared" si="9"/>
        <v>2.9705357087789971E-2</v>
      </c>
      <c r="K85" s="37"/>
      <c r="P85" s="43"/>
    </row>
    <row r="86" spans="1:16" x14ac:dyDescent="0.2">
      <c r="A86" s="12">
        <v>35885</v>
      </c>
      <c r="B86" s="22">
        <v>4.1250000000000002E-3</v>
      </c>
      <c r="C86" s="22">
        <v>5.1159811535741451E-2</v>
      </c>
      <c r="D86" s="22">
        <v>2.7361223995978623E-3</v>
      </c>
      <c r="E86" s="40">
        <f t="shared" si="10"/>
        <v>4.7034811535741447E-2</v>
      </c>
      <c r="F86" s="40">
        <f t="shared" si="11"/>
        <v>-1.3888776004021379E-3</v>
      </c>
      <c r="G86" s="83">
        <f t="shared" si="6"/>
        <v>1.7937271587316464E-2</v>
      </c>
      <c r="H86" s="40">
        <f t="shared" si="7"/>
        <v>1.4765153170400808E-2</v>
      </c>
      <c r="I86" s="40">
        <f t="shared" si="8"/>
        <v>-9.5288158308434409E-4</v>
      </c>
      <c r="J86" s="44">
        <f t="shared" si="9"/>
        <v>2.2822966967669653E-2</v>
      </c>
      <c r="K86" s="37"/>
      <c r="P86" s="43"/>
    </row>
    <row r="87" spans="1:16" x14ac:dyDescent="0.2">
      <c r="A87" s="12">
        <v>35915</v>
      </c>
      <c r="B87" s="22">
        <v>4.1666666666666666E-3</v>
      </c>
      <c r="C87" s="22">
        <v>1.0001603377636892E-2</v>
      </c>
      <c r="D87" s="22">
        <v>4.0032669628382589E-3</v>
      </c>
      <c r="E87" s="40">
        <f t="shared" si="10"/>
        <v>5.8349367109702252E-3</v>
      </c>
      <c r="F87" s="40">
        <f t="shared" si="11"/>
        <v>-1.6339970382840772E-4</v>
      </c>
      <c r="G87" s="83">
        <f t="shared" si="6"/>
        <v>5.8862628342003388E-3</v>
      </c>
      <c r="H87" s="40">
        <f t="shared" si="7"/>
        <v>1.8317014879841163E-3</v>
      </c>
      <c r="I87" s="40">
        <f t="shared" si="8"/>
        <v>-1.1210532045044453E-4</v>
      </c>
      <c r="J87" s="44">
        <f t="shared" si="9"/>
        <v>2.8357685035709087E-3</v>
      </c>
      <c r="K87" s="37"/>
      <c r="P87" s="43"/>
    </row>
    <row r="88" spans="1:16" x14ac:dyDescent="0.2">
      <c r="A88" s="12">
        <v>35944</v>
      </c>
      <c r="B88" s="22">
        <v>4.15E-3</v>
      </c>
      <c r="C88" s="22">
        <v>-1.7196118635523949E-2</v>
      </c>
      <c r="D88" s="22">
        <v>9.9651804147538048E-3</v>
      </c>
      <c r="E88" s="40">
        <f t="shared" si="10"/>
        <v>-2.134611863552395E-2</v>
      </c>
      <c r="F88" s="40">
        <f t="shared" si="11"/>
        <v>5.8151804147538047E-3</v>
      </c>
      <c r="G88" s="83">
        <f t="shared" si="6"/>
        <v>1.4387140021125044E-3</v>
      </c>
      <c r="H88" s="40">
        <f t="shared" si="7"/>
        <v>-6.7009668149208158E-3</v>
      </c>
      <c r="I88" s="40">
        <f t="shared" si="8"/>
        <v>3.9896808170333201E-3</v>
      </c>
      <c r="J88" s="44">
        <f t="shared" si="9"/>
        <v>-7.7654691103850731E-3</v>
      </c>
      <c r="K88" s="37"/>
      <c r="P88" s="43"/>
    </row>
    <row r="89" spans="1:16" x14ac:dyDescent="0.2">
      <c r="A89" s="12">
        <v>35976</v>
      </c>
      <c r="B89" s="22">
        <v>4.1333333333333335E-3</v>
      </c>
      <c r="C89" s="22">
        <v>4.0580627208992803E-2</v>
      </c>
      <c r="D89" s="22">
        <v>1.1477770591034941E-2</v>
      </c>
      <c r="E89" s="40">
        <f t="shared" si="10"/>
        <v>3.6447293875659467E-2</v>
      </c>
      <c r="F89" s="40">
        <f t="shared" si="11"/>
        <v>7.344437257701608E-3</v>
      </c>
      <c r="G89" s="83">
        <f t="shared" si="6"/>
        <v>2.0613730141629254E-2</v>
      </c>
      <c r="H89" s="40">
        <f t="shared" si="7"/>
        <v>1.1441522973081049E-2</v>
      </c>
      <c r="I89" s="40">
        <f t="shared" si="8"/>
        <v>5.0388738352148705E-3</v>
      </c>
      <c r="J89" s="44">
        <f t="shared" si="9"/>
        <v>2.1895865566680536E-2</v>
      </c>
      <c r="K89" s="37"/>
      <c r="P89" s="43"/>
    </row>
    <row r="90" spans="1:16" x14ac:dyDescent="0.2">
      <c r="A90" s="12">
        <v>36007</v>
      </c>
      <c r="B90" s="22">
        <v>4.0833333333333338E-3</v>
      </c>
      <c r="C90" s="22">
        <v>-1.066152927785402E-2</v>
      </c>
      <c r="D90" s="22">
        <v>2.805209847794865E-3</v>
      </c>
      <c r="E90" s="40">
        <f t="shared" si="10"/>
        <v>-1.4744862611187355E-2</v>
      </c>
      <c r="F90" s="40">
        <f t="shared" si="11"/>
        <v>-1.2781234855384687E-3</v>
      </c>
      <c r="G90" s="83">
        <f t="shared" si="6"/>
        <v>-1.4222646419230155E-3</v>
      </c>
      <c r="H90" s="40">
        <f t="shared" si="7"/>
        <v>-4.6287026103051521E-3</v>
      </c>
      <c r="I90" s="40">
        <f t="shared" si="8"/>
        <v>-8.7689536495119734E-4</v>
      </c>
      <c r="J90" s="44">
        <f t="shared" si="9"/>
        <v>-8.0114930483629124E-3</v>
      </c>
      <c r="K90" s="37"/>
      <c r="P90" s="43"/>
    </row>
    <row r="91" spans="1:16" x14ac:dyDescent="0.2">
      <c r="A91" s="12">
        <v>36038</v>
      </c>
      <c r="B91" s="22">
        <v>3.8416666666666668E-3</v>
      </c>
      <c r="C91" s="22">
        <v>-0.14443627891013189</v>
      </c>
      <c r="D91" s="22">
        <v>3.8705873859999462E-2</v>
      </c>
      <c r="E91" s="40">
        <f t="shared" si="10"/>
        <v>-0.14827794557679855</v>
      </c>
      <c r="F91" s="40">
        <f t="shared" si="11"/>
        <v>3.4864207193332795E-2</v>
      </c>
      <c r="G91" s="83">
        <f t="shared" si="6"/>
        <v>-1.8786052849499291E-2</v>
      </c>
      <c r="H91" s="40">
        <f t="shared" si="7"/>
        <v>-4.6547365807347078E-2</v>
      </c>
      <c r="I91" s="40">
        <f t="shared" si="8"/>
        <v>2.391964629118112E-2</v>
      </c>
      <c r="J91" s="44">
        <f t="shared" si="9"/>
        <v>-5.6706869191732873E-2</v>
      </c>
      <c r="K91" s="37"/>
      <c r="P91" s="43"/>
    </row>
    <row r="92" spans="1:16" x14ac:dyDescent="0.2">
      <c r="A92" s="12">
        <v>36068</v>
      </c>
      <c r="B92" s="22">
        <v>3.3E-3</v>
      </c>
      <c r="C92" s="22">
        <v>6.4067693171506734E-2</v>
      </c>
      <c r="D92" s="22">
        <v>4.2632426359013431E-2</v>
      </c>
      <c r="E92" s="40">
        <f t="shared" si="10"/>
        <v>6.0767693171506737E-2</v>
      </c>
      <c r="F92" s="40">
        <f t="shared" si="11"/>
        <v>3.9332426359013434E-2</v>
      </c>
      <c r="G92" s="83">
        <f t="shared" si="6"/>
        <v>4.9361378541470255E-2</v>
      </c>
      <c r="H92" s="40">
        <f t="shared" si="7"/>
        <v>1.9076175032771335E-2</v>
      </c>
      <c r="I92" s="40">
        <f t="shared" si="8"/>
        <v>2.6985203508698919E-2</v>
      </c>
      <c r="J92" s="44">
        <f t="shared" si="9"/>
        <v>5.0050059765260085E-2</v>
      </c>
      <c r="K92" s="37"/>
      <c r="P92" s="43"/>
    </row>
    <row r="93" spans="1:16" x14ac:dyDescent="0.2">
      <c r="A93" s="12">
        <v>36098</v>
      </c>
      <c r="B93" s="22">
        <v>3.6750000000000003E-3</v>
      </c>
      <c r="C93" s="22">
        <v>8.1258140776239607E-2</v>
      </c>
      <c r="D93" s="22">
        <v>-7.2990673413951823E-3</v>
      </c>
      <c r="E93" s="40">
        <f t="shared" si="10"/>
        <v>7.7583140776239609E-2</v>
      </c>
      <c r="F93" s="40">
        <f t="shared" si="11"/>
        <v>-1.0974067341395184E-2</v>
      </c>
      <c r="G93" s="83">
        <f t="shared" si="6"/>
        <v>2.0500783439474483E-2</v>
      </c>
      <c r="H93" s="40">
        <f t="shared" si="7"/>
        <v>2.4354875029773806E-2</v>
      </c>
      <c r="I93" s="40">
        <f t="shared" si="8"/>
        <v>-7.5290915902993241E-3</v>
      </c>
      <c r="J93" s="44">
        <f t="shared" si="9"/>
        <v>3.3304536717422215E-2</v>
      </c>
      <c r="K93" s="37"/>
      <c r="P93" s="43"/>
    </row>
    <row r="94" spans="1:16" x14ac:dyDescent="0.2">
      <c r="A94" s="12">
        <v>36129</v>
      </c>
      <c r="B94" s="22">
        <v>3.6583333333333329E-3</v>
      </c>
      <c r="C94" s="22">
        <v>6.0580938624872127E-2</v>
      </c>
      <c r="D94" s="22">
        <v>-5.9761959386489538E-3</v>
      </c>
      <c r="E94" s="40">
        <f t="shared" si="10"/>
        <v>5.6922605291538794E-2</v>
      </c>
      <c r="F94" s="40">
        <f t="shared" si="11"/>
        <v>-9.6345292719822867E-3</v>
      </c>
      <c r="G94" s="83">
        <f t="shared" si="6"/>
        <v>1.4917398705960162E-2</v>
      </c>
      <c r="H94" s="40">
        <f t="shared" si="7"/>
        <v>1.7869126260858289E-2</v>
      </c>
      <c r="I94" s="40">
        <f t="shared" si="8"/>
        <v>-6.6100608882314598E-3</v>
      </c>
      <c r="J94" s="44">
        <f t="shared" si="9"/>
        <v>2.3644038009778254E-2</v>
      </c>
      <c r="K94" s="37"/>
      <c r="P94" s="43"/>
    </row>
    <row r="95" spans="1:16" x14ac:dyDescent="0.2">
      <c r="A95" s="12">
        <v>36160</v>
      </c>
      <c r="B95" s="22">
        <v>3.6166666666666665E-3</v>
      </c>
      <c r="C95" s="22">
        <v>5.7566139667070582E-2</v>
      </c>
      <c r="D95" s="22">
        <v>6.3048507945802079E-3</v>
      </c>
      <c r="E95" s="40">
        <f t="shared" si="10"/>
        <v>5.3949473000403918E-2</v>
      </c>
      <c r="F95" s="40">
        <f t="shared" si="11"/>
        <v>2.6881841279135415E-3</v>
      </c>
      <c r="G95" s="83">
        <f t="shared" si="6"/>
        <v>2.2396778394616068E-2</v>
      </c>
      <c r="H95" s="40">
        <f t="shared" si="7"/>
        <v>1.6935801511781472E-2</v>
      </c>
      <c r="I95" s="40">
        <f t="shared" si="8"/>
        <v>1.8443102161679295E-3</v>
      </c>
      <c r="J95" s="44">
        <f t="shared" si="9"/>
        <v>2.8318828564158731E-2</v>
      </c>
      <c r="K95" s="37"/>
      <c r="P95" s="43"/>
    </row>
    <row r="96" spans="1:16" x14ac:dyDescent="0.2">
      <c r="A96" s="12">
        <v>36189</v>
      </c>
      <c r="B96" s="22">
        <v>3.7000000000000002E-3</v>
      </c>
      <c r="C96" s="22">
        <v>4.1800905402731292E-2</v>
      </c>
      <c r="D96" s="22">
        <v>3.6641101806322851E-3</v>
      </c>
      <c r="E96" s="40">
        <f t="shared" si="10"/>
        <v>3.810090540273129E-2</v>
      </c>
      <c r="F96" s="40">
        <f t="shared" si="11"/>
        <v>-3.5889819367715056E-5</v>
      </c>
      <c r="G96" s="83">
        <f t="shared" si="6"/>
        <v>1.5636000882365164E-2</v>
      </c>
      <c r="H96" s="40">
        <f t="shared" si="7"/>
        <v>1.1960624180981125E-2</v>
      </c>
      <c r="I96" s="40">
        <f t="shared" si="8"/>
        <v>-2.462329861595976E-5</v>
      </c>
      <c r="J96" s="44">
        <f t="shared" si="9"/>
        <v>1.9032507791681787E-2</v>
      </c>
      <c r="K96" s="37"/>
      <c r="P96" s="43"/>
    </row>
    <row r="97" spans="1:16" x14ac:dyDescent="0.2">
      <c r="A97" s="12">
        <v>36217</v>
      </c>
      <c r="B97" s="22">
        <v>3.7000000000000002E-3</v>
      </c>
      <c r="C97" s="22">
        <v>-3.1081763451272115E-2</v>
      </c>
      <c r="D97" s="22">
        <v>-3.6395862130467749E-2</v>
      </c>
      <c r="E97" s="40">
        <f t="shared" si="10"/>
        <v>-3.4781763451272117E-2</v>
      </c>
      <c r="F97" s="40">
        <f t="shared" si="11"/>
        <v>-4.0095862130467751E-2</v>
      </c>
      <c r="G97" s="83">
        <f t="shared" si="6"/>
        <v>-3.4727661952790326E-2</v>
      </c>
      <c r="H97" s="40">
        <f t="shared" si="7"/>
        <v>-1.0918680188703041E-2</v>
      </c>
      <c r="I97" s="40">
        <f t="shared" si="8"/>
        <v>-2.7508981764087281E-2</v>
      </c>
      <c r="J97" s="44">
        <f t="shared" si="9"/>
        <v>-3.7438812790869934E-2</v>
      </c>
      <c r="K97" s="37"/>
      <c r="P97" s="43"/>
    </row>
    <row r="98" spans="1:16" x14ac:dyDescent="0.2">
      <c r="A98" s="12">
        <v>36250</v>
      </c>
      <c r="B98" s="22">
        <v>3.5750000000000001E-3</v>
      </c>
      <c r="C98" s="22">
        <v>3.9997308770209239E-2</v>
      </c>
      <c r="D98" s="22">
        <v>5.8940573557142439E-3</v>
      </c>
      <c r="E98" s="40">
        <f t="shared" si="10"/>
        <v>3.6422308770209237E-2</v>
      </c>
      <c r="F98" s="40">
        <f t="shared" si="11"/>
        <v>2.3190573557142439E-3</v>
      </c>
      <c r="G98" s="83">
        <f t="shared" si="6"/>
        <v>1.6599739260298254E-2</v>
      </c>
      <c r="H98" s="40">
        <f t="shared" si="7"/>
        <v>1.1433679656675477E-2</v>
      </c>
      <c r="I98" s="40">
        <f t="shared" si="8"/>
        <v>1.5910596036227786E-3</v>
      </c>
      <c r="J98" s="44">
        <f t="shared" si="9"/>
        <v>1.937068306296174E-2</v>
      </c>
      <c r="K98" s="37"/>
      <c r="P98" s="43"/>
    </row>
    <row r="99" spans="1:16" x14ac:dyDescent="0.2">
      <c r="A99" s="12">
        <v>36280</v>
      </c>
      <c r="B99" s="22">
        <v>3.7499999999999999E-3</v>
      </c>
      <c r="C99" s="22">
        <v>3.871650812451799E-2</v>
      </c>
      <c r="D99" s="22">
        <v>2.6048704752594798E-3</v>
      </c>
      <c r="E99" s="40">
        <f t="shared" si="10"/>
        <v>3.4966508124517987E-2</v>
      </c>
      <c r="F99" s="40">
        <f t="shared" si="11"/>
        <v>-1.1451295247405201E-3</v>
      </c>
      <c r="G99" s="83">
        <f t="shared" si="6"/>
        <v>1.3941024351843929E-2</v>
      </c>
      <c r="H99" s="40">
        <f t="shared" si="7"/>
        <v>1.0976675178133754E-2</v>
      </c>
      <c r="I99" s="40">
        <f t="shared" si="8"/>
        <v>-7.8565082628982523E-4</v>
      </c>
      <c r="J99" s="44">
        <f t="shared" si="9"/>
        <v>1.6910689299888731E-2</v>
      </c>
      <c r="K99" s="37"/>
      <c r="P99" s="43"/>
    </row>
    <row r="100" spans="1:16" x14ac:dyDescent="0.2">
      <c r="A100" s="12">
        <v>36311</v>
      </c>
      <c r="B100" s="22">
        <v>3.8083333333333337E-3</v>
      </c>
      <c r="C100" s="22">
        <v>-2.3583619466978734E-2</v>
      </c>
      <c r="D100" s="22">
        <v>-1.7974512210509497E-2</v>
      </c>
      <c r="E100" s="40">
        <f t="shared" si="10"/>
        <v>-2.7391952800312067E-2</v>
      </c>
      <c r="F100" s="40">
        <f t="shared" si="11"/>
        <v>-2.178284554384283E-2</v>
      </c>
      <c r="G100" s="83">
        <f t="shared" si="6"/>
        <v>-1.9735321387517487E-2</v>
      </c>
      <c r="H100" s="40">
        <f t="shared" si="7"/>
        <v>-8.5988731649463673E-3</v>
      </c>
      <c r="I100" s="40">
        <f t="shared" si="8"/>
        <v>-1.4944781555904453E-2</v>
      </c>
      <c r="J100" s="44">
        <f t="shared" si="9"/>
        <v>-2.4587399172077449E-2</v>
      </c>
      <c r="K100" s="37"/>
      <c r="P100" s="43"/>
    </row>
    <row r="101" spans="1:16" x14ac:dyDescent="0.2">
      <c r="A101" s="12">
        <v>36341</v>
      </c>
      <c r="B101" s="22">
        <v>3.7916666666666667E-3</v>
      </c>
      <c r="C101" s="22">
        <v>5.5452734938735038E-2</v>
      </c>
      <c r="D101" s="22">
        <v>-2.2426762603372508E-3</v>
      </c>
      <c r="E101" s="40">
        <f t="shared" si="10"/>
        <v>5.1661068272068372E-2</v>
      </c>
      <c r="F101" s="40">
        <f t="shared" si="11"/>
        <v>-6.0343429270039179E-3</v>
      </c>
      <c r="G101" s="83">
        <f t="shared" si="6"/>
        <v>1.5869048986743226E-2</v>
      </c>
      <c r="H101" s="40">
        <f t="shared" si="7"/>
        <v>1.6217426222787958E-2</v>
      </c>
      <c r="I101" s="40">
        <f t="shared" si="8"/>
        <v>-4.1400439027113973E-3</v>
      </c>
      <c r="J101" s="44">
        <f t="shared" si="9"/>
        <v>2.2813362672532228E-2</v>
      </c>
      <c r="K101" s="37"/>
      <c r="P101" s="43"/>
    </row>
    <row r="102" spans="1:16" x14ac:dyDescent="0.2">
      <c r="A102" s="12">
        <v>36371</v>
      </c>
      <c r="B102" s="22">
        <v>3.933333333333333E-3</v>
      </c>
      <c r="C102" s="22">
        <v>-3.1204115320814241E-2</v>
      </c>
      <c r="D102" s="22">
        <v>-4.8290798407868429E-3</v>
      </c>
      <c r="E102" s="40">
        <f t="shared" si="10"/>
        <v>-3.5137448654147571E-2</v>
      </c>
      <c r="F102" s="40">
        <f t="shared" si="11"/>
        <v>-8.7624131741201768E-3</v>
      </c>
      <c r="G102" s="83">
        <f t="shared" si="6"/>
        <v>-1.3108722641979612E-2</v>
      </c>
      <c r="H102" s="40">
        <f t="shared" si="7"/>
        <v>-1.1030336775163697E-2</v>
      </c>
      <c r="I102" s="40">
        <f t="shared" si="8"/>
        <v>-6.0117192001492474E-3</v>
      </c>
      <c r="J102" s="44">
        <f t="shared" si="9"/>
        <v>-2.1949930914133872E-2</v>
      </c>
      <c r="K102" s="37"/>
      <c r="P102" s="43"/>
    </row>
    <row r="103" spans="1:16" x14ac:dyDescent="0.2">
      <c r="A103" s="12">
        <v>36403</v>
      </c>
      <c r="B103" s="22">
        <v>3.8999999999999998E-3</v>
      </c>
      <c r="C103" s="22">
        <v>-4.9384040316670097E-3</v>
      </c>
      <c r="D103" s="22">
        <v>-7.7640208216911422E-4</v>
      </c>
      <c r="E103" s="40">
        <f t="shared" si="10"/>
        <v>-8.8384040316670104E-3</v>
      </c>
      <c r="F103" s="40">
        <f t="shared" si="11"/>
        <v>-4.676402082169114E-3</v>
      </c>
      <c r="G103" s="83">
        <f t="shared" si="6"/>
        <v>-2.0829364186178904E-3</v>
      </c>
      <c r="H103" s="40">
        <f t="shared" si="7"/>
        <v>-2.7745489999526211E-3</v>
      </c>
      <c r="I103" s="40">
        <f t="shared" si="8"/>
        <v>-3.2083874186652692E-3</v>
      </c>
      <c r="J103" s="44">
        <f t="shared" si="9"/>
        <v>-6.7574030569180626E-3</v>
      </c>
      <c r="K103" s="37"/>
      <c r="P103" s="43"/>
    </row>
    <row r="104" spans="1:16" x14ac:dyDescent="0.2">
      <c r="A104" s="12">
        <v>36433</v>
      </c>
      <c r="B104" s="22">
        <v>4.0500000000000006E-3</v>
      </c>
      <c r="C104" s="22">
        <v>-2.7382029996896096E-2</v>
      </c>
      <c r="D104" s="22">
        <v>1.0595527510109726E-2</v>
      </c>
      <c r="E104" s="40">
        <f t="shared" si="10"/>
        <v>-3.1432029996896094E-2</v>
      </c>
      <c r="F104" s="40">
        <f t="shared" si="11"/>
        <v>6.5455275101097251E-3</v>
      </c>
      <c r="G104" s="83">
        <f t="shared" si="6"/>
        <v>-1.3263753384334205E-3</v>
      </c>
      <c r="H104" s="40">
        <f t="shared" si="7"/>
        <v>-9.8671329214987512E-3</v>
      </c>
      <c r="I104" s="40">
        <f t="shared" si="8"/>
        <v>4.4907575830653301E-3</v>
      </c>
      <c r="J104" s="44">
        <f t="shared" si="9"/>
        <v>-1.2443251243393185E-2</v>
      </c>
      <c r="K104" s="37"/>
      <c r="P104" s="43"/>
    </row>
    <row r="105" spans="1:16" x14ac:dyDescent="0.2">
      <c r="A105" s="12">
        <v>36462</v>
      </c>
      <c r="B105" s="22">
        <v>4.2250000000000005E-3</v>
      </c>
      <c r="C105" s="22">
        <v>6.3246635467094636E-2</v>
      </c>
      <c r="D105" s="22">
        <v>-2.1260113115449952E-3</v>
      </c>
      <c r="E105" s="40">
        <f t="shared" si="10"/>
        <v>5.9021635467094637E-2</v>
      </c>
      <c r="F105" s="40">
        <f t="shared" si="11"/>
        <v>-6.3510113115449957E-3</v>
      </c>
      <c r="G105" s="83">
        <f t="shared" si="6"/>
        <v>1.8395749302030456E-2</v>
      </c>
      <c r="H105" s="40">
        <f t="shared" si="7"/>
        <v>1.8528053150101254E-2</v>
      </c>
      <c r="I105" s="40">
        <f t="shared" si="8"/>
        <v>-4.3573038480707984E-3</v>
      </c>
      <c r="J105" s="44">
        <f t="shared" si="9"/>
        <v>2.6335312077774821E-2</v>
      </c>
      <c r="K105" s="37"/>
      <c r="P105" s="43"/>
    </row>
    <row r="106" spans="1:16" x14ac:dyDescent="0.2">
      <c r="A106" s="12">
        <v>36494</v>
      </c>
      <c r="B106" s="22">
        <v>4.3333333333333331E-3</v>
      </c>
      <c r="C106" s="22">
        <v>2.0322672082710769E-2</v>
      </c>
      <c r="D106" s="22">
        <v>-3.2512637317737569E-3</v>
      </c>
      <c r="E106" s="40">
        <f t="shared" si="10"/>
        <v>1.5989338749377434E-2</v>
      </c>
      <c r="F106" s="40">
        <f t="shared" si="11"/>
        <v>-7.5845970651070901E-3</v>
      </c>
      <c r="G106" s="83">
        <f t="shared" si="6"/>
        <v>4.1490587477914708E-3</v>
      </c>
      <c r="H106" s="40">
        <f t="shared" si="7"/>
        <v>5.0193681662481678E-3</v>
      </c>
      <c r="I106" s="40">
        <f t="shared" si="8"/>
        <v>-5.20364275179003E-3</v>
      </c>
      <c r="J106" s="44">
        <f t="shared" si="9"/>
        <v>4.2023708421351719E-3</v>
      </c>
      <c r="K106" s="37"/>
      <c r="P106" s="43"/>
    </row>
    <row r="107" spans="1:16" x14ac:dyDescent="0.2">
      <c r="A107" s="12">
        <v>36525</v>
      </c>
      <c r="B107" s="22">
        <v>4.4333333333333334E-3</v>
      </c>
      <c r="C107" s="22">
        <v>5.8848015468993875E-2</v>
      </c>
      <c r="D107" s="22">
        <v>-9.8793049935288479E-3</v>
      </c>
      <c r="E107" s="40">
        <f t="shared" si="10"/>
        <v>5.4414682135660544E-2</v>
      </c>
      <c r="F107" s="40">
        <f t="shared" si="11"/>
        <v>-1.4312638326862182E-2</v>
      </c>
      <c r="G107" s="83">
        <f t="shared" si="6"/>
        <v>1.1695553722536233E-2</v>
      </c>
      <c r="H107" s="40">
        <f t="shared" si="7"/>
        <v>1.7081839816476586E-2</v>
      </c>
      <c r="I107" s="40">
        <f t="shared" si="8"/>
        <v>-9.8196194272736868E-3</v>
      </c>
      <c r="J107" s="44">
        <f t="shared" si="9"/>
        <v>2.0051021904399183E-2</v>
      </c>
      <c r="K107" s="37"/>
      <c r="P107" s="43"/>
    </row>
    <row r="108" spans="1:16" x14ac:dyDescent="0.2">
      <c r="A108" s="12">
        <v>36556</v>
      </c>
      <c r="B108" s="22">
        <v>4.6249999999999998E-3</v>
      </c>
      <c r="C108" s="22">
        <v>-5.0236521275395796E-2</v>
      </c>
      <c r="D108" s="22">
        <v>-6.0979216201190178E-3</v>
      </c>
      <c r="E108" s="40">
        <f t="shared" si="10"/>
        <v>-5.4861521275395793E-2</v>
      </c>
      <c r="F108" s="40">
        <f t="shared" si="11"/>
        <v>-1.0722921620119018E-2</v>
      </c>
      <c r="G108" s="83">
        <f t="shared" si="6"/>
        <v>-1.9953896872447377E-2</v>
      </c>
      <c r="H108" s="40">
        <f t="shared" si="7"/>
        <v>-1.7222111417984069E-2</v>
      </c>
      <c r="I108" s="40">
        <f t="shared" si="8"/>
        <v>-7.3567854544633075E-3</v>
      </c>
      <c r="J108" s="44">
        <f t="shared" si="9"/>
        <v>-3.2792221447757404E-2</v>
      </c>
      <c r="K108" s="37"/>
      <c r="P108" s="43"/>
    </row>
    <row r="109" spans="1:16" x14ac:dyDescent="0.2">
      <c r="A109" s="12">
        <v>36585</v>
      </c>
      <c r="B109" s="22">
        <v>4.7416666666666666E-3</v>
      </c>
      <c r="C109" s="22">
        <v>-1.8918356643723988E-2</v>
      </c>
      <c r="D109" s="22">
        <v>1.0943627523907651E-2</v>
      </c>
      <c r="E109" s="40">
        <f t="shared" si="10"/>
        <v>-2.3660023310390653E-2</v>
      </c>
      <c r="F109" s="40">
        <f t="shared" si="11"/>
        <v>6.2019608572409842E-3</v>
      </c>
      <c r="G109" s="83">
        <f t="shared" si="6"/>
        <v>1.569362892866976E-3</v>
      </c>
      <c r="H109" s="40">
        <f t="shared" si="7"/>
        <v>-7.4273470390692946E-3</v>
      </c>
      <c r="I109" s="40">
        <f t="shared" si="8"/>
        <v>4.255043265269604E-3</v>
      </c>
      <c r="J109" s="44">
        <f t="shared" si="9"/>
        <v>-8.7290312265748335E-3</v>
      </c>
      <c r="K109" s="37"/>
      <c r="P109" s="43"/>
    </row>
    <row r="110" spans="1:16" x14ac:dyDescent="0.2">
      <c r="A110" s="12">
        <v>36616</v>
      </c>
      <c r="B110" s="22">
        <v>4.7166666666666668E-3</v>
      </c>
      <c r="C110" s="22">
        <v>9.7767446619732024E-2</v>
      </c>
      <c r="D110" s="22">
        <v>2.9255600946539451E-2</v>
      </c>
      <c r="E110" s="40">
        <f t="shared" si="10"/>
        <v>9.3050779953065363E-2</v>
      </c>
      <c r="F110" s="40">
        <f t="shared" si="11"/>
        <v>2.4538934279872783E-2</v>
      </c>
      <c r="G110" s="83">
        <f t="shared" si="6"/>
        <v>5.0762817884845907E-2</v>
      </c>
      <c r="H110" s="40">
        <f t="shared" si="7"/>
        <v>2.921047143110686E-2</v>
      </c>
      <c r="I110" s="40">
        <f t="shared" si="8"/>
        <v>1.6835679787072375E-2</v>
      </c>
      <c r="J110" s="44">
        <f t="shared" si="9"/>
        <v>5.8794857116469076E-2</v>
      </c>
      <c r="K110" s="37"/>
      <c r="P110" s="43"/>
    </row>
    <row r="111" spans="1:16" x14ac:dyDescent="0.2">
      <c r="A111" s="12">
        <v>36644</v>
      </c>
      <c r="B111" s="22">
        <v>4.8250000000000003E-3</v>
      </c>
      <c r="C111" s="22">
        <v>-3.0081021844706846E-2</v>
      </c>
      <c r="D111" s="22">
        <v>-6.3425068057557654E-3</v>
      </c>
      <c r="E111" s="40">
        <f t="shared" si="10"/>
        <v>-3.4906021844706848E-2</v>
      </c>
      <c r="F111" s="40">
        <f t="shared" si="11"/>
        <v>-1.1167506805755765E-2</v>
      </c>
      <c r="G111" s="83">
        <f t="shared" si="6"/>
        <v>-1.3794493943444857E-2</v>
      </c>
      <c r="H111" s="40">
        <f t="shared" si="7"/>
        <v>-1.095768734429412E-2</v>
      </c>
      <c r="I111" s="40">
        <f t="shared" si="8"/>
        <v>-7.661806599150737E-3</v>
      </c>
      <c r="J111" s="44">
        <f t="shared" si="9"/>
        <v>-2.3036764325231308E-2</v>
      </c>
      <c r="K111" s="37"/>
      <c r="P111" s="43"/>
    </row>
    <row r="112" spans="1:16" x14ac:dyDescent="0.2">
      <c r="A112" s="12">
        <v>36677</v>
      </c>
      <c r="B112" s="22">
        <v>4.7416666666666666E-3</v>
      </c>
      <c r="C112" s="22">
        <v>-2.0533367620466314E-2</v>
      </c>
      <c r="D112" s="22">
        <v>4.6447914448353167E-3</v>
      </c>
      <c r="E112" s="40">
        <f t="shared" si="10"/>
        <v>-2.5275034287132979E-2</v>
      </c>
      <c r="F112" s="40">
        <f t="shared" si="11"/>
        <v>-9.6875221831349903E-5</v>
      </c>
      <c r="G112" s="83">
        <f t="shared" si="6"/>
        <v>-3.2591282905588964E-3</v>
      </c>
      <c r="H112" s="40">
        <f t="shared" si="7"/>
        <v>-7.9343307744109103E-3</v>
      </c>
      <c r="I112" s="40">
        <f t="shared" si="8"/>
        <v>-6.6464182814652596E-5</v>
      </c>
      <c r="J112" s="44">
        <f t="shared" si="9"/>
        <v>-1.2685954754482164E-2</v>
      </c>
      <c r="K112" s="37"/>
      <c r="P112" s="43"/>
    </row>
    <row r="113" spans="1:16" x14ac:dyDescent="0.2">
      <c r="A113" s="12">
        <v>36707</v>
      </c>
      <c r="B113" s="22">
        <v>4.966666666666667E-3</v>
      </c>
      <c r="C113" s="22">
        <v>2.4656758676142365E-2</v>
      </c>
      <c r="D113" s="22">
        <v>1.9656258951589622E-2</v>
      </c>
      <c r="E113" s="40">
        <f t="shared" si="10"/>
        <v>1.9690092009475697E-2</v>
      </c>
      <c r="F113" s="40">
        <f t="shared" si="11"/>
        <v>1.4689592284922955E-2</v>
      </c>
      <c r="G113" s="83">
        <f t="shared" si="6"/>
        <v>2.1226014244548813E-2</v>
      </c>
      <c r="H113" s="40">
        <f t="shared" si="7"/>
        <v>6.1811074599134293E-3</v>
      </c>
      <c r="I113" s="40">
        <f t="shared" si="8"/>
        <v>1.0078240117968719E-2</v>
      </c>
      <c r="J113" s="44">
        <f t="shared" si="9"/>
        <v>1.7189842147199326E-2</v>
      </c>
      <c r="K113" s="37"/>
      <c r="P113" s="43"/>
    </row>
    <row r="114" spans="1:16" x14ac:dyDescent="0.2">
      <c r="A114" s="12">
        <v>36738</v>
      </c>
      <c r="B114" s="22">
        <v>5.0749999999999997E-3</v>
      </c>
      <c r="C114" s="22">
        <v>-1.5557553647822853E-2</v>
      </c>
      <c r="D114" s="22">
        <v>4.8488321787156785E-3</v>
      </c>
      <c r="E114" s="40">
        <f t="shared" si="10"/>
        <v>-2.0632553647822852E-2</v>
      </c>
      <c r="F114" s="40">
        <f t="shared" si="11"/>
        <v>-2.2616782128432114E-4</v>
      </c>
      <c r="G114" s="83">
        <f t="shared" si="6"/>
        <v>-1.5571340098418968E-3</v>
      </c>
      <c r="H114" s="40">
        <f t="shared" si="7"/>
        <v>-6.4769647195273708E-3</v>
      </c>
      <c r="I114" s="40">
        <f t="shared" si="8"/>
        <v>-1.5516929031452554E-4</v>
      </c>
      <c r="J114" s="44">
        <f t="shared" si="9"/>
        <v>-1.0429360734553587E-2</v>
      </c>
      <c r="K114" s="37"/>
      <c r="P114" s="43"/>
    </row>
    <row r="115" spans="1:16" x14ac:dyDescent="0.2">
      <c r="A115" s="12">
        <v>36769</v>
      </c>
      <c r="B115" s="22">
        <v>5.0000000000000001E-3</v>
      </c>
      <c r="C115" s="22">
        <v>6.2079829439549261E-2</v>
      </c>
      <c r="D115" s="22">
        <v>1.5449218313166702E-2</v>
      </c>
      <c r="E115" s="40">
        <f t="shared" si="10"/>
        <v>5.7079829439549264E-2</v>
      </c>
      <c r="F115" s="40">
        <f t="shared" si="11"/>
        <v>1.0449218313166701E-2</v>
      </c>
      <c r="G115" s="83">
        <f t="shared" si="6"/>
        <v>3.0087485018822399E-2</v>
      </c>
      <c r="H115" s="40">
        <f t="shared" si="7"/>
        <v>1.791848201570587E-2</v>
      </c>
      <c r="I115" s="40">
        <f t="shared" si="8"/>
        <v>7.1690030031165289E-3</v>
      </c>
      <c r="J115" s="44">
        <f t="shared" si="9"/>
        <v>3.3764523876357984E-2</v>
      </c>
      <c r="K115" s="37"/>
      <c r="P115" s="43"/>
    </row>
    <row r="116" spans="1:16" x14ac:dyDescent="0.2">
      <c r="A116" s="12">
        <v>36798</v>
      </c>
      <c r="B116" s="22">
        <v>5.0916666666666671E-3</v>
      </c>
      <c r="C116" s="22">
        <v>-5.2782434549848989E-2</v>
      </c>
      <c r="D116" s="22">
        <v>3.6066891694703784E-3</v>
      </c>
      <c r="E116" s="40">
        <f t="shared" si="10"/>
        <v>-5.7874101216515657E-2</v>
      </c>
      <c r="F116" s="40">
        <f t="shared" si="11"/>
        <v>-1.4849774971962887E-3</v>
      </c>
      <c r="G116" s="83">
        <f t="shared" si="6"/>
        <v>-1.4094966724861182E-2</v>
      </c>
      <c r="H116" s="40">
        <f t="shared" si="7"/>
        <v>-1.8167819560875442E-2</v>
      </c>
      <c r="I116" s="40">
        <f t="shared" si="8"/>
        <v>-1.0188138306524081E-3</v>
      </c>
      <c r="J116" s="44">
        <f t="shared" si="9"/>
        <v>-2.9679539356855973E-2</v>
      </c>
      <c r="K116" s="37"/>
      <c r="P116" s="43"/>
    </row>
    <row r="117" spans="1:16" x14ac:dyDescent="0.2">
      <c r="A117" s="12">
        <v>36830</v>
      </c>
      <c r="B117" s="22">
        <v>5.1416666666666668E-3</v>
      </c>
      <c r="C117" s="22">
        <v>-4.2463571839144176E-3</v>
      </c>
      <c r="D117" s="22">
        <v>1.0117303661761667E-2</v>
      </c>
      <c r="E117" s="40">
        <f t="shared" si="10"/>
        <v>-9.3880238505810835E-3</v>
      </c>
      <c r="F117" s="40">
        <f t="shared" si="11"/>
        <v>4.9756369950950006E-3</v>
      </c>
      <c r="G117" s="83">
        <f t="shared" si="6"/>
        <v>5.6082677891944582E-3</v>
      </c>
      <c r="H117" s="40">
        <f t="shared" si="7"/>
        <v>-2.9470854797807064E-3</v>
      </c>
      <c r="I117" s="40">
        <f t="shared" si="8"/>
        <v>3.4136866023084973E-3</v>
      </c>
      <c r="J117" s="44">
        <f t="shared" si="9"/>
        <v>-2.2061934277430415E-3</v>
      </c>
      <c r="K117" s="37"/>
      <c r="P117" s="43"/>
    </row>
    <row r="118" spans="1:16" x14ac:dyDescent="0.2">
      <c r="A118" s="12">
        <v>36860</v>
      </c>
      <c r="B118" s="22">
        <v>4.8083333333333329E-3</v>
      </c>
      <c r="C118" s="22">
        <v>-7.877768633110771E-2</v>
      </c>
      <c r="D118" s="22">
        <v>2.3888412110414592E-2</v>
      </c>
      <c r="E118" s="40">
        <f t="shared" si="10"/>
        <v>-8.3586019664441041E-2</v>
      </c>
      <c r="F118" s="40">
        <f t="shared" si="11"/>
        <v>1.9080078777081261E-2</v>
      </c>
      <c r="G118" s="83">
        <f t="shared" si="6"/>
        <v>-8.3404970613510151E-3</v>
      </c>
      <c r="H118" s="40">
        <f t="shared" si="7"/>
        <v>-2.6239296872950697E-2</v>
      </c>
      <c r="I118" s="40">
        <f t="shared" si="8"/>
        <v>1.3090466478266347E-2</v>
      </c>
      <c r="J118" s="44">
        <f t="shared" si="9"/>
        <v>-3.225297044367989E-2</v>
      </c>
      <c r="K118" s="37"/>
      <c r="P118" s="43"/>
    </row>
    <row r="119" spans="1:16" x14ac:dyDescent="0.2">
      <c r="A119" s="12">
        <v>36889</v>
      </c>
      <c r="B119" s="22">
        <v>4.2916666666666667E-3</v>
      </c>
      <c r="C119" s="22">
        <v>4.8991378992426782E-3</v>
      </c>
      <c r="D119" s="22">
        <v>2.4779315027797955E-2</v>
      </c>
      <c r="E119" s="40">
        <f t="shared" si="10"/>
        <v>6.0747123257601145E-4</v>
      </c>
      <c r="F119" s="40">
        <f t="shared" si="11"/>
        <v>2.0487648361131289E-2</v>
      </c>
      <c r="G119" s="83">
        <f t="shared" si="6"/>
        <v>1.8538536107385716E-2</v>
      </c>
      <c r="H119" s="40">
        <f t="shared" si="7"/>
        <v>1.906971773189989E-4</v>
      </c>
      <c r="I119" s="40">
        <f t="shared" si="8"/>
        <v>1.405617226340005E-2</v>
      </c>
      <c r="J119" s="44">
        <f t="shared" si="9"/>
        <v>1.0547559796853651E-2</v>
      </c>
      <c r="K119" s="37"/>
      <c r="P119" s="43"/>
    </row>
    <row r="120" spans="1:16" x14ac:dyDescent="0.2">
      <c r="A120" s="12">
        <v>36922</v>
      </c>
      <c r="B120" s="22">
        <v>4.0666666666666663E-3</v>
      </c>
      <c r="C120" s="22">
        <v>3.5457266332553639E-2</v>
      </c>
      <c r="D120" s="22">
        <v>1.018765368189456E-2</v>
      </c>
      <c r="E120" s="40">
        <f t="shared" si="10"/>
        <v>3.1390599665886976E-2</v>
      </c>
      <c r="F120" s="40">
        <f t="shared" si="11"/>
        <v>6.1209870152278932E-3</v>
      </c>
      <c r="G120" s="83">
        <f t="shared" si="6"/>
        <v>1.812028249789727E-2</v>
      </c>
      <c r="H120" s="40">
        <f t="shared" si="7"/>
        <v>9.8541271250837878E-3</v>
      </c>
      <c r="I120" s="40">
        <f t="shared" si="8"/>
        <v>4.1994887061468167E-3</v>
      </c>
      <c r="J120" s="44">
        <f t="shared" si="9"/>
        <v>1.8755793340557436E-2</v>
      </c>
      <c r="K120" s="37"/>
      <c r="P120" s="43"/>
    </row>
    <row r="121" spans="1:16" x14ac:dyDescent="0.2">
      <c r="A121" s="12">
        <v>36950</v>
      </c>
      <c r="B121" s="22">
        <v>3.6833333333333332E-3</v>
      </c>
      <c r="C121" s="22">
        <v>-9.1131281108527973E-2</v>
      </c>
      <c r="D121" s="22">
        <v>1.1934837529401499E-2</v>
      </c>
      <c r="E121" s="40">
        <f t="shared" si="10"/>
        <v>-9.4814614441861303E-2</v>
      </c>
      <c r="F121" s="40">
        <f t="shared" si="11"/>
        <v>8.251504196068165E-3</v>
      </c>
      <c r="G121" s="83">
        <f t="shared" si="6"/>
        <v>-2.0419645855980707E-2</v>
      </c>
      <c r="H121" s="40">
        <f t="shared" si="7"/>
        <v>-2.9764173796311778E-2</v>
      </c>
      <c r="I121" s="40">
        <f t="shared" si="8"/>
        <v>5.6611946069977373E-3</v>
      </c>
      <c r="J121" s="44">
        <f t="shared" si="9"/>
        <v>-4.3281555122896567E-2</v>
      </c>
      <c r="K121" s="37"/>
      <c r="P121" s="43"/>
    </row>
    <row r="122" spans="1:16" x14ac:dyDescent="0.2">
      <c r="A122" s="12">
        <v>36980</v>
      </c>
      <c r="B122" s="22">
        <v>3.225E-3</v>
      </c>
      <c r="C122" s="22">
        <v>-6.3314615032758259E-2</v>
      </c>
      <c r="D122" s="22">
        <v>5.6514341273699031E-3</v>
      </c>
      <c r="E122" s="40">
        <f t="shared" si="10"/>
        <v>-6.6539615032758265E-2</v>
      </c>
      <c r="F122" s="40">
        <f t="shared" si="11"/>
        <v>2.4264341273699031E-3</v>
      </c>
      <c r="G122" s="83">
        <f t="shared" si="6"/>
        <v>-1.5998366225989422E-2</v>
      </c>
      <c r="H122" s="40">
        <f t="shared" si="7"/>
        <v>-2.0888094919049673E-2</v>
      </c>
      <c r="I122" s="40">
        <f t="shared" si="8"/>
        <v>1.6647286930602538E-3</v>
      </c>
      <c r="J122" s="44">
        <f t="shared" si="9"/>
        <v>-3.2056590452694184E-2</v>
      </c>
      <c r="K122" s="37"/>
      <c r="P122" s="43"/>
    </row>
    <row r="123" spans="1:16" x14ac:dyDescent="0.2">
      <c r="A123" s="12">
        <v>37011</v>
      </c>
      <c r="B123" s="22">
        <v>3.0166666666666666E-3</v>
      </c>
      <c r="C123" s="22">
        <v>7.764008969611913E-2</v>
      </c>
      <c r="D123" s="22">
        <v>-1.6954700183294036E-2</v>
      </c>
      <c r="E123" s="40">
        <f t="shared" si="10"/>
        <v>7.4623423029452463E-2</v>
      </c>
      <c r="F123" s="40">
        <f t="shared" si="11"/>
        <v>-1.9971366849960703E-2</v>
      </c>
      <c r="G123" s="83">
        <f t="shared" si="6"/>
        <v>1.274046635585681E-2</v>
      </c>
      <c r="H123" s="40">
        <f t="shared" si="7"/>
        <v>2.3425761370218526E-2</v>
      </c>
      <c r="I123" s="40">
        <f t="shared" si="8"/>
        <v>-1.3701961681028383E-2</v>
      </c>
      <c r="J123" s="44">
        <f t="shared" si="9"/>
        <v>2.732602808974588E-2</v>
      </c>
      <c r="K123" s="37"/>
      <c r="P123" s="43"/>
    </row>
    <row r="124" spans="1:16" x14ac:dyDescent="0.2">
      <c r="A124" s="12">
        <v>37042</v>
      </c>
      <c r="B124" s="22">
        <v>2.9083333333333335E-3</v>
      </c>
      <c r="C124" s="22">
        <v>6.7077728939277659E-3</v>
      </c>
      <c r="D124" s="22">
        <v>1.4342719277127269E-3</v>
      </c>
      <c r="E124" s="40">
        <f t="shared" si="10"/>
        <v>3.7994395605944324E-3</v>
      </c>
      <c r="F124" s="40">
        <f t="shared" si="11"/>
        <v>-1.4740614056206066E-3</v>
      </c>
      <c r="G124" s="83">
        <f t="shared" si="6"/>
        <v>3.0897276841635284E-3</v>
      </c>
      <c r="H124" s="40">
        <f t="shared" si="7"/>
        <v>1.1927188659239685E-3</v>
      </c>
      <c r="I124" s="40">
        <f t="shared" si="8"/>
        <v>-1.0113245150937744E-3</v>
      </c>
      <c r="J124" s="44">
        <f t="shared" si="9"/>
        <v>1.1626890774869129E-3</v>
      </c>
      <c r="K124" s="37"/>
      <c r="P124" s="43"/>
    </row>
    <row r="125" spans="1:16" x14ac:dyDescent="0.2">
      <c r="A125" s="12">
        <v>37071</v>
      </c>
      <c r="B125" s="22">
        <v>2.9249999999999996E-3</v>
      </c>
      <c r="C125" s="22">
        <v>-2.4336455452162786E-2</v>
      </c>
      <c r="D125" s="22">
        <v>2.2762031907765934E-3</v>
      </c>
      <c r="E125" s="40">
        <f t="shared" si="10"/>
        <v>-2.7261455452162787E-2</v>
      </c>
      <c r="F125" s="40">
        <f t="shared" si="11"/>
        <v>-6.4879680922340626E-4</v>
      </c>
      <c r="G125" s="83">
        <f t="shared" si="6"/>
        <v>-6.0780341986088893E-3</v>
      </c>
      <c r="H125" s="40">
        <f t="shared" si="7"/>
        <v>-8.5579074786633243E-3</v>
      </c>
      <c r="I125" s="40">
        <f t="shared" si="8"/>
        <v>-4.4512671994556481E-4</v>
      </c>
      <c r="J125" s="44">
        <f t="shared" si="9"/>
        <v>-1.3955126130693097E-2</v>
      </c>
      <c r="K125" s="37"/>
      <c r="P125" s="43"/>
    </row>
    <row r="126" spans="1:16" x14ac:dyDescent="0.2">
      <c r="A126" s="12">
        <v>37103</v>
      </c>
      <c r="B126" s="22">
        <v>2.8E-3</v>
      </c>
      <c r="C126" s="22">
        <v>-9.8576934928183979E-3</v>
      </c>
      <c r="D126" s="22">
        <v>2.8569095567146041E-2</v>
      </c>
      <c r="E126" s="40">
        <f t="shared" si="10"/>
        <v>-1.2657693492818398E-2</v>
      </c>
      <c r="F126" s="40">
        <f t="shared" si="11"/>
        <v>2.5769095567146041E-2</v>
      </c>
      <c r="G126" s="83">
        <f t="shared" si="6"/>
        <v>1.6506170091492533E-2</v>
      </c>
      <c r="H126" s="40">
        <f t="shared" si="7"/>
        <v>-3.9734991403852149E-3</v>
      </c>
      <c r="I126" s="40">
        <f t="shared" si="8"/>
        <v>1.7679669231877748E-2</v>
      </c>
      <c r="J126" s="44">
        <f t="shared" si="9"/>
        <v>6.5557010371638212E-3</v>
      </c>
      <c r="K126" s="37"/>
      <c r="P126" s="43"/>
    </row>
    <row r="127" spans="1:16" x14ac:dyDescent="0.2">
      <c r="A127" s="12">
        <v>37134</v>
      </c>
      <c r="B127" s="22">
        <v>2.2000000000000001E-3</v>
      </c>
      <c r="C127" s="22">
        <v>-6.2536290029884811E-2</v>
      </c>
      <c r="D127" s="22">
        <v>1.2801174929543802E-2</v>
      </c>
      <c r="E127" s="40">
        <f t="shared" si="10"/>
        <v>-6.4736290029884805E-2</v>
      </c>
      <c r="F127" s="40">
        <f t="shared" si="11"/>
        <v>1.0601174929543801E-2</v>
      </c>
      <c r="G127" s="83">
        <f t="shared" si="6"/>
        <v>-1.0848738257636398E-2</v>
      </c>
      <c r="H127" s="40">
        <f t="shared" si="7"/>
        <v>-2.0321995704147815E-2</v>
      </c>
      <c r="I127" s="40">
        <f t="shared" si="8"/>
        <v>7.2732574465114164E-3</v>
      </c>
      <c r="J127" s="44">
        <f t="shared" si="9"/>
        <v>-2.7067557550170502E-2</v>
      </c>
      <c r="K127" s="37"/>
      <c r="P127" s="43"/>
    </row>
    <row r="128" spans="1:16" x14ac:dyDescent="0.2">
      <c r="A128" s="12">
        <v>37162</v>
      </c>
      <c r="B128" s="22">
        <v>1.8000000000000002E-3</v>
      </c>
      <c r="C128" s="22">
        <v>-8.0745311472018466E-2</v>
      </c>
      <c r="D128" s="22">
        <v>2.3936430796966501E-2</v>
      </c>
      <c r="E128" s="40">
        <f t="shared" si="10"/>
        <v>-8.2545311472018462E-2</v>
      </c>
      <c r="F128" s="40">
        <f t="shared" si="11"/>
        <v>2.2136430796966502E-2</v>
      </c>
      <c r="G128" s="83">
        <f t="shared" si="6"/>
        <v>-8.9252286480056616E-3</v>
      </c>
      <c r="H128" s="40">
        <f t="shared" si="7"/>
        <v>-2.5912598086135451E-2</v>
      </c>
      <c r="I128" s="40">
        <f t="shared" si="8"/>
        <v>1.518736943812979E-2</v>
      </c>
      <c r="J128" s="44">
        <f t="shared" si="9"/>
        <v>-3.0204440337525978E-2</v>
      </c>
      <c r="K128" s="37"/>
      <c r="P128" s="43"/>
    </row>
    <row r="129" spans="1:16" x14ac:dyDescent="0.2">
      <c r="A129" s="12">
        <v>37195</v>
      </c>
      <c r="B129" s="22">
        <v>1.5583333333333334E-3</v>
      </c>
      <c r="C129" s="22">
        <v>1.9064670341519818E-2</v>
      </c>
      <c r="D129" s="22">
        <v>2.6127936462370327E-2</v>
      </c>
      <c r="E129" s="40">
        <f t="shared" si="10"/>
        <v>1.7506337008186483E-2</v>
      </c>
      <c r="F129" s="40">
        <f t="shared" si="11"/>
        <v>2.4569603129036992E-2</v>
      </c>
      <c r="G129" s="83">
        <f t="shared" si="6"/>
        <v>2.3910638194290498E-2</v>
      </c>
      <c r="H129" s="40">
        <f t="shared" si="7"/>
        <v>5.4955837801563111E-3</v>
      </c>
      <c r="I129" s="40">
        <f t="shared" si="8"/>
        <v>1.6856721080800854E-2</v>
      </c>
      <c r="J129" s="44">
        <f t="shared" si="9"/>
        <v>2.1037970068611737E-2</v>
      </c>
      <c r="K129" s="37"/>
      <c r="P129" s="43"/>
    </row>
    <row r="130" spans="1:16" x14ac:dyDescent="0.2">
      <c r="A130" s="12">
        <v>37225</v>
      </c>
      <c r="B130" s="22">
        <v>1.4083333333333333E-3</v>
      </c>
      <c r="C130" s="22">
        <v>7.6696710317294192E-2</v>
      </c>
      <c r="D130" s="22">
        <v>-2.6371863795105144E-2</v>
      </c>
      <c r="E130" s="40">
        <f t="shared" si="10"/>
        <v>7.5288376983960861E-2</v>
      </c>
      <c r="F130" s="40">
        <f t="shared" si="11"/>
        <v>-2.7780197128438478E-2</v>
      </c>
      <c r="G130" s="83">
        <f t="shared" si="6"/>
        <v>5.9833904120465131E-3</v>
      </c>
      <c r="H130" s="40">
        <f t="shared" si="7"/>
        <v>2.3634503505437235E-2</v>
      </c>
      <c r="I130" s="40">
        <f t="shared" si="8"/>
        <v>-1.9059446426724056E-2</v>
      </c>
      <c r="J130" s="44">
        <f t="shared" si="9"/>
        <v>2.3754089927761193E-2</v>
      </c>
      <c r="K130" s="37"/>
      <c r="P130" s="43"/>
    </row>
    <row r="131" spans="1:16" x14ac:dyDescent="0.2">
      <c r="A131" s="12">
        <v>37256</v>
      </c>
      <c r="B131" s="22">
        <v>1.3749999999999999E-3</v>
      </c>
      <c r="C131" s="22">
        <v>8.7673999164812333E-3</v>
      </c>
      <c r="D131" s="22">
        <v>-1.3763379067595727E-2</v>
      </c>
      <c r="E131" s="40">
        <f t="shared" si="10"/>
        <v>7.3923999164812338E-3</v>
      </c>
      <c r="F131" s="40">
        <f t="shared" si="11"/>
        <v>-1.5138379067595726E-2</v>
      </c>
      <c r="G131" s="83">
        <f t="shared" si="6"/>
        <v>-6.6905240505080142E-3</v>
      </c>
      <c r="H131" s="40">
        <f t="shared" si="7"/>
        <v>2.3206198451706612E-3</v>
      </c>
      <c r="I131" s="40">
        <f t="shared" si="8"/>
        <v>-1.0386143895678676E-2</v>
      </c>
      <c r="J131" s="44">
        <f t="shared" si="9"/>
        <v>-3.8729895755572463E-3</v>
      </c>
      <c r="K131" s="37"/>
      <c r="P131" s="43"/>
    </row>
    <row r="132" spans="1:16" x14ac:dyDescent="0.2">
      <c r="A132" s="12">
        <v>37287</v>
      </c>
      <c r="B132" s="22">
        <v>1.4416666666666666E-3</v>
      </c>
      <c r="C132" s="22">
        <v>-1.4583456876200773E-2</v>
      </c>
      <c r="D132" s="22">
        <v>6.0162862178974041E-3</v>
      </c>
      <c r="E132" s="40">
        <f t="shared" si="10"/>
        <v>-1.6025123542867441E-2</v>
      </c>
      <c r="F132" s="40">
        <f t="shared" si="11"/>
        <v>4.5746195512307375E-3</v>
      </c>
      <c r="G132" s="83">
        <f t="shared" si="6"/>
        <v>-4.5037862297557128E-4</v>
      </c>
      <c r="H132" s="40">
        <f t="shared" si="7"/>
        <v>-5.0306017173095893E-3</v>
      </c>
      <c r="I132" s="40">
        <f t="shared" si="8"/>
        <v>3.1385564276673514E-3</v>
      </c>
      <c r="J132" s="44">
        <f t="shared" si="9"/>
        <v>-5.725251995818352E-3</v>
      </c>
      <c r="K132" s="37"/>
      <c r="P132" s="43"/>
    </row>
    <row r="133" spans="1:16" x14ac:dyDescent="0.2">
      <c r="A133" s="12">
        <v>37315</v>
      </c>
      <c r="B133" s="22">
        <v>1.4916666666666667E-3</v>
      </c>
      <c r="C133" s="22">
        <v>-1.9303181439170314E-2</v>
      </c>
      <c r="D133" s="22">
        <v>1.136210058885978E-2</v>
      </c>
      <c r="E133" s="40">
        <f t="shared" si="10"/>
        <v>-2.0794848105836979E-2</v>
      </c>
      <c r="F133" s="40">
        <f t="shared" si="11"/>
        <v>9.8704339221931132E-3</v>
      </c>
      <c r="G133" s="83">
        <f t="shared" si="6"/>
        <v>1.7356649473915303E-3</v>
      </c>
      <c r="H133" s="40">
        <f t="shared" si="7"/>
        <v>-6.5279121444886644E-3</v>
      </c>
      <c r="I133" s="40">
        <f t="shared" si="8"/>
        <v>6.7719104252135275E-3</v>
      </c>
      <c r="J133" s="44">
        <f t="shared" si="9"/>
        <v>-5.462207091821933E-3</v>
      </c>
      <c r="K133" s="37"/>
      <c r="P133" s="43"/>
    </row>
    <row r="134" spans="1:16" x14ac:dyDescent="0.2">
      <c r="A134" s="12">
        <v>37344</v>
      </c>
      <c r="B134" s="22">
        <v>1.4333333333333333E-3</v>
      </c>
      <c r="C134" s="22">
        <v>3.7607070689435806E-2</v>
      </c>
      <c r="D134" s="22">
        <v>-2.7756831826815653E-2</v>
      </c>
      <c r="E134" s="40">
        <f t="shared" si="10"/>
        <v>3.6173737356102471E-2</v>
      </c>
      <c r="F134" s="40">
        <f t="shared" si="11"/>
        <v>-2.9190165160148988E-2</v>
      </c>
      <c r="G134" s="83">
        <f t="shared" si="6"/>
        <v>-7.2378162093251867E-3</v>
      </c>
      <c r="H134" s="40">
        <f t="shared" si="7"/>
        <v>1.1355648196928253E-2</v>
      </c>
      <c r="I134" s="40">
        <f t="shared" si="8"/>
        <v>-2.0026797739586773E-2</v>
      </c>
      <c r="J134" s="44">
        <f t="shared" si="9"/>
        <v>3.4917860979767415E-3</v>
      </c>
      <c r="K134" s="37"/>
      <c r="P134" s="43"/>
    </row>
    <row r="135" spans="1:16" x14ac:dyDescent="0.2">
      <c r="A135" s="12">
        <v>37376</v>
      </c>
      <c r="B135" s="22">
        <v>1.4416666666666666E-3</v>
      </c>
      <c r="C135" s="22">
        <v>-6.0609089716378794E-2</v>
      </c>
      <c r="D135" s="22">
        <v>2.66103142579448E-2</v>
      </c>
      <c r="E135" s="40">
        <f t="shared" si="10"/>
        <v>-6.2050756383045462E-2</v>
      </c>
      <c r="F135" s="40">
        <f t="shared" si="11"/>
        <v>2.5168647591278133E-2</v>
      </c>
      <c r="G135" s="83">
        <f t="shared" si="6"/>
        <v>-7.695734691136151E-4</v>
      </c>
      <c r="H135" s="40">
        <f t="shared" si="7"/>
        <v>-1.9478953830583245E-2</v>
      </c>
      <c r="I135" s="40">
        <f t="shared" si="8"/>
        <v>1.7267713694802962E-2</v>
      </c>
      <c r="J135" s="44">
        <f t="shared" si="9"/>
        <v>-1.8441054395883665E-2</v>
      </c>
      <c r="K135" s="37"/>
      <c r="P135" s="43"/>
    </row>
    <row r="136" spans="1:16" x14ac:dyDescent="0.2">
      <c r="A136" s="12">
        <v>37407</v>
      </c>
      <c r="B136" s="22">
        <v>1.4166666666666666E-3</v>
      </c>
      <c r="C136" s="22">
        <v>-7.3469796170325674E-3</v>
      </c>
      <c r="D136" s="22">
        <v>1.0036387283098858E-2</v>
      </c>
      <c r="E136" s="40">
        <f t="shared" si="10"/>
        <v>-8.7636462836992342E-3</v>
      </c>
      <c r="F136" s="40">
        <f t="shared" si="11"/>
        <v>8.6197206164321909E-3</v>
      </c>
      <c r="G136" s="83">
        <f t="shared" si="6"/>
        <v>4.5794062403944433E-3</v>
      </c>
      <c r="H136" s="40">
        <f t="shared" si="7"/>
        <v>-2.7510810713402218E-3</v>
      </c>
      <c r="I136" s="40">
        <f t="shared" si="8"/>
        <v>5.9138206450679983E-3</v>
      </c>
      <c r="J136" s="44">
        <f t="shared" si="9"/>
        <v>-7.1962833633521656E-5</v>
      </c>
      <c r="K136" s="37"/>
      <c r="P136" s="43"/>
    </row>
    <row r="137" spans="1:16" x14ac:dyDescent="0.2">
      <c r="A137" s="12">
        <v>37435</v>
      </c>
      <c r="B137" s="22">
        <v>1.4E-3</v>
      </c>
      <c r="C137" s="22">
        <v>-7.1116419221327942E-2</v>
      </c>
      <c r="D137" s="22">
        <v>1.9021198837330333E-2</v>
      </c>
      <c r="E137" s="40">
        <f t="shared" si="10"/>
        <v>-7.2516419221327941E-2</v>
      </c>
      <c r="F137" s="40">
        <f t="shared" si="11"/>
        <v>1.7621198837330335E-2</v>
      </c>
      <c r="G137" s="83">
        <f t="shared" si="6"/>
        <v>-9.274773732684885E-3</v>
      </c>
      <c r="H137" s="40">
        <f t="shared" si="7"/>
        <v>-2.2764331400759927E-2</v>
      </c>
      <c r="I137" s="40">
        <f t="shared" si="8"/>
        <v>1.2089557668075044E-2</v>
      </c>
      <c r="J137" s="44">
        <f t="shared" si="9"/>
        <v>-2.7447610191998803E-2</v>
      </c>
      <c r="K137" s="37"/>
      <c r="P137" s="43"/>
    </row>
    <row r="138" spans="1:16" x14ac:dyDescent="0.2">
      <c r="A138" s="12">
        <v>37468</v>
      </c>
      <c r="B138" s="22">
        <v>1.3500000000000001E-3</v>
      </c>
      <c r="C138" s="22">
        <v>-7.7924559185169939E-2</v>
      </c>
      <c r="D138" s="22">
        <v>2.8626379752480835E-2</v>
      </c>
      <c r="E138" s="40">
        <f t="shared" si="10"/>
        <v>-7.9274559185169943E-2</v>
      </c>
      <c r="F138" s="40">
        <f t="shared" si="11"/>
        <v>2.7276379752480834E-2</v>
      </c>
      <c r="G138" s="83">
        <f t="shared" si="6"/>
        <v>-4.8220573198978142E-3</v>
      </c>
      <c r="H138" s="40">
        <f t="shared" si="7"/>
        <v>-2.4885844562076799E-2</v>
      </c>
      <c r="I138" s="40">
        <f t="shared" si="8"/>
        <v>1.8713787242178984E-2</v>
      </c>
      <c r="J138" s="44">
        <f t="shared" si="9"/>
        <v>-2.5999089716344556E-2</v>
      </c>
      <c r="K138" s="37"/>
      <c r="P138" s="43"/>
    </row>
    <row r="139" spans="1:16" x14ac:dyDescent="0.2">
      <c r="A139" s="12">
        <v>37498</v>
      </c>
      <c r="B139" s="22">
        <v>1.3583333333333331E-3</v>
      </c>
      <c r="C139" s="22">
        <v>6.5349548125701595E-3</v>
      </c>
      <c r="D139" s="22">
        <v>2.3403697983000349E-2</v>
      </c>
      <c r="E139" s="40">
        <f t="shared" si="10"/>
        <v>5.1766214792368266E-3</v>
      </c>
      <c r="F139" s="40">
        <f t="shared" si="11"/>
        <v>2.2045364649667016E-2</v>
      </c>
      <c r="G139" s="83">
        <f t="shared" si="6"/>
        <v>1.8108267458859989E-2</v>
      </c>
      <c r="H139" s="40">
        <f t="shared" si="7"/>
        <v>1.6250433785205485E-3</v>
      </c>
      <c r="I139" s="40">
        <f t="shared" si="8"/>
        <v>1.5124890747006108E-2</v>
      </c>
      <c r="J139" s="44">
        <f t="shared" si="9"/>
        <v>1.3610993064451921E-2</v>
      </c>
      <c r="K139" s="37"/>
      <c r="P139" s="43"/>
    </row>
    <row r="140" spans="1:16" x14ac:dyDescent="0.2">
      <c r="A140" s="12">
        <v>37529</v>
      </c>
      <c r="B140" s="22">
        <v>1.3166666666666667E-3</v>
      </c>
      <c r="C140" s="22">
        <v>-0.10858036688333728</v>
      </c>
      <c r="D140" s="22">
        <v>3.7303618711385766E-2</v>
      </c>
      <c r="E140" s="40">
        <f t="shared" si="10"/>
        <v>-0.10989703355000394</v>
      </c>
      <c r="F140" s="40">
        <f t="shared" si="11"/>
        <v>3.5986952044719099E-2</v>
      </c>
      <c r="G140" s="83">
        <f t="shared" si="6"/>
        <v>-8.4922359350779603E-3</v>
      </c>
      <c r="H140" s="40">
        <f t="shared" si="7"/>
        <v>-3.4498842035445301E-2</v>
      </c>
      <c r="I140" s="40">
        <f t="shared" si="8"/>
        <v>2.4689939433700674E-2</v>
      </c>
      <c r="J140" s="44">
        <f t="shared" si="9"/>
        <v>-3.6955040752642415E-2</v>
      </c>
      <c r="K140" s="37"/>
      <c r="P140" s="43"/>
    </row>
    <row r="141" spans="1:16" x14ac:dyDescent="0.2">
      <c r="A141" s="12">
        <v>37560</v>
      </c>
      <c r="B141" s="22">
        <v>1.0250000000000001E-3</v>
      </c>
      <c r="C141" s="22">
        <v>8.7929306558973241E-2</v>
      </c>
      <c r="D141" s="22">
        <v>-1.149527978796272E-2</v>
      </c>
      <c r="E141" s="40">
        <f t="shared" si="10"/>
        <v>8.6904306558973243E-2</v>
      </c>
      <c r="F141" s="40">
        <f t="shared" si="11"/>
        <v>-1.252027978796272E-2</v>
      </c>
      <c r="G141" s="83">
        <f t="shared" ref="G141:G204" si="12">B141+B$2*E141+C$2*F141</f>
        <v>1.971605493165686E-2</v>
      </c>
      <c r="H141" s="40">
        <f t="shared" ref="H141:H204" si="13">B$2*E141</f>
        <v>2.7280972446028534E-2</v>
      </c>
      <c r="I141" s="40">
        <f t="shared" ref="I141:I204" si="14">C$2*F141</f>
        <v>-8.5899175143716779E-3</v>
      </c>
      <c r="J141" s="44">
        <f t="shared" ref="J141:J204" si="15">SUM(0.5*E141+0.5*F141)</f>
        <v>3.7192013385505263E-2</v>
      </c>
      <c r="K141" s="37"/>
      <c r="P141" s="43"/>
    </row>
    <row r="142" spans="1:16" x14ac:dyDescent="0.2">
      <c r="A142" s="12">
        <v>37589</v>
      </c>
      <c r="B142" s="22">
        <v>9.9166666666666652E-4</v>
      </c>
      <c r="C142" s="22">
        <v>5.880308303692261E-2</v>
      </c>
      <c r="D142" s="22">
        <v>-1.8553825892722697E-2</v>
      </c>
      <c r="E142" s="40">
        <f t="shared" ref="E142:E205" si="16">C142-$B142</f>
        <v>5.7811416370255941E-2</v>
      </c>
      <c r="F142" s="40">
        <f t="shared" ref="F142:F205" si="17">D142-$B142</f>
        <v>-1.9545492559389362E-2</v>
      </c>
      <c r="G142" s="83">
        <f t="shared" si="12"/>
        <v>5.7300305072762441E-3</v>
      </c>
      <c r="H142" s="40">
        <f t="shared" si="13"/>
        <v>1.8148141553751201E-2</v>
      </c>
      <c r="I142" s="40">
        <f t="shared" si="14"/>
        <v>-1.3409777713141622E-2</v>
      </c>
      <c r="J142" s="44">
        <f t="shared" si="15"/>
        <v>1.9132961905433288E-2</v>
      </c>
      <c r="K142" s="37"/>
      <c r="P142" s="43"/>
    </row>
    <row r="143" spans="1:16" x14ac:dyDescent="0.2">
      <c r="A143" s="12">
        <v>37621</v>
      </c>
      <c r="B143" s="22">
        <v>9.7499999999999996E-4</v>
      </c>
      <c r="C143" s="22">
        <v>-5.8731401992187515E-2</v>
      </c>
      <c r="D143" s="22">
        <v>3.2717944220312267E-2</v>
      </c>
      <c r="E143" s="40">
        <f t="shared" si="16"/>
        <v>-5.9706401992187512E-2</v>
      </c>
      <c r="F143" s="40">
        <f t="shared" si="17"/>
        <v>3.1742944220312271E-2</v>
      </c>
      <c r="G143" s="83">
        <f t="shared" si="12"/>
        <v>4.0101943628579537E-3</v>
      </c>
      <c r="H143" s="40">
        <f t="shared" si="13"/>
        <v>-1.8743014841215426E-2</v>
      </c>
      <c r="I143" s="40">
        <f t="shared" si="14"/>
        <v>2.1778209204073379E-2</v>
      </c>
      <c r="J143" s="44">
        <f t="shared" si="15"/>
        <v>-1.3981728885937621E-2</v>
      </c>
      <c r="K143" s="37"/>
      <c r="P143" s="43"/>
    </row>
    <row r="144" spans="1:16" x14ac:dyDescent="0.2">
      <c r="A144" s="12">
        <v>37652</v>
      </c>
      <c r="B144" s="22">
        <v>9.7499999999999996E-4</v>
      </c>
      <c r="C144" s="22">
        <v>-2.6145072449969442E-2</v>
      </c>
      <c r="D144" s="22">
        <v>-6.029698387692739E-3</v>
      </c>
      <c r="E144" s="40">
        <f t="shared" si="16"/>
        <v>-2.7120072449969442E-2</v>
      </c>
      <c r="F144" s="40">
        <f t="shared" si="17"/>
        <v>-7.0046983876927392E-3</v>
      </c>
      <c r="G144" s="83">
        <f t="shared" si="12"/>
        <v>-1.2344310255197079E-2</v>
      </c>
      <c r="H144" s="40">
        <f t="shared" si="13"/>
        <v>-8.5135245713035372E-3</v>
      </c>
      <c r="I144" s="40">
        <f t="shared" si="14"/>
        <v>-4.8057856838935424E-3</v>
      </c>
      <c r="J144" s="44">
        <f t="shared" si="15"/>
        <v>-1.7062385418831091E-2</v>
      </c>
      <c r="K144" s="37"/>
      <c r="P144" s="43"/>
    </row>
    <row r="145" spans="1:16" x14ac:dyDescent="0.2">
      <c r="A145" s="12">
        <v>37680</v>
      </c>
      <c r="B145" s="22">
        <v>9.4166666666666661E-4</v>
      </c>
      <c r="C145" s="22">
        <v>-1.5025467944392412E-2</v>
      </c>
      <c r="D145" s="22">
        <v>2.1133710125982086E-2</v>
      </c>
      <c r="E145" s="40">
        <f t="shared" si="16"/>
        <v>-1.5967134611059079E-2</v>
      </c>
      <c r="F145" s="40">
        <f t="shared" si="17"/>
        <v>2.0192043459315419E-2</v>
      </c>
      <c r="G145" s="83">
        <f t="shared" si="12"/>
        <v>9.7826323754276155E-3</v>
      </c>
      <c r="H145" s="40">
        <f t="shared" si="13"/>
        <v>-5.0123978501656176E-3</v>
      </c>
      <c r="I145" s="40">
        <f t="shared" si="14"/>
        <v>1.3853363558926567E-2</v>
      </c>
      <c r="J145" s="44">
        <f t="shared" si="15"/>
        <v>2.1124544241281698E-3</v>
      </c>
      <c r="K145" s="37"/>
      <c r="P145" s="43"/>
    </row>
    <row r="146" spans="1:16" x14ac:dyDescent="0.2">
      <c r="A146" s="12">
        <v>37711</v>
      </c>
      <c r="B146" s="22">
        <v>9.4166666666666661E-4</v>
      </c>
      <c r="C146" s="22">
        <v>9.6710208772921025E-3</v>
      </c>
      <c r="D146" s="22">
        <v>-2.8281205549139932E-3</v>
      </c>
      <c r="E146" s="40">
        <f t="shared" si="16"/>
        <v>8.7293542106254354E-3</v>
      </c>
      <c r="F146" s="40">
        <f t="shared" si="17"/>
        <v>-3.7697872215806598E-3</v>
      </c>
      <c r="G146" s="83">
        <f t="shared" si="12"/>
        <v>1.0956059727194019E-3</v>
      </c>
      <c r="H146" s="40">
        <f t="shared" si="13"/>
        <v>2.7403161146000326E-3</v>
      </c>
      <c r="I146" s="40">
        <f t="shared" si="14"/>
        <v>-2.5863768085472973E-3</v>
      </c>
      <c r="J146" s="44">
        <f t="shared" si="15"/>
        <v>2.4797834945223876E-3</v>
      </c>
      <c r="K146" s="37"/>
      <c r="P146" s="43"/>
    </row>
    <row r="147" spans="1:16" x14ac:dyDescent="0.2">
      <c r="A147" s="12">
        <v>37741</v>
      </c>
      <c r="B147" s="22">
        <v>8.9166666666666669E-4</v>
      </c>
      <c r="C147" s="22">
        <v>8.2306247462731186E-2</v>
      </c>
      <c r="D147" s="22">
        <v>2.005437336376481E-3</v>
      </c>
      <c r="E147" s="40">
        <f t="shared" si="16"/>
        <v>8.141458079606452E-2</v>
      </c>
      <c r="F147" s="40">
        <f t="shared" si="17"/>
        <v>1.1137706697098143E-3</v>
      </c>
      <c r="G147" s="83">
        <f t="shared" si="12"/>
        <v>2.7213442269529639E-2</v>
      </c>
      <c r="H147" s="40">
        <f t="shared" si="13"/>
        <v>2.5557639469744611E-2</v>
      </c>
      <c r="I147" s="40">
        <f t="shared" si="14"/>
        <v>7.6413613311836117E-4</v>
      </c>
      <c r="J147" s="44">
        <f t="shared" si="15"/>
        <v>4.1264175732887168E-2</v>
      </c>
      <c r="K147" s="37"/>
      <c r="P147" s="43"/>
    </row>
    <row r="148" spans="1:16" x14ac:dyDescent="0.2">
      <c r="A148" s="12">
        <v>37771</v>
      </c>
      <c r="B148" s="22">
        <v>7.6666666666666669E-4</v>
      </c>
      <c r="C148" s="22">
        <v>5.2632996600124438E-2</v>
      </c>
      <c r="D148" s="22">
        <v>3.1796675459531798E-2</v>
      </c>
      <c r="E148" s="40">
        <f t="shared" si="16"/>
        <v>5.1866329933457772E-2</v>
      </c>
      <c r="F148" s="40">
        <f t="shared" si="17"/>
        <v>3.1030008792865132E-2</v>
      </c>
      <c r="G148" s="83">
        <f t="shared" si="12"/>
        <v>3.8337606805982041E-2</v>
      </c>
      <c r="H148" s="40">
        <f t="shared" si="13"/>
        <v>1.628186189865162E-2</v>
      </c>
      <c r="I148" s="40">
        <f t="shared" si="14"/>
        <v>2.1289078240663756E-2</v>
      </c>
      <c r="J148" s="44">
        <f t="shared" si="15"/>
        <v>4.1448169363161452E-2</v>
      </c>
      <c r="K148" s="37"/>
      <c r="P148" s="43"/>
    </row>
    <row r="149" spans="1:16" x14ac:dyDescent="0.2">
      <c r="A149" s="12">
        <v>37802</v>
      </c>
      <c r="B149" s="22">
        <v>7.5000000000000002E-4</v>
      </c>
      <c r="C149" s="22">
        <v>1.277442425447961E-2</v>
      </c>
      <c r="D149" s="22">
        <v>-4.7032756549687527E-3</v>
      </c>
      <c r="E149" s="40">
        <f t="shared" si="16"/>
        <v>1.202442425447961E-2</v>
      </c>
      <c r="F149" s="40">
        <f t="shared" si="17"/>
        <v>-5.4532756549687525E-3</v>
      </c>
      <c r="G149" s="83">
        <f t="shared" si="12"/>
        <v>7.8331837620338471E-4</v>
      </c>
      <c r="H149" s="40">
        <f t="shared" si="13"/>
        <v>3.7747034612514736E-3</v>
      </c>
      <c r="I149" s="40">
        <f t="shared" si="14"/>
        <v>-3.7413850850480886E-3</v>
      </c>
      <c r="J149" s="44">
        <f t="shared" si="15"/>
        <v>3.2855742997554287E-3</v>
      </c>
      <c r="K149" s="37"/>
      <c r="P149" s="43"/>
    </row>
    <row r="150" spans="1:16" x14ac:dyDescent="0.2">
      <c r="A150" s="12">
        <v>37833</v>
      </c>
      <c r="B150" s="22">
        <v>7.9166666666666665E-4</v>
      </c>
      <c r="C150" s="22">
        <v>1.7600315814838341E-2</v>
      </c>
      <c r="D150" s="22">
        <v>-5.2710333720669467E-2</v>
      </c>
      <c r="E150" s="40">
        <f t="shared" si="16"/>
        <v>1.6808649148171675E-2</v>
      </c>
      <c r="F150" s="40">
        <f t="shared" si="17"/>
        <v>-5.3502000387336136E-2</v>
      </c>
      <c r="G150" s="83">
        <f t="shared" si="12"/>
        <v>-3.0638436842476136E-2</v>
      </c>
      <c r="H150" s="40">
        <f t="shared" si="13"/>
        <v>5.2765658276676571E-3</v>
      </c>
      <c r="I150" s="40">
        <f t="shared" si="14"/>
        <v>-3.6706669336810459E-2</v>
      </c>
      <c r="J150" s="44">
        <f t="shared" si="15"/>
        <v>-1.8346675619582233E-2</v>
      </c>
      <c r="K150" s="37"/>
      <c r="P150" s="43"/>
    </row>
    <row r="151" spans="1:16" x14ac:dyDescent="0.2">
      <c r="A151" s="12">
        <v>37862</v>
      </c>
      <c r="B151" s="22">
        <v>7.8333333333333326E-4</v>
      </c>
      <c r="C151" s="22">
        <v>1.946083317892322E-2</v>
      </c>
      <c r="D151" s="22">
        <v>5.8966070836752316E-4</v>
      </c>
      <c r="E151" s="40">
        <f t="shared" si="16"/>
        <v>1.8677499845589886E-2</v>
      </c>
      <c r="F151" s="40">
        <f t="shared" si="17"/>
        <v>-1.936726249658101E-4</v>
      </c>
      <c r="G151" s="83">
        <f t="shared" si="12"/>
        <v>6.5136932054696405E-3</v>
      </c>
      <c r="H151" s="40">
        <f t="shared" si="13"/>
        <v>5.8632348478894532E-3</v>
      </c>
      <c r="I151" s="40">
        <f t="shared" si="14"/>
        <v>-1.3287497575314593E-4</v>
      </c>
      <c r="J151" s="44">
        <f t="shared" si="15"/>
        <v>9.2419136103120379E-3</v>
      </c>
      <c r="K151" s="37"/>
      <c r="P151" s="43"/>
    </row>
    <row r="152" spans="1:16" x14ac:dyDescent="0.2">
      <c r="A152" s="12">
        <v>37894</v>
      </c>
      <c r="B152" s="22">
        <v>7.6666666666666669E-4</v>
      </c>
      <c r="C152" s="22">
        <v>-1.0601466211033528E-2</v>
      </c>
      <c r="D152" s="22">
        <v>4.1411082529659193E-2</v>
      </c>
      <c r="E152" s="40">
        <f t="shared" si="16"/>
        <v>-1.1368132877700195E-2</v>
      </c>
      <c r="F152" s="40">
        <f t="shared" si="17"/>
        <v>4.0644415862992528E-2</v>
      </c>
      <c r="G152" s="83">
        <f t="shared" si="12"/>
        <v>2.5083319669257642E-2</v>
      </c>
      <c r="H152" s="40">
        <f t="shared" si="13"/>
        <v>-3.5686806796953545E-3</v>
      </c>
      <c r="I152" s="40">
        <f t="shared" si="14"/>
        <v>2.788533368228633E-2</v>
      </c>
      <c r="J152" s="44">
        <f t="shared" si="15"/>
        <v>1.4638141492646167E-2</v>
      </c>
      <c r="K152" s="37"/>
      <c r="P152" s="43"/>
    </row>
    <row r="153" spans="1:16" x14ac:dyDescent="0.2">
      <c r="A153" s="12">
        <v>37925</v>
      </c>
      <c r="B153" s="22">
        <v>7.7500000000000008E-4</v>
      </c>
      <c r="C153" s="22">
        <v>5.6513595155092133E-2</v>
      </c>
      <c r="D153" s="22">
        <v>-1.9566214100726564E-2</v>
      </c>
      <c r="E153" s="40">
        <f t="shared" si="16"/>
        <v>5.5738595155092135E-2</v>
      </c>
      <c r="F153" s="40">
        <f t="shared" si="17"/>
        <v>-2.0341214100726566E-2</v>
      </c>
      <c r="G153" s="83">
        <f t="shared" si="12"/>
        <v>4.3167355733340837E-3</v>
      </c>
      <c r="H153" s="40">
        <f t="shared" si="13"/>
        <v>1.7497442173070296E-2</v>
      </c>
      <c r="I153" s="40">
        <f t="shared" si="14"/>
        <v>-1.3955706599736214E-2</v>
      </c>
      <c r="J153" s="44">
        <f t="shared" si="15"/>
        <v>1.7698690527182787E-2</v>
      </c>
      <c r="K153" s="37"/>
      <c r="P153" s="43"/>
    </row>
    <row r="154" spans="1:16" x14ac:dyDescent="0.2">
      <c r="A154" s="12">
        <v>37953</v>
      </c>
      <c r="B154" s="22">
        <v>7.5000000000000002E-4</v>
      </c>
      <c r="C154" s="22">
        <v>8.7726864872610388E-3</v>
      </c>
      <c r="D154" s="22">
        <v>4.9291383697602775E-4</v>
      </c>
      <c r="E154" s="40">
        <f t="shared" si="16"/>
        <v>8.0226864872610382E-3</v>
      </c>
      <c r="F154" s="40">
        <f t="shared" si="17"/>
        <v>-2.5708616302397226E-4</v>
      </c>
      <c r="G154" s="83">
        <f t="shared" si="12"/>
        <v>3.092097450259033E-3</v>
      </c>
      <c r="H154" s="40">
        <f t="shared" si="13"/>
        <v>2.5184792062470569E-3</v>
      </c>
      <c r="I154" s="40">
        <f t="shared" si="14"/>
        <v>-1.7638175598802419E-4</v>
      </c>
      <c r="J154" s="44">
        <f t="shared" si="15"/>
        <v>3.8828001621185331E-3</v>
      </c>
      <c r="K154" s="37"/>
      <c r="P154" s="43"/>
    </row>
    <row r="155" spans="1:16" x14ac:dyDescent="0.2">
      <c r="A155" s="12">
        <v>37986</v>
      </c>
      <c r="B155" s="22">
        <v>7.3333333333333334E-4</v>
      </c>
      <c r="C155" s="22">
        <v>5.2384748052979324E-2</v>
      </c>
      <c r="D155" s="22">
        <v>1.0965087733334489E-2</v>
      </c>
      <c r="E155" s="40">
        <f t="shared" si="16"/>
        <v>5.1651414719645988E-2</v>
      </c>
      <c r="F155" s="40">
        <f t="shared" si="17"/>
        <v>1.0231754400001155E-2</v>
      </c>
      <c r="G155" s="83">
        <f t="shared" si="12"/>
        <v>2.3967534408831467E-2</v>
      </c>
      <c r="H155" s="40">
        <f t="shared" si="13"/>
        <v>1.6214395782662847E-2</v>
      </c>
      <c r="I155" s="40">
        <f t="shared" si="14"/>
        <v>7.0198052928352895E-3</v>
      </c>
      <c r="J155" s="44">
        <f t="shared" si="15"/>
        <v>3.0941584559823571E-2</v>
      </c>
      <c r="K155" s="37"/>
      <c r="P155" s="43"/>
    </row>
    <row r="156" spans="1:16" x14ac:dyDescent="0.2">
      <c r="A156" s="12">
        <v>38016</v>
      </c>
      <c r="B156" s="22">
        <v>7.7500000000000008E-4</v>
      </c>
      <c r="C156" s="22">
        <v>1.8352946624531574E-2</v>
      </c>
      <c r="D156" s="22">
        <v>9.7757044380113456E-3</v>
      </c>
      <c r="E156" s="40">
        <f t="shared" si="16"/>
        <v>1.7577946624531573E-2</v>
      </c>
      <c r="F156" s="40">
        <f t="shared" si="17"/>
        <v>9.0007044380113459E-3</v>
      </c>
      <c r="G156" s="83">
        <f t="shared" si="12"/>
        <v>1.2468269594084279E-2</v>
      </c>
      <c r="H156" s="40">
        <f t="shared" si="13"/>
        <v>5.518063448284787E-3</v>
      </c>
      <c r="I156" s="40">
        <f t="shared" si="14"/>
        <v>6.1752061457994922E-3</v>
      </c>
      <c r="J156" s="44">
        <f t="shared" si="15"/>
        <v>1.3289325531271459E-2</v>
      </c>
      <c r="K156" s="37"/>
      <c r="P156" s="43"/>
    </row>
    <row r="157" spans="1:16" x14ac:dyDescent="0.2">
      <c r="A157" s="12">
        <v>38044</v>
      </c>
      <c r="B157" s="22">
        <v>7.8333333333333326E-4</v>
      </c>
      <c r="C157" s="22">
        <v>1.3894240872240449E-2</v>
      </c>
      <c r="D157" s="22">
        <v>1.6272604276663216E-2</v>
      </c>
      <c r="E157" s="40">
        <f t="shared" si="16"/>
        <v>1.3110907538907115E-2</v>
      </c>
      <c r="F157" s="40">
        <f t="shared" si="17"/>
        <v>1.5489270943329882E-2</v>
      </c>
      <c r="G157" s="83">
        <f t="shared" si="12"/>
        <v>1.5525989188506797E-2</v>
      </c>
      <c r="H157" s="40">
        <f t="shared" si="13"/>
        <v>4.1157719504801796E-3</v>
      </c>
      <c r="I157" s="40">
        <f t="shared" si="14"/>
        <v>1.0626883904693284E-2</v>
      </c>
      <c r="J157" s="44">
        <f t="shared" si="15"/>
        <v>1.4300089241118499E-2</v>
      </c>
      <c r="K157" s="37"/>
      <c r="P157" s="43"/>
    </row>
    <row r="158" spans="1:16" x14ac:dyDescent="0.2">
      <c r="A158" s="12">
        <v>38077</v>
      </c>
      <c r="B158" s="22">
        <v>7.8333333333333326E-4</v>
      </c>
      <c r="C158" s="22">
        <v>-1.5086643502482011E-2</v>
      </c>
      <c r="D158" s="22">
        <v>1.2805578442792953E-2</v>
      </c>
      <c r="E158" s="40">
        <f t="shared" si="16"/>
        <v>-1.5869976835815345E-2</v>
      </c>
      <c r="F158" s="40">
        <f t="shared" si="17"/>
        <v>1.2022245109459619E-2</v>
      </c>
      <c r="G158" s="83">
        <f t="shared" si="12"/>
        <v>4.0496609459863483E-3</v>
      </c>
      <c r="H158" s="40">
        <f t="shared" si="13"/>
        <v>-4.981898112071015E-3</v>
      </c>
      <c r="I158" s="40">
        <f t="shared" si="14"/>
        <v>8.2482257247240304E-3</v>
      </c>
      <c r="J158" s="44">
        <f t="shared" si="15"/>
        <v>-1.9238658631778628E-3</v>
      </c>
      <c r="K158" s="37"/>
      <c r="P158" s="43"/>
    </row>
    <row r="159" spans="1:16" x14ac:dyDescent="0.2">
      <c r="A159" s="12">
        <v>38107</v>
      </c>
      <c r="B159" s="22">
        <v>8.5000000000000006E-4</v>
      </c>
      <c r="C159" s="22">
        <v>-1.5674635615672616E-2</v>
      </c>
      <c r="D159" s="22">
        <v>-4.2980459420034367E-2</v>
      </c>
      <c r="E159" s="40">
        <f t="shared" si="16"/>
        <v>-1.6524635615672616E-2</v>
      </c>
      <c r="F159" s="40">
        <f t="shared" si="17"/>
        <v>-4.3830459420034371E-2</v>
      </c>
      <c r="G159" s="83">
        <f t="shared" si="12"/>
        <v>-3.440862384227282E-2</v>
      </c>
      <c r="H159" s="40">
        <f t="shared" si="13"/>
        <v>-5.187408389317371E-3</v>
      </c>
      <c r="I159" s="40">
        <f t="shared" si="14"/>
        <v>-3.0071215452955449E-2</v>
      </c>
      <c r="J159" s="44">
        <f t="shared" si="15"/>
        <v>-3.0177547517853495E-2</v>
      </c>
      <c r="K159" s="37"/>
      <c r="P159" s="43"/>
    </row>
    <row r="160" spans="1:16" x14ac:dyDescent="0.2">
      <c r="A160" s="12">
        <v>38138</v>
      </c>
      <c r="B160" s="22">
        <v>1.0583333333333334E-3</v>
      </c>
      <c r="C160" s="22">
        <v>1.3685527683081844E-2</v>
      </c>
      <c r="D160" s="22">
        <v>-5.2427273907380556E-3</v>
      </c>
      <c r="E160" s="40">
        <f t="shared" si="16"/>
        <v>1.2627194349748511E-2</v>
      </c>
      <c r="F160" s="40">
        <f t="shared" si="17"/>
        <v>-6.3010607240713886E-3</v>
      </c>
      <c r="G160" s="83">
        <f t="shared" si="12"/>
        <v>6.9922445913792736E-4</v>
      </c>
      <c r="H160" s="40">
        <f t="shared" si="13"/>
        <v>3.9639248590329738E-3</v>
      </c>
      <c r="I160" s="40">
        <f t="shared" si="14"/>
        <v>-4.3230337332283795E-3</v>
      </c>
      <c r="J160" s="44">
        <f t="shared" si="15"/>
        <v>3.1630668128385612E-3</v>
      </c>
      <c r="K160" s="37"/>
      <c r="P160" s="43"/>
    </row>
    <row r="161" spans="1:16" x14ac:dyDescent="0.2">
      <c r="A161" s="12">
        <v>38168</v>
      </c>
      <c r="B161" s="22">
        <v>1.1083333333333333E-3</v>
      </c>
      <c r="C161" s="22">
        <v>1.9432628482111802E-2</v>
      </c>
      <c r="D161" s="22">
        <v>8.2843972974679936E-3</v>
      </c>
      <c r="E161" s="40">
        <f t="shared" si="16"/>
        <v>1.832429514877847E-2</v>
      </c>
      <c r="F161" s="40">
        <f t="shared" si="17"/>
        <v>7.17606396413466E-3</v>
      </c>
      <c r="G161" s="83">
        <f t="shared" si="12"/>
        <v>1.1784046507186251E-2</v>
      </c>
      <c r="H161" s="40">
        <f t="shared" si="13"/>
        <v>5.7523569411083745E-3</v>
      </c>
      <c r="I161" s="40">
        <f t="shared" si="14"/>
        <v>4.9233562327445418E-3</v>
      </c>
      <c r="J161" s="44">
        <f t="shared" si="15"/>
        <v>1.2750179556456565E-2</v>
      </c>
      <c r="K161" s="37"/>
      <c r="P161" s="43"/>
    </row>
    <row r="162" spans="1:16" x14ac:dyDescent="0.2">
      <c r="A162" s="12">
        <v>38198</v>
      </c>
      <c r="B162" s="22">
        <v>1.2333333333333332E-3</v>
      </c>
      <c r="C162" s="22">
        <v>-3.3090428224022306E-2</v>
      </c>
      <c r="D162" s="22">
        <v>1.0458285843113257E-2</v>
      </c>
      <c r="E162" s="40">
        <f t="shared" si="16"/>
        <v>-3.4323761557355642E-2</v>
      </c>
      <c r="F162" s="40">
        <f t="shared" si="17"/>
        <v>9.2249525097799247E-3</v>
      </c>
      <c r="G162" s="83">
        <f t="shared" si="12"/>
        <v>-3.2125127118385549E-3</v>
      </c>
      <c r="H162" s="40">
        <f t="shared" si="13"/>
        <v>-1.0774904378931345E-2</v>
      </c>
      <c r="I162" s="40">
        <f t="shared" si="14"/>
        <v>6.329058333759457E-3</v>
      </c>
      <c r="J162" s="44">
        <f t="shared" si="15"/>
        <v>-1.2549404523787859E-2</v>
      </c>
      <c r="K162" s="37"/>
      <c r="P162" s="43"/>
    </row>
    <row r="163" spans="1:16" x14ac:dyDescent="0.2">
      <c r="A163" s="12">
        <v>38230</v>
      </c>
      <c r="B163" s="22">
        <v>1.3749999999999999E-3</v>
      </c>
      <c r="C163" s="22">
        <v>4.0028618246439329E-3</v>
      </c>
      <c r="D163" s="22">
        <v>2.8397540780405572E-2</v>
      </c>
      <c r="E163" s="40">
        <f t="shared" si="16"/>
        <v>2.627861824643933E-3</v>
      </c>
      <c r="F163" s="40">
        <f t="shared" si="17"/>
        <v>2.7022540780405571E-2</v>
      </c>
      <c r="G163" s="83">
        <f t="shared" si="12"/>
        <v>2.0739570873353493E-2</v>
      </c>
      <c r="H163" s="40">
        <f t="shared" si="13"/>
        <v>8.2493755337006416E-4</v>
      </c>
      <c r="I163" s="40">
        <f t="shared" si="14"/>
        <v>1.8539633319983428E-2</v>
      </c>
      <c r="J163" s="44">
        <f t="shared" si="15"/>
        <v>1.4825201302524751E-2</v>
      </c>
      <c r="K163" s="37"/>
      <c r="P163" s="43"/>
    </row>
    <row r="164" spans="1:16" x14ac:dyDescent="0.2">
      <c r="A164" s="12">
        <v>38260</v>
      </c>
      <c r="B164" s="22">
        <v>1.4666666666666667E-3</v>
      </c>
      <c r="C164" s="22">
        <v>1.0829595906662659E-2</v>
      </c>
      <c r="D164" s="22">
        <v>2.5552328034037508E-3</v>
      </c>
      <c r="E164" s="40">
        <f t="shared" si="16"/>
        <v>9.3629292399959926E-3</v>
      </c>
      <c r="F164" s="40">
        <f t="shared" si="17"/>
        <v>1.0885661367370841E-3</v>
      </c>
      <c r="G164" s="83">
        <f t="shared" si="12"/>
        <v>5.1527182533941864E-3</v>
      </c>
      <c r="H164" s="40">
        <f t="shared" si="13"/>
        <v>2.9392077875578116E-3</v>
      </c>
      <c r="I164" s="40">
        <f t="shared" si="14"/>
        <v>7.4684379916970878E-4</v>
      </c>
      <c r="J164" s="44">
        <f t="shared" si="15"/>
        <v>5.2257476883665385E-3</v>
      </c>
      <c r="K164" s="37"/>
      <c r="P164" s="43"/>
    </row>
    <row r="165" spans="1:16" x14ac:dyDescent="0.2">
      <c r="A165" s="12">
        <v>38289</v>
      </c>
      <c r="B165" s="22">
        <v>1.725E-3</v>
      </c>
      <c r="C165" s="22">
        <v>1.5274425432628913E-2</v>
      </c>
      <c r="D165" s="22">
        <v>9.7741016362302702E-3</v>
      </c>
      <c r="E165" s="40">
        <f t="shared" si="16"/>
        <v>1.3549425432628912E-2</v>
      </c>
      <c r="F165" s="40">
        <f t="shared" si="17"/>
        <v>8.0491016362302693E-3</v>
      </c>
      <c r="G165" s="83">
        <f t="shared" si="12"/>
        <v>1.1500761543837491E-2</v>
      </c>
      <c r="H165" s="40">
        <f t="shared" si="13"/>
        <v>4.2534313490693232E-3</v>
      </c>
      <c r="I165" s="40">
        <f t="shared" si="14"/>
        <v>5.5223301947681675E-3</v>
      </c>
      <c r="J165" s="44">
        <f t="shared" si="15"/>
        <v>1.0799263534429591E-2</v>
      </c>
      <c r="K165" s="37"/>
      <c r="P165" s="43"/>
    </row>
    <row r="166" spans="1:16" x14ac:dyDescent="0.2">
      <c r="A166" s="12">
        <v>38321</v>
      </c>
      <c r="B166" s="22">
        <v>1.825E-3</v>
      </c>
      <c r="C166" s="22">
        <v>4.0453219632827553E-2</v>
      </c>
      <c r="D166" s="22">
        <v>-1.8533511128043911E-2</v>
      </c>
      <c r="E166" s="40">
        <f t="shared" si="16"/>
        <v>3.8628219632827553E-2</v>
      </c>
      <c r="F166" s="40">
        <f t="shared" si="17"/>
        <v>-2.0358511128043912E-2</v>
      </c>
      <c r="G166" s="83">
        <f t="shared" si="12"/>
        <v>-1.6415252287453608E-5</v>
      </c>
      <c r="H166" s="40">
        <f t="shared" si="13"/>
        <v>1.212615849741794E-2</v>
      </c>
      <c r="I166" s="40">
        <f t="shared" si="14"/>
        <v>-1.3967573749705394E-2</v>
      </c>
      <c r="J166" s="44">
        <f t="shared" si="15"/>
        <v>9.1348542523918205E-3</v>
      </c>
      <c r="K166" s="37"/>
      <c r="P166" s="43"/>
    </row>
    <row r="167" spans="1:16" x14ac:dyDescent="0.2">
      <c r="A167" s="12">
        <v>38352</v>
      </c>
      <c r="B167" s="22">
        <v>1.9416666666666666E-3</v>
      </c>
      <c r="C167" s="22">
        <v>3.3979100810497043E-2</v>
      </c>
      <c r="D167" s="22">
        <v>1.2179243528260608E-2</v>
      </c>
      <c r="E167" s="40">
        <f t="shared" si="16"/>
        <v>3.2037434143830375E-2</v>
      </c>
      <c r="F167" s="40">
        <f t="shared" si="17"/>
        <v>1.0237576861593942E-2</v>
      </c>
      <c r="G167" s="83">
        <f t="shared" si="12"/>
        <v>1.9022647835738385E-2</v>
      </c>
      <c r="H167" s="40">
        <f t="shared" si="13"/>
        <v>1.0057181199946467E-2</v>
      </c>
      <c r="I167" s="40">
        <f t="shared" si="14"/>
        <v>7.0237999691252495E-3</v>
      </c>
      <c r="J167" s="44">
        <f t="shared" si="15"/>
        <v>2.1137505502712158E-2</v>
      </c>
      <c r="K167" s="37"/>
      <c r="P167" s="43"/>
    </row>
    <row r="168" spans="1:16" x14ac:dyDescent="0.2">
      <c r="A168" s="12">
        <v>38383</v>
      </c>
      <c r="B168" s="22">
        <v>2.1166666666666669E-3</v>
      </c>
      <c r="C168" s="22">
        <v>-2.4373475020200486E-2</v>
      </c>
      <c r="D168" s="22">
        <v>7.3786144024798883E-3</v>
      </c>
      <c r="E168" s="40">
        <f t="shared" si="16"/>
        <v>-2.6490141686867152E-2</v>
      </c>
      <c r="F168" s="40">
        <f t="shared" si="17"/>
        <v>5.2619477358132214E-3</v>
      </c>
      <c r="G168" s="83">
        <f t="shared" si="12"/>
        <v>-2.5889914727957549E-3</v>
      </c>
      <c r="H168" s="40">
        <f t="shared" si="13"/>
        <v>-8.3157769052608025E-3</v>
      </c>
      <c r="I168" s="40">
        <f t="shared" si="14"/>
        <v>3.6101187657983807E-3</v>
      </c>
      <c r="J168" s="44">
        <f t="shared" si="15"/>
        <v>-1.0614096975526965E-2</v>
      </c>
      <c r="K168" s="37"/>
      <c r="P168" s="43"/>
    </row>
    <row r="169" spans="1:16" x14ac:dyDescent="0.2">
      <c r="A169" s="12">
        <v>38411</v>
      </c>
      <c r="B169" s="22">
        <v>2.2833333333333334E-3</v>
      </c>
      <c r="C169" s="22">
        <v>2.1034564453011662E-2</v>
      </c>
      <c r="D169" s="22">
        <v>-1.4327920210972955E-2</v>
      </c>
      <c r="E169" s="40">
        <f t="shared" si="16"/>
        <v>1.875123111967833E-2</v>
      </c>
      <c r="F169" s="40">
        <f t="shared" si="17"/>
        <v>-1.6611253544306287E-2</v>
      </c>
      <c r="G169" s="83">
        <f t="shared" si="12"/>
        <v>-3.2269402027312426E-3</v>
      </c>
      <c r="H169" s="40">
        <f t="shared" si="13"/>
        <v>5.8863805461461033E-3</v>
      </c>
      <c r="I169" s="40">
        <f t="shared" si="14"/>
        <v>-1.1396654082210678E-2</v>
      </c>
      <c r="J169" s="44">
        <f t="shared" si="15"/>
        <v>1.0699887876860215E-3</v>
      </c>
      <c r="K169" s="37"/>
      <c r="P169" s="43"/>
    </row>
    <row r="170" spans="1:16" x14ac:dyDescent="0.2">
      <c r="A170" s="12">
        <v>38442</v>
      </c>
      <c r="B170" s="22">
        <v>2.3166666666666665E-3</v>
      </c>
      <c r="C170" s="22">
        <v>-1.7688916391004228E-2</v>
      </c>
      <c r="D170" s="22">
        <v>-3.5284367053975974E-3</v>
      </c>
      <c r="E170" s="40">
        <f t="shared" si="16"/>
        <v>-2.0005583057670896E-2</v>
      </c>
      <c r="F170" s="40">
        <f t="shared" si="17"/>
        <v>-5.8451033720642639E-3</v>
      </c>
      <c r="G170" s="83">
        <f t="shared" si="12"/>
        <v>-7.9736900124178917E-3</v>
      </c>
      <c r="H170" s="40">
        <f t="shared" si="13"/>
        <v>-6.280146310041544E-3</v>
      </c>
      <c r="I170" s="40">
        <f t="shared" si="14"/>
        <v>-4.0102103690430142E-3</v>
      </c>
      <c r="J170" s="44">
        <f t="shared" si="15"/>
        <v>-1.2925343214867581E-2</v>
      </c>
      <c r="K170" s="37"/>
      <c r="P170" s="43"/>
    </row>
    <row r="171" spans="1:16" x14ac:dyDescent="0.2">
      <c r="A171" s="12">
        <v>38471</v>
      </c>
      <c r="B171" s="22">
        <v>2.3666666666666667E-3</v>
      </c>
      <c r="C171" s="22">
        <v>-1.8959299175086874E-2</v>
      </c>
      <c r="D171" s="22">
        <v>2.3341071969314564E-2</v>
      </c>
      <c r="E171" s="40">
        <f t="shared" si="16"/>
        <v>-2.1325965841753541E-2</v>
      </c>
      <c r="F171" s="40">
        <f t="shared" si="17"/>
        <v>2.0974405302647898E-2</v>
      </c>
      <c r="G171" s="83">
        <f t="shared" si="12"/>
        <v>1.0062152830087611E-2</v>
      </c>
      <c r="H171" s="40">
        <f t="shared" si="13"/>
        <v>-6.6946404562703626E-3</v>
      </c>
      <c r="I171" s="40">
        <f t="shared" si="14"/>
        <v>1.4390126619691307E-2</v>
      </c>
      <c r="J171" s="44">
        <f t="shared" si="15"/>
        <v>-1.7578026955282142E-4</v>
      </c>
      <c r="K171" s="37"/>
      <c r="P171" s="43"/>
    </row>
    <row r="172" spans="1:16" x14ac:dyDescent="0.2">
      <c r="A172" s="12">
        <v>38503</v>
      </c>
      <c r="B172" s="22">
        <v>2.4750000000000002E-3</v>
      </c>
      <c r="C172" s="22">
        <v>3.1792213796534963E-2</v>
      </c>
      <c r="D172" s="22">
        <v>1.6787923742188182E-2</v>
      </c>
      <c r="E172" s="40">
        <f t="shared" si="16"/>
        <v>2.9317213796534961E-2</v>
      </c>
      <c r="F172" s="40">
        <f t="shared" si="17"/>
        <v>1.4312923742188182E-2</v>
      </c>
      <c r="G172" s="83">
        <f t="shared" si="12"/>
        <v>2.1498065733449364E-2</v>
      </c>
      <c r="H172" s="40">
        <f t="shared" si="13"/>
        <v>9.2032504883386001E-3</v>
      </c>
      <c r="I172" s="40">
        <f t="shared" si="14"/>
        <v>9.8198152451107641E-3</v>
      </c>
      <c r="J172" s="44">
        <f t="shared" si="15"/>
        <v>2.1815068769361571E-2</v>
      </c>
      <c r="K172" s="37"/>
      <c r="P172" s="43"/>
    </row>
    <row r="173" spans="1:16" x14ac:dyDescent="0.2">
      <c r="A173" s="12">
        <v>38533</v>
      </c>
      <c r="B173" s="22">
        <v>2.6833333333333336E-3</v>
      </c>
      <c r="C173" s="22">
        <v>1.4308013328274694E-3</v>
      </c>
      <c r="D173" s="22">
        <v>7.1281396603171121E-3</v>
      </c>
      <c r="E173" s="40">
        <f t="shared" si="16"/>
        <v>-1.2525320005058642E-3</v>
      </c>
      <c r="F173" s="40">
        <f t="shared" si="17"/>
        <v>4.4448063269837785E-3</v>
      </c>
      <c r="G173" s="83">
        <f t="shared" si="12"/>
        <v>5.3396330133827254E-3</v>
      </c>
      <c r="H173" s="40">
        <f t="shared" si="13"/>
        <v>-3.9319444969486672E-4</v>
      </c>
      <c r="I173" s="40">
        <f t="shared" si="14"/>
        <v>3.0494941297442586E-3</v>
      </c>
      <c r="J173" s="44">
        <f t="shared" si="15"/>
        <v>1.5961371632389572E-3</v>
      </c>
      <c r="K173" s="37"/>
      <c r="P173" s="43"/>
    </row>
    <row r="174" spans="1:16" x14ac:dyDescent="0.2">
      <c r="A174" s="12">
        <v>38562</v>
      </c>
      <c r="B174" s="22">
        <v>2.8666666666666667E-3</v>
      </c>
      <c r="C174" s="22">
        <v>3.7174744958919703E-2</v>
      </c>
      <c r="D174" s="22">
        <v>-2.0601199007505344E-2</v>
      </c>
      <c r="E174" s="40">
        <f t="shared" si="16"/>
        <v>3.4308078292253033E-2</v>
      </c>
      <c r="F174" s="40">
        <f t="shared" si="17"/>
        <v>-2.3467865674172011E-2</v>
      </c>
      <c r="G174" s="83">
        <f t="shared" si="12"/>
        <v>-2.4641929395525178E-3</v>
      </c>
      <c r="H174" s="40">
        <f t="shared" si="13"/>
        <v>1.0769981093307545E-2</v>
      </c>
      <c r="I174" s="40">
        <f t="shared" si="14"/>
        <v>-1.610084069952673E-2</v>
      </c>
      <c r="J174" s="44">
        <f t="shared" si="15"/>
        <v>5.4201063090405111E-3</v>
      </c>
      <c r="K174" s="37"/>
      <c r="P174" s="43"/>
    </row>
    <row r="175" spans="1:16" x14ac:dyDescent="0.2">
      <c r="A175" s="12">
        <v>38595</v>
      </c>
      <c r="B175" s="22">
        <v>2.8500000000000001E-3</v>
      </c>
      <c r="C175" s="22">
        <v>-9.1159593645399051E-3</v>
      </c>
      <c r="D175" s="22">
        <v>1.981896215986545E-2</v>
      </c>
      <c r="E175" s="40">
        <f t="shared" si="16"/>
        <v>-1.1965959364539905E-2</v>
      </c>
      <c r="F175" s="40">
        <f t="shared" si="17"/>
        <v>1.6968962159865451E-2</v>
      </c>
      <c r="G175" s="83">
        <f t="shared" si="12"/>
        <v>1.073572074075773E-2</v>
      </c>
      <c r="H175" s="40">
        <f t="shared" si="13"/>
        <v>-3.7563501814813528E-3</v>
      </c>
      <c r="I175" s="40">
        <f t="shared" si="14"/>
        <v>1.1642070922239083E-2</v>
      </c>
      <c r="J175" s="44">
        <f t="shared" si="15"/>
        <v>2.5015013976627731E-3</v>
      </c>
      <c r="K175" s="37"/>
      <c r="P175" s="43"/>
    </row>
    <row r="176" spans="1:16" x14ac:dyDescent="0.2">
      <c r="A176" s="12">
        <v>38625</v>
      </c>
      <c r="B176" s="22">
        <v>3.0916666666666666E-3</v>
      </c>
      <c r="C176" s="22">
        <v>8.0958556956109984E-3</v>
      </c>
      <c r="D176" s="22">
        <v>-1.7142482419697624E-2</v>
      </c>
      <c r="E176" s="40">
        <f t="shared" si="16"/>
        <v>5.0041890289443322E-3</v>
      </c>
      <c r="F176" s="40">
        <f t="shared" si="17"/>
        <v>-2.0234149086364291E-2</v>
      </c>
      <c r="G176" s="83">
        <f t="shared" si="12"/>
        <v>-9.2196712959467832E-3</v>
      </c>
      <c r="H176" s="40">
        <f t="shared" si="13"/>
        <v>1.5709134382276759E-3</v>
      </c>
      <c r="I176" s="40">
        <f t="shared" si="14"/>
        <v>-1.3882251400841126E-2</v>
      </c>
      <c r="J176" s="44">
        <f t="shared" si="15"/>
        <v>-7.6149800287099792E-3</v>
      </c>
      <c r="K176" s="37"/>
      <c r="P176" s="43"/>
    </row>
    <row r="177" spans="1:16" x14ac:dyDescent="0.2">
      <c r="A177" s="12">
        <v>38656</v>
      </c>
      <c r="B177" s="22">
        <v>3.2333333333333333E-3</v>
      </c>
      <c r="C177" s="22">
        <v>-1.6684129801042391E-2</v>
      </c>
      <c r="D177" s="22">
        <v>-1.1534763241036861E-2</v>
      </c>
      <c r="E177" s="40">
        <f t="shared" si="16"/>
        <v>-1.9917463134375726E-2</v>
      </c>
      <c r="F177" s="40">
        <f t="shared" si="17"/>
        <v>-1.4768096574370193E-2</v>
      </c>
      <c r="G177" s="83">
        <f t="shared" si="12"/>
        <v>-1.3151250763927133E-2</v>
      </c>
      <c r="H177" s="40">
        <f t="shared" si="13"/>
        <v>-6.2524837315739244E-3</v>
      </c>
      <c r="I177" s="40">
        <f t="shared" si="14"/>
        <v>-1.0132100365686542E-2</v>
      </c>
      <c r="J177" s="44">
        <f t="shared" si="15"/>
        <v>-1.734277985437296E-2</v>
      </c>
      <c r="K177" s="37"/>
      <c r="P177" s="43"/>
    </row>
    <row r="178" spans="1:16" x14ac:dyDescent="0.2">
      <c r="A178" s="12">
        <v>38686</v>
      </c>
      <c r="B178" s="22">
        <v>3.2416666666666666E-3</v>
      </c>
      <c r="C178" s="22">
        <v>3.7787149873761861E-2</v>
      </c>
      <c r="D178" s="22">
        <v>6.317101835969785E-3</v>
      </c>
      <c r="E178" s="40">
        <f t="shared" si="16"/>
        <v>3.4545483207095197E-2</v>
      </c>
      <c r="F178" s="40">
        <f t="shared" si="17"/>
        <v>3.0754351693031185E-3</v>
      </c>
      <c r="G178" s="83">
        <f t="shared" si="12"/>
        <v>1.6196169368849753E-2</v>
      </c>
      <c r="H178" s="40">
        <f t="shared" si="13"/>
        <v>1.0844507169135166E-2</v>
      </c>
      <c r="I178" s="40">
        <f t="shared" si="14"/>
        <v>2.1099955330479187E-3</v>
      </c>
      <c r="J178" s="44">
        <f t="shared" si="15"/>
        <v>1.8810459188199159E-2</v>
      </c>
      <c r="K178" s="37"/>
      <c r="P178" s="43"/>
    </row>
    <row r="179" spans="1:16" x14ac:dyDescent="0.2">
      <c r="A179" s="12">
        <v>38716</v>
      </c>
      <c r="B179" s="22">
        <v>3.5333333333333336E-3</v>
      </c>
      <c r="C179" s="22">
        <v>3.1735227892837337E-4</v>
      </c>
      <c r="D179" s="22">
        <v>1.0909578728491409E-2</v>
      </c>
      <c r="E179" s="40">
        <f t="shared" si="16"/>
        <v>-3.2159810544049603E-3</v>
      </c>
      <c r="F179" s="40">
        <f t="shared" si="17"/>
        <v>7.3762453951580756E-3</v>
      </c>
      <c r="G179" s="83">
        <f t="shared" si="12"/>
        <v>7.5844703494661247E-3</v>
      </c>
      <c r="H179" s="40">
        <f t="shared" si="13"/>
        <v>-1.0095597560822202E-3</v>
      </c>
      <c r="I179" s="40">
        <f t="shared" si="14"/>
        <v>5.0606967722150115E-3</v>
      </c>
      <c r="J179" s="44">
        <f t="shared" si="15"/>
        <v>2.0801321703765576E-3</v>
      </c>
      <c r="K179" s="37"/>
      <c r="P179" s="43"/>
    </row>
    <row r="180" spans="1:16" x14ac:dyDescent="0.2">
      <c r="A180" s="12">
        <v>38748</v>
      </c>
      <c r="B180" s="22">
        <v>3.6916666666666664E-3</v>
      </c>
      <c r="C180" s="22">
        <v>2.647856954765726E-2</v>
      </c>
      <c r="D180" s="22">
        <v>-4.7929058748222841E-3</v>
      </c>
      <c r="E180" s="40">
        <f t="shared" si="16"/>
        <v>2.2786902880990594E-2</v>
      </c>
      <c r="F180" s="40">
        <f t="shared" si="17"/>
        <v>-8.4845725414889502E-3</v>
      </c>
      <c r="G180" s="83">
        <f t="shared" si="12"/>
        <v>5.0238258054241779E-3</v>
      </c>
      <c r="H180" s="40">
        <f t="shared" si="13"/>
        <v>7.1532573498504573E-3</v>
      </c>
      <c r="I180" s="40">
        <f t="shared" si="14"/>
        <v>-5.8210982110929455E-3</v>
      </c>
      <c r="J180" s="44">
        <f t="shared" si="15"/>
        <v>7.151165169750822E-3</v>
      </c>
      <c r="K180" s="37"/>
      <c r="P180" s="43"/>
    </row>
    <row r="181" spans="1:16" x14ac:dyDescent="0.2">
      <c r="A181" s="12">
        <v>38776</v>
      </c>
      <c r="B181" s="22">
        <v>3.7583333333333331E-3</v>
      </c>
      <c r="C181" s="22">
        <v>2.7023066699831677E-3</v>
      </c>
      <c r="D181" s="22">
        <v>-1.39224421924522E-3</v>
      </c>
      <c r="E181" s="40">
        <f t="shared" si="16"/>
        <v>-1.0560266633501654E-3</v>
      </c>
      <c r="F181" s="40">
        <f t="shared" si="17"/>
        <v>-5.1505775525785532E-3</v>
      </c>
      <c r="G181" s="83">
        <f t="shared" si="12"/>
        <v>-1.0688409831612154E-4</v>
      </c>
      <c r="H181" s="40">
        <f t="shared" si="13"/>
        <v>-3.3150755636692457E-4</v>
      </c>
      <c r="I181" s="40">
        <f t="shared" si="14"/>
        <v>-3.5337098752825299E-3</v>
      </c>
      <c r="J181" s="44">
        <f t="shared" si="15"/>
        <v>-3.1033021079643593E-3</v>
      </c>
      <c r="K181" s="37"/>
      <c r="P181" s="43"/>
    </row>
    <row r="182" spans="1:16" x14ac:dyDescent="0.2">
      <c r="A182" s="12">
        <v>38807</v>
      </c>
      <c r="B182" s="22">
        <v>3.8333333333333331E-3</v>
      </c>
      <c r="C182" s="22">
        <v>1.2425696532430752E-2</v>
      </c>
      <c r="D182" s="22">
        <v>-1.3513778870435034E-2</v>
      </c>
      <c r="E182" s="40">
        <f t="shared" si="16"/>
        <v>8.5923631990974195E-3</v>
      </c>
      <c r="F182" s="40">
        <f t="shared" si="17"/>
        <v>-1.7347112203768368E-2</v>
      </c>
      <c r="G182" s="83">
        <f t="shared" si="12"/>
        <v>-5.3708669509917491E-3</v>
      </c>
      <c r="H182" s="40">
        <f t="shared" si="13"/>
        <v>2.6973119395616724E-3</v>
      </c>
      <c r="I182" s="40">
        <f t="shared" si="14"/>
        <v>-1.1901512223886754E-2</v>
      </c>
      <c r="J182" s="44">
        <f t="shared" si="15"/>
        <v>-4.3773745023354743E-3</v>
      </c>
      <c r="K182" s="37"/>
      <c r="P182" s="43"/>
    </row>
    <row r="183" spans="1:16" x14ac:dyDescent="0.2">
      <c r="A183" s="12">
        <v>38835</v>
      </c>
      <c r="B183" s="22">
        <v>3.933333333333333E-3</v>
      </c>
      <c r="C183" s="22">
        <v>1.3422023497243973E-2</v>
      </c>
      <c r="D183" s="22">
        <v>-6.0910553051897187E-3</v>
      </c>
      <c r="E183" s="40">
        <f t="shared" si="16"/>
        <v>9.4886901639106395E-3</v>
      </c>
      <c r="F183" s="40">
        <f t="shared" si="17"/>
        <v>-1.0024388638523053E-2</v>
      </c>
      <c r="G183" s="83">
        <f t="shared" si="12"/>
        <v>3.4484224719930588E-5</v>
      </c>
      <c r="H183" s="40">
        <f t="shared" si="13"/>
        <v>2.9786866170422215E-3</v>
      </c>
      <c r="I183" s="40">
        <f t="shared" si="14"/>
        <v>-6.8775357256556239E-3</v>
      </c>
      <c r="J183" s="44">
        <f t="shared" si="15"/>
        <v>-2.6784923730620649E-4</v>
      </c>
      <c r="K183" s="37"/>
      <c r="P183" s="43"/>
    </row>
    <row r="184" spans="1:16" x14ac:dyDescent="0.2">
      <c r="A184" s="12">
        <v>38868</v>
      </c>
      <c r="B184" s="22">
        <v>3.9916666666666668E-3</v>
      </c>
      <c r="C184" s="22">
        <v>-2.874695662402027E-2</v>
      </c>
      <c r="D184" s="22">
        <v>-1.4099287825745099E-3</v>
      </c>
      <c r="E184" s="40">
        <f t="shared" si="16"/>
        <v>-3.2738623290686934E-2</v>
      </c>
      <c r="F184" s="40">
        <f t="shared" si="17"/>
        <v>-5.4015954492411767E-3</v>
      </c>
      <c r="G184" s="83">
        <f t="shared" si="12"/>
        <v>-9.9915599217944052E-3</v>
      </c>
      <c r="H184" s="40">
        <f t="shared" si="13"/>
        <v>-1.0277298275293787E-2</v>
      </c>
      <c r="I184" s="40">
        <f t="shared" si="14"/>
        <v>-3.7059283131672849E-3</v>
      </c>
      <c r="J184" s="44">
        <f t="shared" si="15"/>
        <v>-1.9070109369964054E-2</v>
      </c>
      <c r="K184" s="37"/>
      <c r="P184" s="43"/>
    </row>
    <row r="185" spans="1:16" x14ac:dyDescent="0.2">
      <c r="A185" s="12">
        <v>38898</v>
      </c>
      <c r="B185" s="22">
        <v>4.1250000000000002E-3</v>
      </c>
      <c r="C185" s="22">
        <v>1.3057766879533972E-3</v>
      </c>
      <c r="D185" s="22">
        <v>3.4054535390242169E-3</v>
      </c>
      <c r="E185" s="40">
        <f t="shared" si="16"/>
        <v>-2.819223312046603E-3</v>
      </c>
      <c r="F185" s="40">
        <f t="shared" si="17"/>
        <v>-7.1954646097578331E-4</v>
      </c>
      <c r="G185" s="83">
        <f t="shared" si="12"/>
        <v>2.7463236456079917E-3</v>
      </c>
      <c r="H185" s="40">
        <f t="shared" si="13"/>
        <v>-8.8500969100941838E-4</v>
      </c>
      <c r="I185" s="40">
        <f t="shared" si="14"/>
        <v>-4.936666633825901E-4</v>
      </c>
      <c r="J185" s="44">
        <f t="shared" si="15"/>
        <v>-1.7693848865111932E-3</v>
      </c>
      <c r="K185" s="37"/>
      <c r="P185" s="43"/>
    </row>
    <row r="186" spans="1:16" x14ac:dyDescent="0.2">
      <c r="A186" s="12">
        <v>38929</v>
      </c>
      <c r="B186" s="22">
        <v>4.1333333333333335E-3</v>
      </c>
      <c r="C186" s="22">
        <v>6.1604422921897051E-3</v>
      </c>
      <c r="D186" s="22">
        <v>1.5898143151246158E-2</v>
      </c>
      <c r="E186" s="40">
        <f t="shared" si="16"/>
        <v>2.0271089588563716E-3</v>
      </c>
      <c r="F186" s="40">
        <f t="shared" si="17"/>
        <v>1.1764809817912825E-2</v>
      </c>
      <c r="G186" s="83">
        <f t="shared" si="12"/>
        <v>1.2841287175491782E-2</v>
      </c>
      <c r="H186" s="40">
        <f t="shared" si="13"/>
        <v>6.363494036297347E-4</v>
      </c>
      <c r="I186" s="40">
        <f t="shared" si="14"/>
        <v>8.0716044385287147E-3</v>
      </c>
      <c r="J186" s="44">
        <f t="shared" si="15"/>
        <v>6.8959593883845989E-3</v>
      </c>
      <c r="K186" s="37"/>
      <c r="P186" s="43"/>
    </row>
    <row r="187" spans="1:16" x14ac:dyDescent="0.2">
      <c r="A187" s="12">
        <v>38960</v>
      </c>
      <c r="B187" s="22">
        <v>4.0083333333333334E-3</v>
      </c>
      <c r="C187" s="22">
        <v>2.3755590792712722E-2</v>
      </c>
      <c r="D187" s="22">
        <v>1.858089496796933E-2</v>
      </c>
      <c r="E187" s="40">
        <f t="shared" si="16"/>
        <v>1.9747257459379389E-2</v>
      </c>
      <c r="F187" s="40">
        <f t="shared" si="17"/>
        <v>1.4572561634635998E-2</v>
      </c>
      <c r="G187" s="83">
        <f t="shared" si="12"/>
        <v>2.0205333845639967E-2</v>
      </c>
      <c r="H187" s="40">
        <f t="shared" si="13"/>
        <v>6.1990528198781758E-3</v>
      </c>
      <c r="I187" s="40">
        <f t="shared" si="14"/>
        <v>9.9979476924284567E-3</v>
      </c>
      <c r="J187" s="44">
        <f t="shared" si="15"/>
        <v>1.7159909547007694E-2</v>
      </c>
      <c r="K187" s="37"/>
      <c r="P187" s="43"/>
    </row>
    <row r="188" spans="1:16" x14ac:dyDescent="0.2">
      <c r="A188" s="12">
        <v>38989</v>
      </c>
      <c r="B188" s="22">
        <v>4.1000000000000003E-3</v>
      </c>
      <c r="C188" s="22">
        <v>2.5727842856497096E-2</v>
      </c>
      <c r="D188" s="22">
        <v>1.1191636984555053E-2</v>
      </c>
      <c r="E188" s="40">
        <f t="shared" si="16"/>
        <v>2.1627842856497097E-2</v>
      </c>
      <c r="F188" s="40">
        <f t="shared" si="17"/>
        <v>7.0916369845550531E-3</v>
      </c>
      <c r="G188" s="83">
        <f t="shared" si="12"/>
        <v>1.5754838137229145E-2</v>
      </c>
      <c r="H188" s="40">
        <f t="shared" si="13"/>
        <v>6.7894055933205005E-3</v>
      </c>
      <c r="I188" s="40">
        <f t="shared" si="14"/>
        <v>4.8654325439086415E-3</v>
      </c>
      <c r="J188" s="44">
        <f t="shared" si="15"/>
        <v>1.4359739920526075E-2</v>
      </c>
      <c r="K188" s="37"/>
      <c r="P188" s="43"/>
    </row>
    <row r="189" spans="1:16" x14ac:dyDescent="0.2">
      <c r="A189" s="12">
        <v>39021</v>
      </c>
      <c r="B189" s="22">
        <v>4.1166666666666669E-3</v>
      </c>
      <c r="C189" s="22">
        <v>3.2570811783315667E-2</v>
      </c>
      <c r="D189" s="22">
        <v>5.9560421927711271E-3</v>
      </c>
      <c r="E189" s="40">
        <f t="shared" si="16"/>
        <v>2.8454145116649E-2</v>
      </c>
      <c r="F189" s="40">
        <f t="shared" si="17"/>
        <v>1.8393755261044602E-3</v>
      </c>
      <c r="G189" s="83">
        <f t="shared" si="12"/>
        <v>1.4310942250161588E-2</v>
      </c>
      <c r="H189" s="40">
        <f t="shared" si="13"/>
        <v>8.9323162411500418E-3</v>
      </c>
      <c r="I189" s="40">
        <f t="shared" si="14"/>
        <v>1.2619593423448794E-3</v>
      </c>
      <c r="J189" s="44">
        <f t="shared" si="15"/>
        <v>1.5146760321376729E-2</v>
      </c>
      <c r="K189" s="37"/>
      <c r="P189" s="43"/>
    </row>
    <row r="190" spans="1:16" x14ac:dyDescent="0.2">
      <c r="A190" s="12">
        <v>39051</v>
      </c>
      <c r="B190" s="22">
        <v>4.0416666666666665E-3</v>
      </c>
      <c r="C190" s="22">
        <v>1.8991422326673613E-2</v>
      </c>
      <c r="D190" s="22">
        <v>1.2703657286088577E-2</v>
      </c>
      <c r="E190" s="40">
        <f t="shared" si="16"/>
        <v>1.4949755660006947E-2</v>
      </c>
      <c r="F190" s="40">
        <f t="shared" si="17"/>
        <v>8.661990619421911E-3</v>
      </c>
      <c r="G190" s="83">
        <f t="shared" si="12"/>
        <v>1.4677510500174087E-2</v>
      </c>
      <c r="H190" s="40">
        <f t="shared" si="13"/>
        <v>4.6930225714274113E-3</v>
      </c>
      <c r="I190" s="40">
        <f t="shared" si="14"/>
        <v>5.9428212620800096E-3</v>
      </c>
      <c r="J190" s="44">
        <f t="shared" si="15"/>
        <v>1.1805873139714429E-2</v>
      </c>
      <c r="K190" s="37"/>
      <c r="P190" s="43"/>
    </row>
    <row r="191" spans="1:16" x14ac:dyDescent="0.2">
      <c r="A191" s="12">
        <v>39080</v>
      </c>
      <c r="B191" s="22">
        <v>4.15E-3</v>
      </c>
      <c r="C191" s="22">
        <v>1.3936234831023242E-2</v>
      </c>
      <c r="D191" s="22">
        <v>-1.2971817517016149E-2</v>
      </c>
      <c r="E191" s="40">
        <f t="shared" si="16"/>
        <v>9.7862348310232411E-3</v>
      </c>
      <c r="F191" s="40">
        <f t="shared" si="17"/>
        <v>-1.712181751701615E-2</v>
      </c>
      <c r="G191" s="83">
        <f t="shared" si="12"/>
        <v>-4.5248502290945649E-3</v>
      </c>
      <c r="H191" s="40">
        <f t="shared" si="13"/>
        <v>3.0720917448934311E-3</v>
      </c>
      <c r="I191" s="40">
        <f t="shared" si="14"/>
        <v>-1.1746941973987996E-2</v>
      </c>
      <c r="J191" s="44">
        <f t="shared" si="15"/>
        <v>-3.6677913429964543E-3</v>
      </c>
      <c r="K191" s="37"/>
      <c r="P191" s="43"/>
    </row>
    <row r="192" spans="1:16" x14ac:dyDescent="0.2">
      <c r="A192" s="12">
        <v>39113</v>
      </c>
      <c r="B192" s="22">
        <v>4.1916666666666665E-3</v>
      </c>
      <c r="C192" s="22">
        <v>1.5109721995970604E-2</v>
      </c>
      <c r="D192" s="22">
        <v>-2.5000379944984941E-3</v>
      </c>
      <c r="E192" s="40">
        <f t="shared" si="16"/>
        <v>1.0918055329303938E-2</v>
      </c>
      <c r="F192" s="40">
        <f t="shared" si="17"/>
        <v>-6.6917046611651605E-3</v>
      </c>
      <c r="G192" s="83">
        <f t="shared" si="12"/>
        <v>3.0280122955657403E-3</v>
      </c>
      <c r="H192" s="40">
        <f t="shared" si="13"/>
        <v>3.4273924779646137E-3</v>
      </c>
      <c r="I192" s="40">
        <f t="shared" si="14"/>
        <v>-4.5910468490655398E-3</v>
      </c>
      <c r="J192" s="44">
        <f t="shared" si="15"/>
        <v>2.1131753340693886E-3</v>
      </c>
      <c r="K192" s="37"/>
      <c r="P192" s="43"/>
    </row>
    <row r="193" spans="1:16" x14ac:dyDescent="0.2">
      <c r="A193" s="12">
        <v>39141</v>
      </c>
      <c r="B193" s="22">
        <v>4.1166666666666669E-3</v>
      </c>
      <c r="C193" s="22">
        <v>-1.9501321436455776E-2</v>
      </c>
      <c r="D193" s="22">
        <v>1.9616207939421981E-2</v>
      </c>
      <c r="E193" s="40">
        <f t="shared" si="16"/>
        <v>-2.3617988103122444E-2</v>
      </c>
      <c r="F193" s="40">
        <f t="shared" si="17"/>
        <v>1.5499541272755313E-2</v>
      </c>
      <c r="G193" s="83">
        <f t="shared" si="12"/>
        <v>7.3364454821281573E-3</v>
      </c>
      <c r="H193" s="40">
        <f t="shared" si="13"/>
        <v>-7.4141513600902683E-3</v>
      </c>
      <c r="I193" s="40">
        <f t="shared" si="14"/>
        <v>1.0633930175551759E-2</v>
      </c>
      <c r="J193" s="44">
        <f t="shared" si="15"/>
        <v>-4.0592234151835653E-3</v>
      </c>
      <c r="K193" s="37"/>
      <c r="P193" s="43"/>
    </row>
    <row r="194" spans="1:16" x14ac:dyDescent="0.2">
      <c r="A194" s="12">
        <v>39171</v>
      </c>
      <c r="B194" s="22">
        <v>4.0583333333333331E-3</v>
      </c>
      <c r="C194" s="22">
        <v>1.1151487552258033E-2</v>
      </c>
      <c r="D194" s="22">
        <v>-2.9511969158124707E-4</v>
      </c>
      <c r="E194" s="40">
        <f t="shared" si="16"/>
        <v>7.0931542189246995E-3</v>
      </c>
      <c r="F194" s="40">
        <f t="shared" si="17"/>
        <v>-4.3534530249145801E-3</v>
      </c>
      <c r="G194" s="83">
        <f t="shared" si="12"/>
        <v>3.2981956363280847E-3</v>
      </c>
      <c r="H194" s="40">
        <f t="shared" si="13"/>
        <v>2.2266807303801591E-3</v>
      </c>
      <c r="I194" s="40">
        <f t="shared" si="14"/>
        <v>-2.9868184273854075E-3</v>
      </c>
      <c r="J194" s="44">
        <f t="shared" si="15"/>
        <v>1.3698505970050597E-3</v>
      </c>
      <c r="K194" s="37"/>
      <c r="P194" s="43"/>
    </row>
    <row r="195" spans="1:16" x14ac:dyDescent="0.2">
      <c r="A195" s="12">
        <v>39202</v>
      </c>
      <c r="B195" s="22">
        <v>3.9416666666666671E-3</v>
      </c>
      <c r="C195" s="22">
        <v>4.4277449048471862E-2</v>
      </c>
      <c r="D195" s="22">
        <v>6.1021863988133251E-3</v>
      </c>
      <c r="E195" s="40">
        <f t="shared" si="16"/>
        <v>4.0335782381805192E-2</v>
      </c>
      <c r="F195" s="40">
        <f t="shared" si="17"/>
        <v>2.160519732146658E-3</v>
      </c>
      <c r="G195" s="83">
        <f t="shared" si="12"/>
        <v>1.8086152783246798E-2</v>
      </c>
      <c r="H195" s="40">
        <f t="shared" si="13"/>
        <v>1.2662196055845633E-2</v>
      </c>
      <c r="I195" s="40">
        <f t="shared" si="14"/>
        <v>1.4822900607344993E-3</v>
      </c>
      <c r="J195" s="44">
        <f t="shared" si="15"/>
        <v>2.1248151056975924E-2</v>
      </c>
      <c r="K195" s="37"/>
      <c r="P195" s="43"/>
    </row>
    <row r="196" spans="1:16" x14ac:dyDescent="0.2">
      <c r="A196" s="12">
        <v>39233</v>
      </c>
      <c r="B196" s="22">
        <v>3.8416666666666668E-3</v>
      </c>
      <c r="C196" s="22">
        <v>3.4855417146273826E-2</v>
      </c>
      <c r="D196" s="22">
        <v>-1.4733956812087445E-2</v>
      </c>
      <c r="E196" s="40">
        <f t="shared" si="16"/>
        <v>3.1013750479607159E-2</v>
      </c>
      <c r="F196" s="40">
        <f t="shared" si="17"/>
        <v>-1.8575623478754112E-2</v>
      </c>
      <c r="G196" s="83">
        <f t="shared" si="12"/>
        <v>8.3312378656870585E-4</v>
      </c>
      <c r="H196" s="40">
        <f t="shared" si="13"/>
        <v>9.7358267476424076E-3</v>
      </c>
      <c r="I196" s="40">
        <f t="shared" si="14"/>
        <v>-1.2744369627740369E-2</v>
      </c>
      <c r="J196" s="44">
        <f t="shared" si="15"/>
        <v>6.2190635004265235E-3</v>
      </c>
      <c r="K196" s="37"/>
      <c r="P196" s="43"/>
    </row>
    <row r="197" spans="1:16" x14ac:dyDescent="0.2">
      <c r="A197" s="12">
        <v>39262</v>
      </c>
      <c r="B197" s="22">
        <v>4.0166666666666666E-3</v>
      </c>
      <c r="C197" s="22">
        <v>-1.661524865565811E-2</v>
      </c>
      <c r="D197" s="22">
        <v>-4.4934501931955806E-3</v>
      </c>
      <c r="E197" s="40">
        <f t="shared" si="16"/>
        <v>-2.0631915322324779E-2</v>
      </c>
      <c r="F197" s="40">
        <f t="shared" si="17"/>
        <v>-8.5101168598622472E-3</v>
      </c>
      <c r="G197" s="83">
        <f t="shared" si="12"/>
        <v>-8.2987213350387314E-3</v>
      </c>
      <c r="H197" s="40">
        <f t="shared" si="13"/>
        <v>-6.4767643365887789E-3</v>
      </c>
      <c r="I197" s="40">
        <f t="shared" si="14"/>
        <v>-5.8386236651166191E-3</v>
      </c>
      <c r="J197" s="44">
        <f t="shared" si="15"/>
        <v>-1.4571016091093514E-2</v>
      </c>
      <c r="K197" s="37"/>
      <c r="P197" s="43"/>
    </row>
    <row r="198" spans="1:16" x14ac:dyDescent="0.2">
      <c r="A198" s="12">
        <v>39294</v>
      </c>
      <c r="B198" s="22">
        <v>3.5000000000000001E-3</v>
      </c>
      <c r="C198" s="22">
        <v>-3.096341797188773E-2</v>
      </c>
      <c r="D198" s="22">
        <v>2.3280559521059452E-2</v>
      </c>
      <c r="E198" s="40">
        <f t="shared" si="16"/>
        <v>-3.4463417971887733E-2</v>
      </c>
      <c r="F198" s="40">
        <f t="shared" si="17"/>
        <v>1.9780559521059452E-2</v>
      </c>
      <c r="G198" s="83">
        <f t="shared" si="12"/>
        <v>6.2523072520666266E-3</v>
      </c>
      <c r="H198" s="40">
        <f t="shared" si="13"/>
        <v>-1.0818745276438255E-2</v>
      </c>
      <c r="I198" s="40">
        <f t="shared" si="14"/>
        <v>1.3571052528504882E-2</v>
      </c>
      <c r="J198" s="44">
        <f t="shared" si="15"/>
        <v>-7.3414292254141405E-3</v>
      </c>
      <c r="K198" s="37"/>
      <c r="P198" s="43"/>
    </row>
    <row r="199" spans="1:16" x14ac:dyDescent="0.2">
      <c r="A199" s="12">
        <v>39325</v>
      </c>
      <c r="B199" s="22">
        <v>3.2416666666666666E-3</v>
      </c>
      <c r="C199" s="22">
        <v>1.4963624321792546E-2</v>
      </c>
      <c r="D199" s="22">
        <v>2.0478775566089791E-2</v>
      </c>
      <c r="E199" s="40">
        <f t="shared" si="16"/>
        <v>1.1721957655125879E-2</v>
      </c>
      <c r="F199" s="40">
        <f t="shared" si="17"/>
        <v>1.7237108899423124E-2</v>
      </c>
      <c r="G199" s="83">
        <f t="shared" si="12"/>
        <v>1.8747461030724943E-2</v>
      </c>
      <c r="H199" s="40">
        <f t="shared" si="13"/>
        <v>3.6797532419868672E-3</v>
      </c>
      <c r="I199" s="40">
        <f t="shared" si="14"/>
        <v>1.1826041122071407E-2</v>
      </c>
      <c r="J199" s="44">
        <f t="shared" si="15"/>
        <v>1.4479533277274501E-2</v>
      </c>
      <c r="K199" s="37"/>
      <c r="P199" s="43"/>
    </row>
    <row r="200" spans="1:16" x14ac:dyDescent="0.2">
      <c r="A200" s="12">
        <v>39353</v>
      </c>
      <c r="B200" s="22">
        <v>3.2499999999999999E-3</v>
      </c>
      <c r="C200" s="22">
        <v>3.7347969314307949E-2</v>
      </c>
      <c r="D200" s="22">
        <v>1.5049045382844461E-3</v>
      </c>
      <c r="E200" s="40">
        <f t="shared" si="16"/>
        <v>3.4097969314307947E-2</v>
      </c>
      <c r="F200" s="40">
        <f t="shared" si="17"/>
        <v>-1.7450954617155537E-3</v>
      </c>
      <c r="G200" s="83">
        <f t="shared" si="12"/>
        <v>1.2756748103394252E-2</v>
      </c>
      <c r="H200" s="40">
        <f t="shared" si="13"/>
        <v>1.0704023749362876E-2</v>
      </c>
      <c r="I200" s="40">
        <f t="shared" si="14"/>
        <v>-1.1972756459686235E-3</v>
      </c>
      <c r="J200" s="44">
        <f t="shared" si="15"/>
        <v>1.6176436926296195E-2</v>
      </c>
      <c r="K200" s="37"/>
      <c r="P200" s="43"/>
    </row>
    <row r="201" spans="1:16" x14ac:dyDescent="0.2">
      <c r="A201" s="12">
        <v>39386</v>
      </c>
      <c r="B201" s="22">
        <v>2.725E-3</v>
      </c>
      <c r="C201" s="22">
        <v>1.5904670020179923E-2</v>
      </c>
      <c r="D201" s="22">
        <v>1.1785791874864282E-2</v>
      </c>
      <c r="E201" s="40">
        <f t="shared" si="16"/>
        <v>1.3179670020179923E-2</v>
      </c>
      <c r="F201" s="40">
        <f t="shared" si="17"/>
        <v>9.060791874864282E-3</v>
      </c>
      <c r="G201" s="83">
        <f t="shared" si="12"/>
        <v>1.3078788800334862E-2</v>
      </c>
      <c r="H201" s="40">
        <f t="shared" si="13"/>
        <v>4.1373578468666961E-3</v>
      </c>
      <c r="I201" s="40">
        <f t="shared" si="14"/>
        <v>6.2164309534681649E-3</v>
      </c>
      <c r="J201" s="44">
        <f t="shared" si="15"/>
        <v>1.1120230947522102E-2</v>
      </c>
      <c r="K201" s="37"/>
      <c r="P201" s="43"/>
    </row>
    <row r="202" spans="1:16" x14ac:dyDescent="0.2">
      <c r="A202" s="12">
        <v>39416</v>
      </c>
      <c r="B202" s="22">
        <v>2.5000000000000001E-3</v>
      </c>
      <c r="C202" s="22">
        <v>-4.1070334506895567E-2</v>
      </c>
      <c r="D202" s="22">
        <v>3.9819636051317886E-2</v>
      </c>
      <c r="E202" s="40">
        <f t="shared" si="16"/>
        <v>-4.3570334506895569E-2</v>
      </c>
      <c r="F202" s="40">
        <f t="shared" si="17"/>
        <v>3.7319636051317884E-2</v>
      </c>
      <c r="G202" s="83">
        <f t="shared" si="12"/>
        <v>1.4426682061619159E-2</v>
      </c>
      <c r="H202" s="40">
        <f t="shared" si="13"/>
        <v>-1.3677585636567419E-2</v>
      </c>
      <c r="I202" s="40">
        <f t="shared" si="14"/>
        <v>2.5604267698186578E-2</v>
      </c>
      <c r="J202" s="44">
        <f t="shared" si="15"/>
        <v>-3.1253492277888428E-3</v>
      </c>
      <c r="K202" s="37"/>
      <c r="P202" s="43"/>
    </row>
    <row r="203" spans="1:16" x14ac:dyDescent="0.2">
      <c r="A203" s="12">
        <v>39447</v>
      </c>
      <c r="B203" s="22">
        <v>2.2916666666666667E-3</v>
      </c>
      <c r="C203" s="22">
        <v>-6.9689307358762331E-3</v>
      </c>
      <c r="D203" s="22">
        <v>-7.7780301622376591E-4</v>
      </c>
      <c r="E203" s="40">
        <f t="shared" si="16"/>
        <v>-9.2605974025429007E-3</v>
      </c>
      <c r="F203" s="40">
        <f t="shared" si="17"/>
        <v>-3.0694696828904326E-3</v>
      </c>
      <c r="G203" s="83">
        <f t="shared" si="12"/>
        <v>-2.7213198730675283E-3</v>
      </c>
      <c r="H203" s="40">
        <f t="shared" si="13"/>
        <v>-2.9070838094898801E-3</v>
      </c>
      <c r="I203" s="40">
        <f t="shared" si="14"/>
        <v>-2.1059027302443149E-3</v>
      </c>
      <c r="J203" s="44">
        <f t="shared" si="15"/>
        <v>-6.1650335427166671E-3</v>
      </c>
      <c r="K203" s="37"/>
      <c r="P203" s="43"/>
    </row>
    <row r="204" spans="1:16" x14ac:dyDescent="0.2">
      <c r="A204" s="12">
        <v>39478</v>
      </c>
      <c r="B204" s="22">
        <v>1.7666666666666668E-3</v>
      </c>
      <c r="C204" s="22">
        <v>-5.9972619874253286E-2</v>
      </c>
      <c r="D204" s="22">
        <v>3.6457759285792868E-2</v>
      </c>
      <c r="E204" s="40">
        <f t="shared" si="16"/>
        <v>-6.1739286540919952E-2</v>
      </c>
      <c r="F204" s="40">
        <f t="shared" si="17"/>
        <v>3.4691092619126201E-2</v>
      </c>
      <c r="G204" s="83">
        <f t="shared" si="12"/>
        <v>6.1863651398640813E-3</v>
      </c>
      <c r="H204" s="40">
        <f t="shared" si="13"/>
        <v>-1.9381177316193491E-2</v>
      </c>
      <c r="I204" s="40">
        <f t="shared" si="14"/>
        <v>2.3800875789390906E-2</v>
      </c>
      <c r="J204" s="44">
        <f t="shared" si="15"/>
        <v>-1.3524096960896875E-2</v>
      </c>
      <c r="K204" s="37"/>
      <c r="P204" s="43"/>
    </row>
    <row r="205" spans="1:16" x14ac:dyDescent="0.2">
      <c r="A205" s="12">
        <v>39507</v>
      </c>
      <c r="B205" s="22">
        <v>1.0499999999999999E-3</v>
      </c>
      <c r="C205" s="22">
        <v>-3.2455412090983349E-2</v>
      </c>
      <c r="D205" s="22">
        <v>1.1634282751951552E-2</v>
      </c>
      <c r="E205" s="40">
        <f t="shared" si="16"/>
        <v>-3.3505412090983351E-2</v>
      </c>
      <c r="F205" s="40">
        <f t="shared" si="17"/>
        <v>1.0584282751951552E-2</v>
      </c>
      <c r="G205" s="83">
        <f t="shared" ref="G205:G268" si="18">B205+B$2*E205+C$2*F205</f>
        <v>-2.2063403171444212E-3</v>
      </c>
      <c r="H205" s="40">
        <f t="shared" ref="H205:H268" si="19">B$2*E205</f>
        <v>-1.0518008373114019E-2</v>
      </c>
      <c r="I205" s="40">
        <f t="shared" ref="I205:I268" si="20">C$2*F205</f>
        <v>7.2616680559695976E-3</v>
      </c>
      <c r="J205" s="44">
        <f t="shared" ref="J205:J268" si="21">SUM(0.5*E205+0.5*F205)</f>
        <v>-1.1460564669515901E-2</v>
      </c>
      <c r="K205" s="37"/>
      <c r="P205" s="43"/>
    </row>
    <row r="206" spans="1:16" x14ac:dyDescent="0.2">
      <c r="A206" s="12">
        <v>39538</v>
      </c>
      <c r="B206" s="22">
        <v>1.075E-3</v>
      </c>
      <c r="C206" s="22">
        <v>-4.332028406203281E-3</v>
      </c>
      <c r="D206" s="22">
        <v>1.3494425501441976E-2</v>
      </c>
      <c r="E206" s="40">
        <f t="shared" ref="E206:E269" si="22">C206-$B206</f>
        <v>-5.4070284062032806E-3</v>
      </c>
      <c r="F206" s="40">
        <f t="shared" ref="F206:F269" si="23">D206-$B206</f>
        <v>1.2419425501441976E-2</v>
      </c>
      <c r="G206" s="83">
        <f t="shared" si="18"/>
        <v>7.8983507253910408E-3</v>
      </c>
      <c r="H206" s="40">
        <f t="shared" si="19"/>
        <v>-1.6973726482061703E-3</v>
      </c>
      <c r="I206" s="40">
        <f t="shared" si="20"/>
        <v>8.5207233735972113E-3</v>
      </c>
      <c r="J206" s="44">
        <f t="shared" si="21"/>
        <v>3.5061985476193477E-3</v>
      </c>
      <c r="K206" s="37"/>
      <c r="P206" s="43"/>
    </row>
    <row r="207" spans="1:16" x14ac:dyDescent="0.2">
      <c r="A207" s="12">
        <v>39568</v>
      </c>
      <c r="B207" s="22">
        <v>1.4416666666666666E-3</v>
      </c>
      <c r="C207" s="22">
        <v>4.868639883682313E-2</v>
      </c>
      <c r="D207" s="22">
        <v>-2.2966972417592935E-2</v>
      </c>
      <c r="E207" s="40">
        <f t="shared" si="22"/>
        <v>4.7244732170156463E-2</v>
      </c>
      <c r="F207" s="40">
        <f t="shared" si="23"/>
        <v>-2.4408639084259602E-2</v>
      </c>
      <c r="G207" s="83">
        <f t="shared" si="18"/>
        <v>-4.7356876181128826E-4</v>
      </c>
      <c r="H207" s="40">
        <f t="shared" si="19"/>
        <v>1.4831051389604048E-2</v>
      </c>
      <c r="I207" s="40">
        <f t="shared" si="20"/>
        <v>-1.6746286818082004E-2</v>
      </c>
      <c r="J207" s="44">
        <f t="shared" si="21"/>
        <v>1.141804654294843E-2</v>
      </c>
      <c r="K207" s="37"/>
      <c r="P207" s="43"/>
    </row>
    <row r="208" spans="1:16" x14ac:dyDescent="0.2">
      <c r="A208" s="12">
        <v>39598</v>
      </c>
      <c r="B208" s="22">
        <v>1.5500000000000002E-3</v>
      </c>
      <c r="C208" s="22">
        <v>1.2950760253071181E-2</v>
      </c>
      <c r="D208" s="22">
        <v>-2.110839824312305E-2</v>
      </c>
      <c r="E208" s="40">
        <f t="shared" si="22"/>
        <v>1.1400760253071181E-2</v>
      </c>
      <c r="F208" s="40">
        <f t="shared" si="23"/>
        <v>-2.2658398243123049E-2</v>
      </c>
      <c r="G208" s="83">
        <f t="shared" si="18"/>
        <v>-1.0416557973514994E-2</v>
      </c>
      <c r="H208" s="40">
        <f t="shared" si="19"/>
        <v>3.5789230550588593E-3</v>
      </c>
      <c r="I208" s="40">
        <f t="shared" si="20"/>
        <v>-1.5545481028573853E-2</v>
      </c>
      <c r="J208" s="44">
        <f t="shared" si="21"/>
        <v>-5.6288189950259339E-3</v>
      </c>
      <c r="K208" s="37"/>
      <c r="P208" s="43"/>
    </row>
    <row r="209" spans="1:16" x14ac:dyDescent="0.2">
      <c r="A209" s="12">
        <v>39629</v>
      </c>
      <c r="B209" s="22">
        <v>1.3583333333333331E-3</v>
      </c>
      <c r="C209" s="22">
        <v>-8.4226243785384791E-2</v>
      </c>
      <c r="D209" s="22">
        <v>1.163070478953232E-2</v>
      </c>
      <c r="E209" s="40">
        <f t="shared" si="22"/>
        <v>-8.5584577118718128E-2</v>
      </c>
      <c r="F209" s="40">
        <f t="shared" si="23"/>
        <v>1.0272371456198987E-2</v>
      </c>
      <c r="G209" s="83">
        <f t="shared" si="18"/>
        <v>-1.8460678208364355E-2</v>
      </c>
      <c r="H209" s="40">
        <f t="shared" si="19"/>
        <v>-2.6866683397287542E-2</v>
      </c>
      <c r="I209" s="40">
        <f t="shared" si="20"/>
        <v>7.0476718555898543E-3</v>
      </c>
      <c r="J209" s="44">
        <f t="shared" si="21"/>
        <v>-3.7656102831259572E-2</v>
      </c>
      <c r="K209" s="37"/>
      <c r="P209" s="43"/>
    </row>
    <row r="210" spans="1:16" x14ac:dyDescent="0.2">
      <c r="A210" s="12">
        <v>39660</v>
      </c>
      <c r="B210" s="22">
        <v>1.4333333333333333E-3</v>
      </c>
      <c r="C210" s="22">
        <v>-8.4099864270518188E-3</v>
      </c>
      <c r="D210" s="22">
        <v>7.1085681360611996E-3</v>
      </c>
      <c r="E210" s="40">
        <f t="shared" si="22"/>
        <v>-9.8433197603851521E-3</v>
      </c>
      <c r="F210" s="40">
        <f t="shared" si="23"/>
        <v>5.6752348027278663E-3</v>
      </c>
      <c r="G210" s="83">
        <f t="shared" si="18"/>
        <v>2.2369883927583312E-3</v>
      </c>
      <c r="H210" s="40">
        <f t="shared" si="19"/>
        <v>-3.0900118278751527E-3</v>
      </c>
      <c r="I210" s="40">
        <f t="shared" si="20"/>
        <v>3.8936668873001505E-3</v>
      </c>
      <c r="J210" s="44">
        <f t="shared" si="21"/>
        <v>-2.0840424788286429E-3</v>
      </c>
      <c r="K210" s="37"/>
      <c r="P210" s="43"/>
    </row>
    <row r="211" spans="1:16" x14ac:dyDescent="0.2">
      <c r="A211" s="12">
        <v>39689</v>
      </c>
      <c r="B211" s="22">
        <v>9.4166666666666661E-4</v>
      </c>
      <c r="C211" s="22">
        <v>1.4471236929205489E-2</v>
      </c>
      <c r="D211" s="22">
        <v>1.5473913549653107E-2</v>
      </c>
      <c r="E211" s="40">
        <f t="shared" si="22"/>
        <v>1.3529570262538822E-2</v>
      </c>
      <c r="F211" s="40">
        <f t="shared" si="23"/>
        <v>1.453224688298644E-2</v>
      </c>
      <c r="G211" s="83">
        <f t="shared" si="18"/>
        <v>1.5159153621891111E-2</v>
      </c>
      <c r="H211" s="40">
        <f t="shared" si="19"/>
        <v>4.2471984203505215E-3</v>
      </c>
      <c r="I211" s="40">
        <f t="shared" si="20"/>
        <v>9.9702885348739237E-3</v>
      </c>
      <c r="J211" s="44">
        <f t="shared" si="21"/>
        <v>1.4030908572762631E-2</v>
      </c>
      <c r="K211" s="37"/>
      <c r="P211" s="43"/>
    </row>
    <row r="212" spans="1:16" x14ac:dyDescent="0.2">
      <c r="A212" s="12">
        <v>39721</v>
      </c>
      <c r="B212" s="22">
        <v>5.5833333333333332E-4</v>
      </c>
      <c r="C212" s="22">
        <v>-8.9010233488101886E-2</v>
      </c>
      <c r="D212" s="22">
        <v>6.0598715307236262E-4</v>
      </c>
      <c r="E212" s="40">
        <f t="shared" si="22"/>
        <v>-8.9568566821435214E-2</v>
      </c>
      <c r="F212" s="40">
        <f t="shared" si="23"/>
        <v>4.76538197390293E-5</v>
      </c>
      <c r="G212" s="83">
        <f t="shared" si="18"/>
        <v>-2.7526308504451067E-2</v>
      </c>
      <c r="H212" s="40">
        <f t="shared" si="19"/>
        <v>-2.8117336185493513E-2</v>
      </c>
      <c r="I212" s="40">
        <f t="shared" si="20"/>
        <v>3.2694347709110266E-5</v>
      </c>
      <c r="J212" s="44">
        <f t="shared" si="21"/>
        <v>-4.4760456500848089E-2</v>
      </c>
      <c r="K212" s="37"/>
      <c r="P212" s="43"/>
    </row>
    <row r="213" spans="1:16" x14ac:dyDescent="0.2">
      <c r="A213" s="12">
        <v>39752</v>
      </c>
      <c r="B213" s="22">
        <v>1.5833333333333332E-4</v>
      </c>
      <c r="C213" s="22">
        <v>-0.16792689690691009</v>
      </c>
      <c r="D213" s="22">
        <v>-1.1641001466582757E-2</v>
      </c>
      <c r="E213" s="40">
        <f t="shared" si="22"/>
        <v>-0.16808523024024344</v>
      </c>
      <c r="F213" s="40">
        <f t="shared" si="23"/>
        <v>-1.179933479991609E-2</v>
      </c>
      <c r="G213" s="83">
        <f t="shared" si="18"/>
        <v>-6.0702220363912859E-2</v>
      </c>
      <c r="H213" s="40">
        <f t="shared" si="19"/>
        <v>-5.2765262348151924E-2</v>
      </c>
      <c r="I213" s="40">
        <f t="shared" si="20"/>
        <v>-8.0952913490942701E-3</v>
      </c>
      <c r="J213" s="44">
        <f t="shared" si="21"/>
        <v>-8.9942282520079769E-2</v>
      </c>
      <c r="K213" s="37"/>
      <c r="P213" s="43"/>
    </row>
    <row r="214" spans="1:16" x14ac:dyDescent="0.2">
      <c r="A214" s="12">
        <v>39780</v>
      </c>
      <c r="B214" s="22">
        <v>2.4999999999999998E-5</v>
      </c>
      <c r="C214" s="22">
        <v>-7.1784600817086486E-2</v>
      </c>
      <c r="D214" s="22">
        <v>8.1535923899362706E-2</v>
      </c>
      <c r="E214" s="40">
        <f t="shared" si="22"/>
        <v>-7.1809600817086483E-2</v>
      </c>
      <c r="F214" s="40">
        <f t="shared" si="23"/>
        <v>8.1510923899362708E-2</v>
      </c>
      <c r="G214" s="83">
        <f t="shared" si="18"/>
        <v>3.3405593242369483E-2</v>
      </c>
      <c r="H214" s="40">
        <f t="shared" si="19"/>
        <v>-2.2542447190713653E-2</v>
      </c>
      <c r="I214" s="40">
        <f t="shared" si="20"/>
        <v>5.5923040433083132E-2</v>
      </c>
      <c r="J214" s="44">
        <f t="shared" si="21"/>
        <v>4.8506615411381127E-3</v>
      </c>
      <c r="K214" s="37"/>
      <c r="P214" s="43"/>
    </row>
    <row r="215" spans="1:16" x14ac:dyDescent="0.2">
      <c r="A215" s="12">
        <v>39813</v>
      </c>
      <c r="B215" s="22">
        <v>1.0833333333333334E-4</v>
      </c>
      <c r="C215" s="22">
        <v>1.0539724898304792E-2</v>
      </c>
      <c r="D215" s="22">
        <v>5.1599685177302179E-2</v>
      </c>
      <c r="E215" s="40">
        <f t="shared" si="22"/>
        <v>1.0431391564971458E-2</v>
      </c>
      <c r="F215" s="40">
        <f t="shared" si="23"/>
        <v>5.1491351843968844E-2</v>
      </c>
      <c r="G215" s="83">
        <f t="shared" si="18"/>
        <v>3.8710155424870211E-2</v>
      </c>
      <c r="H215" s="40">
        <f t="shared" si="19"/>
        <v>3.2746191428914507E-3</v>
      </c>
      <c r="I215" s="40">
        <f t="shared" si="20"/>
        <v>3.5327202948645428E-2</v>
      </c>
      <c r="J215" s="44">
        <f t="shared" si="21"/>
        <v>3.096137170447015E-2</v>
      </c>
      <c r="K215" s="37"/>
      <c r="P215" s="43"/>
    </row>
    <row r="216" spans="1:16" x14ac:dyDescent="0.2">
      <c r="A216" s="12">
        <v>39843</v>
      </c>
      <c r="B216" s="22">
        <v>2.5000000000000001E-4</v>
      </c>
      <c r="C216" s="22">
        <v>-8.4189700749257024E-2</v>
      </c>
      <c r="D216" s="22">
        <v>-4.1155331380212101E-2</v>
      </c>
      <c r="E216" s="40">
        <f t="shared" si="22"/>
        <v>-8.4439700749257024E-2</v>
      </c>
      <c r="F216" s="40">
        <f t="shared" si="23"/>
        <v>-4.1405331380212101E-2</v>
      </c>
      <c r="G216" s="83">
        <f t="shared" si="18"/>
        <v>-5.4664667010114854E-2</v>
      </c>
      <c r="H216" s="40">
        <f t="shared" si="19"/>
        <v>-2.6507284169262145E-2</v>
      </c>
      <c r="I216" s="40">
        <f t="shared" si="20"/>
        <v>-2.8407382840852709E-2</v>
      </c>
      <c r="J216" s="44">
        <f t="shared" si="21"/>
        <v>-6.2922516064734563E-2</v>
      </c>
      <c r="K216" s="37"/>
      <c r="P216" s="43"/>
    </row>
    <row r="217" spans="1:16" x14ac:dyDescent="0.2">
      <c r="A217" s="12">
        <v>39871</v>
      </c>
      <c r="B217" s="22">
        <v>1.75E-4</v>
      </c>
      <c r="C217" s="22">
        <v>-0.10613419866744422</v>
      </c>
      <c r="D217" s="22">
        <v>-6.1807137433561588E-3</v>
      </c>
      <c r="E217" s="40">
        <f t="shared" si="22"/>
        <v>-0.10630919866744422</v>
      </c>
      <c r="F217" s="40">
        <f t="shared" si="23"/>
        <v>-6.3557137433561586E-3</v>
      </c>
      <c r="G217" s="83">
        <f t="shared" si="18"/>
        <v>-3.7558080137139523E-2</v>
      </c>
      <c r="H217" s="40">
        <f t="shared" si="19"/>
        <v>-3.3372550043165368E-2</v>
      </c>
      <c r="I217" s="40">
        <f t="shared" si="20"/>
        <v>-4.3605300939741588E-3</v>
      </c>
      <c r="J217" s="44">
        <f t="shared" si="21"/>
        <v>-5.6332456205400186E-2</v>
      </c>
      <c r="K217" s="37"/>
      <c r="P217" s="43"/>
    </row>
    <row r="218" spans="1:16" x14ac:dyDescent="0.2">
      <c r="A218" s="12">
        <v>39903</v>
      </c>
      <c r="B218" s="22">
        <v>1.3333333333333334E-4</v>
      </c>
      <c r="C218" s="22">
        <v>8.7428371290675377E-2</v>
      </c>
      <c r="D218" s="22">
        <v>3.5493482878230065E-2</v>
      </c>
      <c r="E218" s="40">
        <f t="shared" si="22"/>
        <v>8.7295037957342045E-2</v>
      </c>
      <c r="F218" s="40">
        <f t="shared" si="23"/>
        <v>3.5360149544896732E-2</v>
      </c>
      <c r="G218" s="83">
        <f t="shared" si="18"/>
        <v>5.1796866632935284E-2</v>
      </c>
      <c r="H218" s="40">
        <f t="shared" si="19"/>
        <v>2.7403630723100959E-2</v>
      </c>
      <c r="I218" s="40">
        <f t="shared" si="20"/>
        <v>2.4259902576500996E-2</v>
      </c>
      <c r="J218" s="44">
        <f t="shared" si="21"/>
        <v>6.1327593751119389E-2</v>
      </c>
      <c r="K218" s="37"/>
      <c r="P218" s="43"/>
    </row>
    <row r="219" spans="1:16" x14ac:dyDescent="0.2">
      <c r="A219" s="12">
        <v>39933</v>
      </c>
      <c r="B219" s="22">
        <v>1.4999999999999999E-4</v>
      </c>
      <c r="C219" s="22">
        <v>9.5607538344932408E-2</v>
      </c>
      <c r="D219" s="22">
        <v>-2.9215326905312144E-2</v>
      </c>
      <c r="E219" s="40">
        <f t="shared" si="22"/>
        <v>9.5457538344932411E-2</v>
      </c>
      <c r="F219" s="40">
        <f t="shared" si="23"/>
        <v>-2.9365326905312145E-2</v>
      </c>
      <c r="G219" s="83">
        <f t="shared" si="18"/>
        <v>9.9690274996726766E-3</v>
      </c>
      <c r="H219" s="40">
        <f t="shared" si="19"/>
        <v>2.9966000264746617E-2</v>
      </c>
      <c r="I219" s="40">
        <f t="shared" si="20"/>
        <v>-2.0146972765073941E-2</v>
      </c>
      <c r="J219" s="44">
        <f t="shared" si="21"/>
        <v>3.3046105719810134E-2</v>
      </c>
      <c r="K219" s="37"/>
      <c r="P219" s="43"/>
    </row>
    <row r="220" spans="1:16" x14ac:dyDescent="0.2">
      <c r="A220" s="12">
        <v>39962</v>
      </c>
      <c r="B220" s="22">
        <v>1.4999999999999999E-4</v>
      </c>
      <c r="C220" s="22">
        <v>5.5840211135676387E-2</v>
      </c>
      <c r="D220" s="22">
        <v>-2.0293071474173918E-2</v>
      </c>
      <c r="E220" s="40">
        <f t="shared" si="22"/>
        <v>5.569021113567639E-2</v>
      </c>
      <c r="F220" s="40">
        <f t="shared" si="23"/>
        <v>-2.0443071474173919E-2</v>
      </c>
      <c r="G220" s="83">
        <f t="shared" si="18"/>
        <v>3.6066645382823205E-3</v>
      </c>
      <c r="H220" s="40">
        <f t="shared" si="19"/>
        <v>1.7482253476988667E-2</v>
      </c>
      <c r="I220" s="40">
        <f t="shared" si="20"/>
        <v>-1.4025588938706347E-2</v>
      </c>
      <c r="J220" s="44">
        <f t="shared" si="21"/>
        <v>1.7623569830751237E-2</v>
      </c>
      <c r="K220" s="37"/>
      <c r="P220" s="43"/>
    </row>
    <row r="221" spans="1:16" x14ac:dyDescent="0.2">
      <c r="A221" s="12">
        <v>39994</v>
      </c>
      <c r="B221" s="22">
        <v>1.4999999999999999E-4</v>
      </c>
      <c r="C221" s="22">
        <v>2.0013725017502537E-3</v>
      </c>
      <c r="D221" s="22">
        <v>-4.4840266248777905E-3</v>
      </c>
      <c r="E221" s="40">
        <f t="shared" si="22"/>
        <v>1.8513725017502538E-3</v>
      </c>
      <c r="F221" s="40">
        <f t="shared" si="23"/>
        <v>-4.6340266248777904E-3</v>
      </c>
      <c r="G221" s="83">
        <f t="shared" si="18"/>
        <v>-2.4481321809704118E-3</v>
      </c>
      <c r="H221" s="40">
        <f t="shared" si="19"/>
        <v>5.8118227056226939E-4</v>
      </c>
      <c r="I221" s="40">
        <f t="shared" si="20"/>
        <v>-3.179314451532681E-3</v>
      </c>
      <c r="J221" s="44">
        <f t="shared" si="21"/>
        <v>-1.3913270615637683E-3</v>
      </c>
      <c r="K221" s="37"/>
      <c r="P221" s="43"/>
    </row>
    <row r="222" spans="1:16" x14ac:dyDescent="0.2">
      <c r="A222" s="12">
        <v>40025</v>
      </c>
      <c r="B222" s="22">
        <v>1.4166666666666668E-4</v>
      </c>
      <c r="C222" s="22">
        <v>7.5513842688942567E-2</v>
      </c>
      <c r="D222" s="22">
        <v>8.4099622829711951E-3</v>
      </c>
      <c r="E222" s="40">
        <f t="shared" si="22"/>
        <v>7.5372176022275902E-2</v>
      </c>
      <c r="F222" s="40">
        <f t="shared" si="23"/>
        <v>8.2682956163045284E-3</v>
      </c>
      <c r="G222" s="83">
        <f t="shared" si="18"/>
        <v>2.9475191209625294E-2</v>
      </c>
      <c r="H222" s="40">
        <f t="shared" si="19"/>
        <v>2.3660809673057649E-2</v>
      </c>
      <c r="I222" s="40">
        <f t="shared" si="20"/>
        <v>5.6727148699009817E-3</v>
      </c>
      <c r="J222" s="44">
        <f t="shared" si="21"/>
        <v>4.1820235819290216E-2</v>
      </c>
      <c r="K222" s="37"/>
      <c r="P222" s="43"/>
    </row>
    <row r="223" spans="1:16" x14ac:dyDescent="0.2">
      <c r="A223" s="12">
        <v>40056</v>
      </c>
      <c r="B223" s="22">
        <v>9.9999999999999991E-5</v>
      </c>
      <c r="C223" s="22">
        <v>3.6042580970324645E-2</v>
      </c>
      <c r="D223" s="22">
        <v>8.333642444700029E-3</v>
      </c>
      <c r="E223" s="40">
        <f t="shared" si="22"/>
        <v>3.5942580970324642E-2</v>
      </c>
      <c r="F223" s="40">
        <f t="shared" si="23"/>
        <v>8.2336424447000296E-3</v>
      </c>
      <c r="G223" s="83">
        <f t="shared" si="18"/>
        <v>1.7032023668342746E-2</v>
      </c>
      <c r="H223" s="40">
        <f t="shared" si="19"/>
        <v>1.1283083657369455E-2</v>
      </c>
      <c r="I223" s="40">
        <f t="shared" si="20"/>
        <v>5.6489400109732925E-3</v>
      </c>
      <c r="J223" s="44">
        <f t="shared" si="21"/>
        <v>2.2088111707512334E-2</v>
      </c>
      <c r="K223" s="37"/>
      <c r="P223" s="43"/>
    </row>
    <row r="224" spans="1:16" x14ac:dyDescent="0.2">
      <c r="A224" s="12">
        <v>40086</v>
      </c>
      <c r="B224" s="22">
        <v>5.833333333333334E-5</v>
      </c>
      <c r="C224" s="22">
        <v>3.7282517555359718E-2</v>
      </c>
      <c r="D224" s="22">
        <v>1.0959399639489442E-2</v>
      </c>
      <c r="E224" s="40">
        <f t="shared" si="22"/>
        <v>3.7224184222026384E-2</v>
      </c>
      <c r="F224" s="40">
        <f t="shared" si="23"/>
        <v>1.0901066306156108E-2</v>
      </c>
      <c r="G224" s="83">
        <f t="shared" si="18"/>
        <v>1.9222744495352263E-2</v>
      </c>
      <c r="H224" s="40">
        <f t="shared" si="19"/>
        <v>1.1685404145050806E-2</v>
      </c>
      <c r="I224" s="40">
        <f t="shared" si="20"/>
        <v>7.4790070169681215E-3</v>
      </c>
      <c r="J224" s="44">
        <f t="shared" si="21"/>
        <v>2.4062625264091246E-2</v>
      </c>
      <c r="K224" s="37"/>
      <c r="P224" s="43"/>
    </row>
    <row r="225" spans="1:16" x14ac:dyDescent="0.2">
      <c r="A225" s="12">
        <v>40116</v>
      </c>
      <c r="B225" s="22">
        <v>4.1666666666666672E-5</v>
      </c>
      <c r="C225" s="22">
        <v>-1.8561732417718302E-2</v>
      </c>
      <c r="D225" s="22">
        <v>-6.0646675501541125E-6</v>
      </c>
      <c r="E225" s="40">
        <f t="shared" si="22"/>
        <v>-1.8603399084384967E-2</v>
      </c>
      <c r="F225" s="40">
        <f t="shared" si="23"/>
        <v>-4.7731334216820785E-5</v>
      </c>
      <c r="G225" s="83">
        <f t="shared" si="18"/>
        <v>-5.8310540225538559E-3</v>
      </c>
      <c r="H225" s="40">
        <f t="shared" si="19"/>
        <v>-5.8399731603539879E-3</v>
      </c>
      <c r="I225" s="40">
        <f t="shared" si="20"/>
        <v>-3.2747528866534452E-5</v>
      </c>
      <c r="J225" s="44">
        <f t="shared" si="21"/>
        <v>-9.3255652093008935E-3</v>
      </c>
      <c r="K225" s="37"/>
      <c r="P225" s="43"/>
    </row>
    <row r="226" spans="1:16" x14ac:dyDescent="0.2">
      <c r="A226" s="12">
        <v>40147</v>
      </c>
      <c r="B226" s="22">
        <v>4.1666666666666672E-5</v>
      </c>
      <c r="C226" s="22">
        <v>5.9925929866133654E-2</v>
      </c>
      <c r="D226" s="22">
        <v>1.9743644947949779E-2</v>
      </c>
      <c r="E226" s="40">
        <f t="shared" si="22"/>
        <v>5.9884263199466985E-2</v>
      </c>
      <c r="F226" s="40">
        <f t="shared" si="23"/>
        <v>1.9701978281283113E-2</v>
      </c>
      <c r="G226" s="83">
        <f t="shared" si="18"/>
        <v>3.2357655128533322E-2</v>
      </c>
      <c r="H226" s="40">
        <f t="shared" si="19"/>
        <v>1.8798848975185713E-2</v>
      </c>
      <c r="I226" s="40">
        <f t="shared" si="20"/>
        <v>1.3517139486680946E-2</v>
      </c>
      <c r="J226" s="44">
        <f t="shared" si="21"/>
        <v>3.9793120740375047E-2</v>
      </c>
      <c r="K226" s="37"/>
      <c r="P226" s="43"/>
    </row>
    <row r="227" spans="1:16" x14ac:dyDescent="0.2">
      <c r="A227" s="12">
        <v>40178</v>
      </c>
      <c r="B227" s="22">
        <v>4.9999999999999996E-5</v>
      </c>
      <c r="C227" s="22">
        <v>1.9309870860503731E-2</v>
      </c>
      <c r="D227" s="22">
        <v>-4.1711271291274055E-2</v>
      </c>
      <c r="E227" s="40">
        <f t="shared" si="22"/>
        <v>1.9259870860503729E-2</v>
      </c>
      <c r="F227" s="40">
        <f t="shared" si="23"/>
        <v>-4.1761271291274056E-2</v>
      </c>
      <c r="G227" s="83">
        <f t="shared" si="18"/>
        <v>-2.2555533634726916E-2</v>
      </c>
      <c r="H227" s="40">
        <f t="shared" si="19"/>
        <v>6.0460525728136937E-3</v>
      </c>
      <c r="I227" s="40">
        <f t="shared" si="20"/>
        <v>-2.8651586207540609E-2</v>
      </c>
      <c r="J227" s="44">
        <f t="shared" si="21"/>
        <v>-1.1250700215385163E-2</v>
      </c>
      <c r="K227" s="37"/>
      <c r="P227" s="43"/>
    </row>
    <row r="228" spans="1:16" x14ac:dyDescent="0.2">
      <c r="A228" s="12">
        <v>40207</v>
      </c>
      <c r="B228" s="22">
        <v>9.1666666666666668E-5</v>
      </c>
      <c r="C228" s="22">
        <v>-3.5921373779364107E-2</v>
      </c>
      <c r="D228" s="22">
        <v>2.3474761140814371E-2</v>
      </c>
      <c r="E228" s="40">
        <f t="shared" si="22"/>
        <v>-3.6013040446030771E-2</v>
      </c>
      <c r="F228" s="40">
        <f t="shared" si="23"/>
        <v>2.3383094474147704E-2</v>
      </c>
      <c r="G228" s="83">
        <f t="shared" si="18"/>
        <v>4.8291452407739077E-3</v>
      </c>
      <c r="H228" s="40">
        <f t="shared" si="19"/>
        <v>-1.1305202273712088E-2</v>
      </c>
      <c r="I228" s="40">
        <f t="shared" si="20"/>
        <v>1.6042680847819329E-2</v>
      </c>
      <c r="J228" s="44">
        <f t="shared" si="21"/>
        <v>-6.3149729859415336E-3</v>
      </c>
      <c r="K228" s="37"/>
      <c r="P228" s="43"/>
    </row>
    <row r="229" spans="1:16" x14ac:dyDescent="0.2">
      <c r="A229" s="12">
        <v>40235</v>
      </c>
      <c r="B229" s="22">
        <v>1.25E-4</v>
      </c>
      <c r="C229" s="22">
        <v>3.0918764063941673E-2</v>
      </c>
      <c r="D229" s="22">
        <v>2.6347225506782035E-3</v>
      </c>
      <c r="E229" s="40">
        <f t="shared" si="22"/>
        <v>3.0793764063941673E-2</v>
      </c>
      <c r="F229" s="40">
        <f t="shared" si="23"/>
        <v>2.5097225506782034E-3</v>
      </c>
      <c r="G229" s="83">
        <f t="shared" si="18"/>
        <v>1.1513639922420297E-2</v>
      </c>
      <c r="H229" s="40">
        <f t="shared" si="19"/>
        <v>9.6667686815706394E-3</v>
      </c>
      <c r="I229" s="40">
        <f t="shared" si="20"/>
        <v>1.7218712408496577E-3</v>
      </c>
      <c r="J229" s="44">
        <f t="shared" si="21"/>
        <v>1.6651743307309938E-2</v>
      </c>
      <c r="K229" s="37"/>
      <c r="P229" s="43"/>
    </row>
    <row r="230" spans="1:16" x14ac:dyDescent="0.2">
      <c r="A230" s="12">
        <v>40268</v>
      </c>
      <c r="B230" s="22">
        <v>1.3333333333333334E-4</v>
      </c>
      <c r="C230" s="22">
        <v>6.0319406559461441E-2</v>
      </c>
      <c r="D230" s="22">
        <v>-1.0181587263188185E-2</v>
      </c>
      <c r="E230" s="40">
        <f t="shared" si="22"/>
        <v>6.0186073226128109E-2</v>
      </c>
      <c r="F230" s="40">
        <f t="shared" si="23"/>
        <v>-1.0314920596521518E-2</v>
      </c>
      <c r="G230" s="83">
        <f t="shared" si="18"/>
        <v>1.195006243346013E-2</v>
      </c>
      <c r="H230" s="40">
        <f t="shared" si="19"/>
        <v>1.8893593083358189E-2</v>
      </c>
      <c r="I230" s="40">
        <f t="shared" si="20"/>
        <v>-7.0768639832313922E-3</v>
      </c>
      <c r="J230" s="44">
        <f t="shared" si="21"/>
        <v>2.4935576314803296E-2</v>
      </c>
      <c r="K230" s="37"/>
      <c r="P230" s="43"/>
    </row>
    <row r="231" spans="1:16" x14ac:dyDescent="0.2">
      <c r="A231" s="12">
        <v>40298</v>
      </c>
      <c r="B231" s="22">
        <v>1.3333333333333334E-4</v>
      </c>
      <c r="C231" s="22">
        <v>1.5781109293054207E-2</v>
      </c>
      <c r="D231" s="22">
        <v>1.6430002932838139E-2</v>
      </c>
      <c r="E231" s="40">
        <f t="shared" si="22"/>
        <v>1.5647775959720875E-2</v>
      </c>
      <c r="F231" s="40">
        <f t="shared" si="23"/>
        <v>1.6296669599504807E-2</v>
      </c>
      <c r="G231" s="83">
        <f t="shared" si="18"/>
        <v>1.6226302446541344E-2</v>
      </c>
      <c r="H231" s="40">
        <f t="shared" si="19"/>
        <v>4.9121448832813337E-3</v>
      </c>
      <c r="I231" s="40">
        <f t="shared" si="20"/>
        <v>1.1180824229926677E-2</v>
      </c>
      <c r="J231" s="44">
        <f t="shared" si="21"/>
        <v>1.5972222779612841E-2</v>
      </c>
      <c r="K231" s="37"/>
      <c r="P231" s="43"/>
    </row>
    <row r="232" spans="1:16" x14ac:dyDescent="0.2">
      <c r="A232" s="12">
        <v>40329</v>
      </c>
      <c r="B232" s="22">
        <v>9.9999999999999991E-5</v>
      </c>
      <c r="C232" s="22">
        <v>-7.9771299899833559E-2</v>
      </c>
      <c r="D232" s="22">
        <v>2.8619862581378053E-2</v>
      </c>
      <c r="E232" s="40">
        <f t="shared" si="22"/>
        <v>-7.9871299899833562E-2</v>
      </c>
      <c r="F232" s="40">
        <f t="shared" si="23"/>
        <v>2.8519862581378053E-2</v>
      </c>
      <c r="G232" s="83">
        <f t="shared" si="18"/>
        <v>-5.4062568841320401E-3</v>
      </c>
      <c r="H232" s="40">
        <f t="shared" si="19"/>
        <v>-2.5073173218604472E-2</v>
      </c>
      <c r="I232" s="40">
        <f t="shared" si="20"/>
        <v>1.9566916334472433E-2</v>
      </c>
      <c r="J232" s="44">
        <f t="shared" si="21"/>
        <v>-2.5675718659227756E-2</v>
      </c>
      <c r="K232" s="37"/>
      <c r="P232" s="43"/>
    </row>
    <row r="233" spans="1:16" x14ac:dyDescent="0.2">
      <c r="A233" s="12">
        <v>40359</v>
      </c>
      <c r="B233" s="22">
        <v>1.3333333333333334E-4</v>
      </c>
      <c r="C233" s="22">
        <v>-5.2277690026950041E-2</v>
      </c>
      <c r="D233" s="22">
        <v>3.1137136645744912E-2</v>
      </c>
      <c r="E233" s="40">
        <f t="shared" si="22"/>
        <v>-5.2411023360283374E-2</v>
      </c>
      <c r="F233" s="40">
        <f t="shared" si="23"/>
        <v>3.1003803312411579E-2</v>
      </c>
      <c r="G233" s="83">
        <f t="shared" si="18"/>
        <v>4.9515806226519687E-3</v>
      </c>
      <c r="H233" s="40">
        <f t="shared" si="19"/>
        <v>-1.6452851887032442E-2</v>
      </c>
      <c r="I233" s="40">
        <f t="shared" si="20"/>
        <v>2.1271099176351078E-2</v>
      </c>
      <c r="J233" s="44">
        <f t="shared" si="21"/>
        <v>-1.0703610023935897E-2</v>
      </c>
      <c r="K233" s="37"/>
      <c r="P233" s="43"/>
    </row>
    <row r="234" spans="1:16" x14ac:dyDescent="0.2">
      <c r="A234" s="12">
        <v>40389</v>
      </c>
      <c r="B234" s="22">
        <v>1.3333333333333334E-4</v>
      </c>
      <c r="C234" s="22">
        <v>7.0021518292564089E-2</v>
      </c>
      <c r="D234" s="22">
        <v>9.3628501150520016E-3</v>
      </c>
      <c r="E234" s="40">
        <f t="shared" si="22"/>
        <v>6.9888184959230756E-2</v>
      </c>
      <c r="F234" s="40">
        <f t="shared" si="23"/>
        <v>9.2295167817186691E-3</v>
      </c>
      <c r="G234" s="83">
        <f t="shared" si="18"/>
        <v>2.8404800056169473E-2</v>
      </c>
      <c r="H234" s="40">
        <f t="shared" si="19"/>
        <v>2.193927693194226E-2</v>
      </c>
      <c r="I234" s="40">
        <f t="shared" si="20"/>
        <v>6.3321897908938793E-3</v>
      </c>
      <c r="J234" s="44">
        <f t="shared" si="21"/>
        <v>3.9558850870474713E-2</v>
      </c>
      <c r="K234" s="37"/>
      <c r="P234" s="43"/>
    </row>
    <row r="235" spans="1:16" x14ac:dyDescent="0.2">
      <c r="A235" s="12">
        <v>40421</v>
      </c>
      <c r="B235" s="22">
        <v>1.25E-4</v>
      </c>
      <c r="C235" s="22">
        <v>-4.5064691204983576E-2</v>
      </c>
      <c r="D235" s="22">
        <v>3.3563736004581735E-2</v>
      </c>
      <c r="E235" s="40">
        <f t="shared" si="22"/>
        <v>-4.5189691204983576E-2</v>
      </c>
      <c r="F235" s="40">
        <f t="shared" si="23"/>
        <v>3.3438736004581734E-2</v>
      </c>
      <c r="G235" s="83">
        <f t="shared" si="18"/>
        <v>8.880724988055479E-3</v>
      </c>
      <c r="H235" s="40">
        <f t="shared" si="19"/>
        <v>-1.4185933579380262E-2</v>
      </c>
      <c r="I235" s="40">
        <f t="shared" si="20"/>
        <v>2.2941658567435741E-2</v>
      </c>
      <c r="J235" s="44">
        <f t="shared" si="21"/>
        <v>-5.8754776002009207E-3</v>
      </c>
      <c r="K235" s="37"/>
      <c r="P235" s="43"/>
    </row>
    <row r="236" spans="1:16" x14ac:dyDescent="0.2">
      <c r="A236" s="12">
        <v>40451</v>
      </c>
      <c r="B236" s="22">
        <v>1.0833333333333334E-4</v>
      </c>
      <c r="C236" s="22">
        <v>8.9211279012497702E-2</v>
      </c>
      <c r="D236" s="22">
        <v>2.173068617361551E-5</v>
      </c>
      <c r="E236" s="40">
        <f t="shared" si="22"/>
        <v>8.9102945679164366E-2</v>
      </c>
      <c r="F236" s="40">
        <f t="shared" si="23"/>
        <v>-8.6602647159717832E-5</v>
      </c>
      <c r="G236" s="83">
        <f t="shared" si="18"/>
        <v>2.8020085505483103E-2</v>
      </c>
      <c r="H236" s="40">
        <f t="shared" si="19"/>
        <v>2.7971168543686725E-2</v>
      </c>
      <c r="I236" s="40">
        <f t="shared" si="20"/>
        <v>-5.9416371536954178E-5</v>
      </c>
      <c r="J236" s="44">
        <f t="shared" si="21"/>
        <v>4.4508171516002323E-2</v>
      </c>
      <c r="K236" s="37"/>
      <c r="P236" s="43"/>
    </row>
    <row r="237" spans="1:16" x14ac:dyDescent="0.2">
      <c r="A237" s="12">
        <v>40480</v>
      </c>
      <c r="B237" s="22">
        <v>1.1666666666666668E-4</v>
      </c>
      <c r="C237" s="22">
        <v>3.8029361144834128E-2</v>
      </c>
      <c r="D237" s="22">
        <v>-6.1659482114684305E-4</v>
      </c>
      <c r="E237" s="40">
        <f t="shared" si="22"/>
        <v>3.7912694478167461E-2</v>
      </c>
      <c r="F237" s="40">
        <f t="shared" si="23"/>
        <v>-7.3326148781350977E-4</v>
      </c>
      <c r="G237" s="83">
        <f t="shared" si="18"/>
        <v>1.1515131460368465E-2</v>
      </c>
      <c r="H237" s="40">
        <f t="shared" si="19"/>
        <v>1.1901541067032301E-2</v>
      </c>
      <c r="I237" s="40">
        <f t="shared" si="20"/>
        <v>-5.0307627333050274E-4</v>
      </c>
      <c r="J237" s="44">
        <f t="shared" si="21"/>
        <v>1.8589716495176975E-2</v>
      </c>
      <c r="K237" s="37"/>
      <c r="P237" s="43"/>
    </row>
    <row r="238" spans="1:16" x14ac:dyDescent="0.2">
      <c r="A238" s="12">
        <v>40512</v>
      </c>
      <c r="B238" s="22">
        <v>1.1666666666666668E-4</v>
      </c>
      <c r="C238" s="22">
        <v>1.6032431917545331E-4</v>
      </c>
      <c r="D238" s="22">
        <v>-8.7327817701481347E-3</v>
      </c>
      <c r="E238" s="40">
        <f t="shared" si="22"/>
        <v>4.3657652508786632E-5</v>
      </c>
      <c r="F238" s="40">
        <f t="shared" si="23"/>
        <v>-8.8494484368148007E-3</v>
      </c>
      <c r="G238" s="83">
        <f t="shared" si="18"/>
        <v>-5.9410607175463441E-3</v>
      </c>
      <c r="H238" s="40">
        <f t="shared" si="19"/>
        <v>1.3704996476121337E-5</v>
      </c>
      <c r="I238" s="40">
        <f t="shared" si="20"/>
        <v>-6.071432380689132E-3</v>
      </c>
      <c r="J238" s="44">
        <f t="shared" si="21"/>
        <v>-4.4028953921530067E-3</v>
      </c>
      <c r="K238" s="37"/>
      <c r="P238" s="43"/>
    </row>
    <row r="239" spans="1:16" x14ac:dyDescent="0.2">
      <c r="A239" s="12">
        <v>40543</v>
      </c>
      <c r="B239" s="22">
        <v>1.25E-4</v>
      </c>
      <c r="C239" s="22">
        <v>6.6808999281941173E-2</v>
      </c>
      <c r="D239" s="22">
        <v>-3.3379854185917157E-2</v>
      </c>
      <c r="E239" s="40">
        <f t="shared" si="22"/>
        <v>6.6683999281941173E-2</v>
      </c>
      <c r="F239" s="40">
        <f t="shared" si="23"/>
        <v>-3.3504854185917157E-2</v>
      </c>
      <c r="G239" s="83">
        <f t="shared" si="18"/>
        <v>-1.9286009732693878E-3</v>
      </c>
      <c r="H239" s="40">
        <f t="shared" si="19"/>
        <v>2.0933419976915783E-2</v>
      </c>
      <c r="I239" s="40">
        <f t="shared" si="20"/>
        <v>-2.298702095018517E-2</v>
      </c>
      <c r="J239" s="44">
        <f t="shared" si="21"/>
        <v>1.6589572548012008E-2</v>
      </c>
      <c r="K239" s="37"/>
      <c r="P239" s="43"/>
    </row>
    <row r="240" spans="1:16" x14ac:dyDescent="0.2">
      <c r="A240" s="12">
        <v>40574</v>
      </c>
      <c r="B240" s="22">
        <v>1.0833333333333334E-4</v>
      </c>
      <c r="C240" s="22">
        <v>2.3696101548445592E-2</v>
      </c>
      <c r="D240" s="22">
        <v>7.9140629210550095E-4</v>
      </c>
      <c r="E240" s="40">
        <f t="shared" si="22"/>
        <v>2.358776821511226E-2</v>
      </c>
      <c r="F240" s="40">
        <f t="shared" si="23"/>
        <v>6.8307295877216762E-4</v>
      </c>
      <c r="G240" s="83">
        <f t="shared" si="18"/>
        <v>7.9816409871935178E-3</v>
      </c>
      <c r="H240" s="40">
        <f t="shared" si="19"/>
        <v>7.4046647423981014E-3</v>
      </c>
      <c r="I240" s="40">
        <f t="shared" si="20"/>
        <v>4.686429114620834E-4</v>
      </c>
      <c r="J240" s="44">
        <f t="shared" si="21"/>
        <v>1.2135420586942215E-2</v>
      </c>
      <c r="K240" s="37"/>
      <c r="P240" s="43"/>
    </row>
    <row r="241" spans="1:16" x14ac:dyDescent="0.2">
      <c r="A241" s="12">
        <v>40602</v>
      </c>
      <c r="B241" s="22">
        <v>8.3333333333333344E-5</v>
      </c>
      <c r="C241" s="22">
        <v>3.4240556707987313E-2</v>
      </c>
      <c r="D241" s="22">
        <v>-2.6501065711305172E-3</v>
      </c>
      <c r="E241" s="40">
        <f t="shared" si="22"/>
        <v>3.4157223374653982E-2</v>
      </c>
      <c r="F241" s="40">
        <f t="shared" si="23"/>
        <v>-2.7334399044638504E-3</v>
      </c>
      <c r="G241" s="83">
        <f t="shared" si="18"/>
        <v>8.930598784942699E-3</v>
      </c>
      <c r="H241" s="40">
        <f t="shared" si="19"/>
        <v>1.0722624765257508E-2</v>
      </c>
      <c r="I241" s="40">
        <f t="shared" si="20"/>
        <v>-1.8753593136481422E-3</v>
      </c>
      <c r="J241" s="44">
        <f t="shared" si="21"/>
        <v>1.5711891735095067E-2</v>
      </c>
      <c r="K241" s="37"/>
      <c r="P241" s="43"/>
    </row>
    <row r="242" spans="1:16" x14ac:dyDescent="0.2">
      <c r="A242" s="12">
        <v>40633</v>
      </c>
      <c r="B242" s="22">
        <v>4.9999999999999996E-5</v>
      </c>
      <c r="C242" s="22">
        <v>3.8015808502045445E-4</v>
      </c>
      <c r="D242" s="22">
        <v>-8.184585129630273E-4</v>
      </c>
      <c r="E242" s="40">
        <f t="shared" si="22"/>
        <v>3.3015808502045443E-4</v>
      </c>
      <c r="F242" s="40">
        <f t="shared" si="23"/>
        <v>-8.6845851296302732E-4</v>
      </c>
      <c r="G242" s="83">
        <f t="shared" si="18"/>
        <v>-4.4218916938625058E-4</v>
      </c>
      <c r="H242" s="40">
        <f t="shared" si="19"/>
        <v>1.0364312169229948E-4</v>
      </c>
      <c r="I242" s="40">
        <f t="shared" si="20"/>
        <v>-5.9583229107855007E-4</v>
      </c>
      <c r="J242" s="44">
        <f t="shared" si="21"/>
        <v>-2.6915021397128645E-4</v>
      </c>
      <c r="K242" s="37"/>
      <c r="P242" s="43"/>
    </row>
    <row r="243" spans="1:16" x14ac:dyDescent="0.2">
      <c r="A243" s="12">
        <v>40662</v>
      </c>
      <c r="B243" s="22">
        <v>3.3333333333333335E-5</v>
      </c>
      <c r="C243" s="22">
        <v>2.9588369864554709E-2</v>
      </c>
      <c r="D243" s="22">
        <v>1.7395113099521353E-2</v>
      </c>
      <c r="E243" s="40">
        <f t="shared" si="22"/>
        <v>2.9555036531221376E-2</v>
      </c>
      <c r="F243" s="40">
        <f t="shared" si="23"/>
        <v>1.736177976618802E-2</v>
      </c>
      <c r="G243" s="83">
        <f t="shared" si="18"/>
        <v>2.1222816409120791E-2</v>
      </c>
      <c r="H243" s="40">
        <f t="shared" si="19"/>
        <v>9.2779077260396626E-3</v>
      </c>
      <c r="I243" s="40">
        <f t="shared" si="20"/>
        <v>1.1911575349747796E-2</v>
      </c>
      <c r="J243" s="44">
        <f t="shared" si="21"/>
        <v>2.3458408148704698E-2</v>
      </c>
      <c r="K243" s="37"/>
      <c r="P243" s="43"/>
    </row>
    <row r="244" spans="1:16" x14ac:dyDescent="0.2">
      <c r="A244" s="12">
        <v>40694</v>
      </c>
      <c r="B244" s="22">
        <v>3.3333333333333335E-5</v>
      </c>
      <c r="C244" s="22">
        <v>-1.134131859827725E-2</v>
      </c>
      <c r="D244" s="22">
        <v>2.4433268382959339E-2</v>
      </c>
      <c r="E244" s="40">
        <f t="shared" si="22"/>
        <v>-1.1374651931610583E-2</v>
      </c>
      <c r="F244" s="40">
        <f t="shared" si="23"/>
        <v>2.4399935049626006E-2</v>
      </c>
      <c r="G244" s="83">
        <f t="shared" si="18"/>
        <v>1.3202921345544377E-2</v>
      </c>
      <c r="H244" s="40">
        <f t="shared" si="19"/>
        <v>-3.5707271390383421E-3</v>
      </c>
      <c r="I244" s="40">
        <f t="shared" si="20"/>
        <v>1.6740315151249387E-2</v>
      </c>
      <c r="J244" s="44">
        <f t="shared" si="21"/>
        <v>6.5126415590077112E-3</v>
      </c>
      <c r="K244" s="37"/>
      <c r="P244" s="43"/>
    </row>
    <row r="245" spans="1:16" x14ac:dyDescent="0.2">
      <c r="A245" s="12">
        <v>40724</v>
      </c>
      <c r="B245" s="22">
        <v>3.3333333333333335E-5</v>
      </c>
      <c r="C245" s="22">
        <v>-1.6710683166783702E-2</v>
      </c>
      <c r="D245" s="22">
        <v>-3.3756402664490981E-3</v>
      </c>
      <c r="E245" s="40">
        <f t="shared" si="22"/>
        <v>-1.6744016500117035E-2</v>
      </c>
      <c r="F245" s="40">
        <f t="shared" si="23"/>
        <v>-3.4089735997824312E-3</v>
      </c>
      <c r="G245" s="83">
        <f t="shared" si="18"/>
        <v>-7.5617727187432425E-3</v>
      </c>
      <c r="H245" s="40">
        <f t="shared" si="19"/>
        <v>-5.2562763672196191E-3</v>
      </c>
      <c r="I245" s="40">
        <f t="shared" si="20"/>
        <v>-2.3388296848569565E-3</v>
      </c>
      <c r="J245" s="44">
        <f t="shared" si="21"/>
        <v>-1.0076495049949733E-2</v>
      </c>
      <c r="K245" s="37"/>
      <c r="P245" s="43"/>
    </row>
    <row r="246" spans="1:16" x14ac:dyDescent="0.2">
      <c r="A246" s="12">
        <v>40753</v>
      </c>
      <c r="B246" s="22">
        <v>1.6666666666666667E-5</v>
      </c>
      <c r="C246" s="22">
        <v>-2.0305039840300521E-2</v>
      </c>
      <c r="D246" s="22">
        <v>3.0469973604372314E-2</v>
      </c>
      <c r="E246" s="40">
        <f t="shared" si="22"/>
        <v>-2.0321706506967189E-2</v>
      </c>
      <c r="F246" s="40">
        <f t="shared" si="23"/>
        <v>3.0453306937705645E-2</v>
      </c>
      <c r="G246" s="83">
        <f t="shared" si="18"/>
        <v>1.453069743293359E-2</v>
      </c>
      <c r="H246" s="40">
        <f t="shared" si="19"/>
        <v>-6.3793836833234228E-3</v>
      </c>
      <c r="I246" s="40">
        <f t="shared" si="20"/>
        <v>2.0893414449590347E-2</v>
      </c>
      <c r="J246" s="44">
        <f t="shared" si="21"/>
        <v>5.0658002153692282E-3</v>
      </c>
      <c r="K246" s="37"/>
      <c r="P246" s="43"/>
    </row>
    <row r="247" spans="1:16" x14ac:dyDescent="0.2">
      <c r="A247" s="12">
        <v>40786</v>
      </c>
      <c r="B247" s="22">
        <v>8.3333333333333337E-6</v>
      </c>
      <c r="C247" s="22">
        <v>-5.4400120822337028E-2</v>
      </c>
      <c r="D247" s="22">
        <v>4.6335760216825284E-2</v>
      </c>
      <c r="E247" s="40">
        <f t="shared" si="22"/>
        <v>-5.440845415567036E-2</v>
      </c>
      <c r="F247" s="40">
        <f t="shared" si="23"/>
        <v>4.6327426883491951E-2</v>
      </c>
      <c r="G247" s="83">
        <f t="shared" si="18"/>
        <v>1.4712784281899829E-2</v>
      </c>
      <c r="H247" s="40">
        <f t="shared" si="19"/>
        <v>-1.7079884730966624E-2</v>
      </c>
      <c r="I247" s="40">
        <f t="shared" si="20"/>
        <v>3.1784335679533121E-2</v>
      </c>
      <c r="J247" s="44">
        <f t="shared" si="21"/>
        <v>-4.0405136360892047E-3</v>
      </c>
      <c r="K247" s="37"/>
      <c r="P247" s="43"/>
    </row>
    <row r="248" spans="1:16" x14ac:dyDescent="0.2">
      <c r="A248" s="12">
        <v>40816</v>
      </c>
      <c r="B248" s="22">
        <v>1.6666666666666667E-5</v>
      </c>
      <c r="C248" s="22">
        <v>-7.0241971081653864E-2</v>
      </c>
      <c r="D248" s="22">
        <v>1.9023409129001578E-2</v>
      </c>
      <c r="E248" s="40">
        <f t="shared" si="22"/>
        <v>-7.0258637748320529E-2</v>
      </c>
      <c r="F248" s="40">
        <f t="shared" si="23"/>
        <v>1.900674246233491E-2</v>
      </c>
      <c r="G248" s="83">
        <f t="shared" si="18"/>
        <v>-8.9987508114680505E-3</v>
      </c>
      <c r="H248" s="40">
        <f t="shared" si="19"/>
        <v>-2.2055569354399535E-2</v>
      </c>
      <c r="I248" s="40">
        <f t="shared" si="20"/>
        <v>1.3040151876264816E-2</v>
      </c>
      <c r="J248" s="44">
        <f t="shared" si="21"/>
        <v>-2.5625947642992808E-2</v>
      </c>
      <c r="K248" s="37"/>
      <c r="P248" s="43"/>
    </row>
    <row r="249" spans="1:16" x14ac:dyDescent="0.2">
      <c r="A249" s="12">
        <v>40847</v>
      </c>
      <c r="B249" s="22">
        <v>8.3333333333333337E-6</v>
      </c>
      <c r="C249" s="22">
        <v>0.1091887967951688</v>
      </c>
      <c r="D249" s="22">
        <v>-9.8487548253166635E-3</v>
      </c>
      <c r="E249" s="40">
        <f t="shared" si="22"/>
        <v>0.10918046346183546</v>
      </c>
      <c r="F249" s="40">
        <f t="shared" si="23"/>
        <v>-9.8570881586499976E-3</v>
      </c>
      <c r="G249" s="83">
        <f t="shared" si="18"/>
        <v>2.7519475753652829E-2</v>
      </c>
      <c r="H249" s="40">
        <f t="shared" si="19"/>
        <v>3.4273896579862996E-2</v>
      </c>
      <c r="I249" s="40">
        <f t="shared" si="20"/>
        <v>-6.7627541595434992E-3</v>
      </c>
      <c r="J249" s="44">
        <f t="shared" si="21"/>
        <v>4.9661687651592734E-2</v>
      </c>
      <c r="K249" s="37"/>
      <c r="P249" s="43"/>
    </row>
    <row r="250" spans="1:16" x14ac:dyDescent="0.2">
      <c r="A250" s="12">
        <v>40877</v>
      </c>
      <c r="B250" s="22">
        <v>8.3333333333333337E-6</v>
      </c>
      <c r="C250" s="22">
        <v>-2.2493111050877479E-3</v>
      </c>
      <c r="D250" s="22">
        <v>5.9650103066317683E-3</v>
      </c>
      <c r="E250" s="40">
        <f t="shared" si="22"/>
        <v>-2.2576444384210812E-3</v>
      </c>
      <c r="F250" s="40">
        <f t="shared" si="23"/>
        <v>5.9566769732984351E-3</v>
      </c>
      <c r="G250" s="83">
        <f t="shared" si="18"/>
        <v>3.3863731254712265E-3</v>
      </c>
      <c r="H250" s="40">
        <f t="shared" si="19"/>
        <v>-7.0871902850636775E-4</v>
      </c>
      <c r="I250" s="40">
        <f t="shared" si="20"/>
        <v>4.0867588206442611E-3</v>
      </c>
      <c r="J250" s="44">
        <f t="shared" si="21"/>
        <v>1.8495162674386769E-3</v>
      </c>
      <c r="K250" s="37"/>
      <c r="P250" s="43"/>
    </row>
    <row r="251" spans="1:16" x14ac:dyDescent="0.2">
      <c r="A251" s="12">
        <v>40907</v>
      </c>
      <c r="B251" s="22">
        <v>2.4999999999999998E-5</v>
      </c>
      <c r="C251" s="22">
        <v>1.0187407260707326E-2</v>
      </c>
      <c r="D251" s="22">
        <v>1.6495407656491157E-2</v>
      </c>
      <c r="E251" s="40">
        <f t="shared" si="22"/>
        <v>1.0162407260707326E-2</v>
      </c>
      <c r="F251" s="40">
        <f t="shared" si="23"/>
        <v>1.6470407656491156E-2</v>
      </c>
      <c r="G251" s="83">
        <f t="shared" si="18"/>
        <v>1.4515202166097689E-2</v>
      </c>
      <c r="H251" s="40">
        <f t="shared" si="19"/>
        <v>3.1901796751181901E-3</v>
      </c>
      <c r="I251" s="40">
        <f t="shared" si="20"/>
        <v>1.1300022490979498E-2</v>
      </c>
      <c r="J251" s="44">
        <f t="shared" si="21"/>
        <v>1.3316407458599241E-2</v>
      </c>
      <c r="K251" s="37"/>
      <c r="P251" s="43"/>
    </row>
    <row r="252" spans="1:16" x14ac:dyDescent="0.2">
      <c r="A252" s="12">
        <v>40939</v>
      </c>
      <c r="B252" s="22">
        <v>7.4999999999999993E-5</v>
      </c>
      <c r="C252" s="22">
        <v>4.4795783644848708E-2</v>
      </c>
      <c r="D252" s="22">
        <v>9.8749630796495236E-3</v>
      </c>
      <c r="E252" s="40">
        <f t="shared" si="22"/>
        <v>4.4720783644848709E-2</v>
      </c>
      <c r="F252" s="40">
        <f t="shared" si="23"/>
        <v>9.7999630796495232E-3</v>
      </c>
      <c r="G252" s="83">
        <f t="shared" si="18"/>
        <v>2.0837296033602976E-2</v>
      </c>
      <c r="H252" s="40">
        <f t="shared" si="19"/>
        <v>1.4038734266316381E-2</v>
      </c>
      <c r="I252" s="40">
        <f t="shared" si="20"/>
        <v>6.7235617672865939E-3</v>
      </c>
      <c r="J252" s="44">
        <f t="shared" si="21"/>
        <v>2.7260373362249117E-2</v>
      </c>
      <c r="K252" s="37"/>
      <c r="P252" s="43"/>
    </row>
    <row r="253" spans="1:16" x14ac:dyDescent="0.2">
      <c r="A253" s="12">
        <v>40968</v>
      </c>
      <c r="B253" s="22">
        <v>6.666666666666667E-5</v>
      </c>
      <c r="C253" s="22">
        <v>4.3214773709280285E-2</v>
      </c>
      <c r="D253" s="22">
        <v>-9.0764626168680085E-3</v>
      </c>
      <c r="E253" s="40">
        <f t="shared" si="22"/>
        <v>4.3148107042613619E-2</v>
      </c>
      <c r="F253" s="40">
        <f t="shared" si="23"/>
        <v>-9.1431292835346747E-3</v>
      </c>
      <c r="G253" s="83">
        <f t="shared" si="18"/>
        <v>7.3387857622713784E-3</v>
      </c>
      <c r="H253" s="40">
        <f t="shared" si="19"/>
        <v>1.3545040124438907E-2</v>
      </c>
      <c r="I253" s="40">
        <f t="shared" si="20"/>
        <v>-6.2729210288341945E-3</v>
      </c>
      <c r="J253" s="44">
        <f t="shared" si="21"/>
        <v>1.7002488879539472E-2</v>
      </c>
      <c r="K253" s="37"/>
      <c r="P253" s="43"/>
    </row>
    <row r="254" spans="1:16" x14ac:dyDescent="0.2">
      <c r="A254" s="12">
        <v>40998</v>
      </c>
      <c r="B254" s="22">
        <v>6.666666666666667E-5</v>
      </c>
      <c r="C254" s="22">
        <v>3.2822042930876982E-2</v>
      </c>
      <c r="D254" s="22">
        <v>-1.5512780149937955E-2</v>
      </c>
      <c r="E254" s="40">
        <f t="shared" si="22"/>
        <v>3.2755376264210316E-2</v>
      </c>
      <c r="F254" s="40">
        <f t="shared" si="23"/>
        <v>-1.5579446816604621E-2</v>
      </c>
      <c r="G254" s="83">
        <f t="shared" si="18"/>
        <v>-3.3952776621908216E-4</v>
      </c>
      <c r="H254" s="40">
        <f t="shared" si="19"/>
        <v>1.028255736344692E-2</v>
      </c>
      <c r="I254" s="40">
        <f t="shared" si="20"/>
        <v>-1.0688751796332668E-2</v>
      </c>
      <c r="J254" s="44">
        <f t="shared" si="21"/>
        <v>8.5879647238028475E-3</v>
      </c>
      <c r="K254" s="37"/>
      <c r="P254" s="43"/>
    </row>
    <row r="255" spans="1:16" x14ac:dyDescent="0.2">
      <c r="A255" s="12">
        <v>41029</v>
      </c>
      <c r="B255" s="22">
        <v>7.4999999999999993E-5</v>
      </c>
      <c r="C255" s="22">
        <v>-6.2829878083684454E-3</v>
      </c>
      <c r="D255" s="22">
        <v>2.4281656219316883E-2</v>
      </c>
      <c r="E255" s="40">
        <f t="shared" si="22"/>
        <v>-6.3579878083684458E-3</v>
      </c>
      <c r="F255" s="40">
        <f t="shared" si="23"/>
        <v>2.4206656219316884E-2</v>
      </c>
      <c r="G255" s="83">
        <f t="shared" si="18"/>
        <v>1.4686812827106911E-2</v>
      </c>
      <c r="H255" s="40">
        <f t="shared" si="19"/>
        <v>-1.9958975231518634E-3</v>
      </c>
      <c r="I255" s="40">
        <f t="shared" si="20"/>
        <v>1.6607710350258775E-2</v>
      </c>
      <c r="J255" s="44">
        <f t="shared" si="21"/>
        <v>8.92433420547422E-3</v>
      </c>
      <c r="K255" s="37"/>
      <c r="P255" s="43"/>
    </row>
    <row r="256" spans="1:16" x14ac:dyDescent="0.2">
      <c r="A256" s="12">
        <v>41060</v>
      </c>
      <c r="B256" s="22">
        <v>7.4999999999999993E-5</v>
      </c>
      <c r="C256" s="22">
        <v>-6.0044585829487684E-2</v>
      </c>
      <c r="D256" s="22">
        <v>2.8303819698521915E-2</v>
      </c>
      <c r="E256" s="40">
        <f t="shared" si="22"/>
        <v>-6.0119585829487683E-2</v>
      </c>
      <c r="F256" s="40">
        <f t="shared" si="23"/>
        <v>2.8228819698521916E-2</v>
      </c>
      <c r="G256" s="83">
        <f t="shared" si="18"/>
        <v>5.6951616058846175E-4</v>
      </c>
      <c r="H256" s="40">
        <f t="shared" si="19"/>
        <v>-1.8872721380820356E-2</v>
      </c>
      <c r="I256" s="40">
        <f t="shared" si="20"/>
        <v>1.936723754140882E-2</v>
      </c>
      <c r="J256" s="44">
        <f t="shared" si="21"/>
        <v>-1.5945383065482883E-2</v>
      </c>
      <c r="K256" s="37"/>
      <c r="P256" s="43"/>
    </row>
    <row r="257" spans="1:16" x14ac:dyDescent="0.2">
      <c r="A257" s="12">
        <v>41089</v>
      </c>
      <c r="B257" s="22">
        <v>8.3333333333333344E-5</v>
      </c>
      <c r="C257" s="22">
        <v>4.1152121076133641E-2</v>
      </c>
      <c r="D257" s="22">
        <v>-4.7202929902463442E-3</v>
      </c>
      <c r="E257" s="40">
        <f t="shared" si="22"/>
        <v>4.106878774280031E-2</v>
      </c>
      <c r="F257" s="40">
        <f t="shared" si="23"/>
        <v>-4.8036263235796779E-3</v>
      </c>
      <c r="G257" s="83">
        <f t="shared" si="18"/>
        <v>9.679960733986465E-3</v>
      </c>
      <c r="H257" s="40">
        <f t="shared" si="19"/>
        <v>1.2892300867078767E-2</v>
      </c>
      <c r="I257" s="40">
        <f t="shared" si="20"/>
        <v>-3.2956734664256345E-3</v>
      </c>
      <c r="J257" s="44">
        <f t="shared" si="21"/>
        <v>1.8132580709610317E-2</v>
      </c>
      <c r="K257" s="37"/>
      <c r="P257" s="43"/>
    </row>
    <row r="258" spans="1:16" x14ac:dyDescent="0.2">
      <c r="A258" s="12">
        <v>41121</v>
      </c>
      <c r="B258" s="22">
        <v>8.3333333333333344E-5</v>
      </c>
      <c r="C258" s="22">
        <v>1.3874324535613214E-2</v>
      </c>
      <c r="D258" s="22">
        <v>1.3677507304680425E-2</v>
      </c>
      <c r="E258" s="40">
        <f t="shared" si="22"/>
        <v>1.3790991202279881E-2</v>
      </c>
      <c r="F258" s="40">
        <f t="shared" si="23"/>
        <v>1.3594173971347092E-2</v>
      </c>
      <c r="G258" s="83">
        <f t="shared" si="18"/>
        <v>1.3739292107604287E-2</v>
      </c>
      <c r="H258" s="40">
        <f t="shared" si="19"/>
        <v>4.3292635991233489E-3</v>
      </c>
      <c r="I258" s="40">
        <f t="shared" si="20"/>
        <v>9.3266951751476042E-3</v>
      </c>
      <c r="J258" s="44">
        <f t="shared" si="21"/>
        <v>1.3692582586813487E-2</v>
      </c>
      <c r="K258" s="37"/>
      <c r="P258" s="43"/>
    </row>
    <row r="259" spans="1:16" x14ac:dyDescent="0.2">
      <c r="A259" s="12">
        <v>41152</v>
      </c>
      <c r="B259" s="22">
        <v>9.1666666666666668E-5</v>
      </c>
      <c r="C259" s="22">
        <v>2.2523395720638772E-2</v>
      </c>
      <c r="D259" s="22">
        <v>-1.2931044616806275E-3</v>
      </c>
      <c r="E259" s="40">
        <f t="shared" si="22"/>
        <v>2.2431729053972106E-2</v>
      </c>
      <c r="F259" s="40">
        <f t="shared" si="23"/>
        <v>-1.3847711283472943E-3</v>
      </c>
      <c r="G259" s="83">
        <f t="shared" si="18"/>
        <v>6.1833637475648779E-3</v>
      </c>
      <c r="H259" s="40">
        <f t="shared" si="19"/>
        <v>7.0417612943371828E-3</v>
      </c>
      <c r="I259" s="40">
        <f t="shared" si="20"/>
        <v>-9.500642134389715E-4</v>
      </c>
      <c r="J259" s="44">
        <f t="shared" si="21"/>
        <v>1.0523478962812405E-2</v>
      </c>
      <c r="K259" s="37"/>
      <c r="P259" s="43"/>
    </row>
    <row r="260" spans="1:16" x14ac:dyDescent="0.2">
      <c r="A260" s="12">
        <v>41180</v>
      </c>
      <c r="B260" s="22">
        <v>8.3333333333333344E-5</v>
      </c>
      <c r="C260" s="22">
        <v>2.5835472694200501E-2</v>
      </c>
      <c r="D260" s="22">
        <v>-3.0038866903807637E-3</v>
      </c>
      <c r="E260" s="40">
        <f t="shared" si="22"/>
        <v>2.5752139360867166E-2</v>
      </c>
      <c r="F260" s="40">
        <f t="shared" si="23"/>
        <v>-3.087220023714097E-3</v>
      </c>
      <c r="G260" s="83">
        <f t="shared" si="18"/>
        <v>6.0493558919989341E-3</v>
      </c>
      <c r="H260" s="40">
        <f t="shared" si="19"/>
        <v>8.0841034483527946E-3</v>
      </c>
      <c r="I260" s="40">
        <f t="shared" si="20"/>
        <v>-2.1180808896871938E-3</v>
      </c>
      <c r="J260" s="44">
        <f t="shared" si="21"/>
        <v>1.1332459668576534E-2</v>
      </c>
      <c r="K260" s="37"/>
      <c r="P260" s="43"/>
    </row>
    <row r="261" spans="1:16" x14ac:dyDescent="0.2">
      <c r="A261" s="12">
        <v>41213</v>
      </c>
      <c r="B261" s="22">
        <v>7.4999999999999993E-5</v>
      </c>
      <c r="C261" s="22">
        <v>-1.8433542145160242E-2</v>
      </c>
      <c r="D261" s="22">
        <v>-3.669360837011082E-3</v>
      </c>
      <c r="E261" s="40">
        <f t="shared" si="22"/>
        <v>-1.8508542145160241E-2</v>
      </c>
      <c r="F261" s="40">
        <f t="shared" si="23"/>
        <v>-3.7443608370110819E-3</v>
      </c>
      <c r="G261" s="83">
        <f t="shared" si="18"/>
        <v>-8.3041279665601736E-3</v>
      </c>
      <c r="H261" s="40">
        <f t="shared" si="19"/>
        <v>-5.8101956999752173E-3</v>
      </c>
      <c r="I261" s="40">
        <f t="shared" si="20"/>
        <v>-2.5689322665849563E-3</v>
      </c>
      <c r="J261" s="44">
        <f t="shared" si="21"/>
        <v>-1.1126451491085661E-2</v>
      </c>
      <c r="K261" s="37"/>
      <c r="P261" s="43"/>
    </row>
    <row r="262" spans="1:16" x14ac:dyDescent="0.2">
      <c r="A262" s="12">
        <v>41243</v>
      </c>
      <c r="B262" s="22">
        <v>5.833333333333334E-5</v>
      </c>
      <c r="C262" s="22">
        <v>5.7414852971817698E-3</v>
      </c>
      <c r="D262" s="22">
        <v>9.6977625470135997E-3</v>
      </c>
      <c r="E262" s="40">
        <f t="shared" si="22"/>
        <v>5.6831519638484368E-3</v>
      </c>
      <c r="F262" s="40">
        <f t="shared" si="23"/>
        <v>9.6394292136802659E-3</v>
      </c>
      <c r="G262" s="83">
        <f t="shared" si="18"/>
        <v>8.4558092432579363E-3</v>
      </c>
      <c r="H262" s="40">
        <f t="shared" si="19"/>
        <v>1.7840532681442059E-3</v>
      </c>
      <c r="I262" s="40">
        <f t="shared" si="20"/>
        <v>6.6134226417803978E-3</v>
      </c>
      <c r="J262" s="44">
        <f t="shared" si="21"/>
        <v>7.6612905887643509E-3</v>
      </c>
      <c r="K262" s="37"/>
      <c r="P262" s="43"/>
    </row>
    <row r="263" spans="1:16" x14ac:dyDescent="0.2">
      <c r="A263" s="12">
        <v>41274</v>
      </c>
      <c r="B263" s="22">
        <v>5.833333333333334E-5</v>
      </c>
      <c r="C263" s="22">
        <v>9.0649994762546093E-3</v>
      </c>
      <c r="D263" s="22">
        <v>-8.1212078536305743E-3</v>
      </c>
      <c r="E263" s="40">
        <f t="shared" si="22"/>
        <v>9.0066661429212755E-3</v>
      </c>
      <c r="F263" s="40">
        <f t="shared" si="23"/>
        <v>-8.1795411869639081E-3</v>
      </c>
      <c r="G263" s="83">
        <f t="shared" si="18"/>
        <v>-2.7261190808990929E-3</v>
      </c>
      <c r="H263" s="40">
        <f t="shared" si="19"/>
        <v>2.8273697887327858E-3</v>
      </c>
      <c r="I263" s="40">
        <f t="shared" si="20"/>
        <v>-5.6118222029652122E-3</v>
      </c>
      <c r="J263" s="44">
        <f t="shared" si="21"/>
        <v>4.1356247797868367E-4</v>
      </c>
      <c r="K263" s="37"/>
      <c r="P263" s="43"/>
    </row>
    <row r="264" spans="1:16" x14ac:dyDescent="0.2">
      <c r="A264" s="12">
        <v>41305</v>
      </c>
      <c r="B264" s="22">
        <v>8.3333333333333344E-5</v>
      </c>
      <c r="C264" s="22">
        <v>5.1771174991712687E-2</v>
      </c>
      <c r="D264" s="22">
        <v>-1.4191227800324113E-2</v>
      </c>
      <c r="E264" s="40">
        <f t="shared" si="22"/>
        <v>5.1687841658379356E-2</v>
      </c>
      <c r="F264" s="40">
        <f t="shared" si="23"/>
        <v>-1.4274561133657446E-2</v>
      </c>
      <c r="G264" s="83">
        <f t="shared" si="18"/>
        <v>6.5156688345651952E-3</v>
      </c>
      <c r="H264" s="40">
        <f t="shared" si="19"/>
        <v>1.6225830915756093E-2</v>
      </c>
      <c r="I264" s="40">
        <f t="shared" si="20"/>
        <v>-9.7934954145242319E-3</v>
      </c>
      <c r="J264" s="44">
        <f t="shared" si="21"/>
        <v>1.8706640262360956E-2</v>
      </c>
      <c r="K264" s="37"/>
      <c r="P264" s="43"/>
    </row>
    <row r="265" spans="1:16" x14ac:dyDescent="0.2">
      <c r="A265" s="12">
        <v>41333</v>
      </c>
      <c r="B265" s="22">
        <v>7.4999999999999993E-5</v>
      </c>
      <c r="C265" s="22">
        <v>1.3564608694810909E-2</v>
      </c>
      <c r="D265" s="22">
        <v>1.1877442461136534E-2</v>
      </c>
      <c r="E265" s="40">
        <f t="shared" si="22"/>
        <v>1.3489608694810909E-2</v>
      </c>
      <c r="F265" s="40">
        <f t="shared" si="23"/>
        <v>1.1802442461136533E-2</v>
      </c>
      <c r="G265" s="83">
        <f t="shared" si="18"/>
        <v>1.2407077151927213E-2</v>
      </c>
      <c r="H265" s="40">
        <f t="shared" si="19"/>
        <v>4.2346536976405431E-3</v>
      </c>
      <c r="I265" s="40">
        <f t="shared" si="20"/>
        <v>8.0974234542866702E-3</v>
      </c>
      <c r="J265" s="44">
        <f t="shared" si="21"/>
        <v>1.2646025577973721E-2</v>
      </c>
      <c r="K265" s="37"/>
      <c r="P265" s="43"/>
    </row>
    <row r="266" spans="1:16" x14ac:dyDescent="0.2">
      <c r="A266" s="12">
        <v>41362</v>
      </c>
      <c r="B266" s="22">
        <v>4.9999999999999996E-5</v>
      </c>
      <c r="C266" s="22">
        <v>3.7487768982523928E-2</v>
      </c>
      <c r="D266" s="22">
        <v>4.030497988309456E-3</v>
      </c>
      <c r="E266" s="40">
        <f t="shared" si="22"/>
        <v>3.7437768982523927E-2</v>
      </c>
      <c r="F266" s="40">
        <f t="shared" si="23"/>
        <v>3.9804979883094564E-3</v>
      </c>
      <c r="G266" s="83">
        <f t="shared" si="18"/>
        <v>1.4533393923542364E-2</v>
      </c>
      <c r="H266" s="40">
        <f t="shared" si="19"/>
        <v>1.1752452605555706E-2</v>
      </c>
      <c r="I266" s="40">
        <f t="shared" si="20"/>
        <v>2.7309413179866585E-3</v>
      </c>
      <c r="J266" s="44">
        <f t="shared" si="21"/>
        <v>2.0709133485416691E-2</v>
      </c>
      <c r="K266" s="37"/>
      <c r="P266" s="43"/>
    </row>
    <row r="267" spans="1:16" x14ac:dyDescent="0.2">
      <c r="A267" s="12">
        <v>41394</v>
      </c>
      <c r="B267" s="22">
        <v>3.3333333333333335E-5</v>
      </c>
      <c r="C267" s="22">
        <v>1.9242736518877424E-2</v>
      </c>
      <c r="D267" s="22">
        <v>1.3555117133507322E-2</v>
      </c>
      <c r="E267" s="40">
        <f t="shared" si="22"/>
        <v>1.920940318554409E-2</v>
      </c>
      <c r="F267" s="40">
        <f t="shared" si="23"/>
        <v>1.3521783800173989E-2</v>
      </c>
      <c r="G267" s="83">
        <f t="shared" si="18"/>
        <v>1.5340572813203533E-2</v>
      </c>
      <c r="H267" s="40">
        <f t="shared" si="19"/>
        <v>6.0302097762423325E-3</v>
      </c>
      <c r="I267" s="40">
        <f t="shared" si="20"/>
        <v>9.2770297036278669E-3</v>
      </c>
      <c r="J267" s="44">
        <f t="shared" si="21"/>
        <v>1.6365593492859039E-2</v>
      </c>
      <c r="K267" s="37"/>
      <c r="P267" s="43"/>
    </row>
    <row r="268" spans="1:16" x14ac:dyDescent="0.2">
      <c r="A268" s="12">
        <v>41425</v>
      </c>
      <c r="B268" s="22">
        <v>4.1666666666666672E-5</v>
      </c>
      <c r="C268" s="22">
        <v>2.3390966517781386E-2</v>
      </c>
      <c r="D268" s="22">
        <v>-2.9004224051919492E-2</v>
      </c>
      <c r="E268" s="40">
        <f t="shared" si="22"/>
        <v>2.3349299851114721E-2</v>
      </c>
      <c r="F268" s="40">
        <f t="shared" si="23"/>
        <v>-2.9045890718586157E-2</v>
      </c>
      <c r="G268" s="83">
        <f t="shared" si="18"/>
        <v>-1.2556342389502234E-2</v>
      </c>
      <c r="H268" s="40">
        <f t="shared" si="19"/>
        <v>7.3298048289477634E-3</v>
      </c>
      <c r="I268" s="40">
        <f t="shared" si="20"/>
        <v>-1.9927813885116663E-2</v>
      </c>
      <c r="J268" s="44">
        <f t="shared" si="21"/>
        <v>-2.8482954337357182E-3</v>
      </c>
      <c r="K268" s="37"/>
      <c r="P268" s="43"/>
    </row>
    <row r="269" spans="1:16" x14ac:dyDescent="0.2">
      <c r="A269" s="12">
        <v>41453</v>
      </c>
      <c r="B269" s="22">
        <v>3.3333333333333335E-5</v>
      </c>
      <c r="C269" s="22">
        <v>-1.3419385762539315E-2</v>
      </c>
      <c r="D269" s="22">
        <v>-2.6658343936811213E-2</v>
      </c>
      <c r="E269" s="40">
        <f t="shared" si="22"/>
        <v>-1.3452719095872648E-2</v>
      </c>
      <c r="F269" s="40">
        <f t="shared" si="23"/>
        <v>-2.6691677270144546E-2</v>
      </c>
      <c r="G269" s="83">
        <f t="shared" ref="G269:G299" si="24">B269+B$2*E269+C$2*F269</f>
        <v>-2.2502374371351934E-2</v>
      </c>
      <c r="H269" s="40">
        <f t="shared" ref="H269:H299" si="25">B$2*E269</f>
        <v>-4.2230733264020156E-3</v>
      </c>
      <c r="I269" s="40">
        <f t="shared" ref="I269:I299" si="26">C$2*F269</f>
        <v>-1.8312634378283253E-2</v>
      </c>
      <c r="J269" s="44">
        <f t="shared" ref="J269:J299" si="27">SUM(0.5*E269+0.5*F269)</f>
        <v>-2.0072198183008597E-2</v>
      </c>
      <c r="K269" s="37"/>
      <c r="P269" s="43"/>
    </row>
    <row r="270" spans="1:16" x14ac:dyDescent="0.2">
      <c r="A270" s="12">
        <v>41486</v>
      </c>
      <c r="B270" s="22">
        <v>3.3333333333333335E-5</v>
      </c>
      <c r="C270" s="22">
        <v>5.0857541055156608E-2</v>
      </c>
      <c r="D270" s="22">
        <v>-2.3604800876115828E-3</v>
      </c>
      <c r="E270" s="40">
        <f t="shared" ref="E270:E299" si="28">C270-$B270</f>
        <v>5.0824207721823271E-2</v>
      </c>
      <c r="F270" s="40">
        <f t="shared" ref="F270:F299" si="29">D270-$B270</f>
        <v>-2.3938134209449159E-3</v>
      </c>
      <c r="G270" s="83">
        <f t="shared" si="24"/>
        <v>1.4345704288220297E-2</v>
      </c>
      <c r="H270" s="40">
        <f t="shared" si="25"/>
        <v>1.5954719223372316E-2</v>
      </c>
      <c r="I270" s="40">
        <f t="shared" si="26"/>
        <v>-1.6423482684853514E-3</v>
      </c>
      <c r="J270" s="44">
        <f t="shared" si="27"/>
        <v>2.4215197150439176E-2</v>
      </c>
      <c r="K270" s="37"/>
      <c r="P270" s="43"/>
    </row>
    <row r="271" spans="1:16" x14ac:dyDescent="0.2">
      <c r="A271" s="12">
        <v>41516</v>
      </c>
      <c r="B271" s="22">
        <v>1.6666666666666667E-5</v>
      </c>
      <c r="C271" s="22">
        <v>-2.8914326582685224E-2</v>
      </c>
      <c r="D271" s="22">
        <v>-1.4542523654470396E-2</v>
      </c>
      <c r="E271" s="40">
        <f t="shared" si="28"/>
        <v>-2.8930993249351892E-2</v>
      </c>
      <c r="F271" s="40">
        <f t="shared" si="29"/>
        <v>-1.4559190321137063E-2</v>
      </c>
      <c r="G271" s="83">
        <f t="shared" si="24"/>
        <v>-1.9054115487014595E-2</v>
      </c>
      <c r="H271" s="40">
        <f t="shared" si="25"/>
        <v>-9.0820082562445975E-3</v>
      </c>
      <c r="I271" s="40">
        <f t="shared" si="26"/>
        <v>-9.9887738974366643E-3</v>
      </c>
      <c r="J271" s="44">
        <f t="shared" si="27"/>
        <v>-2.1745091785244478E-2</v>
      </c>
      <c r="K271" s="37"/>
      <c r="P271" s="43"/>
    </row>
    <row r="272" spans="1:16" x14ac:dyDescent="0.2">
      <c r="A272" s="12">
        <v>41547</v>
      </c>
      <c r="B272" s="22">
        <v>4.1666666666666672E-5</v>
      </c>
      <c r="C272" s="22">
        <v>3.1362073332852347E-2</v>
      </c>
      <c r="D272" s="22">
        <v>1.8856610978280841E-2</v>
      </c>
      <c r="E272" s="40">
        <f t="shared" si="28"/>
        <v>3.1320406666185678E-2</v>
      </c>
      <c r="F272" s="40">
        <f t="shared" si="29"/>
        <v>1.8814944311614176E-2</v>
      </c>
      <c r="G272" s="83">
        <f t="shared" si="24"/>
        <v>2.2782321767865252E-2</v>
      </c>
      <c r="H272" s="40">
        <f t="shared" si="25"/>
        <v>9.8320921608043618E-3</v>
      </c>
      <c r="I272" s="40">
        <f t="shared" si="26"/>
        <v>1.2908562940394221E-2</v>
      </c>
      <c r="J272" s="44">
        <f t="shared" si="27"/>
        <v>2.5067675488899925E-2</v>
      </c>
      <c r="K272" s="37"/>
      <c r="P272" s="43"/>
    </row>
    <row r="273" spans="1:16" x14ac:dyDescent="0.2">
      <c r="A273" s="12">
        <v>41578</v>
      </c>
      <c r="B273" s="22">
        <v>5.833333333333334E-5</v>
      </c>
      <c r="C273" s="22">
        <v>4.5917926388252539E-2</v>
      </c>
      <c r="D273" s="22">
        <v>7.0474731779868183E-3</v>
      </c>
      <c r="E273" s="40">
        <f t="shared" si="28"/>
        <v>4.5859593054919205E-2</v>
      </c>
      <c r="F273" s="40">
        <f t="shared" si="29"/>
        <v>6.9891398446534853E-3</v>
      </c>
      <c r="G273" s="83">
        <f t="shared" si="24"/>
        <v>1.924967356346826E-2</v>
      </c>
      <c r="H273" s="40">
        <f t="shared" si="25"/>
        <v>1.4396228956367543E-2</v>
      </c>
      <c r="I273" s="40">
        <f t="shared" si="26"/>
        <v>4.7951112737673815E-3</v>
      </c>
      <c r="J273" s="44">
        <f t="shared" si="27"/>
        <v>2.6424366449786345E-2</v>
      </c>
      <c r="K273" s="37"/>
      <c r="P273" s="43"/>
    </row>
    <row r="274" spans="1:16" x14ac:dyDescent="0.2">
      <c r="A274" s="12">
        <v>41607</v>
      </c>
      <c r="B274" s="22">
        <v>5.833333333333334E-5</v>
      </c>
      <c r="C274" s="22">
        <v>3.0432915618147316E-2</v>
      </c>
      <c r="D274" s="22">
        <v>-7.7732813321432781E-3</v>
      </c>
      <c r="E274" s="40">
        <f t="shared" si="28"/>
        <v>3.0374582284813982E-2</v>
      </c>
      <c r="F274" s="40">
        <f t="shared" si="29"/>
        <v>-7.8316146654766119E-3</v>
      </c>
      <c r="G274" s="83">
        <f t="shared" si="24"/>
        <v>4.2203959381668073E-3</v>
      </c>
      <c r="H274" s="40">
        <f t="shared" si="25"/>
        <v>9.5351792699630619E-3</v>
      </c>
      <c r="I274" s="40">
        <f t="shared" si="26"/>
        <v>-5.3731166651295884E-3</v>
      </c>
      <c r="J274" s="44">
        <f t="shared" si="27"/>
        <v>1.1271483809668685E-2</v>
      </c>
      <c r="K274" s="37"/>
      <c r="P274" s="43"/>
    </row>
    <row r="275" spans="1:16" x14ac:dyDescent="0.2">
      <c r="A275" s="12">
        <v>41639</v>
      </c>
      <c r="B275" s="22">
        <v>3.3333333333333335E-5</v>
      </c>
      <c r="C275" s="22">
        <v>2.520846088209483E-2</v>
      </c>
      <c r="D275" s="22">
        <v>-2.0205231328828566E-2</v>
      </c>
      <c r="E275" s="40">
        <f t="shared" si="28"/>
        <v>2.5175127548761497E-2</v>
      </c>
      <c r="F275" s="40">
        <f t="shared" si="29"/>
        <v>-2.0238564662161899E-2</v>
      </c>
      <c r="G275" s="83">
        <f t="shared" si="24"/>
        <v>-5.9489794244665592E-3</v>
      </c>
      <c r="H275" s="40">
        <f t="shared" si="25"/>
        <v>7.9029680826801438E-3</v>
      </c>
      <c r="I275" s="40">
        <f t="shared" si="26"/>
        <v>-1.3885280840480036E-2</v>
      </c>
      <c r="J275" s="44">
        <f t="shared" si="27"/>
        <v>2.4682814432997989E-3</v>
      </c>
      <c r="K275" s="37"/>
      <c r="P275" s="43"/>
    </row>
    <row r="276" spans="1:16" x14ac:dyDescent="0.2">
      <c r="A276" s="12">
        <v>41670</v>
      </c>
      <c r="B276" s="22">
        <v>4.1666666666666672E-5</v>
      </c>
      <c r="C276" s="22">
        <v>-3.4550883897796036E-2</v>
      </c>
      <c r="D276" s="22">
        <v>2.9181034591171384E-2</v>
      </c>
      <c r="E276" s="40">
        <f t="shared" si="28"/>
        <v>-3.4592550564462705E-2</v>
      </c>
      <c r="F276" s="40">
        <f t="shared" si="29"/>
        <v>2.9139367924504719E-2</v>
      </c>
      <c r="G276" s="83">
        <f t="shared" si="24"/>
        <v>9.1743308836836953E-3</v>
      </c>
      <c r="H276" s="40">
        <f t="shared" si="25"/>
        <v>-1.0859282539082787E-2</v>
      </c>
      <c r="I276" s="40">
        <f t="shared" si="26"/>
        <v>1.9991946756099815E-2</v>
      </c>
      <c r="J276" s="44">
        <f t="shared" si="27"/>
        <v>-2.7265913199789934E-3</v>
      </c>
      <c r="K276" s="37"/>
      <c r="P276" s="43"/>
    </row>
    <row r="277" spans="1:16" x14ac:dyDescent="0.2">
      <c r="A277" s="12">
        <v>41698</v>
      </c>
      <c r="B277" s="22">
        <v>4.1666666666666672E-5</v>
      </c>
      <c r="C277" s="22">
        <v>4.5662254920556089E-2</v>
      </c>
      <c r="D277" s="22">
        <v>4.3060786091513314E-3</v>
      </c>
      <c r="E277" s="40">
        <f t="shared" si="28"/>
        <v>4.562058825388942E-2</v>
      </c>
      <c r="F277" s="40">
        <f t="shared" si="29"/>
        <v>4.264411942484665E-3</v>
      </c>
      <c r="G277" s="83">
        <f t="shared" si="24"/>
        <v>1.7288596404847797E-2</v>
      </c>
      <c r="H277" s="40">
        <f t="shared" si="25"/>
        <v>1.43212006447736E-2</v>
      </c>
      <c r="I277" s="40">
        <f t="shared" si="26"/>
        <v>2.9257290934075284E-3</v>
      </c>
      <c r="J277" s="44">
        <f t="shared" si="27"/>
        <v>2.4942500098187041E-2</v>
      </c>
      <c r="K277" s="37"/>
      <c r="P277" s="43"/>
    </row>
    <row r="278" spans="1:16" x14ac:dyDescent="0.2">
      <c r="A278" s="12">
        <v>41729</v>
      </c>
      <c r="B278" s="22">
        <v>2.4999999999999998E-5</v>
      </c>
      <c r="C278" s="22">
        <v>8.4012531149757486E-3</v>
      </c>
      <c r="D278" s="22">
        <v>-6.173485403369372E-3</v>
      </c>
      <c r="E278" s="40">
        <f t="shared" si="28"/>
        <v>8.3762531149757478E-3</v>
      </c>
      <c r="F278" s="40">
        <f t="shared" si="29"/>
        <v>-6.1984854033693719E-3</v>
      </c>
      <c r="G278" s="83">
        <f t="shared" si="24"/>
        <v>-1.5981880945159397E-3</v>
      </c>
      <c r="H278" s="40">
        <f t="shared" si="25"/>
        <v>2.6294707302628971E-3</v>
      </c>
      <c r="I278" s="40">
        <f t="shared" si="26"/>
        <v>-4.2526588247788367E-3</v>
      </c>
      <c r="J278" s="44">
        <f t="shared" si="27"/>
        <v>1.088883855803188E-3</v>
      </c>
      <c r="K278" s="37"/>
      <c r="P278" s="43"/>
    </row>
    <row r="279" spans="1:16" x14ac:dyDescent="0.2">
      <c r="A279" s="12">
        <v>41759</v>
      </c>
      <c r="B279" s="22">
        <v>2.4999999999999998E-5</v>
      </c>
      <c r="C279" s="22">
        <v>7.3767938393212162E-3</v>
      </c>
      <c r="D279" s="22">
        <v>7.744592496829128E-3</v>
      </c>
      <c r="E279" s="40">
        <f t="shared" si="28"/>
        <v>7.3517938393212164E-3</v>
      </c>
      <c r="F279" s="40">
        <f t="shared" si="29"/>
        <v>7.7195924968291281E-3</v>
      </c>
      <c r="G279" s="83">
        <f t="shared" si="24"/>
        <v>7.6291332585191069E-3</v>
      </c>
      <c r="H279" s="40">
        <f t="shared" si="25"/>
        <v>2.3078727982634747E-3</v>
      </c>
      <c r="I279" s="40">
        <f t="shared" si="26"/>
        <v>5.2962604602556319E-3</v>
      </c>
      <c r="J279" s="44">
        <f t="shared" si="27"/>
        <v>7.5356931680751723E-3</v>
      </c>
      <c r="K279" s="37"/>
      <c r="P279" s="43"/>
    </row>
    <row r="280" spans="1:16" x14ac:dyDescent="0.2">
      <c r="A280" s="12">
        <v>41789</v>
      </c>
      <c r="B280" s="22">
        <v>3.3333333333333335E-5</v>
      </c>
      <c r="C280" s="22">
        <v>2.3416588100277469E-2</v>
      </c>
      <c r="D280" s="22">
        <v>1.6691894833773535E-2</v>
      </c>
      <c r="E280" s="40">
        <f t="shared" si="28"/>
        <v>2.3383254766944136E-2</v>
      </c>
      <c r="F280" s="40">
        <f t="shared" si="29"/>
        <v>1.6658561500440202E-2</v>
      </c>
      <c r="G280" s="83">
        <f t="shared" si="24"/>
        <v>1.8802908418433968E-2</v>
      </c>
      <c r="H280" s="40">
        <f t="shared" si="25"/>
        <v>7.3404639453923653E-3</v>
      </c>
      <c r="I280" s="40">
        <f t="shared" si="26"/>
        <v>1.142911113970827E-2</v>
      </c>
      <c r="J280" s="44">
        <f t="shared" si="27"/>
        <v>2.0020908133692169E-2</v>
      </c>
      <c r="K280" s="37"/>
      <c r="P280" s="43"/>
    </row>
    <row r="281" spans="1:16" x14ac:dyDescent="0.2">
      <c r="A281" s="12">
        <v>41820</v>
      </c>
      <c r="B281" s="22">
        <v>2.4999999999999998E-5</v>
      </c>
      <c r="C281" s="22">
        <v>2.0643036004646342E-2</v>
      </c>
      <c r="D281" s="22">
        <v>-1.844917038478E-3</v>
      </c>
      <c r="E281" s="40">
        <f t="shared" si="28"/>
        <v>2.0618036004646342E-2</v>
      </c>
      <c r="F281" s="40">
        <f t="shared" si="29"/>
        <v>-1.8699170384780001E-3</v>
      </c>
      <c r="G281" s="83">
        <f t="shared" si="24"/>
        <v>5.2144940727624108E-3</v>
      </c>
      <c r="H281" s="40">
        <f t="shared" si="25"/>
        <v>6.4724073455701787E-3</v>
      </c>
      <c r="I281" s="40">
        <f t="shared" si="26"/>
        <v>-1.2829132728077674E-3</v>
      </c>
      <c r="J281" s="44">
        <f t="shared" si="27"/>
        <v>9.3740594830841704E-3</v>
      </c>
      <c r="K281" s="37"/>
      <c r="P281" s="43"/>
    </row>
    <row r="282" spans="1:16" x14ac:dyDescent="0.2">
      <c r="A282" s="12">
        <v>41851</v>
      </c>
      <c r="B282" s="22">
        <v>2.4999999999999998E-5</v>
      </c>
      <c r="C282" s="22">
        <v>-1.3767887721248706E-2</v>
      </c>
      <c r="D282" s="22">
        <v>-1.9656431435925992E-3</v>
      </c>
      <c r="E282" s="40">
        <f t="shared" si="28"/>
        <v>-1.3792887721248707E-2</v>
      </c>
      <c r="F282" s="40">
        <f t="shared" si="29"/>
        <v>-1.990643143592599E-3</v>
      </c>
      <c r="G282" s="83">
        <f t="shared" si="24"/>
        <v>-5.6706000309228333E-3</v>
      </c>
      <c r="H282" s="40">
        <f t="shared" si="25"/>
        <v>-4.3298589537585858E-3</v>
      </c>
      <c r="I282" s="40">
        <f t="shared" si="26"/>
        <v>-1.3657410771642474E-3</v>
      </c>
      <c r="J282" s="44">
        <f t="shared" si="27"/>
        <v>-7.8917654324206533E-3</v>
      </c>
      <c r="K282" s="37"/>
      <c r="P282" s="43"/>
    </row>
    <row r="283" spans="1:16" x14ac:dyDescent="0.2">
      <c r="A283" s="12">
        <v>41880</v>
      </c>
      <c r="B283" s="22">
        <v>1.6666666666666667E-5</v>
      </c>
      <c r="C283" s="22">
        <v>3.9943115102929028E-2</v>
      </c>
      <c r="D283" s="22">
        <v>1.7759215456730759E-2</v>
      </c>
      <c r="E283" s="40">
        <f t="shared" si="28"/>
        <v>3.9926448436262363E-2</v>
      </c>
      <c r="F283" s="40">
        <f t="shared" si="29"/>
        <v>1.7742548790064091E-2</v>
      </c>
      <c r="G283" s="83">
        <f t="shared" si="24"/>
        <v>2.4723178221714215E-2</v>
      </c>
      <c r="H283" s="40">
        <f t="shared" si="25"/>
        <v>1.2533698073044284E-2</v>
      </c>
      <c r="I283" s="40">
        <f t="shared" si="26"/>
        <v>1.2172813482003263E-2</v>
      </c>
      <c r="J283" s="44">
        <f t="shared" si="27"/>
        <v>2.8834498613163229E-2</v>
      </c>
      <c r="K283" s="37"/>
      <c r="P283" s="43"/>
    </row>
    <row r="284" spans="1:16" x14ac:dyDescent="0.2">
      <c r="A284" s="12">
        <v>41912</v>
      </c>
      <c r="B284" s="22">
        <v>1.6666666666666667E-5</v>
      </c>
      <c r="C284" s="22">
        <v>-1.4004902765407223E-2</v>
      </c>
      <c r="D284" s="22">
        <v>-8.9709774971302725E-3</v>
      </c>
      <c r="E284" s="40">
        <f t="shared" si="28"/>
        <v>-1.402156943207389E-2</v>
      </c>
      <c r="F284" s="40">
        <f t="shared" si="29"/>
        <v>-8.987644163796939E-3</v>
      </c>
      <c r="G284" s="83">
        <f t="shared" si="24"/>
        <v>-1.0551225726210128E-2</v>
      </c>
      <c r="H284" s="40">
        <f t="shared" si="25"/>
        <v>-4.4016466441384513E-3</v>
      </c>
      <c r="I284" s="40">
        <f t="shared" si="26"/>
        <v>-6.1662457487383429E-3</v>
      </c>
      <c r="J284" s="44">
        <f t="shared" si="27"/>
        <v>-1.1504606797935414E-2</v>
      </c>
      <c r="K284" s="37"/>
      <c r="P284" s="43"/>
    </row>
    <row r="285" spans="1:16" x14ac:dyDescent="0.2">
      <c r="A285" s="12">
        <v>41943</v>
      </c>
      <c r="B285" s="22">
        <v>1.6666666666666667E-5</v>
      </c>
      <c r="C285" s="22">
        <v>2.4374826301397423E-2</v>
      </c>
      <c r="D285" s="22">
        <v>1.4336985760528442E-2</v>
      </c>
      <c r="E285" s="40">
        <f t="shared" si="28"/>
        <v>2.4358159634730755E-2</v>
      </c>
      <c r="F285" s="40">
        <f t="shared" si="29"/>
        <v>1.4320319093861776E-2</v>
      </c>
      <c r="G285" s="83">
        <f t="shared" si="24"/>
        <v>1.7488061490328388E-2</v>
      </c>
      <c r="H285" s="40">
        <f t="shared" si="25"/>
        <v>7.6465057733371934E-3</v>
      </c>
      <c r="I285" s="40">
        <f t="shared" si="26"/>
        <v>9.8248890503245274E-3</v>
      </c>
      <c r="J285" s="44">
        <f t="shared" si="27"/>
        <v>1.9339239364296264E-2</v>
      </c>
      <c r="K285" s="37"/>
      <c r="P285" s="43"/>
    </row>
    <row r="286" spans="1:16" x14ac:dyDescent="0.2">
      <c r="A286" s="12">
        <v>41971</v>
      </c>
      <c r="B286" s="22">
        <v>2.4999999999999998E-5</v>
      </c>
      <c r="C286" s="22">
        <v>2.6852463620213429E-2</v>
      </c>
      <c r="D286" s="22">
        <v>1.4783846332410366E-2</v>
      </c>
      <c r="E286" s="40">
        <f t="shared" si="28"/>
        <v>2.6827463620213429E-2</v>
      </c>
      <c r="F286" s="40">
        <f t="shared" si="29"/>
        <v>1.4758846332410366E-2</v>
      </c>
      <c r="G286" s="83">
        <f t="shared" si="24"/>
        <v>1.8572422856714076E-2</v>
      </c>
      <c r="H286" s="40">
        <f t="shared" si="25"/>
        <v>8.4216688999551748E-3</v>
      </c>
      <c r="I286" s="40">
        <f t="shared" si="26"/>
        <v>1.0125753956758901E-2</v>
      </c>
      <c r="J286" s="44">
        <f t="shared" si="27"/>
        <v>2.0793154976311897E-2</v>
      </c>
      <c r="K286" s="37"/>
      <c r="P286" s="43"/>
    </row>
    <row r="287" spans="1:16" x14ac:dyDescent="0.2">
      <c r="A287" s="12">
        <v>42004</v>
      </c>
      <c r="B287" s="22">
        <v>2.4999999999999998E-5</v>
      </c>
      <c r="C287" s="22">
        <v>-2.5730873843661239E-3</v>
      </c>
      <c r="D287" s="22">
        <v>-6.7008022477721418E-4</v>
      </c>
      <c r="E287" s="40">
        <f t="shared" si="28"/>
        <v>-2.5980873843661238E-3</v>
      </c>
      <c r="F287" s="40">
        <f t="shared" si="29"/>
        <v>-6.9508022477721414E-4</v>
      </c>
      <c r="G287" s="83">
        <f t="shared" si="24"/>
        <v>-1.2674716308073626E-3</v>
      </c>
      <c r="H287" s="40">
        <f t="shared" si="25"/>
        <v>-8.1559077048924537E-4</v>
      </c>
      <c r="I287" s="40">
        <f t="shared" si="26"/>
        <v>-4.7688086031811709E-4</v>
      </c>
      <c r="J287" s="44">
        <f t="shared" si="27"/>
        <v>-1.6465838045716689E-3</v>
      </c>
      <c r="K287" s="37"/>
      <c r="P287" s="43"/>
    </row>
    <row r="288" spans="1:16" x14ac:dyDescent="0.2">
      <c r="A288" s="12">
        <v>42034</v>
      </c>
      <c r="B288" s="22">
        <v>1.6666666666666667E-5</v>
      </c>
      <c r="C288" s="22">
        <v>-3.0002193251499443E-2</v>
      </c>
      <c r="D288" s="22">
        <v>4.2234111918315609E-2</v>
      </c>
      <c r="E288" s="40">
        <f t="shared" si="28"/>
        <v>-3.0018859918166111E-2</v>
      </c>
      <c r="F288" s="40">
        <f t="shared" si="29"/>
        <v>4.2217445251648944E-2</v>
      </c>
      <c r="G288" s="83">
        <f t="shared" si="24"/>
        <v>1.9557713832067346E-2</v>
      </c>
      <c r="H288" s="40">
        <f t="shared" si="25"/>
        <v>-9.4235110170627166E-3</v>
      </c>
      <c r="I288" s="40">
        <f t="shared" si="26"/>
        <v>2.8964558182463396E-2</v>
      </c>
      <c r="J288" s="44">
        <f t="shared" si="27"/>
        <v>6.0992926667414165E-3</v>
      </c>
      <c r="K288" s="37"/>
      <c r="P288" s="43"/>
    </row>
    <row r="289" spans="1:16" x14ac:dyDescent="0.2">
      <c r="A289" s="12">
        <v>42062</v>
      </c>
      <c r="B289" s="22">
        <v>2.4999999999999998E-5</v>
      </c>
      <c r="C289" s="22">
        <v>5.7435481350131656E-2</v>
      </c>
      <c r="D289" s="22">
        <v>-2.4576271186440568E-2</v>
      </c>
      <c r="E289" s="40">
        <f t="shared" si="28"/>
        <v>5.7410481350131659E-2</v>
      </c>
      <c r="F289" s="40">
        <f t="shared" si="29"/>
        <v>-2.4601271186440569E-2</v>
      </c>
      <c r="G289" s="83">
        <f t="shared" si="24"/>
        <v>1.1688322473284544E-3</v>
      </c>
      <c r="H289" s="40">
        <f t="shared" si="25"/>
        <v>1.8022280158962484E-2</v>
      </c>
      <c r="I289" s="40">
        <f t="shared" si="26"/>
        <v>-1.687844791163403E-2</v>
      </c>
      <c r="J289" s="44">
        <f t="shared" si="27"/>
        <v>1.6404605081845547E-2</v>
      </c>
      <c r="K289" s="37"/>
      <c r="P289" s="43"/>
    </row>
    <row r="290" spans="1:16" x14ac:dyDescent="0.2">
      <c r="A290" s="12">
        <v>42094</v>
      </c>
      <c r="B290" s="22">
        <v>1.6666666666666667E-5</v>
      </c>
      <c r="C290" s="22">
        <v>-1.580844577631968E-2</v>
      </c>
      <c r="D290" s="22">
        <v>8.8564007623692653E-3</v>
      </c>
      <c r="E290" s="40">
        <f t="shared" si="28"/>
        <v>-1.5825112442986348E-2</v>
      </c>
      <c r="F290" s="40">
        <f t="shared" si="29"/>
        <v>8.8397340957025988E-3</v>
      </c>
      <c r="G290" s="83">
        <f t="shared" si="24"/>
        <v>1.1136199330799984E-3</v>
      </c>
      <c r="H290" s="40">
        <f t="shared" si="25"/>
        <v>-4.9678142960550035E-3</v>
      </c>
      <c r="I290" s="40">
        <f t="shared" si="26"/>
        <v>6.0647675624683354E-3</v>
      </c>
      <c r="J290" s="44">
        <f t="shared" si="27"/>
        <v>-3.4926891736418745E-3</v>
      </c>
      <c r="K290" s="37"/>
      <c r="P290" s="43"/>
    </row>
    <row r="291" spans="1:16" x14ac:dyDescent="0.2">
      <c r="A291" s="12">
        <v>42124</v>
      </c>
      <c r="B291" s="22">
        <v>1.6666666666666667E-5</v>
      </c>
      <c r="C291" s="22">
        <v>9.5917001535508195E-3</v>
      </c>
      <c r="D291" s="22">
        <v>-5.4601691705593591E-3</v>
      </c>
      <c r="E291" s="40">
        <f t="shared" si="28"/>
        <v>9.5750334868841529E-3</v>
      </c>
      <c r="F291" s="40">
        <f t="shared" si="29"/>
        <v>-5.4768358372260257E-3</v>
      </c>
      <c r="G291" s="83">
        <f t="shared" si="24"/>
        <v>-7.3509110997304304E-4</v>
      </c>
      <c r="H291" s="40">
        <f t="shared" si="25"/>
        <v>3.0057914856984197E-3</v>
      </c>
      <c r="I291" s="40">
        <f t="shared" si="26"/>
        <v>-3.7575492623381293E-3</v>
      </c>
      <c r="J291" s="44">
        <f t="shared" si="27"/>
        <v>2.0490988248290636E-3</v>
      </c>
      <c r="K291" s="37"/>
      <c r="P291" s="43"/>
    </row>
    <row r="292" spans="1:16" x14ac:dyDescent="0.2">
      <c r="A292" s="12">
        <v>42153</v>
      </c>
      <c r="B292" s="22">
        <v>1.6666666666666667E-5</v>
      </c>
      <c r="C292" s="22">
        <v>1.2858498327538381E-2</v>
      </c>
      <c r="D292" s="22">
        <v>-4.4338258295290034E-3</v>
      </c>
      <c r="E292" s="40">
        <f t="shared" si="28"/>
        <v>1.2841831660871715E-2</v>
      </c>
      <c r="F292" s="40">
        <f t="shared" si="29"/>
        <v>-4.45049249619567E-3</v>
      </c>
      <c r="G292" s="83">
        <f t="shared" si="24"/>
        <v>9.9457510404980017E-4</v>
      </c>
      <c r="H292" s="40">
        <f t="shared" si="25"/>
        <v>4.0313037358975876E-3</v>
      </c>
      <c r="I292" s="40">
        <f t="shared" si="26"/>
        <v>-3.053395298514454E-3</v>
      </c>
      <c r="J292" s="44">
        <f t="shared" si="27"/>
        <v>4.1956695823380224E-3</v>
      </c>
      <c r="K292" s="37"/>
      <c r="P292" s="43"/>
    </row>
    <row r="293" spans="1:16" x14ac:dyDescent="0.2">
      <c r="A293" s="12">
        <v>42185</v>
      </c>
      <c r="B293" s="22">
        <v>2.4999999999999998E-5</v>
      </c>
      <c r="C293" s="22">
        <v>-1.9329315084866905E-2</v>
      </c>
      <c r="D293" s="22">
        <v>-1.5364368690203523E-2</v>
      </c>
      <c r="E293" s="40">
        <f t="shared" si="28"/>
        <v>-1.9354315084866906E-2</v>
      </c>
      <c r="F293" s="40">
        <f t="shared" si="29"/>
        <v>-1.5389368690203523E-2</v>
      </c>
      <c r="G293" s="83">
        <f t="shared" si="24"/>
        <v>-1.6609043409164539E-2</v>
      </c>
      <c r="H293" s="40">
        <f t="shared" si="25"/>
        <v>-6.0757004738735782E-3</v>
      </c>
      <c r="I293" s="40">
        <f t="shared" si="26"/>
        <v>-1.0558342935290959E-2</v>
      </c>
      <c r="J293" s="44">
        <f t="shared" si="27"/>
        <v>-1.7371841887535214E-2</v>
      </c>
      <c r="K293" s="37"/>
      <c r="P293" s="43"/>
    </row>
    <row r="294" spans="1:16" x14ac:dyDescent="0.2">
      <c r="A294" s="12">
        <v>42216</v>
      </c>
      <c r="B294" s="22">
        <v>5.833333333333334E-5</v>
      </c>
      <c r="C294" s="22">
        <v>2.0943055222066853E-2</v>
      </c>
      <c r="D294" s="22">
        <v>1.5194820210429061E-2</v>
      </c>
      <c r="E294" s="40">
        <f t="shared" si="28"/>
        <v>2.0884721888733519E-2</v>
      </c>
      <c r="F294" s="40">
        <f t="shared" si="29"/>
        <v>1.5136486877095727E-2</v>
      </c>
      <c r="G294" s="83">
        <f t="shared" si="24"/>
        <v>1.6999304328363662E-2</v>
      </c>
      <c r="H294" s="40">
        <f t="shared" si="25"/>
        <v>6.5561252940079806E-3</v>
      </c>
      <c r="I294" s="40">
        <f t="shared" si="26"/>
        <v>1.0384845701022348E-2</v>
      </c>
      <c r="J294" s="44">
        <f t="shared" si="27"/>
        <v>1.8010604382914623E-2</v>
      </c>
      <c r="K294" s="37"/>
      <c r="P294" s="43"/>
    </row>
    <row r="295" spans="1:16" x14ac:dyDescent="0.2">
      <c r="A295" s="12">
        <v>42247</v>
      </c>
      <c r="B295" s="22">
        <v>1.6666666666666667E-5</v>
      </c>
      <c r="C295" s="22">
        <v>-6.0241986980099194E-2</v>
      </c>
      <c r="D295" s="22">
        <v>-5.853934094268709E-4</v>
      </c>
      <c r="E295" s="40">
        <f t="shared" si="28"/>
        <v>-6.0258653646765858E-2</v>
      </c>
      <c r="F295" s="40">
        <f t="shared" si="29"/>
        <v>-6.0206007609353758E-4</v>
      </c>
      <c r="G295" s="83">
        <f t="shared" si="24"/>
        <v>-1.9312772406703836E-2</v>
      </c>
      <c r="H295" s="40">
        <f t="shared" si="25"/>
        <v>-1.8916377506063363E-2</v>
      </c>
      <c r="I295" s="40">
        <f t="shared" si="26"/>
        <v>-4.1306156730714288E-4</v>
      </c>
      <c r="J295" s="44">
        <f t="shared" si="27"/>
        <v>-3.0430356861429697E-2</v>
      </c>
      <c r="K295" s="37"/>
      <c r="P295" s="43"/>
    </row>
    <row r="296" spans="1:16" x14ac:dyDescent="0.2">
      <c r="A296" s="12">
        <v>42277</v>
      </c>
      <c r="B296" s="22">
        <v>1.6666666666666667E-5</v>
      </c>
      <c r="C296" s="22">
        <v>-2.472265996392542E-2</v>
      </c>
      <c r="D296" s="22">
        <v>1.7476365426516427E-2</v>
      </c>
      <c r="E296" s="40">
        <f t="shared" si="28"/>
        <v>-2.4739326630592088E-2</v>
      </c>
      <c r="F296" s="40">
        <f t="shared" si="29"/>
        <v>1.7459698759849759E-2</v>
      </c>
      <c r="G296" s="83">
        <f t="shared" si="24"/>
        <v>4.229260714338808E-3</v>
      </c>
      <c r="H296" s="40">
        <f t="shared" si="25"/>
        <v>-7.766161596197617E-3</v>
      </c>
      <c r="I296" s="40">
        <f t="shared" si="26"/>
        <v>1.1978755643869759E-2</v>
      </c>
      <c r="J296" s="44">
        <f t="shared" si="27"/>
        <v>-3.6398139353711646E-3</v>
      </c>
      <c r="K296" s="37"/>
      <c r="P296" s="43"/>
    </row>
    <row r="297" spans="1:16" x14ac:dyDescent="0.2">
      <c r="A297" s="12">
        <v>42307</v>
      </c>
      <c r="B297" s="22">
        <v>9.9999999999999991E-5</v>
      </c>
      <c r="C297" s="22">
        <v>8.4306767282229744E-2</v>
      </c>
      <c r="D297" s="22">
        <v>-7.134345208228754E-3</v>
      </c>
      <c r="E297" s="40">
        <f t="shared" si="28"/>
        <v>8.4206767282229741E-2</v>
      </c>
      <c r="F297" s="40">
        <f t="shared" si="29"/>
        <v>-7.2343452082287542E-3</v>
      </c>
      <c r="G297" s="83">
        <f t="shared" si="24"/>
        <v>2.1570819921804901E-2</v>
      </c>
      <c r="H297" s="40">
        <f t="shared" si="25"/>
        <v>2.6434161768919225E-2</v>
      </c>
      <c r="I297" s="40">
        <f t="shared" si="26"/>
        <v>-4.9633418471143219E-3</v>
      </c>
      <c r="J297" s="44">
        <f t="shared" si="27"/>
        <v>3.8486211037000492E-2</v>
      </c>
      <c r="K297" s="37"/>
      <c r="P297" s="43"/>
    </row>
    <row r="298" spans="1:16" x14ac:dyDescent="0.2">
      <c r="A298" s="12">
        <v>42338</v>
      </c>
      <c r="B298" s="22">
        <v>1.9166666666666667E-4</v>
      </c>
      <c r="C298" s="22">
        <v>2.9731593636361797E-3</v>
      </c>
      <c r="D298" s="22">
        <v>-3.8330772684305181E-3</v>
      </c>
      <c r="E298" s="40">
        <f t="shared" si="28"/>
        <v>2.7814926969695129E-3</v>
      </c>
      <c r="F298" s="40">
        <f t="shared" si="29"/>
        <v>-4.0247439350971845E-3</v>
      </c>
      <c r="G298" s="83">
        <f t="shared" si="24"/>
        <v>-1.6964656162270827E-3</v>
      </c>
      <c r="H298" s="40">
        <f t="shared" si="25"/>
        <v>8.7316530825042005E-4</v>
      </c>
      <c r="I298" s="40">
        <f t="shared" si="26"/>
        <v>-2.7612975911441694E-3</v>
      </c>
      <c r="J298" s="44">
        <f t="shared" si="27"/>
        <v>-6.2162561906383578E-4</v>
      </c>
      <c r="K298" s="37"/>
      <c r="P298" s="43"/>
    </row>
    <row r="299" spans="1:16" x14ac:dyDescent="0.2">
      <c r="A299" s="12">
        <v>42369</v>
      </c>
      <c r="B299" s="22">
        <v>2.1666666666666668E-4</v>
      </c>
      <c r="C299" s="22">
        <v>-1.5854274787883149E-2</v>
      </c>
      <c r="D299" s="22">
        <v>-3.7844130196490466E-3</v>
      </c>
      <c r="E299" s="40">
        <f t="shared" si="28"/>
        <v>-1.6070941454549816E-2</v>
      </c>
      <c r="F299" s="40">
        <f t="shared" si="29"/>
        <v>-4.0010796863157137E-3</v>
      </c>
      <c r="G299" s="83">
        <f t="shared" si="24"/>
        <v>-7.5733802108563092E-3</v>
      </c>
      <c r="H299" s="40">
        <f t="shared" si="25"/>
        <v>-5.0449848616626628E-3</v>
      </c>
      <c r="I299" s="40">
        <f t="shared" si="26"/>
        <v>-2.7450620158603139E-3</v>
      </c>
      <c r="J299" s="48">
        <f t="shared" si="27"/>
        <v>-1.0036010570432765E-2</v>
      </c>
      <c r="K299" s="37"/>
      <c r="P299" s="45"/>
    </row>
  </sheetData>
  <mergeCells count="6">
    <mergeCell ref="N9:O9"/>
    <mergeCell ref="L8:O8"/>
    <mergeCell ref="B8:D8"/>
    <mergeCell ref="E9:F9"/>
    <mergeCell ref="E8:F8"/>
    <mergeCell ref="L9:M9"/>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99"/>
  <sheetViews>
    <sheetView topLeftCell="K15" workbookViewId="0">
      <selection activeCell="K1" sqref="A1:XFD14"/>
    </sheetView>
  </sheetViews>
  <sheetFormatPr baseColWidth="10" defaultColWidth="9.1640625" defaultRowHeight="15" x14ac:dyDescent="0.2"/>
  <cols>
    <col min="1" max="1" width="10.83203125" style="37" hidden="1" customWidth="1"/>
    <col min="2" max="2" width="20" style="37" hidden="1" customWidth="1"/>
    <col min="3" max="3" width="19.5" style="37" hidden="1" customWidth="1"/>
    <col min="4" max="4" width="23.5" style="37" hidden="1" customWidth="1"/>
    <col min="5" max="5" width="17.6640625" style="37" hidden="1" customWidth="1"/>
    <col min="6" max="10" width="22.83203125" style="37" hidden="1" customWidth="1"/>
    <col min="11" max="11" width="24.83203125" style="37" bestFit="1" customWidth="1"/>
    <col min="12" max="12" width="19.83203125" style="37" customWidth="1"/>
    <col min="13" max="13" width="28.1640625" style="37" customWidth="1"/>
    <col min="14" max="14" width="24.83203125" style="37" customWidth="1"/>
    <col min="15" max="15" width="25.5" style="37" customWidth="1"/>
    <col min="16" max="16" width="25.1640625" style="37" customWidth="1"/>
    <col min="17" max="17" width="26" style="37" customWidth="1"/>
    <col min="18" max="18" width="22.6640625" style="37" customWidth="1"/>
    <col min="19" max="19" width="25.1640625" style="37" customWidth="1"/>
    <col min="20" max="16384" width="9.1640625" style="37"/>
  </cols>
  <sheetData>
    <row r="1" spans="1:15" hidden="1" x14ac:dyDescent="0.2">
      <c r="A1" s="37" t="s">
        <v>23</v>
      </c>
      <c r="B1" s="37" t="s">
        <v>61</v>
      </c>
      <c r="C1" s="37" t="s">
        <v>62</v>
      </c>
      <c r="D1" s="37" t="s">
        <v>59</v>
      </c>
      <c r="E1" s="37" t="s">
        <v>60</v>
      </c>
      <c r="H1" s="37" t="s">
        <v>69</v>
      </c>
      <c r="I1" s="37" t="s">
        <v>70</v>
      </c>
      <c r="J1" s="49" t="s">
        <v>71</v>
      </c>
      <c r="K1" s="37" t="s">
        <v>73</v>
      </c>
    </row>
    <row r="2" spans="1:15" hidden="1" x14ac:dyDescent="0.2">
      <c r="A2" s="37">
        <v>10</v>
      </c>
      <c r="B2" s="37">
        <v>0.31391968391711028</v>
      </c>
      <c r="C2" s="37">
        <f>1-B2</f>
        <v>0.68608031608288966</v>
      </c>
      <c r="D2" s="86">
        <f>AVERAGE(G12:G299)-(A2/2)*_xlfn.VAR.S(G12:G299)</f>
        <v>4.8264218716031169E-3</v>
      </c>
      <c r="E2" s="80">
        <f>J4-(A2/2)*J2</f>
        <v>4.2525506948973175E-3</v>
      </c>
      <c r="F2" s="49"/>
      <c r="G2" s="49" t="s">
        <v>67</v>
      </c>
      <c r="H2" s="70">
        <f>_xlfn.VAR.S(C12:C299)</f>
        <v>1.7174953288721839E-3</v>
      </c>
      <c r="I2" s="70">
        <f>_xlfn.VAR.S(D12:D299)</f>
        <v>3.2082201091922664E-4</v>
      </c>
      <c r="J2" s="82">
        <f>B2^2*H2^2+C2^2*I2^2+2*B2*C2*K2</f>
        <v>-4.8701393691875493E-5</v>
      </c>
      <c r="K2" s="82">
        <f>_xlfn.COVARIANCE.S(E12:E302,F12:F302)</f>
        <v>-1.1384963900657078E-4</v>
      </c>
      <c r="L2" s="4"/>
    </row>
    <row r="3" spans="1:15" hidden="1" x14ac:dyDescent="0.2">
      <c r="E3" s="37">
        <f>J4-(A2/2)*K2*B2*C2</f>
        <v>4.1316450532086621E-3</v>
      </c>
      <c r="G3" s="37" t="s">
        <v>72</v>
      </c>
      <c r="H3" s="4">
        <f>AVERAGE(H12:H302)</f>
        <v>1.855793489027847E-3</v>
      </c>
      <c r="I3" s="4">
        <f>AVERAGE(I12:I302)</f>
        <v>2.1532502374100957E-3</v>
      </c>
      <c r="J3" s="87">
        <f>SUM(H3:I3)</f>
        <v>4.0090437264379431E-3</v>
      </c>
    </row>
    <row r="4" spans="1:15" hidden="1" x14ac:dyDescent="0.2">
      <c r="C4" s="84"/>
      <c r="G4" s="37" t="s">
        <v>74</v>
      </c>
      <c r="H4" s="4">
        <f>AVERAGE(E12:E302)</f>
        <v>5.9116824592556115E-3</v>
      </c>
      <c r="I4" s="4">
        <f>AVERAGE(F12:F302)</f>
        <v>3.1384812928373605E-3</v>
      </c>
      <c r="J4" s="81">
        <f>B2*H4+C2*I4</f>
        <v>4.0090437264379396E-3</v>
      </c>
      <c r="K4" s="37" t="s">
        <v>75</v>
      </c>
    </row>
    <row r="5" spans="1:15" hidden="1" x14ac:dyDescent="0.2">
      <c r="C5" s="84"/>
      <c r="H5" s="4"/>
      <c r="I5" s="4"/>
      <c r="J5" s="85"/>
    </row>
    <row r="6" spans="1:15" hidden="1" x14ac:dyDescent="0.2">
      <c r="H6" s="4"/>
      <c r="I6" s="4"/>
    </row>
    <row r="7" spans="1:15" hidden="1" x14ac:dyDescent="0.2">
      <c r="H7" s="4"/>
      <c r="I7" s="4"/>
    </row>
    <row r="8" spans="1:15" hidden="1" x14ac:dyDescent="0.2">
      <c r="A8" s="9" t="s">
        <v>2</v>
      </c>
      <c r="B8" s="76" t="s">
        <v>10</v>
      </c>
      <c r="C8" s="77"/>
      <c r="D8" s="78"/>
      <c r="E8" s="74" t="s">
        <v>11</v>
      </c>
      <c r="F8" s="75"/>
      <c r="G8" s="47"/>
      <c r="H8" s="47"/>
      <c r="I8" s="47"/>
      <c r="J8" s="23" t="s">
        <v>16</v>
      </c>
      <c r="K8" s="34" t="s">
        <v>17</v>
      </c>
      <c r="L8" s="73" t="s">
        <v>21</v>
      </c>
      <c r="M8" s="74"/>
      <c r="N8" s="74"/>
      <c r="O8" s="75"/>
    </row>
    <row r="9" spans="1:15" s="3" customFormat="1" hidden="1" x14ac:dyDescent="0.2">
      <c r="A9" s="17" t="s">
        <v>3</v>
      </c>
      <c r="B9" s="13" t="s">
        <v>8</v>
      </c>
      <c r="C9" s="17" t="s">
        <v>4</v>
      </c>
      <c r="D9" s="14" t="s">
        <v>4</v>
      </c>
      <c r="E9" s="71" t="s">
        <v>12</v>
      </c>
      <c r="F9" s="72"/>
      <c r="G9" s="46" t="s">
        <v>22</v>
      </c>
      <c r="H9" s="46" t="s">
        <v>65</v>
      </c>
      <c r="I9" s="46" t="s">
        <v>66</v>
      </c>
      <c r="J9" s="25" t="s">
        <v>15</v>
      </c>
      <c r="K9" s="30" t="s">
        <v>18</v>
      </c>
      <c r="L9" s="79" t="s">
        <v>19</v>
      </c>
      <c r="M9" s="71"/>
      <c r="N9" s="71" t="s">
        <v>20</v>
      </c>
      <c r="O9" s="72"/>
    </row>
    <row r="10" spans="1:15" s="2" customFormat="1" hidden="1" x14ac:dyDescent="0.2">
      <c r="A10" s="10" t="s">
        <v>13</v>
      </c>
      <c r="B10" s="19" t="s">
        <v>7</v>
      </c>
      <c r="C10" s="19" t="s">
        <v>5</v>
      </c>
      <c r="D10" s="16" t="s">
        <v>6</v>
      </c>
      <c r="E10" s="18" t="s">
        <v>5</v>
      </c>
      <c r="F10" s="8" t="s">
        <v>6</v>
      </c>
      <c r="G10" s="8" t="s">
        <v>24</v>
      </c>
      <c r="H10" s="8" t="s">
        <v>24</v>
      </c>
      <c r="I10" s="8" t="s">
        <v>24</v>
      </c>
      <c r="J10" s="24"/>
      <c r="K10" s="31"/>
      <c r="L10" s="28" t="s">
        <v>5</v>
      </c>
      <c r="M10" s="33" t="s">
        <v>6</v>
      </c>
      <c r="N10" s="33" t="s">
        <v>5</v>
      </c>
      <c r="O10" s="29" t="s">
        <v>6</v>
      </c>
    </row>
    <row r="11" spans="1:15" s="2" customFormat="1" hidden="1" x14ac:dyDescent="0.2">
      <c r="A11" s="10" t="s">
        <v>14</v>
      </c>
      <c r="B11" s="20" t="s">
        <v>9</v>
      </c>
      <c r="C11" s="21" t="s">
        <v>0</v>
      </c>
      <c r="D11" s="15" t="s">
        <v>1</v>
      </c>
      <c r="E11" s="41"/>
      <c r="F11" s="42"/>
      <c r="G11" s="42"/>
      <c r="H11" s="42" t="s">
        <v>63</v>
      </c>
      <c r="I11" s="42" t="s">
        <v>64</v>
      </c>
      <c r="J11" s="24"/>
      <c r="K11" s="32"/>
      <c r="L11" s="26"/>
      <c r="M11" s="35"/>
      <c r="N11" s="35"/>
      <c r="O11" s="27"/>
    </row>
    <row r="12" spans="1:15" hidden="1" x14ac:dyDescent="0.2">
      <c r="A12" s="12">
        <v>33634</v>
      </c>
      <c r="B12" s="22">
        <v>3.1999999999999997E-3</v>
      </c>
      <c r="C12" s="22">
        <v>-1.8609173080150532E-2</v>
      </c>
      <c r="D12" s="22">
        <v>-2.6470000000000105E-2</v>
      </c>
      <c r="E12" s="40">
        <f>C12-$B12</f>
        <v>-2.1809173080150533E-2</v>
      </c>
      <c r="F12" s="40">
        <f>D12-$B12</f>
        <v>-2.9670000000000106E-2</v>
      </c>
      <c r="G12" s="83">
        <f>B12+B$2*E12+C$2*F12</f>
        <v>-2.4002331697993817E-2</v>
      </c>
      <c r="H12" s="40">
        <f>B$2*E12</f>
        <v>-6.8463287198144056E-3</v>
      </c>
      <c r="I12" s="40">
        <f>C$2*F12</f>
        <v>-2.0356002978179411E-2</v>
      </c>
      <c r="J12" s="44">
        <f>SUM(0.5*E12+0.5*F12)</f>
        <v>-2.573958654007532E-2</v>
      </c>
      <c r="K12" s="36">
        <f>_xlfn.COVARIANCE.S(E12:E299,F12:F299)</f>
        <v>-1.1384963900657078E-4</v>
      </c>
      <c r="L12" s="39">
        <f>AVERAGE(E12:E299)</f>
        <v>5.9116824592556115E-3</v>
      </c>
      <c r="M12" s="39">
        <f>AVERAGE(F12:F299)</f>
        <v>3.1384812928373605E-3</v>
      </c>
      <c r="N12" s="38">
        <f>_xlfn.VAR.S(E12:E299)</f>
        <v>1.7133376458149249E-3</v>
      </c>
      <c r="O12" s="38">
        <f>_xlfn.VAR.S(F12:F299)</f>
        <v>3.2151576232423019E-4</v>
      </c>
    </row>
    <row r="13" spans="1:15" hidden="1" x14ac:dyDescent="0.2">
      <c r="A13" s="12">
        <v>33662</v>
      </c>
      <c r="B13" s="22">
        <v>3.3666666666666667E-3</v>
      </c>
      <c r="C13" s="22">
        <v>1.293338378997988E-2</v>
      </c>
      <c r="D13" s="22">
        <v>5.5468244430063596E-3</v>
      </c>
      <c r="E13" s="40">
        <f>C13-$B13</f>
        <v>9.5667171233132127E-3</v>
      </c>
      <c r="F13" s="40">
        <f>D13-$B13</f>
        <v>2.1801577763396929E-3</v>
      </c>
      <c r="G13" s="83">
        <f t="shared" ref="G13:G76" si="0">B13+B$2*E13+C$2*F13</f>
        <v>7.8656108184432631E-3</v>
      </c>
      <c r="H13" s="40">
        <f t="shared" ref="H13:I76" si="1">B$2*E13</f>
        <v>3.0031808154748901E-3</v>
      </c>
      <c r="I13" s="40">
        <f t="shared" si="1"/>
        <v>1.4957633363017063E-3</v>
      </c>
      <c r="J13" s="44">
        <f t="shared" ref="J13:J76" si="2">SUM(0.5*E13+0.5*F13)</f>
        <v>5.8734374498264526E-3</v>
      </c>
      <c r="N13" s="4"/>
      <c r="O13" s="4"/>
    </row>
    <row r="14" spans="1:15" hidden="1" x14ac:dyDescent="0.2">
      <c r="A14" s="12">
        <v>33694</v>
      </c>
      <c r="B14" s="22">
        <v>3.1250000000000002E-3</v>
      </c>
      <c r="C14" s="22">
        <v>-1.9431661056339755E-2</v>
      </c>
      <c r="D14" s="22">
        <v>-8.8463935112826908E-3</v>
      </c>
      <c r="E14" s="40">
        <f t="shared" ref="E14:F77" si="3">C14-$B14</f>
        <v>-2.2556661056339754E-2</v>
      </c>
      <c r="F14" s="40">
        <f t="shared" si="3"/>
        <v>-1.197139351128269E-2</v>
      </c>
      <c r="G14" s="83">
        <f t="shared" si="0"/>
        <v>-1.2169317353205047E-2</v>
      </c>
      <c r="H14" s="40">
        <f t="shared" si="1"/>
        <v>-7.0809799090315664E-3</v>
      </c>
      <c r="I14" s="40">
        <f t="shared" si="1"/>
        <v>-8.2133374441734821E-3</v>
      </c>
      <c r="J14" s="44">
        <f t="shared" si="2"/>
        <v>-1.7264027283811222E-2</v>
      </c>
      <c r="K14" s="4"/>
    </row>
    <row r="15" spans="1:15" x14ac:dyDescent="0.2">
      <c r="A15" s="12">
        <v>33724</v>
      </c>
      <c r="B15" s="22">
        <v>3.0249999999999999E-3</v>
      </c>
      <c r="C15" s="22">
        <v>2.9322950422502547E-2</v>
      </c>
      <c r="D15" s="22">
        <v>5.3696393787296959E-3</v>
      </c>
      <c r="E15" s="40">
        <f t="shared" si="3"/>
        <v>2.6297950422502547E-2</v>
      </c>
      <c r="F15" s="40">
        <f t="shared" si="3"/>
        <v>2.344639378729696E-3</v>
      </c>
      <c r="G15" s="83">
        <f t="shared" si="0"/>
        <v>1.2889055210359096E-2</v>
      </c>
      <c r="H15" s="40">
        <f t="shared" si="1"/>
        <v>8.2554442842998361E-3</v>
      </c>
      <c r="I15" s="40">
        <f t="shared" si="1"/>
        <v>1.6086109260592598E-3</v>
      </c>
      <c r="J15" s="44">
        <f t="shared" si="2"/>
        <v>1.4321294900616122E-2</v>
      </c>
      <c r="K15" s="50" t="s">
        <v>25</v>
      </c>
      <c r="L15" s="51"/>
      <c r="M15" s="51"/>
      <c r="N15" s="51"/>
      <c r="O15" s="51"/>
    </row>
    <row r="16" spans="1:15" x14ac:dyDescent="0.2">
      <c r="A16" s="12">
        <v>33753</v>
      </c>
      <c r="B16" s="22">
        <v>3.0500000000000002E-3</v>
      </c>
      <c r="C16" s="22">
        <v>4.9643095416060934E-3</v>
      </c>
      <c r="D16" s="22">
        <v>2.1087054578258879E-2</v>
      </c>
      <c r="E16" s="40">
        <f t="shared" si="3"/>
        <v>1.9143095416060932E-3</v>
      </c>
      <c r="F16" s="40">
        <f t="shared" si="3"/>
        <v>1.8037054578258879E-2</v>
      </c>
      <c r="G16" s="83">
        <f t="shared" si="0"/>
        <v>1.6025807552476679E-2</v>
      </c>
      <c r="H16" s="40">
        <f t="shared" si="1"/>
        <v>6.0093944622049305E-4</v>
      </c>
      <c r="I16" s="40">
        <f t="shared" si="1"/>
        <v>1.2374868106256183E-2</v>
      </c>
      <c r="J16" s="44">
        <f t="shared" si="2"/>
        <v>9.9756820599324857E-3</v>
      </c>
      <c r="K16" s="52"/>
      <c r="L16" s="53"/>
      <c r="M16" s="52"/>
      <c r="N16" s="53"/>
      <c r="O16" s="53"/>
    </row>
    <row r="17" spans="1:15" x14ac:dyDescent="0.2">
      <c r="A17" s="12">
        <v>33785</v>
      </c>
      <c r="B17" s="22">
        <v>2.6749999999999999E-3</v>
      </c>
      <c r="C17" s="22">
        <v>-1.4870720248275737E-2</v>
      </c>
      <c r="D17" s="22">
        <v>1.9507052858792173E-2</v>
      </c>
      <c r="E17" s="40">
        <f t="shared" si="3"/>
        <v>-1.7545720248275738E-2</v>
      </c>
      <c r="F17" s="40">
        <f t="shared" si="3"/>
        <v>1.6832052858792173E-2</v>
      </c>
      <c r="G17" s="83">
        <f t="shared" si="0"/>
        <v>8.7151931912472797E-3</v>
      </c>
      <c r="H17" s="40">
        <f t="shared" si="1"/>
        <v>-5.5079469544367611E-3</v>
      </c>
      <c r="I17" s="40">
        <f t="shared" si="1"/>
        <v>1.1548140145684041E-2</v>
      </c>
      <c r="J17" s="44">
        <f t="shared" si="2"/>
        <v>-3.5683369474178231E-4</v>
      </c>
      <c r="K17" s="52"/>
      <c r="L17" s="54" t="s">
        <v>26</v>
      </c>
      <c r="M17" s="55">
        <f>COUNT(G:G)</f>
        <v>288</v>
      </c>
      <c r="N17" s="53"/>
      <c r="O17" s="53"/>
    </row>
    <row r="18" spans="1:15" x14ac:dyDescent="0.2">
      <c r="A18" s="12">
        <v>33816</v>
      </c>
      <c r="B18" s="22">
        <v>2.6083333333333332E-3</v>
      </c>
      <c r="C18" s="22">
        <v>4.0818651514105575E-2</v>
      </c>
      <c r="D18" s="22">
        <v>3.282191672903445E-2</v>
      </c>
      <c r="E18" s="40">
        <f t="shared" si="3"/>
        <v>3.8210318180772244E-2</v>
      </c>
      <c r="F18" s="40">
        <f t="shared" si="3"/>
        <v>3.0213583395701116E-2</v>
      </c>
      <c r="G18" s="83">
        <f t="shared" si="0"/>
        <v>3.5332249185132933E-2</v>
      </c>
      <c r="H18" s="40">
        <f t="shared" si="1"/>
        <v>1.1994971005680236E-2</v>
      </c>
      <c r="I18" s="40">
        <f t="shared" si="1"/>
        <v>2.0728944846119368E-2</v>
      </c>
      <c r="J18" s="44">
        <f t="shared" si="2"/>
        <v>3.4211950788236682E-2</v>
      </c>
      <c r="K18" s="52"/>
      <c r="L18" s="53"/>
      <c r="M18" s="52"/>
      <c r="N18" s="53"/>
      <c r="O18" s="53"/>
    </row>
    <row r="19" spans="1:15" x14ac:dyDescent="0.2">
      <c r="A19" s="12">
        <v>33847</v>
      </c>
      <c r="B19" s="22">
        <v>2.4250000000000001E-3</v>
      </c>
      <c r="C19" s="22">
        <v>-2.0435868097699927E-2</v>
      </c>
      <c r="D19" s="22">
        <v>1.1594092352284813E-2</v>
      </c>
      <c r="E19" s="40">
        <f t="shared" si="3"/>
        <v>-2.2860868097699927E-2</v>
      </c>
      <c r="F19" s="40">
        <f t="shared" si="3"/>
        <v>9.1690923522848126E-3</v>
      </c>
      <c r="G19" s="83">
        <f t="shared" si="0"/>
        <v>1.5392572919480591E-3</v>
      </c>
      <c r="H19" s="40">
        <f t="shared" si="1"/>
        <v>-7.1764764873007113E-3</v>
      </c>
      <c r="I19" s="40">
        <f t="shared" si="1"/>
        <v>6.2907337792487703E-3</v>
      </c>
      <c r="J19" s="44">
        <f t="shared" si="2"/>
        <v>-6.8458878727075574E-3</v>
      </c>
      <c r="K19" s="56" t="s">
        <v>27</v>
      </c>
      <c r="L19" s="57"/>
      <c r="M19" s="57"/>
      <c r="N19" s="57"/>
      <c r="O19" s="57"/>
    </row>
    <row r="20" spans="1:15" x14ac:dyDescent="0.2">
      <c r="A20" s="12">
        <v>33877</v>
      </c>
      <c r="B20" s="22">
        <v>2.3833333333333332E-3</v>
      </c>
      <c r="C20" s="22">
        <v>1.1758723400830062E-2</v>
      </c>
      <c r="D20" s="22">
        <v>1.979320810202001E-2</v>
      </c>
      <c r="E20" s="40">
        <f t="shared" si="3"/>
        <v>9.3753900674967295E-3</v>
      </c>
      <c r="F20" s="40">
        <f t="shared" si="3"/>
        <v>1.7409874768686676E-2</v>
      </c>
      <c r="G20" s="83">
        <f t="shared" si="0"/>
        <v>1.7271025204185601E-2</v>
      </c>
      <c r="H20" s="40">
        <f t="shared" si="1"/>
        <v>2.9431194865881887E-3</v>
      </c>
      <c r="I20" s="40">
        <f t="shared" si="1"/>
        <v>1.1944572384264079E-2</v>
      </c>
      <c r="J20" s="44">
        <f t="shared" si="2"/>
        <v>1.3392632418091702E-2</v>
      </c>
      <c r="K20" s="52"/>
      <c r="L20" s="53"/>
      <c r="M20" s="52"/>
      <c r="N20" s="53"/>
      <c r="O20" s="53"/>
    </row>
    <row r="21" spans="1:15" x14ac:dyDescent="0.2">
      <c r="A21" s="12">
        <v>33907</v>
      </c>
      <c r="B21" s="22">
        <v>2.6083333333333332E-3</v>
      </c>
      <c r="C21" s="22">
        <v>3.4285904148283475E-3</v>
      </c>
      <c r="D21" s="22">
        <v>-2.0434947364529554E-2</v>
      </c>
      <c r="E21" s="40">
        <f t="shared" si="3"/>
        <v>8.2025708149501431E-4</v>
      </c>
      <c r="F21" s="40">
        <f t="shared" si="3"/>
        <v>-2.3043280697862888E-2</v>
      </c>
      <c r="G21" s="83">
        <f t="shared" si="0"/>
        <v>-1.29437131276895E-2</v>
      </c>
      <c r="H21" s="40">
        <f t="shared" si="1"/>
        <v>2.5749484375368626E-4</v>
      </c>
      <c r="I21" s="40">
        <f t="shared" si="1"/>
        <v>-1.580954130477652E-2</v>
      </c>
      <c r="J21" s="44">
        <f t="shared" si="2"/>
        <v>-1.1111511808183937E-2</v>
      </c>
      <c r="K21" s="54" t="s">
        <v>28</v>
      </c>
      <c r="L21" s="66">
        <f>AVERAGE(G:G)</f>
        <v>6.1862717356972099E-3</v>
      </c>
      <c r="M21" s="54" t="s">
        <v>29</v>
      </c>
      <c r="N21" s="66">
        <f>QUARTILE(G:G,2)</f>
        <v>6.3830002287681336E-3</v>
      </c>
      <c r="O21" s="53"/>
    </row>
    <row r="22" spans="1:15" x14ac:dyDescent="0.2">
      <c r="A22" s="12">
        <v>33938</v>
      </c>
      <c r="B22" s="22">
        <v>2.6833333333333336E-3</v>
      </c>
      <c r="C22" s="22">
        <v>3.3949325404385444E-2</v>
      </c>
      <c r="D22" s="22">
        <v>-4.6798633781821586E-3</v>
      </c>
      <c r="E22" s="40">
        <f t="shared" si="3"/>
        <v>3.1265992071052108E-2</v>
      </c>
      <c r="F22" s="40">
        <f t="shared" si="3"/>
        <v>-7.3631967115154922E-3</v>
      </c>
      <c r="G22" s="83">
        <f t="shared" si="0"/>
        <v>7.4465993544158447E-3</v>
      </c>
      <c r="H22" s="40">
        <f t="shared" si="1"/>
        <v>9.8150103482995549E-3</v>
      </c>
      <c r="I22" s="40">
        <f t="shared" si="1"/>
        <v>-5.0517443272170429E-3</v>
      </c>
      <c r="J22" s="44">
        <f t="shared" si="2"/>
        <v>1.1951397679768308E-2</v>
      </c>
      <c r="K22" s="58" t="s">
        <v>30</v>
      </c>
      <c r="L22" s="66">
        <f>L26/SQRT(M17)</f>
        <v>9.7177167246152826E-4</v>
      </c>
      <c r="M22" s="53"/>
      <c r="N22" s="53"/>
      <c r="O22" s="53"/>
    </row>
    <row r="23" spans="1:15" x14ac:dyDescent="0.2">
      <c r="A23" s="12">
        <v>33969</v>
      </c>
      <c r="B23" s="22">
        <v>2.5000000000000001E-3</v>
      </c>
      <c r="C23" s="22">
        <v>1.2252114902763012E-2</v>
      </c>
      <c r="D23" s="22">
        <v>2.1177362783202369E-2</v>
      </c>
      <c r="E23" s="40">
        <f t="shared" si="3"/>
        <v>9.7521149027630111E-3</v>
      </c>
      <c r="F23" s="40">
        <f t="shared" si="3"/>
        <v>1.867736278320237E-2</v>
      </c>
      <c r="G23" s="83">
        <f t="shared" si="0"/>
        <v>1.8375551789692988E-2</v>
      </c>
      <c r="H23" s="40">
        <f t="shared" si="1"/>
        <v>3.0613808277987053E-3</v>
      </c>
      <c r="I23" s="40">
        <f t="shared" si="1"/>
        <v>1.2814170961894283E-2</v>
      </c>
      <c r="J23" s="44">
        <f t="shared" si="2"/>
        <v>1.4214738842982692E-2</v>
      </c>
      <c r="K23" s="53"/>
      <c r="L23" s="53"/>
      <c r="M23" s="53"/>
      <c r="N23" s="53"/>
      <c r="O23" s="53"/>
    </row>
    <row r="24" spans="1:15" x14ac:dyDescent="0.2">
      <c r="A24" s="12">
        <v>33998</v>
      </c>
      <c r="B24" s="22">
        <v>2.4416666666666666E-3</v>
      </c>
      <c r="C24" s="22">
        <v>8.3516474702429733E-3</v>
      </c>
      <c r="D24" s="22">
        <v>2.1360142586610342E-2</v>
      </c>
      <c r="E24" s="40">
        <f t="shared" si="3"/>
        <v>5.9099808035763066E-3</v>
      </c>
      <c r="F24" s="40">
        <f t="shared" si="3"/>
        <v>1.8918475919943674E-2</v>
      </c>
      <c r="G24" s="83">
        <f t="shared" si="0"/>
        <v>1.7276519911443022E-2</v>
      </c>
      <c r="H24" s="40">
        <f t="shared" si="1"/>
        <v>1.8552593058148636E-3</v>
      </c>
      <c r="I24" s="40">
        <f t="shared" si="1"/>
        <v>1.2979593938961493E-2</v>
      </c>
      <c r="J24" s="44">
        <f t="shared" si="2"/>
        <v>1.2414228361759989E-2</v>
      </c>
      <c r="K24" s="56" t="s">
        <v>31</v>
      </c>
      <c r="L24" s="57"/>
      <c r="M24" s="59"/>
      <c r="N24" s="59"/>
      <c r="O24" s="59"/>
    </row>
    <row r="25" spans="1:15" x14ac:dyDescent="0.2">
      <c r="A25" s="12">
        <v>34026</v>
      </c>
      <c r="B25" s="22">
        <v>2.4583333333333336E-3</v>
      </c>
      <c r="C25" s="22">
        <v>1.3616976897672162E-2</v>
      </c>
      <c r="D25" s="22">
        <v>2.3985457850488556E-2</v>
      </c>
      <c r="E25" s="40">
        <f t="shared" si="3"/>
        <v>1.1158643564338828E-2</v>
      </c>
      <c r="F25" s="40">
        <f t="shared" si="3"/>
        <v>2.1527124517155223E-2</v>
      </c>
      <c r="G25" s="83">
        <f t="shared" si="0"/>
        <v>2.0730587587079855E-2</v>
      </c>
      <c r="H25" s="40">
        <f t="shared" si="1"/>
        <v>3.5029178606609417E-3</v>
      </c>
      <c r="I25" s="40">
        <f t="shared" si="1"/>
        <v>1.4769336393085579E-2</v>
      </c>
      <c r="J25" s="44">
        <f t="shared" si="2"/>
        <v>1.6342884040747026E-2</v>
      </c>
      <c r="K25" s="52"/>
      <c r="L25" s="53"/>
      <c r="M25" s="53"/>
      <c r="N25" s="53"/>
      <c r="O25" s="53"/>
    </row>
    <row r="26" spans="1:15" x14ac:dyDescent="0.2">
      <c r="A26" s="12">
        <v>34059</v>
      </c>
      <c r="B26" s="22">
        <v>2.3916666666666669E-3</v>
      </c>
      <c r="C26" s="22">
        <v>2.1098218203624786E-2</v>
      </c>
      <c r="D26" s="22">
        <v>4.313711567137668E-3</v>
      </c>
      <c r="E26" s="40">
        <f t="shared" si="3"/>
        <v>1.8706551536958119E-2</v>
      </c>
      <c r="F26" s="40">
        <f t="shared" si="3"/>
        <v>1.9220449004710011E-3</v>
      </c>
      <c r="G26" s="83">
        <f t="shared" si="0"/>
        <v>9.5826985851683432E-3</v>
      </c>
      <c r="H26" s="40">
        <f t="shared" si="1"/>
        <v>5.8723547456610257E-3</v>
      </c>
      <c r="I26" s="40">
        <f t="shared" si="1"/>
        <v>1.3186771728406505E-3</v>
      </c>
      <c r="J26" s="44">
        <f t="shared" si="2"/>
        <v>1.031429821871456E-2</v>
      </c>
      <c r="K26" s="54" t="s">
        <v>32</v>
      </c>
      <c r="L26" s="66">
        <f>STDEV(G:G)</f>
        <v>1.6491512144700939E-2</v>
      </c>
      <c r="M26" s="58"/>
      <c r="N26" s="53"/>
      <c r="O26" s="58"/>
    </row>
    <row r="27" spans="1:15" x14ac:dyDescent="0.2">
      <c r="A27" s="12">
        <v>34089</v>
      </c>
      <c r="B27" s="22">
        <v>2.4666666666666665E-3</v>
      </c>
      <c r="C27" s="22">
        <v>-2.4172138209945127E-2</v>
      </c>
      <c r="D27" s="22">
        <v>9.5890410958903161E-3</v>
      </c>
      <c r="E27" s="40">
        <f t="shared" si="3"/>
        <v>-2.6638804876611792E-2</v>
      </c>
      <c r="F27" s="40">
        <f t="shared" si="3"/>
        <v>7.1223744292236496E-3</v>
      </c>
      <c r="G27" s="83">
        <f t="shared" si="0"/>
        <v>-1.0092576404664303E-3</v>
      </c>
      <c r="H27" s="40">
        <f t="shared" si="1"/>
        <v>-8.362445206795549E-3</v>
      </c>
      <c r="I27" s="40">
        <f t="shared" si="1"/>
        <v>4.8865208996624523E-3</v>
      </c>
      <c r="J27" s="44">
        <f t="shared" si="2"/>
        <v>-9.7582152236940709E-3</v>
      </c>
      <c r="K27" s="58" t="s">
        <v>33</v>
      </c>
      <c r="L27" s="66">
        <f>MAX(G:G)</f>
        <v>5.1796866632935284E-2</v>
      </c>
      <c r="M27" s="58" t="s">
        <v>34</v>
      </c>
      <c r="N27" s="66">
        <f>QUARTILE(G:G,3)</f>
        <v>1.7007484163358434E-2</v>
      </c>
      <c r="O27" s="58"/>
    </row>
    <row r="28" spans="1:15" x14ac:dyDescent="0.2">
      <c r="A28" s="12">
        <v>34120</v>
      </c>
      <c r="B28" s="22">
        <v>2.558333333333333E-3</v>
      </c>
      <c r="C28" s="22">
        <v>2.6658015037383409E-2</v>
      </c>
      <c r="D28" s="22">
        <v>-2.5823959381975348E-3</v>
      </c>
      <c r="E28" s="40">
        <f t="shared" si="3"/>
        <v>2.4099681704050076E-2</v>
      </c>
      <c r="F28" s="40">
        <f t="shared" si="3"/>
        <v>-5.1407292715308674E-3</v>
      </c>
      <c r="G28" s="83">
        <f t="shared" si="0"/>
        <v>6.5967446328632382E-3</v>
      </c>
      <c r="H28" s="40">
        <f t="shared" si="1"/>
        <v>7.5653644630383661E-3</v>
      </c>
      <c r="I28" s="40">
        <f t="shared" si="1"/>
        <v>-3.5269531635084604E-3</v>
      </c>
      <c r="J28" s="44">
        <f t="shared" si="2"/>
        <v>9.4794762162596045E-3</v>
      </c>
      <c r="K28" s="58" t="s">
        <v>35</v>
      </c>
      <c r="L28" s="69">
        <f>MIN(G:G)</f>
        <v>-6.0702220363912859E-2</v>
      </c>
      <c r="M28" s="58" t="s">
        <v>36</v>
      </c>
      <c r="N28" s="69">
        <f>QUARTILE(G:G,1)</f>
        <v>-2.6220735728636983E-3</v>
      </c>
      <c r="O28" s="58"/>
    </row>
    <row r="29" spans="1:15" x14ac:dyDescent="0.2">
      <c r="A29" s="12">
        <v>34150</v>
      </c>
      <c r="B29" s="22">
        <v>2.5333333333333332E-3</v>
      </c>
      <c r="C29" s="22">
        <v>2.9007884740697154E-3</v>
      </c>
      <c r="D29" s="22">
        <v>2.9664735825873256E-2</v>
      </c>
      <c r="E29" s="40">
        <f t="shared" si="3"/>
        <v>3.6745514073638222E-4</v>
      </c>
      <c r="F29" s="40">
        <f t="shared" si="3"/>
        <v>2.7131402492539924E-2</v>
      </c>
      <c r="G29" s="83">
        <f t="shared" si="0"/>
        <v>2.1263005932820909E-2</v>
      </c>
      <c r="H29" s="40">
        <f t="shared" si="1"/>
        <v>1.1535140163368238E-4</v>
      </c>
      <c r="I29" s="40">
        <f t="shared" si="1"/>
        <v>1.8614321197853893E-2</v>
      </c>
      <c r="J29" s="44">
        <f t="shared" si="2"/>
        <v>1.3749428816638154E-2</v>
      </c>
      <c r="K29" s="54" t="s">
        <v>37</v>
      </c>
      <c r="L29" s="66">
        <f>L27-L28</f>
        <v>0.11249908699684814</v>
      </c>
      <c r="M29" s="54" t="s">
        <v>38</v>
      </c>
      <c r="N29" s="66">
        <f>N27-N28</f>
        <v>1.9629557736222131E-2</v>
      </c>
      <c r="O29" s="58"/>
    </row>
    <row r="30" spans="1:15" x14ac:dyDescent="0.2">
      <c r="A30" s="12">
        <v>34180</v>
      </c>
      <c r="B30" s="22">
        <v>2.5166666666666666E-3</v>
      </c>
      <c r="C30" s="22">
        <v>-4.0221184644557706E-3</v>
      </c>
      <c r="D30" s="22">
        <v>4.585748380497856E-3</v>
      </c>
      <c r="E30" s="40">
        <f t="shared" si="3"/>
        <v>-6.5387851311224376E-3</v>
      </c>
      <c r="F30" s="40">
        <f t="shared" si="3"/>
        <v>2.0690817138311894E-3</v>
      </c>
      <c r="G30" s="83">
        <f t="shared" si="0"/>
        <v>1.8835695413294399E-3</v>
      </c>
      <c r="H30" s="40">
        <f t="shared" si="1"/>
        <v>-2.0526533615638563E-3</v>
      </c>
      <c r="I30" s="40">
        <f t="shared" si="1"/>
        <v>1.4195562362266296E-3</v>
      </c>
      <c r="J30" s="44">
        <f t="shared" si="2"/>
        <v>-2.2348517086456243E-3</v>
      </c>
      <c r="K30" s="58"/>
      <c r="L30" s="58"/>
      <c r="M30" s="58"/>
      <c r="N30" s="58"/>
      <c r="O30" s="58"/>
    </row>
    <row r="31" spans="1:15" x14ac:dyDescent="0.2">
      <c r="A31" s="12">
        <v>34212</v>
      </c>
      <c r="B31" s="22">
        <v>2.4583333333333336E-3</v>
      </c>
      <c r="C31" s="22">
        <v>3.7840916727199359E-2</v>
      </c>
      <c r="D31" s="22">
        <v>2.5428905971592863E-2</v>
      </c>
      <c r="E31" s="40">
        <f t="shared" si="3"/>
        <v>3.5382583393866025E-2</v>
      </c>
      <c r="F31" s="40">
        <f t="shared" si="3"/>
        <v>2.297057263825953E-2</v>
      </c>
      <c r="G31" s="83">
        <f t="shared" si="0"/>
        <v>2.9325280464768629E-2</v>
      </c>
      <c r="H31" s="40">
        <f t="shared" si="1"/>
        <v>1.1107289395173218E-2</v>
      </c>
      <c r="I31" s="40">
        <f t="shared" si="1"/>
        <v>1.5759657736262075E-2</v>
      </c>
      <c r="J31" s="44">
        <f t="shared" si="2"/>
        <v>2.9176578016062778E-2</v>
      </c>
      <c r="K31" s="56" t="s">
        <v>39</v>
      </c>
      <c r="L31" s="57"/>
      <c r="M31" s="59"/>
      <c r="N31" s="59"/>
      <c r="O31" s="59"/>
    </row>
    <row r="32" spans="1:15" x14ac:dyDescent="0.2">
      <c r="A32" s="12">
        <v>34242</v>
      </c>
      <c r="B32" s="22">
        <v>2.5166666666666666E-3</v>
      </c>
      <c r="C32" s="22">
        <v>-7.7074142546053048E-3</v>
      </c>
      <c r="D32" s="22">
        <v>8.5888047660418465E-3</v>
      </c>
      <c r="E32" s="40">
        <f t="shared" si="3"/>
        <v>-1.0224080921271972E-2</v>
      </c>
      <c r="F32" s="40">
        <f t="shared" si="3"/>
        <v>6.0721380993751795E-3</v>
      </c>
      <c r="G32" s="83">
        <f t="shared" si="0"/>
        <v>3.4731008420362916E-3</v>
      </c>
      <c r="H32" s="40">
        <f t="shared" si="1"/>
        <v>-3.2095402511486551E-3</v>
      </c>
      <c r="I32" s="40">
        <f t="shared" si="1"/>
        <v>4.1659744265182801E-3</v>
      </c>
      <c r="J32" s="44">
        <f t="shared" si="2"/>
        <v>-2.0759714109483962E-3</v>
      </c>
      <c r="K32" s="52"/>
      <c r="L32" s="53"/>
      <c r="M32" s="53"/>
      <c r="N32" s="53"/>
      <c r="O32" s="53"/>
    </row>
    <row r="33" spans="1:15" x14ac:dyDescent="0.2">
      <c r="A33" s="12">
        <v>34271</v>
      </c>
      <c r="B33" s="22">
        <v>2.5833333333333333E-3</v>
      </c>
      <c r="C33" s="22">
        <v>2.0672283181734308E-2</v>
      </c>
      <c r="D33" s="22">
        <v>8.3679948807557913E-4</v>
      </c>
      <c r="E33" s="40">
        <f t="shared" si="3"/>
        <v>1.8088949848400974E-2</v>
      </c>
      <c r="F33" s="40">
        <f t="shared" si="3"/>
        <v>-1.7465338452577542E-3</v>
      </c>
      <c r="G33" s="83">
        <f t="shared" si="0"/>
        <v>7.0635482595319222E-3</v>
      </c>
      <c r="H33" s="40">
        <f t="shared" si="1"/>
        <v>5.6784774188024939E-3</v>
      </c>
      <c r="I33" s="40">
        <f t="shared" si="1"/>
        <v>-1.1982624926039048E-3</v>
      </c>
      <c r="J33" s="44">
        <f t="shared" si="2"/>
        <v>8.1712080015716101E-3</v>
      </c>
      <c r="K33" s="54" t="s">
        <v>40</v>
      </c>
      <c r="L33" s="55">
        <f>SKEW(G:G)</f>
        <v>-0.40651442229667772</v>
      </c>
      <c r="M33" s="53"/>
      <c r="N33" s="53"/>
      <c r="O33" s="53"/>
    </row>
    <row r="34" spans="1:15" x14ac:dyDescent="0.2">
      <c r="A34" s="12">
        <v>34303</v>
      </c>
      <c r="B34" s="22">
        <v>2.5500000000000002E-3</v>
      </c>
      <c r="C34" s="22">
        <v>-9.5343747310858706E-3</v>
      </c>
      <c r="D34" s="22">
        <v>-1.38858149924177E-2</v>
      </c>
      <c r="E34" s="40">
        <f t="shared" si="3"/>
        <v>-1.2084374731085871E-2</v>
      </c>
      <c r="F34" s="40">
        <f t="shared" si="3"/>
        <v>-1.64358149924177E-2</v>
      </c>
      <c r="G34" s="83">
        <f t="shared" si="0"/>
        <v>-1.2519812240996223E-2</v>
      </c>
      <c r="H34" s="40">
        <f t="shared" si="1"/>
        <v>-3.7935230959183913E-3</v>
      </c>
      <c r="I34" s="40">
        <f t="shared" si="1"/>
        <v>-1.1276289145077832E-2</v>
      </c>
      <c r="J34" s="44">
        <f t="shared" si="2"/>
        <v>-1.4260094861751785E-2</v>
      </c>
      <c r="K34" s="54" t="s">
        <v>41</v>
      </c>
      <c r="L34" s="55">
        <f>KURT(G:G)</f>
        <v>1.4194236738622847</v>
      </c>
      <c r="M34" s="53"/>
      <c r="N34" s="53"/>
      <c r="O34" s="53"/>
    </row>
    <row r="35" spans="1:15" x14ac:dyDescent="0.2">
      <c r="A35" s="12">
        <v>34334</v>
      </c>
      <c r="B35" s="22">
        <v>2.4833333333333335E-3</v>
      </c>
      <c r="C35" s="22">
        <v>1.2066399931478733E-2</v>
      </c>
      <c r="D35" s="22">
        <v>6.209424693061516E-3</v>
      </c>
      <c r="E35" s="40">
        <f t="shared" si="3"/>
        <v>9.583066598145399E-3</v>
      </c>
      <c r="F35" s="40">
        <f t="shared" si="3"/>
        <v>3.7260913597281825E-3</v>
      </c>
      <c r="G35" s="83">
        <f t="shared" si="0"/>
        <v>8.0480445086157891E-3</v>
      </c>
      <c r="H35" s="40">
        <f t="shared" si="1"/>
        <v>3.0083132374464209E-3</v>
      </c>
      <c r="I35" s="40">
        <f t="shared" si="1"/>
        <v>2.5563979378360356E-3</v>
      </c>
      <c r="J35" s="44">
        <f t="shared" si="2"/>
        <v>6.6545789789367905E-3</v>
      </c>
      <c r="K35" s="58"/>
      <c r="L35" s="58"/>
      <c r="M35" s="53"/>
      <c r="N35" s="53"/>
      <c r="O35" s="53"/>
    </row>
    <row r="36" spans="1:15" x14ac:dyDescent="0.2">
      <c r="A36" s="12">
        <v>34365</v>
      </c>
      <c r="B36" s="22">
        <v>2.7083333333333334E-3</v>
      </c>
      <c r="C36" s="22">
        <v>3.3970739398999861E-2</v>
      </c>
      <c r="D36" s="22">
        <v>1.8992465798691294E-2</v>
      </c>
      <c r="E36" s="40">
        <f t="shared" si="3"/>
        <v>3.1262406065666527E-2</v>
      </c>
      <c r="F36" s="40">
        <f t="shared" si="3"/>
        <v>1.628413246535796E-2</v>
      </c>
      <c r="G36" s="83">
        <f t="shared" si="0"/>
        <v>2.3694440712924154E-2</v>
      </c>
      <c r="H36" s="40">
        <f t="shared" si="1"/>
        <v>9.8138846306223878E-3</v>
      </c>
      <c r="I36" s="40">
        <f t="shared" si="1"/>
        <v>1.1172222748968435E-2</v>
      </c>
      <c r="J36" s="44">
        <f t="shared" si="2"/>
        <v>2.3773269265512244E-2</v>
      </c>
      <c r="K36" s="56" t="s">
        <v>42</v>
      </c>
      <c r="L36" s="57"/>
      <c r="M36" s="59"/>
      <c r="N36" s="59"/>
      <c r="O36" s="59"/>
    </row>
    <row r="37" spans="1:15" x14ac:dyDescent="0.2">
      <c r="A37" s="12">
        <v>34393</v>
      </c>
      <c r="B37" s="22">
        <v>2.9166666666666668E-3</v>
      </c>
      <c r="C37" s="22">
        <v>-2.7118699160883497E-2</v>
      </c>
      <c r="D37" s="22">
        <v>-2.8675200856121297E-2</v>
      </c>
      <c r="E37" s="40">
        <f t="shared" si="3"/>
        <v>-3.0035365827550165E-2</v>
      </c>
      <c r="F37" s="40">
        <f t="shared" si="3"/>
        <v>-3.1591867522787961E-2</v>
      </c>
      <c r="G37" s="83">
        <f t="shared" si="0"/>
        <v>-2.8186584335935797E-2</v>
      </c>
      <c r="H37" s="40">
        <f t="shared" si="1"/>
        <v>-9.428692546919323E-3</v>
      </c>
      <c r="I37" s="40">
        <f t="shared" si="1"/>
        <v>-2.1674558455683141E-2</v>
      </c>
      <c r="J37" s="44">
        <f t="shared" si="2"/>
        <v>-3.0813616675169062E-2</v>
      </c>
      <c r="K37" s="60"/>
      <c r="L37" s="60"/>
      <c r="M37" s="60"/>
      <c r="N37" s="60"/>
      <c r="O37" s="60"/>
    </row>
    <row r="38" spans="1:15" x14ac:dyDescent="0.2">
      <c r="A38" s="12">
        <v>34424</v>
      </c>
      <c r="B38" s="22">
        <v>3.0666666666666668E-3</v>
      </c>
      <c r="C38" s="22">
        <v>-4.3498081686232148E-2</v>
      </c>
      <c r="D38" s="22">
        <v>-3.1900509139470845E-2</v>
      </c>
      <c r="E38" s="40">
        <f t="shared" si="3"/>
        <v>-4.6564748352898817E-2</v>
      </c>
      <c r="F38" s="40">
        <f t="shared" si="3"/>
        <v>-3.4967175806137514E-2</v>
      </c>
      <c r="G38" s="83">
        <f t="shared" si="0"/>
        <v>-3.554121544755591E-2</v>
      </c>
      <c r="H38" s="40">
        <f t="shared" si="1"/>
        <v>-1.4617591084621778E-2</v>
      </c>
      <c r="I38" s="40">
        <f t="shared" si="1"/>
        <v>-2.3990291029600798E-2</v>
      </c>
      <c r="J38" s="44">
        <f t="shared" si="2"/>
        <v>-4.0765962079518166E-2</v>
      </c>
      <c r="K38" s="60"/>
      <c r="L38" s="61" t="s">
        <v>43</v>
      </c>
      <c r="M38" s="60"/>
      <c r="N38" s="61" t="s">
        <v>44</v>
      </c>
      <c r="O38" s="60"/>
    </row>
    <row r="39" spans="1:15" x14ac:dyDescent="0.2">
      <c r="A39" s="12">
        <v>34453</v>
      </c>
      <c r="B39" s="22">
        <v>3.4499999999999999E-3</v>
      </c>
      <c r="C39" s="22">
        <v>1.2809983525902791E-2</v>
      </c>
      <c r="D39" s="22">
        <v>-1.1863296203055484E-2</v>
      </c>
      <c r="E39" s="40">
        <f t="shared" si="3"/>
        <v>9.3599835259027906E-3</v>
      </c>
      <c r="F39" s="40">
        <f t="shared" si="3"/>
        <v>-1.5313296203055484E-2</v>
      </c>
      <c r="G39" s="83">
        <f t="shared" si="0"/>
        <v>-4.1178680293424575E-3</v>
      </c>
      <c r="H39" s="40">
        <f t="shared" si="1"/>
        <v>2.9382830699207635E-3</v>
      </c>
      <c r="I39" s="40">
        <f t="shared" si="1"/>
        <v>-1.0506151099263221E-2</v>
      </c>
      <c r="J39" s="44">
        <f t="shared" si="2"/>
        <v>-2.9766563385763469E-3</v>
      </c>
      <c r="K39" s="58" t="s">
        <v>45</v>
      </c>
      <c r="L39" s="69">
        <f>PERCENTILE(G:G,0.05)</f>
        <v>-2.1489507379153373E-2</v>
      </c>
      <c r="M39" s="58" t="s">
        <v>46</v>
      </c>
      <c r="N39" s="69">
        <f>PERCENTILE(G:G,0.025)</f>
        <v>-2.840670831828469E-2</v>
      </c>
      <c r="O39" s="60"/>
    </row>
    <row r="40" spans="1:15" x14ac:dyDescent="0.2">
      <c r="A40" s="12">
        <v>34485</v>
      </c>
      <c r="B40" s="22">
        <v>3.4499999999999999E-3</v>
      </c>
      <c r="C40" s="22">
        <v>1.6332217371196611E-2</v>
      </c>
      <c r="D40" s="22">
        <v>-1.657767075000649E-4</v>
      </c>
      <c r="E40" s="40">
        <f t="shared" si="3"/>
        <v>1.2882217371196611E-2</v>
      </c>
      <c r="F40" s="40">
        <f t="shared" si="3"/>
        <v>-3.6157767075000648E-3</v>
      </c>
      <c r="G40" s="83">
        <f t="shared" si="0"/>
        <v>5.0132683789507523E-3</v>
      </c>
      <c r="H40" s="40">
        <f t="shared" si="1"/>
        <v>4.0439816053175473E-3</v>
      </c>
      <c r="I40" s="40">
        <f t="shared" si="1"/>
        <v>-2.4807132263667945E-3</v>
      </c>
      <c r="J40" s="44">
        <f t="shared" si="2"/>
        <v>4.6332203318482732E-3</v>
      </c>
      <c r="K40" s="58" t="s">
        <v>47</v>
      </c>
      <c r="L40" s="66">
        <f>PERCENTILE(G:G,0.95)</f>
        <v>3.0107145016430949E-2</v>
      </c>
      <c r="M40" s="58" t="s">
        <v>48</v>
      </c>
      <c r="N40" s="66">
        <f>PERCENTILE(G:G,0.975)</f>
        <v>3.7811669222333415E-2</v>
      </c>
      <c r="O40" s="60"/>
    </row>
    <row r="41" spans="1:15" x14ac:dyDescent="0.2">
      <c r="A41" s="12">
        <v>34515</v>
      </c>
      <c r="B41" s="22">
        <v>3.6083333333333332E-3</v>
      </c>
      <c r="C41" s="22">
        <v>-2.4451346703746379E-2</v>
      </c>
      <c r="D41" s="22">
        <v>-4.9304931365790061E-3</v>
      </c>
      <c r="E41" s="40">
        <f t="shared" si="3"/>
        <v>-2.8059680037079711E-2</v>
      </c>
      <c r="F41" s="40">
        <f t="shared" si="3"/>
        <v>-8.5388264699123393E-3</v>
      </c>
      <c r="G41" s="83">
        <f t="shared" si="0"/>
        <v>-1.1058473318176382E-2</v>
      </c>
      <c r="H41" s="40">
        <f t="shared" si="1"/>
        <v>-8.8084858880553129E-3</v>
      </c>
      <c r="I41" s="40">
        <f t="shared" si="1"/>
        <v>-5.8583207634544023E-3</v>
      </c>
      <c r="J41" s="44">
        <f t="shared" si="2"/>
        <v>-1.8299253253496024E-2</v>
      </c>
      <c r="K41" s="60"/>
      <c r="L41" s="60"/>
      <c r="M41" s="60"/>
      <c r="N41" s="60"/>
      <c r="O41" s="60"/>
    </row>
    <row r="42" spans="1:15" x14ac:dyDescent="0.2">
      <c r="A42" s="12">
        <v>34544</v>
      </c>
      <c r="B42" s="22">
        <v>3.7333333333333337E-3</v>
      </c>
      <c r="C42" s="22">
        <v>3.2762141450928706E-2</v>
      </c>
      <c r="D42" s="22">
        <v>2.0372189286841813E-2</v>
      </c>
      <c r="E42" s="40">
        <f t="shared" si="3"/>
        <v>2.9028808117595371E-2</v>
      </c>
      <c r="F42" s="40">
        <f t="shared" si="3"/>
        <v>1.6638855953508478E-2</v>
      </c>
      <c r="G42" s="83">
        <f t="shared" si="0"/>
        <v>2.4261639153940084E-2</v>
      </c>
      <c r="H42" s="40">
        <f t="shared" si="1"/>
        <v>9.1127142687659844E-3</v>
      </c>
      <c r="I42" s="40">
        <f t="shared" si="1"/>
        <v>1.1415591551840767E-2</v>
      </c>
      <c r="J42" s="44">
        <f t="shared" si="2"/>
        <v>2.2833832035551924E-2</v>
      </c>
      <c r="K42" s="54" t="s">
        <v>49</v>
      </c>
      <c r="L42" s="62">
        <v>0.05</v>
      </c>
      <c r="M42" s="63" t="s">
        <v>50</v>
      </c>
      <c r="N42" s="69">
        <f>PERCENTILE(G:G,L42/2)</f>
        <v>-2.840670831828469E-2</v>
      </c>
      <c r="O42" s="60"/>
    </row>
    <row r="43" spans="1:15" x14ac:dyDescent="0.2">
      <c r="A43" s="12">
        <v>34577</v>
      </c>
      <c r="B43" s="22">
        <v>3.8500000000000001E-3</v>
      </c>
      <c r="C43" s="22">
        <v>4.090447216331361E-2</v>
      </c>
      <c r="D43" s="22">
        <v>2.8620295485213276E-3</v>
      </c>
      <c r="E43" s="40">
        <f t="shared" si="3"/>
        <v>3.7054472163313611E-2</v>
      </c>
      <c r="F43" s="40">
        <f t="shared" si="3"/>
        <v>-9.879704514786725E-4</v>
      </c>
      <c r="G43" s="83">
        <f t="shared" si="0"/>
        <v>1.4804301109591727E-2</v>
      </c>
      <c r="H43" s="40">
        <f t="shared" si="1"/>
        <v>1.163212818922277E-2</v>
      </c>
      <c r="I43" s="40">
        <f t="shared" si="1"/>
        <v>-6.7782707963104285E-4</v>
      </c>
      <c r="J43" s="44">
        <f t="shared" si="2"/>
        <v>1.803325085591747E-2</v>
      </c>
      <c r="K43" s="63" t="s">
        <v>51</v>
      </c>
      <c r="L43" s="64">
        <f>1-L42</f>
        <v>0.95</v>
      </c>
      <c r="M43" s="63" t="s">
        <v>52</v>
      </c>
      <c r="N43" s="66">
        <f>PERCENTILE(G:G,1-L42/2)</f>
        <v>3.7811669222333415E-2</v>
      </c>
      <c r="O43" s="60"/>
    </row>
    <row r="44" spans="1:15" x14ac:dyDescent="0.2">
      <c r="A44" s="12">
        <v>34607</v>
      </c>
      <c r="B44" s="22">
        <v>4.1250000000000002E-3</v>
      </c>
      <c r="C44" s="22">
        <v>-2.4457465121261124E-2</v>
      </c>
      <c r="D44" s="22">
        <v>-2.0971169997600403E-2</v>
      </c>
      <c r="E44" s="40">
        <f t="shared" si="3"/>
        <v>-2.8582465121261124E-2</v>
      </c>
      <c r="F44" s="40">
        <f t="shared" si="3"/>
        <v>-2.5096169997600403E-2</v>
      </c>
      <c r="G44" s="83">
        <f t="shared" si="0"/>
        <v>-2.2065586660861738E-2</v>
      </c>
      <c r="H44" s="40">
        <f t="shared" si="1"/>
        <v>-8.9725984164381219E-3</v>
      </c>
      <c r="I44" s="40">
        <f t="shared" si="1"/>
        <v>-1.7217988244423617E-2</v>
      </c>
      <c r="J44" s="44">
        <f t="shared" si="2"/>
        <v>-2.6839317559430764E-2</v>
      </c>
      <c r="K44" s="54"/>
      <c r="L44" s="53"/>
      <c r="M44" s="53"/>
      <c r="N44" s="53"/>
      <c r="O44" s="53"/>
    </row>
    <row r="45" spans="1:15" x14ac:dyDescent="0.2">
      <c r="A45" s="12">
        <v>34638</v>
      </c>
      <c r="B45" s="22">
        <v>4.4083333333333335E-3</v>
      </c>
      <c r="C45" s="22">
        <v>2.241850147292701E-2</v>
      </c>
      <c r="D45" s="22">
        <v>-4.7007536962629937E-3</v>
      </c>
      <c r="E45" s="40">
        <f t="shared" si="3"/>
        <v>1.8010168139593677E-2</v>
      </c>
      <c r="F45" s="40">
        <f t="shared" si="3"/>
        <v>-9.1090870295963272E-3</v>
      </c>
      <c r="G45" s="83">
        <f t="shared" si="0"/>
        <v>3.8125143145165919E-3</v>
      </c>
      <c r="H45" s="40">
        <f t="shared" si="1"/>
        <v>5.6537462896752572E-3</v>
      </c>
      <c r="I45" s="40">
        <f t="shared" si="1"/>
        <v>-6.2495653084919988E-3</v>
      </c>
      <c r="J45" s="44">
        <f t="shared" si="2"/>
        <v>4.4505405549986748E-3</v>
      </c>
      <c r="K45" s="56" t="s">
        <v>53</v>
      </c>
      <c r="L45" s="57"/>
      <c r="M45" s="59"/>
      <c r="N45" s="59"/>
      <c r="O45" s="59"/>
    </row>
    <row r="46" spans="1:15" x14ac:dyDescent="0.2">
      <c r="A46" s="12">
        <v>34668</v>
      </c>
      <c r="B46" s="22">
        <v>4.6666666666666662E-3</v>
      </c>
      <c r="C46" s="22">
        <v>-3.6368998318890178E-2</v>
      </c>
      <c r="D46" s="22">
        <v>-2.1987686895338365E-3</v>
      </c>
      <c r="E46" s="40">
        <f t="shared" si="3"/>
        <v>-4.1035664985556844E-2</v>
      </c>
      <c r="F46" s="40">
        <f t="shared" si="3"/>
        <v>-6.8654353562005027E-3</v>
      </c>
      <c r="G46" s="83">
        <f t="shared" si="0"/>
        <v>-1.2925476374156456E-2</v>
      </c>
      <c r="H46" s="40">
        <f t="shared" si="1"/>
        <v>-1.2881902981594435E-2</v>
      </c>
      <c r="I46" s="40">
        <f t="shared" si="1"/>
        <v>-4.7102400592286871E-3</v>
      </c>
      <c r="J46" s="44">
        <f t="shared" si="2"/>
        <v>-2.3950550170878673E-2</v>
      </c>
      <c r="K46" s="54"/>
      <c r="L46" s="53"/>
      <c r="M46" s="53"/>
      <c r="N46" s="53"/>
      <c r="O46" s="53"/>
    </row>
    <row r="47" spans="1:15" x14ac:dyDescent="0.2">
      <c r="A47" s="12">
        <v>34698</v>
      </c>
      <c r="B47" s="22">
        <v>4.7583333333333332E-3</v>
      </c>
      <c r="C47" s="22">
        <v>1.4754511624265776E-2</v>
      </c>
      <c r="D47" s="22">
        <v>9.6518289995592976E-3</v>
      </c>
      <c r="E47" s="40">
        <f t="shared" si="3"/>
        <v>9.9961782909324427E-3</v>
      </c>
      <c r="F47" s="40">
        <f t="shared" si="3"/>
        <v>4.8934956662259645E-3</v>
      </c>
      <c r="G47" s="83">
        <f t="shared" si="0"/>
        <v>1.1253661516236486E-2</v>
      </c>
      <c r="H47" s="40">
        <f t="shared" si="1"/>
        <v>3.1379971294685921E-3</v>
      </c>
      <c r="I47" s="40">
        <f t="shared" si="1"/>
        <v>3.3573310534345605E-3</v>
      </c>
      <c r="J47" s="44">
        <f t="shared" si="2"/>
        <v>7.4448369785792036E-3</v>
      </c>
      <c r="K47" s="54"/>
      <c r="L47" s="54" t="s">
        <v>54</v>
      </c>
      <c r="M47" s="64">
        <f>1-PERCENTRANK(G:G,0)</f>
        <v>0.67900000000000005</v>
      </c>
      <c r="N47" s="53"/>
      <c r="O47" s="53"/>
    </row>
    <row r="48" spans="1:15" x14ac:dyDescent="0.2">
      <c r="A48" s="12">
        <v>34730</v>
      </c>
      <c r="B48" s="22">
        <v>4.8083333333333329E-3</v>
      </c>
      <c r="C48" s="22">
        <v>2.5878412651588523E-2</v>
      </c>
      <c r="D48" s="22">
        <v>2.2742153738705362E-2</v>
      </c>
      <c r="E48" s="40">
        <f t="shared" si="3"/>
        <v>2.1070079318255192E-2</v>
      </c>
      <c r="F48" s="40">
        <f t="shared" si="3"/>
        <v>1.7933820405372031E-2</v>
      </c>
      <c r="G48" s="83">
        <f t="shared" si="0"/>
        <v>2.3726687145319864E-2</v>
      </c>
      <c r="H48" s="40">
        <f t="shared" si="1"/>
        <v>6.6143126396951126E-3</v>
      </c>
      <c r="I48" s="40">
        <f t="shared" si="1"/>
        <v>1.2304041172291419E-2</v>
      </c>
      <c r="J48" s="44">
        <f t="shared" si="2"/>
        <v>1.9501949861813611E-2</v>
      </c>
      <c r="K48" s="54"/>
      <c r="L48" s="52"/>
      <c r="M48" s="54"/>
      <c r="N48" s="52"/>
      <c r="O48" s="52"/>
    </row>
    <row r="49" spans="1:16" x14ac:dyDescent="0.2">
      <c r="A49" s="12">
        <v>34758</v>
      </c>
      <c r="B49" s="22">
        <v>4.7750000000000006E-3</v>
      </c>
      <c r="C49" s="22">
        <v>3.8933784687581019E-2</v>
      </c>
      <c r="D49" s="22">
        <v>2.9193341869398148E-2</v>
      </c>
      <c r="E49" s="40">
        <f t="shared" si="3"/>
        <v>3.4158784687581017E-2</v>
      </c>
      <c r="F49" s="40">
        <f t="shared" si="3"/>
        <v>2.4418341869398147E-2</v>
      </c>
      <c r="G49" s="83">
        <f t="shared" si="0"/>
        <v>3.2251058600094799E-2</v>
      </c>
      <c r="H49" s="40">
        <f t="shared" si="1"/>
        <v>1.0723114892118059E-2</v>
      </c>
      <c r="I49" s="40">
        <f t="shared" si="1"/>
        <v>1.6752943707976739E-2</v>
      </c>
      <c r="J49" s="44">
        <f t="shared" si="2"/>
        <v>2.9288563278489582E-2</v>
      </c>
      <c r="K49" s="54" t="s">
        <v>55</v>
      </c>
      <c r="L49" s="62">
        <v>0</v>
      </c>
      <c r="M49" s="65" t="s">
        <v>56</v>
      </c>
      <c r="N49" s="66">
        <f>PERCENTRANK(G:G,L49,4)</f>
        <v>0.3216</v>
      </c>
      <c r="O49" s="52"/>
    </row>
    <row r="50" spans="1:16" x14ac:dyDescent="0.2">
      <c r="A50" s="12">
        <v>34789</v>
      </c>
      <c r="B50" s="22">
        <v>4.7083333333333335E-3</v>
      </c>
      <c r="C50" s="22">
        <v>2.9455202514830692E-2</v>
      </c>
      <c r="D50" s="22">
        <v>5.2168864560007133E-3</v>
      </c>
      <c r="E50" s="40">
        <f t="shared" si="3"/>
        <v>2.4746869181497357E-2</v>
      </c>
      <c r="F50" s="40">
        <f t="shared" si="3"/>
        <v>5.0855312266737986E-4</v>
      </c>
      <c r="G50" s="83">
        <f t="shared" si="0"/>
        <v>1.2825770971871639E-2</v>
      </c>
      <c r="H50" s="40">
        <f t="shared" si="1"/>
        <v>7.7685293513937281E-3</v>
      </c>
      <c r="I50" s="40">
        <f t="shared" si="1"/>
        <v>3.4890828714457655E-4</v>
      </c>
      <c r="J50" s="44">
        <f t="shared" si="2"/>
        <v>1.2627711152082367E-2</v>
      </c>
      <c r="K50" s="54" t="s">
        <v>57</v>
      </c>
      <c r="L50" s="62">
        <v>0.02</v>
      </c>
      <c r="M50" s="65" t="s">
        <v>56</v>
      </c>
      <c r="N50" s="66">
        <f>1-PERCENTRANK(G:G,L50,4)</f>
        <v>0.17179999999999995</v>
      </c>
      <c r="O50" s="52"/>
    </row>
    <row r="51" spans="1:16" x14ac:dyDescent="0.2">
      <c r="A51" s="12">
        <v>34817</v>
      </c>
      <c r="B51" s="22">
        <v>4.725E-3</v>
      </c>
      <c r="C51" s="22">
        <v>2.939166370973445E-2</v>
      </c>
      <c r="D51" s="22">
        <v>1.6171750592001599E-2</v>
      </c>
      <c r="E51" s="40">
        <f t="shared" si="3"/>
        <v>2.466666370973445E-2</v>
      </c>
      <c r="F51" s="40">
        <f t="shared" si="3"/>
        <v>1.1446750592001599E-2</v>
      </c>
      <c r="G51" s="83">
        <f t="shared" si="0"/>
        <v>2.0321741539331955E-2</v>
      </c>
      <c r="H51" s="40">
        <f t="shared" si="1"/>
        <v>7.7433512750494935E-3</v>
      </c>
      <c r="I51" s="40">
        <f t="shared" si="1"/>
        <v>7.8533902642824623E-3</v>
      </c>
      <c r="J51" s="44">
        <f t="shared" si="2"/>
        <v>1.8056707150868025E-2</v>
      </c>
      <c r="K51" s="54"/>
      <c r="L51" s="54"/>
      <c r="M51" s="58" t="str">
        <f>"Pr( "&amp;L49&amp;" &lt; y &lt; "&amp;L50&amp;" ) = "</f>
        <v xml:space="preserve">Pr( 0 &lt; y &lt; 0.02 ) = </v>
      </c>
      <c r="N51" s="66">
        <f>1-(N50+N49)</f>
        <v>0.50660000000000005</v>
      </c>
      <c r="O51" s="52"/>
    </row>
    <row r="52" spans="1:16" x14ac:dyDescent="0.2">
      <c r="A52" s="12">
        <v>34850</v>
      </c>
      <c r="B52" s="22">
        <v>4.5583333333333335E-3</v>
      </c>
      <c r="C52" s="22">
        <v>3.9868652811875238E-2</v>
      </c>
      <c r="D52" s="22">
        <v>5.420635113958383E-2</v>
      </c>
      <c r="E52" s="40">
        <f t="shared" si="3"/>
        <v>3.5310319478541907E-2</v>
      </c>
      <c r="F52" s="40">
        <f t="shared" si="3"/>
        <v>4.96480178062505E-2</v>
      </c>
      <c r="G52" s="83">
        <f t="shared" si="0"/>
        <v>4.9705465412450675E-2</v>
      </c>
      <c r="H52" s="40">
        <f t="shared" si="1"/>
        <v>1.1084604329716058E-2</v>
      </c>
      <c r="I52" s="40">
        <f t="shared" si="1"/>
        <v>3.4062527749401279E-2</v>
      </c>
      <c r="J52" s="44">
        <f t="shared" si="2"/>
        <v>4.2479168642396203E-2</v>
      </c>
      <c r="K52" s="54"/>
      <c r="L52" s="54"/>
      <c r="M52" s="58" t="s">
        <v>58</v>
      </c>
      <c r="N52" s="67">
        <f>1-N51</f>
        <v>0.49339999999999995</v>
      </c>
      <c r="O52" s="52"/>
    </row>
    <row r="53" spans="1:16" x14ac:dyDescent="0.2">
      <c r="A53" s="12">
        <v>34880</v>
      </c>
      <c r="B53" s="22">
        <v>4.5166666666666662E-3</v>
      </c>
      <c r="C53" s="22">
        <v>2.3201036110901851E-2</v>
      </c>
      <c r="D53" s="22">
        <v>9.4812646820965352E-3</v>
      </c>
      <c r="E53" s="40">
        <f t="shared" si="3"/>
        <v>1.8684369444235186E-2</v>
      </c>
      <c r="F53" s="40">
        <f t="shared" si="3"/>
        <v>4.9645980154298689E-3</v>
      </c>
      <c r="G53" s="83">
        <f t="shared" si="0"/>
        <v>1.3788170992442101E-2</v>
      </c>
      <c r="H53" s="40">
        <f t="shared" si="1"/>
        <v>5.8653913501248234E-3</v>
      </c>
      <c r="I53" s="40">
        <f t="shared" si="1"/>
        <v>3.4061129756506113E-3</v>
      </c>
      <c r="J53" s="44">
        <f t="shared" si="2"/>
        <v>1.1824483729832528E-2</v>
      </c>
      <c r="K53" s="54"/>
      <c r="L53" s="54"/>
      <c r="M53" s="54"/>
      <c r="N53" s="68"/>
      <c r="O53" s="52"/>
    </row>
    <row r="54" spans="1:16" x14ac:dyDescent="0.2">
      <c r="A54" s="12">
        <v>34911</v>
      </c>
      <c r="B54" s="22">
        <v>4.5000000000000005E-3</v>
      </c>
      <c r="C54" s="22">
        <v>3.3115114850753358E-2</v>
      </c>
      <c r="D54" s="22">
        <v>-7.0269940335403458E-3</v>
      </c>
      <c r="E54" s="40">
        <f t="shared" si="3"/>
        <v>2.8615114850753357E-2</v>
      </c>
      <c r="F54" s="40">
        <f t="shared" si="3"/>
        <v>-1.1526994033540346E-2</v>
      </c>
      <c r="G54" s="83">
        <f t="shared" si="0"/>
        <v>5.5744040991833593E-3</v>
      </c>
      <c r="H54" s="40">
        <f t="shared" si="1"/>
        <v>8.9828478092003027E-3</v>
      </c>
      <c r="I54" s="40">
        <f t="shared" si="1"/>
        <v>-7.9084437100169439E-3</v>
      </c>
      <c r="J54" s="44">
        <f t="shared" si="2"/>
        <v>8.5440604086065054E-3</v>
      </c>
      <c r="P54" s="43"/>
    </row>
    <row r="55" spans="1:16" x14ac:dyDescent="0.2">
      <c r="A55" s="12">
        <v>34942</v>
      </c>
      <c r="B55" s="22">
        <v>4.4000000000000003E-3</v>
      </c>
      <c r="C55" s="22">
        <v>2.4663343986279784E-3</v>
      </c>
      <c r="D55" s="22">
        <v>1.3200660801413688E-2</v>
      </c>
      <c r="E55" s="40">
        <f t="shared" si="3"/>
        <v>-1.9336656013720218E-3</v>
      </c>
      <c r="F55" s="40">
        <f t="shared" si="3"/>
        <v>8.8006608014136872E-3</v>
      </c>
      <c r="G55" s="83">
        <f t="shared" si="0"/>
        <v>9.8309444499881053E-3</v>
      </c>
      <c r="H55" s="40">
        <f t="shared" si="1"/>
        <v>-6.0701569438409409E-4</v>
      </c>
      <c r="I55" s="40">
        <f t="shared" si="1"/>
        <v>6.0379601443721993E-3</v>
      </c>
      <c r="J55" s="44">
        <f t="shared" si="2"/>
        <v>3.4334976000208327E-3</v>
      </c>
      <c r="P55" s="43"/>
    </row>
    <row r="56" spans="1:16" x14ac:dyDescent="0.2">
      <c r="A56" s="12">
        <v>34971</v>
      </c>
      <c r="B56" s="22">
        <v>4.4000000000000003E-3</v>
      </c>
      <c r="C56" s="22">
        <v>4.2180700886119915E-2</v>
      </c>
      <c r="D56" s="22">
        <v>1.0268232938732025E-2</v>
      </c>
      <c r="E56" s="40">
        <f t="shared" si="3"/>
        <v>3.7780700886119914E-2</v>
      </c>
      <c r="F56" s="40">
        <f t="shared" si="3"/>
        <v>5.8682329387320245E-3</v>
      </c>
      <c r="G56" s="83">
        <f t="shared" si="0"/>
        <v>2.0286184789790943E-2</v>
      </c>
      <c r="H56" s="40">
        <f t="shared" si="1"/>
        <v>1.1860105680337652E-2</v>
      </c>
      <c r="I56" s="40">
        <f t="shared" si="1"/>
        <v>4.026079109453292E-3</v>
      </c>
      <c r="J56" s="44">
        <f t="shared" si="2"/>
        <v>2.1824466912425969E-2</v>
      </c>
      <c r="P56" s="43"/>
    </row>
    <row r="57" spans="1:16" x14ac:dyDescent="0.2">
      <c r="A57" s="12">
        <v>35003</v>
      </c>
      <c r="B57" s="22">
        <v>4.4666666666666665E-3</v>
      </c>
      <c r="C57" s="22">
        <v>-3.6107585628397665E-3</v>
      </c>
      <c r="D57" s="22">
        <v>1.8683801616910634E-2</v>
      </c>
      <c r="E57" s="40">
        <f t="shared" si="3"/>
        <v>-8.0774252295064339E-3</v>
      </c>
      <c r="F57" s="40">
        <f t="shared" si="3"/>
        <v>1.4217134950243966E-2</v>
      </c>
      <c r="G57" s="83">
        <f t="shared" si="0"/>
        <v>1.1685100332212393E-2</v>
      </c>
      <c r="H57" s="40">
        <f t="shared" si="1"/>
        <v>-2.5356627749107516E-3</v>
      </c>
      <c r="I57" s="40">
        <f t="shared" si="1"/>
        <v>9.7540964404564789E-3</v>
      </c>
      <c r="J57" s="44">
        <f t="shared" si="2"/>
        <v>3.0698548603687661E-3</v>
      </c>
      <c r="P57" s="43"/>
    </row>
    <row r="58" spans="1:16" x14ac:dyDescent="0.2">
      <c r="A58" s="12">
        <v>35033</v>
      </c>
      <c r="B58" s="22">
        <v>4.2833333333333334E-3</v>
      </c>
      <c r="C58" s="22">
        <v>4.3824164574510771E-2</v>
      </c>
      <c r="D58" s="22">
        <v>2.0993913312602475E-2</v>
      </c>
      <c r="E58" s="40">
        <f t="shared" si="3"/>
        <v>3.9540831241177438E-2</v>
      </c>
      <c r="F58" s="40">
        <f t="shared" si="3"/>
        <v>1.6710579979269141E-2</v>
      </c>
      <c r="G58" s="83">
        <f t="shared" si="0"/>
        <v>2.8160778572488936E-2</v>
      </c>
      <c r="H58" s="40">
        <f t="shared" si="1"/>
        <v>1.2412645245050221E-2</v>
      </c>
      <c r="I58" s="40">
        <f t="shared" si="1"/>
        <v>1.1464799994105381E-2</v>
      </c>
      <c r="J58" s="44">
        <f t="shared" si="2"/>
        <v>2.8125705610223289E-2</v>
      </c>
      <c r="P58" s="43"/>
    </row>
    <row r="59" spans="1:16" x14ac:dyDescent="0.2">
      <c r="A59" s="12">
        <v>35062</v>
      </c>
      <c r="B59" s="22">
        <v>4.1666666666666666E-3</v>
      </c>
      <c r="C59" s="22">
        <v>1.9221455852873826E-2</v>
      </c>
      <c r="D59" s="22">
        <v>2.2857349067157529E-2</v>
      </c>
      <c r="E59" s="40">
        <f t="shared" si="3"/>
        <v>1.505478918620716E-2</v>
      </c>
      <c r="F59" s="40">
        <f t="shared" si="3"/>
        <v>1.8690682400490863E-2</v>
      </c>
      <c r="G59" s="83">
        <f t="shared" si="0"/>
        <v>2.1715970618573222E-2</v>
      </c>
      <c r="H59" s="40">
        <f t="shared" si="1"/>
        <v>4.7259946627728816E-3</v>
      </c>
      <c r="I59" s="40">
        <f t="shared" si="1"/>
        <v>1.2823309289133673E-2</v>
      </c>
      <c r="J59" s="44">
        <f t="shared" si="2"/>
        <v>1.6872735793349011E-2</v>
      </c>
      <c r="P59" s="43"/>
    </row>
    <row r="60" spans="1:16" x14ac:dyDescent="0.2">
      <c r="A60" s="12">
        <v>35095</v>
      </c>
      <c r="B60" s="22">
        <v>4.0249999999999999E-3</v>
      </c>
      <c r="C60" s="22">
        <v>3.3892781631436275E-2</v>
      </c>
      <c r="D60" s="22">
        <v>6.0823301957353415E-3</v>
      </c>
      <c r="E60" s="40">
        <f t="shared" si="3"/>
        <v>2.9867781631436274E-2</v>
      </c>
      <c r="F60" s="40">
        <f t="shared" si="3"/>
        <v>2.0573301957353416E-3</v>
      </c>
      <c r="G60" s="83">
        <f t="shared" si="0"/>
        <v>1.4812578320022725E-2</v>
      </c>
      <c r="H60" s="40">
        <f t="shared" si="1"/>
        <v>9.3760845690457478E-3</v>
      </c>
      <c r="I60" s="40">
        <f t="shared" si="1"/>
        <v>1.4114937509769763E-3</v>
      </c>
      <c r="J60" s="44">
        <f t="shared" si="2"/>
        <v>1.5962555913585807E-2</v>
      </c>
      <c r="P60" s="43"/>
    </row>
    <row r="61" spans="1:16" x14ac:dyDescent="0.2">
      <c r="A61" s="12">
        <v>35124</v>
      </c>
      <c r="B61" s="22">
        <v>4.1333333333333335E-3</v>
      </c>
      <c r="C61" s="22">
        <v>9.2912510853475627E-3</v>
      </c>
      <c r="D61" s="22">
        <v>-2.4343544857768129E-2</v>
      </c>
      <c r="E61" s="40">
        <f t="shared" si="3"/>
        <v>5.1579177520142292E-3</v>
      </c>
      <c r="F61" s="40">
        <f t="shared" si="3"/>
        <v>-2.8476878191101462E-2</v>
      </c>
      <c r="G61" s="83">
        <f t="shared" si="0"/>
        <v>-1.3784920346688745E-2</v>
      </c>
      <c r="H61" s="40">
        <f t="shared" si="1"/>
        <v>1.619171910382759E-3</v>
      </c>
      <c r="I61" s="40">
        <f t="shared" si="1"/>
        <v>-1.9537425590404837E-2</v>
      </c>
      <c r="J61" s="44">
        <f t="shared" si="2"/>
        <v>-1.1659480219543616E-2</v>
      </c>
      <c r="P61" s="43"/>
    </row>
    <row r="62" spans="1:16" x14ac:dyDescent="0.2">
      <c r="A62" s="12">
        <v>35153</v>
      </c>
      <c r="B62" s="22">
        <v>4.1250000000000002E-3</v>
      </c>
      <c r="C62" s="22">
        <v>9.6268067935771917E-3</v>
      </c>
      <c r="D62" s="22">
        <v>-1.1393615262412671E-2</v>
      </c>
      <c r="E62" s="40">
        <f t="shared" si="3"/>
        <v>5.5018067935771915E-3</v>
      </c>
      <c r="F62" s="40">
        <f t="shared" si="3"/>
        <v>-1.5518615262412671E-2</v>
      </c>
      <c r="G62" s="83">
        <f t="shared" si="0"/>
        <v>-4.7948910147920798E-3</v>
      </c>
      <c r="H62" s="40">
        <f t="shared" si="1"/>
        <v>1.7271254496127619E-3</v>
      </c>
      <c r="I62" s="40">
        <f t="shared" si="1"/>
        <v>-1.0647016464404841E-2</v>
      </c>
      <c r="J62" s="44">
        <f t="shared" si="2"/>
        <v>-5.0084042344177397E-3</v>
      </c>
      <c r="P62" s="43"/>
    </row>
    <row r="63" spans="1:16" x14ac:dyDescent="0.2">
      <c r="A63" s="12">
        <v>35185</v>
      </c>
      <c r="B63" s="22">
        <v>4.1833333333333332E-3</v>
      </c>
      <c r="C63" s="22">
        <v>1.4651371312892403E-2</v>
      </c>
      <c r="D63" s="22">
        <v>-1.3800826013611767E-2</v>
      </c>
      <c r="E63" s="40">
        <f t="shared" si="3"/>
        <v>1.0468037979559069E-2</v>
      </c>
      <c r="F63" s="40">
        <f t="shared" si="3"/>
        <v>-1.7984159346945101E-2</v>
      </c>
      <c r="G63" s="83">
        <f t="shared" si="0"/>
        <v>-4.8691212221283284E-3</v>
      </c>
      <c r="H63" s="40">
        <f t="shared" si="1"/>
        <v>3.2861231737754885E-3</v>
      </c>
      <c r="I63" s="40">
        <f t="shared" si="1"/>
        <v>-1.233857772923715E-2</v>
      </c>
      <c r="J63" s="44">
        <f t="shared" si="2"/>
        <v>-3.758060683693016E-3</v>
      </c>
      <c r="P63" s="43"/>
    </row>
    <row r="64" spans="1:16" x14ac:dyDescent="0.2">
      <c r="A64" s="12">
        <v>35216</v>
      </c>
      <c r="B64" s="22">
        <v>4.2416666666666662E-3</v>
      </c>
      <c r="C64" s="22">
        <v>2.5677282011856484E-2</v>
      </c>
      <c r="D64" s="22">
        <v>-3.4063260340632118E-3</v>
      </c>
      <c r="E64" s="40">
        <f t="shared" si="3"/>
        <v>2.1435615345189819E-2</v>
      </c>
      <c r="F64" s="40">
        <f t="shared" si="3"/>
        <v>-7.6479927007298779E-3</v>
      </c>
      <c r="G64" s="83">
        <f t="shared" si="0"/>
        <v>5.7235910108810253E-3</v>
      </c>
      <c r="H64" s="40">
        <f t="shared" si="1"/>
        <v>6.7290615937307466E-3</v>
      </c>
      <c r="I64" s="40">
        <f t="shared" si="1"/>
        <v>-5.2471372495163874E-3</v>
      </c>
      <c r="J64" s="44">
        <f t="shared" si="2"/>
        <v>6.8938113222299707E-3</v>
      </c>
      <c r="P64" s="43"/>
    </row>
    <row r="65" spans="1:16" x14ac:dyDescent="0.2">
      <c r="A65" s="12">
        <v>35244</v>
      </c>
      <c r="B65" s="22">
        <v>4.2916666666666667E-3</v>
      </c>
      <c r="C65" s="22">
        <v>3.7956236119049969E-3</v>
      </c>
      <c r="D65" s="22">
        <v>1.4774206912878673E-2</v>
      </c>
      <c r="E65" s="40">
        <f t="shared" si="3"/>
        <v>-4.9604305476166986E-4</v>
      </c>
      <c r="F65" s="40">
        <f t="shared" si="3"/>
        <v>1.0482540246212008E-2</v>
      </c>
      <c r="G65" s="83">
        <f t="shared" si="0"/>
        <v>1.1327813513179352E-2</v>
      </c>
      <c r="H65" s="40">
        <f t="shared" si="1"/>
        <v>-1.5571767896006123E-4</v>
      </c>
      <c r="I65" s="40">
        <f t="shared" si="1"/>
        <v>7.1918645254727461E-3</v>
      </c>
      <c r="J65" s="44">
        <f t="shared" si="2"/>
        <v>4.9932485957251693E-3</v>
      </c>
      <c r="P65" s="43"/>
    </row>
    <row r="66" spans="1:16" x14ac:dyDescent="0.2">
      <c r="A66" s="12">
        <v>35277</v>
      </c>
      <c r="B66" s="22">
        <v>4.208333333333333E-3</v>
      </c>
      <c r="C66" s="22">
        <v>-4.4223084839097648E-2</v>
      </c>
      <c r="D66" s="22">
        <v>2.551671344730444E-4</v>
      </c>
      <c r="E66" s="40">
        <f t="shared" si="3"/>
        <v>-4.8431418172430983E-2</v>
      </c>
      <c r="F66" s="40">
        <f t="shared" si="3"/>
        <v>-3.9531661988602886E-3</v>
      </c>
      <c r="G66" s="83">
        <f t="shared" si="0"/>
        <v>-1.3707431666255855E-2</v>
      </c>
      <c r="H66" s="40">
        <f t="shared" si="1"/>
        <v>-1.5203575484346926E-2</v>
      </c>
      <c r="I66" s="40">
        <f t="shared" si="1"/>
        <v>-2.7121895152422623E-3</v>
      </c>
      <c r="J66" s="44">
        <f t="shared" si="2"/>
        <v>-2.6192292185645637E-2</v>
      </c>
      <c r="P66" s="43"/>
    </row>
    <row r="67" spans="1:16" x14ac:dyDescent="0.2">
      <c r="A67" s="12">
        <v>35307</v>
      </c>
      <c r="B67" s="22">
        <v>4.2416666666666662E-3</v>
      </c>
      <c r="C67" s="22">
        <v>2.1128117061566254E-2</v>
      </c>
      <c r="D67" s="22">
        <v>-5.6778425655976683E-3</v>
      </c>
      <c r="E67" s="40">
        <f t="shared" si="3"/>
        <v>1.6886450394899589E-2</v>
      </c>
      <c r="F67" s="40">
        <f t="shared" si="3"/>
        <v>-9.9195092322643345E-3</v>
      </c>
      <c r="G67" s="83">
        <f t="shared" si="0"/>
        <v>2.7370758076564507E-3</v>
      </c>
      <c r="H67" s="40">
        <f t="shared" si="1"/>
        <v>5.3009891704488415E-3</v>
      </c>
      <c r="I67" s="40">
        <f t="shared" si="1"/>
        <v>-6.805580029459057E-3</v>
      </c>
      <c r="J67" s="44">
        <f t="shared" si="2"/>
        <v>3.4834705813176275E-3</v>
      </c>
      <c r="P67" s="43"/>
    </row>
    <row r="68" spans="1:16" x14ac:dyDescent="0.2">
      <c r="A68" s="12">
        <v>35338</v>
      </c>
      <c r="B68" s="22">
        <v>4.1583333333333333E-3</v>
      </c>
      <c r="C68" s="22">
        <v>5.6235805693947372E-2</v>
      </c>
      <c r="D68" s="22">
        <v>2.0458727028829893E-2</v>
      </c>
      <c r="E68" s="40">
        <f t="shared" si="3"/>
        <v>5.2077472360614038E-2</v>
      </c>
      <c r="F68" s="40">
        <f t="shared" si="3"/>
        <v>1.6300393695496559E-2</v>
      </c>
      <c r="G68" s="83">
        <f t="shared" si="0"/>
        <v>3.1689856254861162E-2</v>
      </c>
      <c r="H68" s="40">
        <f t="shared" si="1"/>
        <v>1.6348143662646007E-2</v>
      </c>
      <c r="I68" s="40">
        <f t="shared" si="1"/>
        <v>1.1183379258881821E-2</v>
      </c>
      <c r="J68" s="44">
        <f t="shared" si="2"/>
        <v>3.4188933028055299E-2</v>
      </c>
      <c r="P68" s="43"/>
    </row>
    <row r="69" spans="1:16" x14ac:dyDescent="0.2">
      <c r="A69" s="12">
        <v>35369</v>
      </c>
      <c r="B69" s="22">
        <v>4.1916666666666665E-3</v>
      </c>
      <c r="C69" s="22">
        <v>2.7511264286705472E-2</v>
      </c>
      <c r="D69" s="22">
        <v>2.8402723903111937E-2</v>
      </c>
      <c r="E69" s="40">
        <f t="shared" si="3"/>
        <v>2.3319597620038806E-2</v>
      </c>
      <c r="F69" s="40">
        <f t="shared" si="3"/>
        <v>2.4211057236445271E-2</v>
      </c>
      <c r="G69" s="83">
        <f t="shared" si="0"/>
        <v>2.8122877182104752E-2</v>
      </c>
      <c r="H69" s="40">
        <f t="shared" si="1"/>
        <v>7.320480713956779E-3</v>
      </c>
      <c r="I69" s="40">
        <f t="shared" si="1"/>
        <v>1.6610729801481306E-2</v>
      </c>
      <c r="J69" s="44">
        <f t="shared" si="2"/>
        <v>2.3765327428242038E-2</v>
      </c>
      <c r="P69" s="43"/>
    </row>
    <row r="70" spans="1:16" x14ac:dyDescent="0.2">
      <c r="A70" s="12">
        <v>35398</v>
      </c>
      <c r="B70" s="22">
        <v>4.0916666666666671E-3</v>
      </c>
      <c r="C70" s="22">
        <v>7.5515594580555678E-2</v>
      </c>
      <c r="D70" s="22">
        <v>2.2156098515010436E-2</v>
      </c>
      <c r="E70" s="40">
        <f t="shared" si="3"/>
        <v>7.1423927913889018E-2</v>
      </c>
      <c r="F70" s="40">
        <f t="shared" si="3"/>
        <v>1.8064431848343769E-2</v>
      </c>
      <c r="G70" s="83">
        <f t="shared" si="0"/>
        <v>3.890669465388269E-2</v>
      </c>
      <c r="H70" s="40">
        <f t="shared" si="1"/>
        <v>2.2421376874846511E-2</v>
      </c>
      <c r="I70" s="40">
        <f t="shared" si="1"/>
        <v>1.2393651112369512E-2</v>
      </c>
      <c r="J70" s="44">
        <f t="shared" si="2"/>
        <v>4.4744179881116397E-2</v>
      </c>
      <c r="P70" s="43"/>
    </row>
    <row r="71" spans="1:16" x14ac:dyDescent="0.2">
      <c r="A71" s="12">
        <v>35430</v>
      </c>
      <c r="B71" s="22">
        <v>4.1916666666666665E-3</v>
      </c>
      <c r="C71" s="22">
        <v>-1.9828294286736159E-2</v>
      </c>
      <c r="D71" s="22">
        <v>-1.6892399786794798E-2</v>
      </c>
      <c r="E71" s="40">
        <f t="shared" si="3"/>
        <v>-2.4019960953402825E-2</v>
      </c>
      <c r="F71" s="40">
        <f t="shared" si="3"/>
        <v>-2.1084066453461465E-2</v>
      </c>
      <c r="G71" s="83">
        <f t="shared" si="0"/>
        <v>-1.7814034860230372E-2</v>
      </c>
      <c r="H71" s="40">
        <f t="shared" si="1"/>
        <v>-7.5403385501935458E-3</v>
      </c>
      <c r="I71" s="40">
        <f t="shared" si="1"/>
        <v>-1.4465362976703493E-2</v>
      </c>
      <c r="J71" s="44">
        <f t="shared" si="2"/>
        <v>-2.2552013703432145E-2</v>
      </c>
      <c r="P71" s="43"/>
    </row>
    <row r="72" spans="1:16" x14ac:dyDescent="0.2">
      <c r="A72" s="12">
        <v>35461</v>
      </c>
      <c r="B72" s="22">
        <v>4.1749999999999999E-3</v>
      </c>
      <c r="C72" s="22">
        <v>6.2379934640445667E-2</v>
      </c>
      <c r="D72" s="22">
        <v>7.7850221734099279E-4</v>
      </c>
      <c r="E72" s="40">
        <f t="shared" si="3"/>
        <v>5.8204934640445669E-2</v>
      </c>
      <c r="F72" s="40">
        <f t="shared" si="3"/>
        <v>-3.3964977826590071E-3</v>
      </c>
      <c r="G72" s="83">
        <f t="shared" si="0"/>
        <v>2.0116404412443244E-2</v>
      </c>
      <c r="H72" s="40">
        <f t="shared" si="1"/>
        <v>1.8271674684744766E-2</v>
      </c>
      <c r="I72" s="40">
        <f t="shared" si="1"/>
        <v>-2.3302702723015257E-3</v>
      </c>
      <c r="J72" s="44">
        <f t="shared" si="2"/>
        <v>2.7404218428893332E-2</v>
      </c>
      <c r="P72" s="43"/>
    </row>
    <row r="73" spans="1:16" x14ac:dyDescent="0.2">
      <c r="A73" s="12">
        <v>35489</v>
      </c>
      <c r="B73" s="22">
        <v>4.2833333333333334E-3</v>
      </c>
      <c r="C73" s="22">
        <v>7.851325146306376E-3</v>
      </c>
      <c r="D73" s="22">
        <v>-5.7647696175799901E-4</v>
      </c>
      <c r="E73" s="40">
        <f t="shared" si="3"/>
        <v>3.5679918129730426E-3</v>
      </c>
      <c r="F73" s="40">
        <f t="shared" si="3"/>
        <v>-4.8598102950913324E-3</v>
      </c>
      <c r="G73" s="83">
        <f t="shared" si="0"/>
        <v>2.0691760121215258E-3</v>
      </c>
      <c r="H73" s="40">
        <f t="shared" si="1"/>
        <v>1.1200628621473349E-3</v>
      </c>
      <c r="I73" s="40">
        <f t="shared" si="1"/>
        <v>-3.3342201833591427E-3</v>
      </c>
      <c r="J73" s="44">
        <f t="shared" si="2"/>
        <v>-6.4590924105914493E-4</v>
      </c>
      <c r="P73" s="43"/>
    </row>
    <row r="74" spans="1:16" x14ac:dyDescent="0.2">
      <c r="A74" s="12">
        <v>35520</v>
      </c>
      <c r="B74" s="22">
        <v>4.3E-3</v>
      </c>
      <c r="C74" s="22">
        <v>-4.1008649353231563E-2</v>
      </c>
      <c r="D74" s="22">
        <v>-1.6817818548247043E-2</v>
      </c>
      <c r="E74" s="40">
        <f t="shared" si="3"/>
        <v>-4.5308649353231562E-2</v>
      </c>
      <c r="F74" s="40">
        <f t="shared" si="3"/>
        <v>-2.1117818548247042E-2</v>
      </c>
      <c r="G74" s="83">
        <f t="shared" si="0"/>
        <v>-2.4411796508240075E-2</v>
      </c>
      <c r="H74" s="40">
        <f t="shared" si="1"/>
        <v>-1.4223276883677635E-2</v>
      </c>
      <c r="I74" s="40">
        <f t="shared" si="1"/>
        <v>-1.448851962456244E-2</v>
      </c>
      <c r="J74" s="44">
        <f t="shared" si="2"/>
        <v>-3.3213233950739302E-2</v>
      </c>
      <c r="P74" s="43"/>
    </row>
    <row r="75" spans="1:16" x14ac:dyDescent="0.2">
      <c r="A75" s="12">
        <v>35550</v>
      </c>
      <c r="B75" s="22">
        <v>4.208333333333333E-3</v>
      </c>
      <c r="C75" s="22">
        <v>5.9575917002909984E-2</v>
      </c>
      <c r="D75" s="22">
        <v>1.6638982152323845E-2</v>
      </c>
      <c r="E75" s="40">
        <f t="shared" si="3"/>
        <v>5.5367583669576649E-2</v>
      </c>
      <c r="F75" s="40">
        <f t="shared" si="3"/>
        <v>1.2430648818990512E-2</v>
      </c>
      <c r="G75" s="83">
        <f t="shared" si="0"/>
        <v>3.0117731168989401E-2</v>
      </c>
      <c r="H75" s="40">
        <f t="shared" si="1"/>
        <v>1.738097436480766E-2</v>
      </c>
      <c r="I75" s="40">
        <f t="shared" si="1"/>
        <v>8.5284234708484091E-3</v>
      </c>
      <c r="J75" s="44">
        <f t="shared" si="2"/>
        <v>3.3899116244283579E-2</v>
      </c>
      <c r="P75" s="43"/>
    </row>
    <row r="76" spans="1:16" x14ac:dyDescent="0.2">
      <c r="A76" s="12">
        <v>35580</v>
      </c>
      <c r="B76" s="22">
        <v>4.1083333333333328E-3</v>
      </c>
      <c r="C76" s="22">
        <v>6.0834031713508097E-2</v>
      </c>
      <c r="D76" s="22">
        <v>1.0783638904532378E-2</v>
      </c>
      <c r="E76" s="40">
        <f t="shared" si="3"/>
        <v>5.6725698380174765E-2</v>
      </c>
      <c r="F76" s="40">
        <f t="shared" si="3"/>
        <v>6.675305571199045E-3</v>
      </c>
      <c r="G76" s="83">
        <f t="shared" si="0"/>
        <v>2.6495442395053245E-2</v>
      </c>
      <c r="H76" s="40">
        <f t="shared" si="1"/>
        <v>1.7807313305481798E-2</v>
      </c>
      <c r="I76" s="40">
        <f t="shared" si="1"/>
        <v>4.5797957562381149E-3</v>
      </c>
      <c r="J76" s="44">
        <f t="shared" si="2"/>
        <v>3.1700501975686905E-2</v>
      </c>
      <c r="P76" s="43"/>
    </row>
    <row r="77" spans="1:16" x14ac:dyDescent="0.2">
      <c r="A77" s="12">
        <v>35611</v>
      </c>
      <c r="B77" s="22">
        <v>4.208333333333333E-3</v>
      </c>
      <c r="C77" s="22">
        <v>4.4776532371194389E-2</v>
      </c>
      <c r="D77" s="22">
        <v>1.3062319438712278E-2</v>
      </c>
      <c r="E77" s="40">
        <f t="shared" si="3"/>
        <v>4.0568199037861054E-2</v>
      </c>
      <c r="F77" s="40">
        <f t="shared" si="3"/>
        <v>8.8539861053789446E-3</v>
      </c>
      <c r="G77" s="83">
        <f t="shared" ref="G77:G140" si="4">B77+B$2*E77+C$2*F77</f>
        <v>2.3018035138156992E-2</v>
      </c>
      <c r="H77" s="40">
        <f t="shared" ref="H77:I140" si="5">B$2*E77</f>
        <v>1.2735156219051759E-2</v>
      </c>
      <c r="I77" s="40">
        <f t="shared" si="5"/>
        <v>6.0745455857718995E-3</v>
      </c>
      <c r="J77" s="44">
        <f t="shared" ref="J77:J140" si="6">SUM(0.5*E77+0.5*F77)</f>
        <v>2.4711092571619998E-2</v>
      </c>
      <c r="P77" s="43"/>
    </row>
    <row r="78" spans="1:16" x14ac:dyDescent="0.2">
      <c r="A78" s="12">
        <v>35642</v>
      </c>
      <c r="B78" s="22">
        <v>4.2833333333333334E-3</v>
      </c>
      <c r="C78" s="22">
        <v>7.9440717200251143E-2</v>
      </c>
      <c r="D78" s="22">
        <v>3.4879378594368626E-2</v>
      </c>
      <c r="E78" s="40">
        <f t="shared" ref="E78:F141" si="7">C78-$B78</f>
        <v>7.515738386691781E-2</v>
      </c>
      <c r="F78" s="40">
        <f t="shared" si="7"/>
        <v>3.0596045261035293E-2</v>
      </c>
      <c r="G78" s="83">
        <f t="shared" si="4"/>
        <v>4.8868059924450591E-2</v>
      </c>
      <c r="H78" s="40">
        <f t="shared" si="5"/>
        <v>2.3593382187539761E-2</v>
      </c>
      <c r="I78" s="40">
        <f t="shared" si="5"/>
        <v>2.0991344403577493E-2</v>
      </c>
      <c r="J78" s="44">
        <f t="shared" si="6"/>
        <v>5.2876714563976551E-2</v>
      </c>
      <c r="P78" s="43"/>
    </row>
    <row r="79" spans="1:16" x14ac:dyDescent="0.2">
      <c r="A79" s="12">
        <v>35671</v>
      </c>
      <c r="B79" s="22">
        <v>4.1250000000000002E-3</v>
      </c>
      <c r="C79" s="22">
        <v>-5.6009869593354522E-2</v>
      </c>
      <c r="D79" s="22">
        <v>-1.5844793197564488E-2</v>
      </c>
      <c r="E79" s="40">
        <f t="shared" si="7"/>
        <v>-6.0134869593354526E-2</v>
      </c>
      <c r="F79" s="40">
        <f t="shared" si="7"/>
        <v>-1.9969793197564489E-2</v>
      </c>
      <c r="G79" s="83">
        <f t="shared" si="4"/>
        <v>-2.8453401284237484E-2</v>
      </c>
      <c r="H79" s="40">
        <f t="shared" si="5"/>
        <v>-1.88775192551425E-2</v>
      </c>
      <c r="I79" s="40">
        <f t="shared" si="5"/>
        <v>-1.3700882029094984E-2</v>
      </c>
      <c r="J79" s="44">
        <f t="shared" si="6"/>
        <v>-4.0052331395459509E-2</v>
      </c>
      <c r="P79" s="43"/>
    </row>
    <row r="80" spans="1:16" x14ac:dyDescent="0.2">
      <c r="A80" s="12">
        <v>35703</v>
      </c>
      <c r="B80" s="22">
        <v>4.1416666666666668E-3</v>
      </c>
      <c r="C80" s="22">
        <v>5.4733985970743859E-2</v>
      </c>
      <c r="D80" s="22">
        <v>1.9866534223105026E-2</v>
      </c>
      <c r="E80" s="40">
        <f t="shared" si="7"/>
        <v>5.0592319304077191E-2</v>
      </c>
      <c r="F80" s="40">
        <f t="shared" si="7"/>
        <v>1.5724867556438357E-2</v>
      </c>
      <c r="G80" s="83">
        <f t="shared" si="4"/>
        <v>3.0812113654718899E-2</v>
      </c>
      <c r="H80" s="40">
        <f t="shared" si="5"/>
        <v>1.5881924884569427E-2</v>
      </c>
      <c r="I80" s="40">
        <f t="shared" si="5"/>
        <v>1.0788522103482806E-2</v>
      </c>
      <c r="J80" s="44">
        <f t="shared" si="6"/>
        <v>3.3158593430257774E-2</v>
      </c>
      <c r="P80" s="43"/>
    </row>
    <row r="81" spans="1:16" x14ac:dyDescent="0.2">
      <c r="A81" s="12">
        <v>35734</v>
      </c>
      <c r="B81" s="22">
        <v>4.2833333333333334E-3</v>
      </c>
      <c r="C81" s="22">
        <v>-3.3402282580572873E-2</v>
      </c>
      <c r="D81" s="22">
        <v>2.000902072806432E-2</v>
      </c>
      <c r="E81" s="40">
        <f t="shared" si="7"/>
        <v>-3.7685615913906206E-2</v>
      </c>
      <c r="F81" s="40">
        <f t="shared" si="7"/>
        <v>1.5725687394730986E-2</v>
      </c>
      <c r="G81" s="83">
        <f t="shared" si="4"/>
        <v>3.2421612758160249E-3</v>
      </c>
      <c r="H81" s="40">
        <f t="shared" si="5"/>
        <v>-1.1830256635915058E-2</v>
      </c>
      <c r="I81" s="40">
        <f t="shared" si="5"/>
        <v>1.0789084578397749E-2</v>
      </c>
      <c r="J81" s="44">
        <f t="shared" si="6"/>
        <v>-1.097996425958761E-2</v>
      </c>
      <c r="P81" s="43"/>
    </row>
    <row r="82" spans="1:16" x14ac:dyDescent="0.2">
      <c r="A82" s="12">
        <v>35762</v>
      </c>
      <c r="B82" s="22">
        <v>4.3E-3</v>
      </c>
      <c r="C82" s="22">
        <v>4.626064608474767E-2</v>
      </c>
      <c r="D82" s="22">
        <v>2.8582048422860495E-3</v>
      </c>
      <c r="E82" s="40">
        <f t="shared" si="7"/>
        <v>4.1960646084747671E-2</v>
      </c>
      <c r="F82" s="40">
        <f t="shared" si="7"/>
        <v>-1.4417951577139505E-3</v>
      </c>
      <c r="G82" s="83">
        <f t="shared" si="4"/>
        <v>1.6483085478350555E-2</v>
      </c>
      <c r="H82" s="40">
        <f t="shared" si="5"/>
        <v>1.3172272755881721E-2</v>
      </c>
      <c r="I82" s="40">
        <f t="shared" si="5"/>
        <v>-9.8918727753116698E-4</v>
      </c>
      <c r="J82" s="44">
        <f t="shared" si="6"/>
        <v>2.0259425463516861E-2</v>
      </c>
      <c r="P82" s="43"/>
    </row>
    <row r="83" spans="1:16" x14ac:dyDescent="0.2">
      <c r="A83" s="12">
        <v>35795</v>
      </c>
      <c r="B83" s="22">
        <v>4.1999999999999997E-3</v>
      </c>
      <c r="C83" s="22">
        <v>1.7139690417105502E-2</v>
      </c>
      <c r="D83" s="22">
        <v>1.380297530801089E-2</v>
      </c>
      <c r="E83" s="40">
        <f t="shared" si="7"/>
        <v>1.2939690417105503E-2</v>
      </c>
      <c r="F83" s="40">
        <f t="shared" si="7"/>
        <v>9.6029753080108908E-3</v>
      </c>
      <c r="G83" s="83">
        <f t="shared" si="4"/>
        <v>1.4850435860379319E-2</v>
      </c>
      <c r="H83" s="40">
        <f t="shared" si="5"/>
        <v>4.0620235257230203E-3</v>
      </c>
      <c r="I83" s="40">
        <f t="shared" si="5"/>
        <v>6.5884123346562967E-3</v>
      </c>
      <c r="J83" s="44">
        <f t="shared" si="6"/>
        <v>1.1271332862558197E-2</v>
      </c>
      <c r="P83" s="43"/>
    </row>
    <row r="84" spans="1:16" x14ac:dyDescent="0.2">
      <c r="A84" s="12">
        <v>35825</v>
      </c>
      <c r="B84" s="22">
        <v>4.2416666666666662E-3</v>
      </c>
      <c r="C84" s="22">
        <v>1.1003859650772885E-2</v>
      </c>
      <c r="D84" s="22">
        <v>2.0315415258938208E-2</v>
      </c>
      <c r="E84" s="40">
        <f t="shared" si="7"/>
        <v>6.7621929841062186E-3</v>
      </c>
      <c r="F84" s="40">
        <f t="shared" si="7"/>
        <v>1.6073748592271543E-2</v>
      </c>
      <c r="G84" s="83">
        <f t="shared" si="4"/>
        <v>1.7392334665646353E-2</v>
      </c>
      <c r="H84" s="40">
        <f t="shared" si="5"/>
        <v>2.1227854841571248E-3</v>
      </c>
      <c r="I84" s="40">
        <f t="shared" si="5"/>
        <v>1.1027882514822562E-2</v>
      </c>
      <c r="J84" s="44">
        <f t="shared" si="6"/>
        <v>1.1417970788188882E-2</v>
      </c>
      <c r="P84" s="43"/>
    </row>
    <row r="85" spans="1:16" x14ac:dyDescent="0.2">
      <c r="A85" s="12">
        <v>35853</v>
      </c>
      <c r="B85" s="22">
        <v>4.1916666666666665E-3</v>
      </c>
      <c r="C85" s="22">
        <v>7.2081412138772949E-2</v>
      </c>
      <c r="D85" s="22">
        <v>-4.2873646298596801E-3</v>
      </c>
      <c r="E85" s="40">
        <f t="shared" si="7"/>
        <v>6.7889745472106286E-2</v>
      </c>
      <c r="F85" s="40">
        <f t="shared" si="7"/>
        <v>-8.4790312965263466E-3</v>
      </c>
      <c r="G85" s="83">
        <f t="shared" si="4"/>
        <v>1.968629763448583E-2</v>
      </c>
      <c r="H85" s="40">
        <f t="shared" si="5"/>
        <v>2.1311927439816674E-2</v>
      </c>
      <c r="I85" s="40">
        <f t="shared" si="5"/>
        <v>-5.8172964719975092E-3</v>
      </c>
      <c r="J85" s="44">
        <f t="shared" si="6"/>
        <v>2.9705357087789971E-2</v>
      </c>
      <c r="P85" s="43"/>
    </row>
    <row r="86" spans="1:16" x14ac:dyDescent="0.2">
      <c r="A86" s="12">
        <v>35885</v>
      </c>
      <c r="B86" s="22">
        <v>4.1250000000000002E-3</v>
      </c>
      <c r="C86" s="22">
        <v>5.1159811535741451E-2</v>
      </c>
      <c r="D86" s="22">
        <v>2.7361223995978623E-3</v>
      </c>
      <c r="E86" s="40">
        <f t="shared" si="7"/>
        <v>4.7034811535741447E-2</v>
      </c>
      <c r="F86" s="40">
        <f t="shared" si="7"/>
        <v>-1.3888776004021379E-3</v>
      </c>
      <c r="G86" s="83">
        <f t="shared" si="4"/>
        <v>1.7937271587316464E-2</v>
      </c>
      <c r="H86" s="40">
        <f t="shared" si="5"/>
        <v>1.4765153170400808E-2</v>
      </c>
      <c r="I86" s="40">
        <f t="shared" si="5"/>
        <v>-9.5288158308434409E-4</v>
      </c>
      <c r="J86" s="44">
        <f t="shared" si="6"/>
        <v>2.2822966967669653E-2</v>
      </c>
      <c r="P86" s="43"/>
    </row>
    <row r="87" spans="1:16" x14ac:dyDescent="0.2">
      <c r="A87" s="12">
        <v>35915</v>
      </c>
      <c r="B87" s="22">
        <v>4.1666666666666666E-3</v>
      </c>
      <c r="C87" s="22">
        <v>1.0001603377636892E-2</v>
      </c>
      <c r="D87" s="22">
        <v>4.0032669628382589E-3</v>
      </c>
      <c r="E87" s="40">
        <f t="shared" si="7"/>
        <v>5.8349367109702252E-3</v>
      </c>
      <c r="F87" s="40">
        <f t="shared" si="7"/>
        <v>-1.6339970382840772E-4</v>
      </c>
      <c r="G87" s="83">
        <f t="shared" si="4"/>
        <v>5.8862628342003388E-3</v>
      </c>
      <c r="H87" s="40">
        <f t="shared" si="5"/>
        <v>1.8317014879841163E-3</v>
      </c>
      <c r="I87" s="40">
        <f t="shared" si="5"/>
        <v>-1.1210532045044453E-4</v>
      </c>
      <c r="J87" s="44">
        <f t="shared" si="6"/>
        <v>2.8357685035709087E-3</v>
      </c>
      <c r="P87" s="43"/>
    </row>
    <row r="88" spans="1:16" x14ac:dyDescent="0.2">
      <c r="A88" s="12">
        <v>35944</v>
      </c>
      <c r="B88" s="22">
        <v>4.15E-3</v>
      </c>
      <c r="C88" s="22">
        <v>-1.7196118635523949E-2</v>
      </c>
      <c r="D88" s="22">
        <v>9.9651804147538048E-3</v>
      </c>
      <c r="E88" s="40">
        <f t="shared" si="7"/>
        <v>-2.134611863552395E-2</v>
      </c>
      <c r="F88" s="40">
        <f t="shared" si="7"/>
        <v>5.8151804147538047E-3</v>
      </c>
      <c r="G88" s="83">
        <f t="shared" si="4"/>
        <v>1.4387140021125044E-3</v>
      </c>
      <c r="H88" s="40">
        <f t="shared" si="5"/>
        <v>-6.7009668149208158E-3</v>
      </c>
      <c r="I88" s="40">
        <f t="shared" si="5"/>
        <v>3.9896808170333201E-3</v>
      </c>
      <c r="J88" s="44">
        <f t="shared" si="6"/>
        <v>-7.7654691103850731E-3</v>
      </c>
      <c r="P88" s="43"/>
    </row>
    <row r="89" spans="1:16" x14ac:dyDescent="0.2">
      <c r="A89" s="12">
        <v>35976</v>
      </c>
      <c r="B89" s="22">
        <v>4.1333333333333335E-3</v>
      </c>
      <c r="C89" s="22">
        <v>4.0580627208992803E-2</v>
      </c>
      <c r="D89" s="22">
        <v>1.1477770591034941E-2</v>
      </c>
      <c r="E89" s="40">
        <f t="shared" si="7"/>
        <v>3.6447293875659467E-2</v>
      </c>
      <c r="F89" s="40">
        <f t="shared" si="7"/>
        <v>7.344437257701608E-3</v>
      </c>
      <c r="G89" s="83">
        <f t="shared" si="4"/>
        <v>2.0613730141629254E-2</v>
      </c>
      <c r="H89" s="40">
        <f t="shared" si="5"/>
        <v>1.1441522973081049E-2</v>
      </c>
      <c r="I89" s="40">
        <f t="shared" si="5"/>
        <v>5.0388738352148705E-3</v>
      </c>
      <c r="J89" s="44">
        <f t="shared" si="6"/>
        <v>2.1895865566680536E-2</v>
      </c>
      <c r="P89" s="43"/>
    </row>
    <row r="90" spans="1:16" x14ac:dyDescent="0.2">
      <c r="A90" s="12">
        <v>36007</v>
      </c>
      <c r="B90" s="22">
        <v>4.0833333333333338E-3</v>
      </c>
      <c r="C90" s="22">
        <v>-1.066152927785402E-2</v>
      </c>
      <c r="D90" s="22">
        <v>2.805209847794865E-3</v>
      </c>
      <c r="E90" s="40">
        <f t="shared" si="7"/>
        <v>-1.4744862611187355E-2</v>
      </c>
      <c r="F90" s="40">
        <f t="shared" si="7"/>
        <v>-1.2781234855384687E-3</v>
      </c>
      <c r="G90" s="83">
        <f t="shared" si="4"/>
        <v>-1.4222646419230155E-3</v>
      </c>
      <c r="H90" s="40">
        <f t="shared" si="5"/>
        <v>-4.6287026103051521E-3</v>
      </c>
      <c r="I90" s="40">
        <f t="shared" si="5"/>
        <v>-8.7689536495119734E-4</v>
      </c>
      <c r="J90" s="44">
        <f t="shared" si="6"/>
        <v>-8.0114930483629124E-3</v>
      </c>
      <c r="P90" s="43"/>
    </row>
    <row r="91" spans="1:16" x14ac:dyDescent="0.2">
      <c r="A91" s="12">
        <v>36038</v>
      </c>
      <c r="B91" s="22">
        <v>3.8416666666666668E-3</v>
      </c>
      <c r="C91" s="22">
        <v>-0.14443627891013189</v>
      </c>
      <c r="D91" s="22">
        <v>3.8705873859999462E-2</v>
      </c>
      <c r="E91" s="40">
        <f t="shared" si="7"/>
        <v>-0.14827794557679855</v>
      </c>
      <c r="F91" s="40">
        <f t="shared" si="7"/>
        <v>3.4864207193332795E-2</v>
      </c>
      <c r="G91" s="83">
        <f t="shared" si="4"/>
        <v>-1.8786052849499291E-2</v>
      </c>
      <c r="H91" s="40">
        <f t="shared" si="5"/>
        <v>-4.6547365807347078E-2</v>
      </c>
      <c r="I91" s="40">
        <f t="shared" si="5"/>
        <v>2.391964629118112E-2</v>
      </c>
      <c r="J91" s="44">
        <f t="shared" si="6"/>
        <v>-5.6706869191732873E-2</v>
      </c>
      <c r="P91" s="43"/>
    </row>
    <row r="92" spans="1:16" x14ac:dyDescent="0.2">
      <c r="A92" s="12">
        <v>36068</v>
      </c>
      <c r="B92" s="22">
        <v>3.3E-3</v>
      </c>
      <c r="C92" s="22">
        <v>6.4067693171506734E-2</v>
      </c>
      <c r="D92" s="22">
        <v>4.2632426359013431E-2</v>
      </c>
      <c r="E92" s="40">
        <f t="shared" si="7"/>
        <v>6.0767693171506737E-2</v>
      </c>
      <c r="F92" s="40">
        <f t="shared" si="7"/>
        <v>3.9332426359013434E-2</v>
      </c>
      <c r="G92" s="83">
        <f t="shared" si="4"/>
        <v>4.9361378541470255E-2</v>
      </c>
      <c r="H92" s="40">
        <f t="shared" si="5"/>
        <v>1.9076175032771335E-2</v>
      </c>
      <c r="I92" s="40">
        <f t="shared" si="5"/>
        <v>2.6985203508698919E-2</v>
      </c>
      <c r="J92" s="44">
        <f t="shared" si="6"/>
        <v>5.0050059765260085E-2</v>
      </c>
      <c r="P92" s="43"/>
    </row>
    <row r="93" spans="1:16" x14ac:dyDescent="0.2">
      <c r="A93" s="12">
        <v>36098</v>
      </c>
      <c r="B93" s="22">
        <v>3.6750000000000003E-3</v>
      </c>
      <c r="C93" s="22">
        <v>8.1258140776239607E-2</v>
      </c>
      <c r="D93" s="22">
        <v>-7.2990673413951823E-3</v>
      </c>
      <c r="E93" s="40">
        <f t="shared" si="7"/>
        <v>7.7583140776239609E-2</v>
      </c>
      <c r="F93" s="40">
        <f t="shared" si="7"/>
        <v>-1.0974067341395184E-2</v>
      </c>
      <c r="G93" s="83">
        <f t="shared" si="4"/>
        <v>2.0500783439474483E-2</v>
      </c>
      <c r="H93" s="40">
        <f t="shared" si="5"/>
        <v>2.4354875029773806E-2</v>
      </c>
      <c r="I93" s="40">
        <f t="shared" si="5"/>
        <v>-7.5290915902993241E-3</v>
      </c>
      <c r="J93" s="44">
        <f t="shared" si="6"/>
        <v>3.3304536717422215E-2</v>
      </c>
      <c r="P93" s="43"/>
    </row>
    <row r="94" spans="1:16" x14ac:dyDescent="0.2">
      <c r="A94" s="12">
        <v>36129</v>
      </c>
      <c r="B94" s="22">
        <v>3.6583333333333329E-3</v>
      </c>
      <c r="C94" s="22">
        <v>6.0580938624872127E-2</v>
      </c>
      <c r="D94" s="22">
        <v>-5.9761959386489538E-3</v>
      </c>
      <c r="E94" s="40">
        <f t="shared" si="7"/>
        <v>5.6922605291538794E-2</v>
      </c>
      <c r="F94" s="40">
        <f t="shared" si="7"/>
        <v>-9.6345292719822867E-3</v>
      </c>
      <c r="G94" s="83">
        <f t="shared" si="4"/>
        <v>1.4917398705960162E-2</v>
      </c>
      <c r="H94" s="40">
        <f t="shared" si="5"/>
        <v>1.7869126260858289E-2</v>
      </c>
      <c r="I94" s="40">
        <f t="shared" si="5"/>
        <v>-6.6100608882314598E-3</v>
      </c>
      <c r="J94" s="44">
        <f t="shared" si="6"/>
        <v>2.3644038009778254E-2</v>
      </c>
      <c r="P94" s="43"/>
    </row>
    <row r="95" spans="1:16" x14ac:dyDescent="0.2">
      <c r="A95" s="12">
        <v>36160</v>
      </c>
      <c r="B95" s="22">
        <v>3.6166666666666665E-3</v>
      </c>
      <c r="C95" s="22">
        <v>5.7566139667070582E-2</v>
      </c>
      <c r="D95" s="22">
        <v>6.3048507945802079E-3</v>
      </c>
      <c r="E95" s="40">
        <f t="shared" si="7"/>
        <v>5.3949473000403918E-2</v>
      </c>
      <c r="F95" s="40">
        <f t="shared" si="7"/>
        <v>2.6881841279135415E-3</v>
      </c>
      <c r="G95" s="83">
        <f t="shared" si="4"/>
        <v>2.2396778394616068E-2</v>
      </c>
      <c r="H95" s="40">
        <f t="shared" si="5"/>
        <v>1.6935801511781472E-2</v>
      </c>
      <c r="I95" s="40">
        <f t="shared" si="5"/>
        <v>1.8443102161679295E-3</v>
      </c>
      <c r="J95" s="44">
        <f t="shared" si="6"/>
        <v>2.8318828564158731E-2</v>
      </c>
      <c r="P95" s="43"/>
    </row>
    <row r="96" spans="1:16" x14ac:dyDescent="0.2">
      <c r="A96" s="12">
        <v>36189</v>
      </c>
      <c r="B96" s="22">
        <v>3.7000000000000002E-3</v>
      </c>
      <c r="C96" s="22">
        <v>4.1800905402731292E-2</v>
      </c>
      <c r="D96" s="22">
        <v>3.6641101806322851E-3</v>
      </c>
      <c r="E96" s="40">
        <f t="shared" si="7"/>
        <v>3.810090540273129E-2</v>
      </c>
      <c r="F96" s="40">
        <f t="shared" si="7"/>
        <v>-3.5889819367715056E-5</v>
      </c>
      <c r="G96" s="83">
        <f t="shared" si="4"/>
        <v>1.5636000882365164E-2</v>
      </c>
      <c r="H96" s="40">
        <f t="shared" si="5"/>
        <v>1.1960624180981125E-2</v>
      </c>
      <c r="I96" s="40">
        <f t="shared" si="5"/>
        <v>-2.462329861595976E-5</v>
      </c>
      <c r="J96" s="44">
        <f t="shared" si="6"/>
        <v>1.9032507791681787E-2</v>
      </c>
      <c r="P96" s="43"/>
    </row>
    <row r="97" spans="1:16" x14ac:dyDescent="0.2">
      <c r="A97" s="12">
        <v>36217</v>
      </c>
      <c r="B97" s="22">
        <v>3.7000000000000002E-3</v>
      </c>
      <c r="C97" s="22">
        <v>-3.1081763451272115E-2</v>
      </c>
      <c r="D97" s="22">
        <v>-3.6395862130467749E-2</v>
      </c>
      <c r="E97" s="40">
        <f t="shared" si="7"/>
        <v>-3.4781763451272117E-2</v>
      </c>
      <c r="F97" s="40">
        <f t="shared" si="7"/>
        <v>-4.0095862130467751E-2</v>
      </c>
      <c r="G97" s="83">
        <f t="shared" si="4"/>
        <v>-3.4727661952790326E-2</v>
      </c>
      <c r="H97" s="40">
        <f t="shared" si="5"/>
        <v>-1.0918680188703041E-2</v>
      </c>
      <c r="I97" s="40">
        <f t="shared" si="5"/>
        <v>-2.7508981764087281E-2</v>
      </c>
      <c r="J97" s="44">
        <f t="shared" si="6"/>
        <v>-3.7438812790869934E-2</v>
      </c>
      <c r="P97" s="43"/>
    </row>
    <row r="98" spans="1:16" x14ac:dyDescent="0.2">
      <c r="A98" s="12">
        <v>36250</v>
      </c>
      <c r="B98" s="22">
        <v>3.5750000000000001E-3</v>
      </c>
      <c r="C98" s="22">
        <v>3.9997308770209239E-2</v>
      </c>
      <c r="D98" s="22">
        <v>5.8940573557142439E-3</v>
      </c>
      <c r="E98" s="40">
        <f t="shared" si="7"/>
        <v>3.6422308770209237E-2</v>
      </c>
      <c r="F98" s="40">
        <f t="shared" si="7"/>
        <v>2.3190573557142439E-3</v>
      </c>
      <c r="G98" s="83">
        <f t="shared" si="4"/>
        <v>1.6599739260298254E-2</v>
      </c>
      <c r="H98" s="40">
        <f t="shared" si="5"/>
        <v>1.1433679656675477E-2</v>
      </c>
      <c r="I98" s="40">
        <f t="shared" si="5"/>
        <v>1.5910596036227786E-3</v>
      </c>
      <c r="J98" s="44">
        <f t="shared" si="6"/>
        <v>1.937068306296174E-2</v>
      </c>
      <c r="P98" s="43"/>
    </row>
    <row r="99" spans="1:16" x14ac:dyDescent="0.2">
      <c r="A99" s="12">
        <v>36280</v>
      </c>
      <c r="B99" s="22">
        <v>3.7499999999999999E-3</v>
      </c>
      <c r="C99" s="22">
        <v>3.871650812451799E-2</v>
      </c>
      <c r="D99" s="22">
        <v>2.6048704752594798E-3</v>
      </c>
      <c r="E99" s="40">
        <f t="shared" si="7"/>
        <v>3.4966508124517987E-2</v>
      </c>
      <c r="F99" s="40">
        <f t="shared" si="7"/>
        <v>-1.1451295247405201E-3</v>
      </c>
      <c r="G99" s="83">
        <f t="shared" si="4"/>
        <v>1.3941024351843929E-2</v>
      </c>
      <c r="H99" s="40">
        <f t="shared" si="5"/>
        <v>1.0976675178133754E-2</v>
      </c>
      <c r="I99" s="40">
        <f t="shared" si="5"/>
        <v>-7.8565082628982523E-4</v>
      </c>
      <c r="J99" s="44">
        <f t="shared" si="6"/>
        <v>1.6910689299888731E-2</v>
      </c>
      <c r="P99" s="43"/>
    </row>
    <row r="100" spans="1:16" x14ac:dyDescent="0.2">
      <c r="A100" s="12">
        <v>36311</v>
      </c>
      <c r="B100" s="22">
        <v>3.8083333333333337E-3</v>
      </c>
      <c r="C100" s="22">
        <v>-2.3583619466978734E-2</v>
      </c>
      <c r="D100" s="22">
        <v>-1.7974512210509497E-2</v>
      </c>
      <c r="E100" s="40">
        <f t="shared" si="7"/>
        <v>-2.7391952800312067E-2</v>
      </c>
      <c r="F100" s="40">
        <f t="shared" si="7"/>
        <v>-2.178284554384283E-2</v>
      </c>
      <c r="G100" s="83">
        <f t="shared" si="4"/>
        <v>-1.9735321387517487E-2</v>
      </c>
      <c r="H100" s="40">
        <f t="shared" si="5"/>
        <v>-8.5988731649463673E-3</v>
      </c>
      <c r="I100" s="40">
        <f t="shared" si="5"/>
        <v>-1.4944781555904453E-2</v>
      </c>
      <c r="J100" s="44">
        <f t="shared" si="6"/>
        <v>-2.4587399172077449E-2</v>
      </c>
      <c r="P100" s="43"/>
    </row>
    <row r="101" spans="1:16" x14ac:dyDescent="0.2">
      <c r="A101" s="12">
        <v>36341</v>
      </c>
      <c r="B101" s="22">
        <v>3.7916666666666667E-3</v>
      </c>
      <c r="C101" s="22">
        <v>5.5452734938735038E-2</v>
      </c>
      <c r="D101" s="22">
        <v>-2.2426762603372508E-3</v>
      </c>
      <c r="E101" s="40">
        <f t="shared" si="7"/>
        <v>5.1661068272068372E-2</v>
      </c>
      <c r="F101" s="40">
        <f t="shared" si="7"/>
        <v>-6.0343429270039179E-3</v>
      </c>
      <c r="G101" s="83">
        <f t="shared" si="4"/>
        <v>1.5869048986743226E-2</v>
      </c>
      <c r="H101" s="40">
        <f t="shared" si="5"/>
        <v>1.6217426222787958E-2</v>
      </c>
      <c r="I101" s="40">
        <f t="shared" si="5"/>
        <v>-4.1400439027113973E-3</v>
      </c>
      <c r="J101" s="44">
        <f t="shared" si="6"/>
        <v>2.2813362672532228E-2</v>
      </c>
      <c r="P101" s="43"/>
    </row>
    <row r="102" spans="1:16" x14ac:dyDescent="0.2">
      <c r="A102" s="12">
        <v>36371</v>
      </c>
      <c r="B102" s="22">
        <v>3.933333333333333E-3</v>
      </c>
      <c r="C102" s="22">
        <v>-3.1204115320814241E-2</v>
      </c>
      <c r="D102" s="22">
        <v>-4.8290798407868429E-3</v>
      </c>
      <c r="E102" s="40">
        <f t="shared" si="7"/>
        <v>-3.5137448654147571E-2</v>
      </c>
      <c r="F102" s="40">
        <f t="shared" si="7"/>
        <v>-8.7624131741201768E-3</v>
      </c>
      <c r="G102" s="83">
        <f t="shared" si="4"/>
        <v>-1.3108722641979612E-2</v>
      </c>
      <c r="H102" s="40">
        <f t="shared" si="5"/>
        <v>-1.1030336775163697E-2</v>
      </c>
      <c r="I102" s="40">
        <f t="shared" si="5"/>
        <v>-6.0117192001492474E-3</v>
      </c>
      <c r="J102" s="44">
        <f t="shared" si="6"/>
        <v>-2.1949930914133872E-2</v>
      </c>
      <c r="P102" s="43"/>
    </row>
    <row r="103" spans="1:16" x14ac:dyDescent="0.2">
      <c r="A103" s="12">
        <v>36403</v>
      </c>
      <c r="B103" s="22">
        <v>3.8999999999999998E-3</v>
      </c>
      <c r="C103" s="22">
        <v>-4.9384040316670097E-3</v>
      </c>
      <c r="D103" s="22">
        <v>-7.7640208216911422E-4</v>
      </c>
      <c r="E103" s="40">
        <f t="shared" si="7"/>
        <v>-8.8384040316670104E-3</v>
      </c>
      <c r="F103" s="40">
        <f t="shared" si="7"/>
        <v>-4.676402082169114E-3</v>
      </c>
      <c r="G103" s="83">
        <f t="shared" si="4"/>
        <v>-2.0829364186178904E-3</v>
      </c>
      <c r="H103" s="40">
        <f t="shared" si="5"/>
        <v>-2.7745489999526211E-3</v>
      </c>
      <c r="I103" s="40">
        <f t="shared" si="5"/>
        <v>-3.2083874186652692E-3</v>
      </c>
      <c r="J103" s="44">
        <f t="shared" si="6"/>
        <v>-6.7574030569180626E-3</v>
      </c>
      <c r="P103" s="43"/>
    </row>
    <row r="104" spans="1:16" x14ac:dyDescent="0.2">
      <c r="A104" s="12">
        <v>36433</v>
      </c>
      <c r="B104" s="22">
        <v>4.0500000000000006E-3</v>
      </c>
      <c r="C104" s="22">
        <v>-2.7382029996896096E-2</v>
      </c>
      <c r="D104" s="22">
        <v>1.0595527510109726E-2</v>
      </c>
      <c r="E104" s="40">
        <f t="shared" si="7"/>
        <v>-3.1432029996896094E-2</v>
      </c>
      <c r="F104" s="40">
        <f t="shared" si="7"/>
        <v>6.5455275101097251E-3</v>
      </c>
      <c r="G104" s="83">
        <f t="shared" si="4"/>
        <v>-1.3263753384334205E-3</v>
      </c>
      <c r="H104" s="40">
        <f t="shared" si="5"/>
        <v>-9.8671329214987512E-3</v>
      </c>
      <c r="I104" s="40">
        <f t="shared" si="5"/>
        <v>4.4907575830653301E-3</v>
      </c>
      <c r="J104" s="44">
        <f t="shared" si="6"/>
        <v>-1.2443251243393185E-2</v>
      </c>
      <c r="P104" s="43"/>
    </row>
    <row r="105" spans="1:16" x14ac:dyDescent="0.2">
      <c r="A105" s="12">
        <v>36462</v>
      </c>
      <c r="B105" s="22">
        <v>4.2250000000000005E-3</v>
      </c>
      <c r="C105" s="22">
        <v>6.3246635467094636E-2</v>
      </c>
      <c r="D105" s="22">
        <v>-2.1260113115449952E-3</v>
      </c>
      <c r="E105" s="40">
        <f t="shared" si="7"/>
        <v>5.9021635467094637E-2</v>
      </c>
      <c r="F105" s="40">
        <f t="shared" si="7"/>
        <v>-6.3510113115449957E-3</v>
      </c>
      <c r="G105" s="83">
        <f t="shared" si="4"/>
        <v>1.8395749302030456E-2</v>
      </c>
      <c r="H105" s="40">
        <f t="shared" si="5"/>
        <v>1.8528053150101254E-2</v>
      </c>
      <c r="I105" s="40">
        <f t="shared" si="5"/>
        <v>-4.3573038480707984E-3</v>
      </c>
      <c r="J105" s="44">
        <f t="shared" si="6"/>
        <v>2.6335312077774821E-2</v>
      </c>
      <c r="P105" s="43"/>
    </row>
    <row r="106" spans="1:16" x14ac:dyDescent="0.2">
      <c r="A106" s="12">
        <v>36494</v>
      </c>
      <c r="B106" s="22">
        <v>4.3333333333333331E-3</v>
      </c>
      <c r="C106" s="22">
        <v>2.0322672082710769E-2</v>
      </c>
      <c r="D106" s="22">
        <v>-3.2512637317737569E-3</v>
      </c>
      <c r="E106" s="40">
        <f t="shared" si="7"/>
        <v>1.5989338749377434E-2</v>
      </c>
      <c r="F106" s="40">
        <f t="shared" si="7"/>
        <v>-7.5845970651070901E-3</v>
      </c>
      <c r="G106" s="83">
        <f t="shared" si="4"/>
        <v>4.1490587477914708E-3</v>
      </c>
      <c r="H106" s="40">
        <f t="shared" si="5"/>
        <v>5.0193681662481678E-3</v>
      </c>
      <c r="I106" s="40">
        <f t="shared" si="5"/>
        <v>-5.20364275179003E-3</v>
      </c>
      <c r="J106" s="44">
        <f t="shared" si="6"/>
        <v>4.2023708421351719E-3</v>
      </c>
      <c r="P106" s="43"/>
    </row>
    <row r="107" spans="1:16" x14ac:dyDescent="0.2">
      <c r="A107" s="12">
        <v>36525</v>
      </c>
      <c r="B107" s="22">
        <v>4.4333333333333334E-3</v>
      </c>
      <c r="C107" s="22">
        <v>5.8848015468993875E-2</v>
      </c>
      <c r="D107" s="22">
        <v>-9.8793049935288479E-3</v>
      </c>
      <c r="E107" s="40">
        <f t="shared" si="7"/>
        <v>5.4414682135660544E-2</v>
      </c>
      <c r="F107" s="40">
        <f t="shared" si="7"/>
        <v>-1.4312638326862182E-2</v>
      </c>
      <c r="G107" s="83">
        <f t="shared" si="4"/>
        <v>1.1695553722536233E-2</v>
      </c>
      <c r="H107" s="40">
        <f t="shared" si="5"/>
        <v>1.7081839816476586E-2</v>
      </c>
      <c r="I107" s="40">
        <f t="shared" si="5"/>
        <v>-9.8196194272736868E-3</v>
      </c>
      <c r="J107" s="44">
        <f t="shared" si="6"/>
        <v>2.0051021904399183E-2</v>
      </c>
      <c r="P107" s="43"/>
    </row>
    <row r="108" spans="1:16" x14ac:dyDescent="0.2">
      <c r="A108" s="12">
        <v>36556</v>
      </c>
      <c r="B108" s="22">
        <v>4.6249999999999998E-3</v>
      </c>
      <c r="C108" s="22">
        <v>-5.0236521275395796E-2</v>
      </c>
      <c r="D108" s="22">
        <v>-6.0979216201190178E-3</v>
      </c>
      <c r="E108" s="40">
        <f t="shared" si="7"/>
        <v>-5.4861521275395793E-2</v>
      </c>
      <c r="F108" s="40">
        <f t="shared" si="7"/>
        <v>-1.0722921620119018E-2</v>
      </c>
      <c r="G108" s="83">
        <f t="shared" si="4"/>
        <v>-1.9953896872447377E-2</v>
      </c>
      <c r="H108" s="40">
        <f t="shared" si="5"/>
        <v>-1.7222111417984069E-2</v>
      </c>
      <c r="I108" s="40">
        <f t="shared" si="5"/>
        <v>-7.3567854544633075E-3</v>
      </c>
      <c r="J108" s="44">
        <f t="shared" si="6"/>
        <v>-3.2792221447757404E-2</v>
      </c>
      <c r="P108" s="43"/>
    </row>
    <row r="109" spans="1:16" x14ac:dyDescent="0.2">
      <c r="A109" s="12">
        <v>36585</v>
      </c>
      <c r="B109" s="22">
        <v>4.7416666666666666E-3</v>
      </c>
      <c r="C109" s="22">
        <v>-1.8918356643723988E-2</v>
      </c>
      <c r="D109" s="22">
        <v>1.0943627523907651E-2</v>
      </c>
      <c r="E109" s="40">
        <f t="shared" si="7"/>
        <v>-2.3660023310390653E-2</v>
      </c>
      <c r="F109" s="40">
        <f t="shared" si="7"/>
        <v>6.2019608572409842E-3</v>
      </c>
      <c r="G109" s="83">
        <f t="shared" si="4"/>
        <v>1.569362892866976E-3</v>
      </c>
      <c r="H109" s="40">
        <f t="shared" si="5"/>
        <v>-7.4273470390692946E-3</v>
      </c>
      <c r="I109" s="40">
        <f t="shared" si="5"/>
        <v>4.255043265269604E-3</v>
      </c>
      <c r="J109" s="44">
        <f t="shared" si="6"/>
        <v>-8.7290312265748335E-3</v>
      </c>
      <c r="P109" s="43"/>
    </row>
    <row r="110" spans="1:16" x14ac:dyDescent="0.2">
      <c r="A110" s="12">
        <v>36616</v>
      </c>
      <c r="B110" s="22">
        <v>4.7166666666666668E-3</v>
      </c>
      <c r="C110" s="22">
        <v>9.7767446619732024E-2</v>
      </c>
      <c r="D110" s="22">
        <v>2.9255600946539451E-2</v>
      </c>
      <c r="E110" s="40">
        <f t="shared" si="7"/>
        <v>9.3050779953065363E-2</v>
      </c>
      <c r="F110" s="40">
        <f t="shared" si="7"/>
        <v>2.4538934279872783E-2</v>
      </c>
      <c r="G110" s="83">
        <f t="shared" si="4"/>
        <v>5.0762817884845907E-2</v>
      </c>
      <c r="H110" s="40">
        <f t="shared" si="5"/>
        <v>2.921047143110686E-2</v>
      </c>
      <c r="I110" s="40">
        <f t="shared" si="5"/>
        <v>1.6835679787072375E-2</v>
      </c>
      <c r="J110" s="44">
        <f t="shared" si="6"/>
        <v>5.8794857116469076E-2</v>
      </c>
      <c r="P110" s="43"/>
    </row>
    <row r="111" spans="1:16" x14ac:dyDescent="0.2">
      <c r="A111" s="12">
        <v>36644</v>
      </c>
      <c r="B111" s="22">
        <v>4.8250000000000003E-3</v>
      </c>
      <c r="C111" s="22">
        <v>-3.0081021844706846E-2</v>
      </c>
      <c r="D111" s="22">
        <v>-6.3425068057557654E-3</v>
      </c>
      <c r="E111" s="40">
        <f t="shared" si="7"/>
        <v>-3.4906021844706848E-2</v>
      </c>
      <c r="F111" s="40">
        <f t="shared" si="7"/>
        <v>-1.1167506805755765E-2</v>
      </c>
      <c r="G111" s="83">
        <f t="shared" si="4"/>
        <v>-1.3794493943444857E-2</v>
      </c>
      <c r="H111" s="40">
        <f t="shared" si="5"/>
        <v>-1.095768734429412E-2</v>
      </c>
      <c r="I111" s="40">
        <f t="shared" si="5"/>
        <v>-7.661806599150737E-3</v>
      </c>
      <c r="J111" s="44">
        <f t="shared" si="6"/>
        <v>-2.3036764325231308E-2</v>
      </c>
      <c r="P111" s="43"/>
    </row>
    <row r="112" spans="1:16" x14ac:dyDescent="0.2">
      <c r="A112" s="12">
        <v>36677</v>
      </c>
      <c r="B112" s="22">
        <v>4.7416666666666666E-3</v>
      </c>
      <c r="C112" s="22">
        <v>-2.0533367620466314E-2</v>
      </c>
      <c r="D112" s="22">
        <v>4.6447914448353167E-3</v>
      </c>
      <c r="E112" s="40">
        <f t="shared" si="7"/>
        <v>-2.5275034287132979E-2</v>
      </c>
      <c r="F112" s="40">
        <f t="shared" si="7"/>
        <v>-9.6875221831349903E-5</v>
      </c>
      <c r="G112" s="83">
        <f t="shared" si="4"/>
        <v>-3.2591282905588964E-3</v>
      </c>
      <c r="H112" s="40">
        <f t="shared" si="5"/>
        <v>-7.9343307744109103E-3</v>
      </c>
      <c r="I112" s="40">
        <f t="shared" si="5"/>
        <v>-6.6464182814652596E-5</v>
      </c>
      <c r="J112" s="44">
        <f t="shared" si="6"/>
        <v>-1.2685954754482164E-2</v>
      </c>
      <c r="P112" s="43"/>
    </row>
    <row r="113" spans="1:16" x14ac:dyDescent="0.2">
      <c r="A113" s="12">
        <v>36707</v>
      </c>
      <c r="B113" s="22">
        <v>4.966666666666667E-3</v>
      </c>
      <c r="C113" s="22">
        <v>2.4656758676142365E-2</v>
      </c>
      <c r="D113" s="22">
        <v>1.9656258951589622E-2</v>
      </c>
      <c r="E113" s="40">
        <f t="shared" si="7"/>
        <v>1.9690092009475697E-2</v>
      </c>
      <c r="F113" s="40">
        <f t="shared" si="7"/>
        <v>1.4689592284922955E-2</v>
      </c>
      <c r="G113" s="83">
        <f t="shared" si="4"/>
        <v>2.1226014244548813E-2</v>
      </c>
      <c r="H113" s="40">
        <f t="shared" si="5"/>
        <v>6.1811074599134293E-3</v>
      </c>
      <c r="I113" s="40">
        <f t="shared" si="5"/>
        <v>1.0078240117968719E-2</v>
      </c>
      <c r="J113" s="44">
        <f t="shared" si="6"/>
        <v>1.7189842147199326E-2</v>
      </c>
      <c r="P113" s="43"/>
    </row>
    <row r="114" spans="1:16" x14ac:dyDescent="0.2">
      <c r="A114" s="12">
        <v>36738</v>
      </c>
      <c r="B114" s="22">
        <v>5.0749999999999997E-3</v>
      </c>
      <c r="C114" s="22">
        <v>-1.5557553647822853E-2</v>
      </c>
      <c r="D114" s="22">
        <v>4.8488321787156785E-3</v>
      </c>
      <c r="E114" s="40">
        <f t="shared" si="7"/>
        <v>-2.0632553647822852E-2</v>
      </c>
      <c r="F114" s="40">
        <f t="shared" si="7"/>
        <v>-2.2616782128432114E-4</v>
      </c>
      <c r="G114" s="83">
        <f t="shared" si="4"/>
        <v>-1.5571340098418968E-3</v>
      </c>
      <c r="H114" s="40">
        <f t="shared" si="5"/>
        <v>-6.4769647195273708E-3</v>
      </c>
      <c r="I114" s="40">
        <f t="shared" si="5"/>
        <v>-1.5516929031452554E-4</v>
      </c>
      <c r="J114" s="44">
        <f t="shared" si="6"/>
        <v>-1.0429360734553587E-2</v>
      </c>
      <c r="P114" s="43"/>
    </row>
    <row r="115" spans="1:16" x14ac:dyDescent="0.2">
      <c r="A115" s="12">
        <v>36769</v>
      </c>
      <c r="B115" s="22">
        <v>5.0000000000000001E-3</v>
      </c>
      <c r="C115" s="22">
        <v>6.2079829439549261E-2</v>
      </c>
      <c r="D115" s="22">
        <v>1.5449218313166702E-2</v>
      </c>
      <c r="E115" s="40">
        <f t="shared" si="7"/>
        <v>5.7079829439549264E-2</v>
      </c>
      <c r="F115" s="40">
        <f t="shared" si="7"/>
        <v>1.0449218313166701E-2</v>
      </c>
      <c r="G115" s="83">
        <f t="shared" si="4"/>
        <v>3.0087485018822399E-2</v>
      </c>
      <c r="H115" s="40">
        <f t="shared" si="5"/>
        <v>1.791848201570587E-2</v>
      </c>
      <c r="I115" s="40">
        <f t="shared" si="5"/>
        <v>7.1690030031165289E-3</v>
      </c>
      <c r="J115" s="44">
        <f t="shared" si="6"/>
        <v>3.3764523876357984E-2</v>
      </c>
      <c r="P115" s="43"/>
    </row>
    <row r="116" spans="1:16" x14ac:dyDescent="0.2">
      <c r="A116" s="12">
        <v>36798</v>
      </c>
      <c r="B116" s="22">
        <v>5.0916666666666671E-3</v>
      </c>
      <c r="C116" s="22">
        <v>-5.2782434549848989E-2</v>
      </c>
      <c r="D116" s="22">
        <v>3.6066891694703784E-3</v>
      </c>
      <c r="E116" s="40">
        <f t="shared" si="7"/>
        <v>-5.7874101216515657E-2</v>
      </c>
      <c r="F116" s="40">
        <f t="shared" si="7"/>
        <v>-1.4849774971962887E-3</v>
      </c>
      <c r="G116" s="83">
        <f t="shared" si="4"/>
        <v>-1.4094966724861182E-2</v>
      </c>
      <c r="H116" s="40">
        <f t="shared" si="5"/>
        <v>-1.8167819560875442E-2</v>
      </c>
      <c r="I116" s="40">
        <f t="shared" si="5"/>
        <v>-1.0188138306524081E-3</v>
      </c>
      <c r="J116" s="44">
        <f t="shared" si="6"/>
        <v>-2.9679539356855973E-2</v>
      </c>
      <c r="P116" s="43"/>
    </row>
    <row r="117" spans="1:16" x14ac:dyDescent="0.2">
      <c r="A117" s="12">
        <v>36830</v>
      </c>
      <c r="B117" s="22">
        <v>5.1416666666666668E-3</v>
      </c>
      <c r="C117" s="22">
        <v>-4.2463571839144176E-3</v>
      </c>
      <c r="D117" s="22">
        <v>1.0117303661761667E-2</v>
      </c>
      <c r="E117" s="40">
        <f t="shared" si="7"/>
        <v>-9.3880238505810835E-3</v>
      </c>
      <c r="F117" s="40">
        <f t="shared" si="7"/>
        <v>4.9756369950950006E-3</v>
      </c>
      <c r="G117" s="83">
        <f t="shared" si="4"/>
        <v>5.6082677891944582E-3</v>
      </c>
      <c r="H117" s="40">
        <f t="shared" si="5"/>
        <v>-2.9470854797807064E-3</v>
      </c>
      <c r="I117" s="40">
        <f t="shared" si="5"/>
        <v>3.4136866023084973E-3</v>
      </c>
      <c r="J117" s="44">
        <f t="shared" si="6"/>
        <v>-2.2061934277430415E-3</v>
      </c>
      <c r="P117" s="43"/>
    </row>
    <row r="118" spans="1:16" x14ac:dyDescent="0.2">
      <c r="A118" s="12">
        <v>36860</v>
      </c>
      <c r="B118" s="22">
        <v>4.8083333333333329E-3</v>
      </c>
      <c r="C118" s="22">
        <v>-7.877768633110771E-2</v>
      </c>
      <c r="D118" s="22">
        <v>2.3888412110414592E-2</v>
      </c>
      <c r="E118" s="40">
        <f t="shared" si="7"/>
        <v>-8.3586019664441041E-2</v>
      </c>
      <c r="F118" s="40">
        <f t="shared" si="7"/>
        <v>1.9080078777081261E-2</v>
      </c>
      <c r="G118" s="83">
        <f t="shared" si="4"/>
        <v>-8.3404970613510151E-3</v>
      </c>
      <c r="H118" s="40">
        <f t="shared" si="5"/>
        <v>-2.6239296872950697E-2</v>
      </c>
      <c r="I118" s="40">
        <f t="shared" si="5"/>
        <v>1.3090466478266347E-2</v>
      </c>
      <c r="J118" s="44">
        <f t="shared" si="6"/>
        <v>-3.225297044367989E-2</v>
      </c>
      <c r="P118" s="43"/>
    </row>
    <row r="119" spans="1:16" x14ac:dyDescent="0.2">
      <c r="A119" s="12">
        <v>36889</v>
      </c>
      <c r="B119" s="22">
        <v>4.2916666666666667E-3</v>
      </c>
      <c r="C119" s="22">
        <v>4.8991378992426782E-3</v>
      </c>
      <c r="D119" s="22">
        <v>2.4779315027797955E-2</v>
      </c>
      <c r="E119" s="40">
        <f t="shared" si="7"/>
        <v>6.0747123257601145E-4</v>
      </c>
      <c r="F119" s="40">
        <f t="shared" si="7"/>
        <v>2.0487648361131289E-2</v>
      </c>
      <c r="G119" s="83">
        <f t="shared" si="4"/>
        <v>1.8538536107385716E-2</v>
      </c>
      <c r="H119" s="40">
        <f t="shared" si="5"/>
        <v>1.906971773189989E-4</v>
      </c>
      <c r="I119" s="40">
        <f t="shared" si="5"/>
        <v>1.405617226340005E-2</v>
      </c>
      <c r="J119" s="44">
        <f t="shared" si="6"/>
        <v>1.0547559796853651E-2</v>
      </c>
      <c r="P119" s="43"/>
    </row>
    <row r="120" spans="1:16" x14ac:dyDescent="0.2">
      <c r="A120" s="12">
        <v>36922</v>
      </c>
      <c r="B120" s="22">
        <v>4.0666666666666663E-3</v>
      </c>
      <c r="C120" s="22">
        <v>3.5457266332553639E-2</v>
      </c>
      <c r="D120" s="22">
        <v>1.018765368189456E-2</v>
      </c>
      <c r="E120" s="40">
        <f t="shared" si="7"/>
        <v>3.1390599665886976E-2</v>
      </c>
      <c r="F120" s="40">
        <f t="shared" si="7"/>
        <v>6.1209870152278932E-3</v>
      </c>
      <c r="G120" s="83">
        <f t="shared" si="4"/>
        <v>1.812028249789727E-2</v>
      </c>
      <c r="H120" s="40">
        <f t="shared" si="5"/>
        <v>9.8541271250837878E-3</v>
      </c>
      <c r="I120" s="40">
        <f t="shared" si="5"/>
        <v>4.1994887061468167E-3</v>
      </c>
      <c r="J120" s="44">
        <f t="shared" si="6"/>
        <v>1.8755793340557436E-2</v>
      </c>
      <c r="P120" s="43"/>
    </row>
    <row r="121" spans="1:16" x14ac:dyDescent="0.2">
      <c r="A121" s="12">
        <v>36950</v>
      </c>
      <c r="B121" s="22">
        <v>3.6833333333333332E-3</v>
      </c>
      <c r="C121" s="22">
        <v>-9.1131281108527973E-2</v>
      </c>
      <c r="D121" s="22">
        <v>1.1934837529401499E-2</v>
      </c>
      <c r="E121" s="40">
        <f t="shared" si="7"/>
        <v>-9.4814614441861303E-2</v>
      </c>
      <c r="F121" s="40">
        <f t="shared" si="7"/>
        <v>8.251504196068165E-3</v>
      </c>
      <c r="G121" s="83">
        <f t="shared" si="4"/>
        <v>-2.0419645855980707E-2</v>
      </c>
      <c r="H121" s="40">
        <f t="shared" si="5"/>
        <v>-2.9764173796311778E-2</v>
      </c>
      <c r="I121" s="40">
        <f t="shared" si="5"/>
        <v>5.6611946069977373E-3</v>
      </c>
      <c r="J121" s="44">
        <f t="shared" si="6"/>
        <v>-4.3281555122896567E-2</v>
      </c>
      <c r="P121" s="43"/>
    </row>
    <row r="122" spans="1:16" x14ac:dyDescent="0.2">
      <c r="A122" s="12">
        <v>36980</v>
      </c>
      <c r="B122" s="22">
        <v>3.225E-3</v>
      </c>
      <c r="C122" s="22">
        <v>-6.3314615032758259E-2</v>
      </c>
      <c r="D122" s="22">
        <v>5.6514341273699031E-3</v>
      </c>
      <c r="E122" s="40">
        <f t="shared" si="7"/>
        <v>-6.6539615032758265E-2</v>
      </c>
      <c r="F122" s="40">
        <f t="shared" si="7"/>
        <v>2.4264341273699031E-3</v>
      </c>
      <c r="G122" s="83">
        <f t="shared" si="4"/>
        <v>-1.5998366225989422E-2</v>
      </c>
      <c r="H122" s="40">
        <f t="shared" si="5"/>
        <v>-2.0888094919049673E-2</v>
      </c>
      <c r="I122" s="40">
        <f t="shared" si="5"/>
        <v>1.6647286930602538E-3</v>
      </c>
      <c r="J122" s="44">
        <f t="shared" si="6"/>
        <v>-3.2056590452694184E-2</v>
      </c>
      <c r="P122" s="43"/>
    </row>
    <row r="123" spans="1:16" x14ac:dyDescent="0.2">
      <c r="A123" s="12">
        <v>37011</v>
      </c>
      <c r="B123" s="22">
        <v>3.0166666666666666E-3</v>
      </c>
      <c r="C123" s="22">
        <v>7.764008969611913E-2</v>
      </c>
      <c r="D123" s="22">
        <v>-1.6954700183294036E-2</v>
      </c>
      <c r="E123" s="40">
        <f t="shared" si="7"/>
        <v>7.4623423029452463E-2</v>
      </c>
      <c r="F123" s="40">
        <f t="shared" si="7"/>
        <v>-1.9971366849960703E-2</v>
      </c>
      <c r="G123" s="83">
        <f t="shared" si="4"/>
        <v>1.274046635585681E-2</v>
      </c>
      <c r="H123" s="40">
        <f t="shared" si="5"/>
        <v>2.3425761370218526E-2</v>
      </c>
      <c r="I123" s="40">
        <f t="shared" si="5"/>
        <v>-1.3701961681028383E-2</v>
      </c>
      <c r="J123" s="44">
        <f t="shared" si="6"/>
        <v>2.732602808974588E-2</v>
      </c>
      <c r="P123" s="43"/>
    </row>
    <row r="124" spans="1:16" x14ac:dyDescent="0.2">
      <c r="A124" s="12">
        <v>37042</v>
      </c>
      <c r="B124" s="22">
        <v>2.9083333333333335E-3</v>
      </c>
      <c r="C124" s="22">
        <v>6.7077728939277659E-3</v>
      </c>
      <c r="D124" s="22">
        <v>1.4342719277127269E-3</v>
      </c>
      <c r="E124" s="40">
        <f t="shared" si="7"/>
        <v>3.7994395605944324E-3</v>
      </c>
      <c r="F124" s="40">
        <f t="shared" si="7"/>
        <v>-1.4740614056206066E-3</v>
      </c>
      <c r="G124" s="83">
        <f t="shared" si="4"/>
        <v>3.0897276841635284E-3</v>
      </c>
      <c r="H124" s="40">
        <f t="shared" si="5"/>
        <v>1.1927188659239685E-3</v>
      </c>
      <c r="I124" s="40">
        <f t="shared" si="5"/>
        <v>-1.0113245150937744E-3</v>
      </c>
      <c r="J124" s="44">
        <f t="shared" si="6"/>
        <v>1.1626890774869129E-3</v>
      </c>
      <c r="P124" s="43"/>
    </row>
    <row r="125" spans="1:16" x14ac:dyDescent="0.2">
      <c r="A125" s="12">
        <v>37071</v>
      </c>
      <c r="B125" s="22">
        <v>2.9249999999999996E-3</v>
      </c>
      <c r="C125" s="22">
        <v>-2.4336455452162786E-2</v>
      </c>
      <c r="D125" s="22">
        <v>2.2762031907765934E-3</v>
      </c>
      <c r="E125" s="40">
        <f t="shared" si="7"/>
        <v>-2.7261455452162787E-2</v>
      </c>
      <c r="F125" s="40">
        <f t="shared" si="7"/>
        <v>-6.4879680922340626E-4</v>
      </c>
      <c r="G125" s="83">
        <f t="shared" si="4"/>
        <v>-6.0780341986088893E-3</v>
      </c>
      <c r="H125" s="40">
        <f t="shared" si="5"/>
        <v>-8.5579074786633243E-3</v>
      </c>
      <c r="I125" s="40">
        <f t="shared" si="5"/>
        <v>-4.4512671994556481E-4</v>
      </c>
      <c r="J125" s="44">
        <f t="shared" si="6"/>
        <v>-1.3955126130693097E-2</v>
      </c>
      <c r="P125" s="43"/>
    </row>
    <row r="126" spans="1:16" x14ac:dyDescent="0.2">
      <c r="A126" s="12">
        <v>37103</v>
      </c>
      <c r="B126" s="22">
        <v>2.8E-3</v>
      </c>
      <c r="C126" s="22">
        <v>-9.8576934928183979E-3</v>
      </c>
      <c r="D126" s="22">
        <v>2.8569095567146041E-2</v>
      </c>
      <c r="E126" s="40">
        <f t="shared" si="7"/>
        <v>-1.2657693492818398E-2</v>
      </c>
      <c r="F126" s="40">
        <f t="shared" si="7"/>
        <v>2.5769095567146041E-2</v>
      </c>
      <c r="G126" s="83">
        <f t="shared" si="4"/>
        <v>1.6506170091492533E-2</v>
      </c>
      <c r="H126" s="40">
        <f t="shared" si="5"/>
        <v>-3.9734991403852149E-3</v>
      </c>
      <c r="I126" s="40">
        <f t="shared" si="5"/>
        <v>1.7679669231877748E-2</v>
      </c>
      <c r="J126" s="44">
        <f t="shared" si="6"/>
        <v>6.5557010371638212E-3</v>
      </c>
      <c r="P126" s="43"/>
    </row>
    <row r="127" spans="1:16" x14ac:dyDescent="0.2">
      <c r="A127" s="12">
        <v>37134</v>
      </c>
      <c r="B127" s="22">
        <v>2.2000000000000001E-3</v>
      </c>
      <c r="C127" s="22">
        <v>-6.2536290029884811E-2</v>
      </c>
      <c r="D127" s="22">
        <v>1.2801174929543802E-2</v>
      </c>
      <c r="E127" s="40">
        <f t="shared" si="7"/>
        <v>-6.4736290029884805E-2</v>
      </c>
      <c r="F127" s="40">
        <f t="shared" si="7"/>
        <v>1.0601174929543801E-2</v>
      </c>
      <c r="G127" s="83">
        <f t="shared" si="4"/>
        <v>-1.0848738257636398E-2</v>
      </c>
      <c r="H127" s="40">
        <f t="shared" si="5"/>
        <v>-2.0321995704147815E-2</v>
      </c>
      <c r="I127" s="40">
        <f t="shared" si="5"/>
        <v>7.2732574465114164E-3</v>
      </c>
      <c r="J127" s="44">
        <f t="shared" si="6"/>
        <v>-2.7067557550170502E-2</v>
      </c>
      <c r="P127" s="43"/>
    </row>
    <row r="128" spans="1:16" x14ac:dyDescent="0.2">
      <c r="A128" s="12">
        <v>37162</v>
      </c>
      <c r="B128" s="22">
        <v>1.8000000000000002E-3</v>
      </c>
      <c r="C128" s="22">
        <v>-8.0745311472018466E-2</v>
      </c>
      <c r="D128" s="22">
        <v>2.3936430796966501E-2</v>
      </c>
      <c r="E128" s="40">
        <f t="shared" si="7"/>
        <v>-8.2545311472018462E-2</v>
      </c>
      <c r="F128" s="40">
        <f t="shared" si="7"/>
        <v>2.2136430796966502E-2</v>
      </c>
      <c r="G128" s="83">
        <f t="shared" si="4"/>
        <v>-8.9252286480056616E-3</v>
      </c>
      <c r="H128" s="40">
        <f t="shared" si="5"/>
        <v>-2.5912598086135451E-2</v>
      </c>
      <c r="I128" s="40">
        <f t="shared" si="5"/>
        <v>1.518736943812979E-2</v>
      </c>
      <c r="J128" s="44">
        <f t="shared" si="6"/>
        <v>-3.0204440337525978E-2</v>
      </c>
      <c r="P128" s="43"/>
    </row>
    <row r="129" spans="1:16" x14ac:dyDescent="0.2">
      <c r="A129" s="12">
        <v>37195</v>
      </c>
      <c r="B129" s="22">
        <v>1.5583333333333334E-3</v>
      </c>
      <c r="C129" s="22">
        <v>1.9064670341519818E-2</v>
      </c>
      <c r="D129" s="22">
        <v>2.6127936462370327E-2</v>
      </c>
      <c r="E129" s="40">
        <f t="shared" si="7"/>
        <v>1.7506337008186483E-2</v>
      </c>
      <c r="F129" s="40">
        <f t="shared" si="7"/>
        <v>2.4569603129036992E-2</v>
      </c>
      <c r="G129" s="83">
        <f t="shared" si="4"/>
        <v>2.3910638194290498E-2</v>
      </c>
      <c r="H129" s="40">
        <f t="shared" si="5"/>
        <v>5.4955837801563111E-3</v>
      </c>
      <c r="I129" s="40">
        <f t="shared" si="5"/>
        <v>1.6856721080800854E-2</v>
      </c>
      <c r="J129" s="44">
        <f t="shared" si="6"/>
        <v>2.1037970068611737E-2</v>
      </c>
      <c r="P129" s="43"/>
    </row>
    <row r="130" spans="1:16" x14ac:dyDescent="0.2">
      <c r="A130" s="12">
        <v>37225</v>
      </c>
      <c r="B130" s="22">
        <v>1.4083333333333333E-3</v>
      </c>
      <c r="C130" s="22">
        <v>7.6696710317294192E-2</v>
      </c>
      <c r="D130" s="22">
        <v>-2.6371863795105144E-2</v>
      </c>
      <c r="E130" s="40">
        <f t="shared" si="7"/>
        <v>7.5288376983960861E-2</v>
      </c>
      <c r="F130" s="40">
        <f t="shared" si="7"/>
        <v>-2.7780197128438478E-2</v>
      </c>
      <c r="G130" s="83">
        <f t="shared" si="4"/>
        <v>5.9833904120465131E-3</v>
      </c>
      <c r="H130" s="40">
        <f t="shared" si="5"/>
        <v>2.3634503505437235E-2</v>
      </c>
      <c r="I130" s="40">
        <f t="shared" si="5"/>
        <v>-1.9059446426724056E-2</v>
      </c>
      <c r="J130" s="44">
        <f t="shared" si="6"/>
        <v>2.3754089927761193E-2</v>
      </c>
      <c r="P130" s="43"/>
    </row>
    <row r="131" spans="1:16" x14ac:dyDescent="0.2">
      <c r="A131" s="12">
        <v>37256</v>
      </c>
      <c r="B131" s="22">
        <v>1.3749999999999999E-3</v>
      </c>
      <c r="C131" s="22">
        <v>8.7673999164812333E-3</v>
      </c>
      <c r="D131" s="22">
        <v>-1.3763379067595727E-2</v>
      </c>
      <c r="E131" s="40">
        <f t="shared" si="7"/>
        <v>7.3923999164812338E-3</v>
      </c>
      <c r="F131" s="40">
        <f t="shared" si="7"/>
        <v>-1.5138379067595726E-2</v>
      </c>
      <c r="G131" s="83">
        <f t="shared" si="4"/>
        <v>-6.6905240505080142E-3</v>
      </c>
      <c r="H131" s="40">
        <f t="shared" si="5"/>
        <v>2.3206198451706612E-3</v>
      </c>
      <c r="I131" s="40">
        <f t="shared" si="5"/>
        <v>-1.0386143895678676E-2</v>
      </c>
      <c r="J131" s="44">
        <f t="shared" si="6"/>
        <v>-3.8729895755572463E-3</v>
      </c>
      <c r="P131" s="43"/>
    </row>
    <row r="132" spans="1:16" x14ac:dyDescent="0.2">
      <c r="A132" s="12">
        <v>37287</v>
      </c>
      <c r="B132" s="22">
        <v>1.4416666666666666E-3</v>
      </c>
      <c r="C132" s="22">
        <v>-1.4583456876200773E-2</v>
      </c>
      <c r="D132" s="22">
        <v>6.0162862178974041E-3</v>
      </c>
      <c r="E132" s="40">
        <f t="shared" si="7"/>
        <v>-1.6025123542867441E-2</v>
      </c>
      <c r="F132" s="40">
        <f t="shared" si="7"/>
        <v>4.5746195512307375E-3</v>
      </c>
      <c r="G132" s="83">
        <f t="shared" si="4"/>
        <v>-4.5037862297557128E-4</v>
      </c>
      <c r="H132" s="40">
        <f t="shared" si="5"/>
        <v>-5.0306017173095893E-3</v>
      </c>
      <c r="I132" s="40">
        <f t="shared" si="5"/>
        <v>3.1385564276673514E-3</v>
      </c>
      <c r="J132" s="44">
        <f t="shared" si="6"/>
        <v>-5.725251995818352E-3</v>
      </c>
      <c r="P132" s="43"/>
    </row>
    <row r="133" spans="1:16" x14ac:dyDescent="0.2">
      <c r="A133" s="12">
        <v>37315</v>
      </c>
      <c r="B133" s="22">
        <v>1.4916666666666667E-3</v>
      </c>
      <c r="C133" s="22">
        <v>-1.9303181439170314E-2</v>
      </c>
      <c r="D133" s="22">
        <v>1.136210058885978E-2</v>
      </c>
      <c r="E133" s="40">
        <f t="shared" si="7"/>
        <v>-2.0794848105836979E-2</v>
      </c>
      <c r="F133" s="40">
        <f t="shared" si="7"/>
        <v>9.8704339221931132E-3</v>
      </c>
      <c r="G133" s="83">
        <f t="shared" si="4"/>
        <v>1.7356649473915303E-3</v>
      </c>
      <c r="H133" s="40">
        <f t="shared" si="5"/>
        <v>-6.5279121444886644E-3</v>
      </c>
      <c r="I133" s="40">
        <f t="shared" si="5"/>
        <v>6.7719104252135275E-3</v>
      </c>
      <c r="J133" s="44">
        <f t="shared" si="6"/>
        <v>-5.462207091821933E-3</v>
      </c>
      <c r="P133" s="43"/>
    </row>
    <row r="134" spans="1:16" x14ac:dyDescent="0.2">
      <c r="A134" s="12">
        <v>37344</v>
      </c>
      <c r="B134" s="22">
        <v>1.4333333333333333E-3</v>
      </c>
      <c r="C134" s="22">
        <v>3.7607070689435806E-2</v>
      </c>
      <c r="D134" s="22">
        <v>-2.7756831826815653E-2</v>
      </c>
      <c r="E134" s="40">
        <f t="shared" si="7"/>
        <v>3.6173737356102471E-2</v>
      </c>
      <c r="F134" s="40">
        <f t="shared" si="7"/>
        <v>-2.9190165160148988E-2</v>
      </c>
      <c r="G134" s="83">
        <f t="shared" si="4"/>
        <v>-7.2378162093251867E-3</v>
      </c>
      <c r="H134" s="40">
        <f t="shared" si="5"/>
        <v>1.1355648196928253E-2</v>
      </c>
      <c r="I134" s="40">
        <f t="shared" si="5"/>
        <v>-2.0026797739586773E-2</v>
      </c>
      <c r="J134" s="44">
        <f t="shared" si="6"/>
        <v>3.4917860979767415E-3</v>
      </c>
      <c r="P134" s="43"/>
    </row>
    <row r="135" spans="1:16" x14ac:dyDescent="0.2">
      <c r="A135" s="12">
        <v>37376</v>
      </c>
      <c r="B135" s="22">
        <v>1.4416666666666666E-3</v>
      </c>
      <c r="C135" s="22">
        <v>-6.0609089716378794E-2</v>
      </c>
      <c r="D135" s="22">
        <v>2.66103142579448E-2</v>
      </c>
      <c r="E135" s="40">
        <f t="shared" si="7"/>
        <v>-6.2050756383045462E-2</v>
      </c>
      <c r="F135" s="40">
        <f t="shared" si="7"/>
        <v>2.5168647591278133E-2</v>
      </c>
      <c r="G135" s="83">
        <f t="shared" si="4"/>
        <v>-7.695734691136151E-4</v>
      </c>
      <c r="H135" s="40">
        <f t="shared" si="5"/>
        <v>-1.9478953830583245E-2</v>
      </c>
      <c r="I135" s="40">
        <f t="shared" si="5"/>
        <v>1.7267713694802962E-2</v>
      </c>
      <c r="J135" s="44">
        <f t="shared" si="6"/>
        <v>-1.8441054395883665E-2</v>
      </c>
      <c r="P135" s="43"/>
    </row>
    <row r="136" spans="1:16" x14ac:dyDescent="0.2">
      <c r="A136" s="12">
        <v>37407</v>
      </c>
      <c r="B136" s="22">
        <v>1.4166666666666666E-3</v>
      </c>
      <c r="C136" s="22">
        <v>-7.3469796170325674E-3</v>
      </c>
      <c r="D136" s="22">
        <v>1.0036387283098858E-2</v>
      </c>
      <c r="E136" s="40">
        <f t="shared" si="7"/>
        <v>-8.7636462836992342E-3</v>
      </c>
      <c r="F136" s="40">
        <f t="shared" si="7"/>
        <v>8.6197206164321909E-3</v>
      </c>
      <c r="G136" s="83">
        <f t="shared" si="4"/>
        <v>4.5794062403944433E-3</v>
      </c>
      <c r="H136" s="40">
        <f t="shared" si="5"/>
        <v>-2.7510810713402218E-3</v>
      </c>
      <c r="I136" s="40">
        <f t="shared" si="5"/>
        <v>5.9138206450679983E-3</v>
      </c>
      <c r="J136" s="44">
        <f t="shared" si="6"/>
        <v>-7.1962833633521656E-5</v>
      </c>
      <c r="P136" s="43"/>
    </row>
    <row r="137" spans="1:16" x14ac:dyDescent="0.2">
      <c r="A137" s="12">
        <v>37435</v>
      </c>
      <c r="B137" s="22">
        <v>1.4E-3</v>
      </c>
      <c r="C137" s="22">
        <v>-7.1116419221327942E-2</v>
      </c>
      <c r="D137" s="22">
        <v>1.9021198837330333E-2</v>
      </c>
      <c r="E137" s="40">
        <f t="shared" si="7"/>
        <v>-7.2516419221327941E-2</v>
      </c>
      <c r="F137" s="40">
        <f t="shared" si="7"/>
        <v>1.7621198837330335E-2</v>
      </c>
      <c r="G137" s="83">
        <f t="shared" si="4"/>
        <v>-9.274773732684885E-3</v>
      </c>
      <c r="H137" s="40">
        <f t="shared" si="5"/>
        <v>-2.2764331400759927E-2</v>
      </c>
      <c r="I137" s="40">
        <f t="shared" si="5"/>
        <v>1.2089557668075044E-2</v>
      </c>
      <c r="J137" s="44">
        <f t="shared" si="6"/>
        <v>-2.7447610191998803E-2</v>
      </c>
      <c r="P137" s="43"/>
    </row>
    <row r="138" spans="1:16" x14ac:dyDescent="0.2">
      <c r="A138" s="12">
        <v>37468</v>
      </c>
      <c r="B138" s="22">
        <v>1.3500000000000001E-3</v>
      </c>
      <c r="C138" s="22">
        <v>-7.7924559185169939E-2</v>
      </c>
      <c r="D138" s="22">
        <v>2.8626379752480835E-2</v>
      </c>
      <c r="E138" s="40">
        <f t="shared" si="7"/>
        <v>-7.9274559185169943E-2</v>
      </c>
      <c r="F138" s="40">
        <f t="shared" si="7"/>
        <v>2.7276379752480834E-2</v>
      </c>
      <c r="G138" s="83">
        <f t="shared" si="4"/>
        <v>-4.8220573198978142E-3</v>
      </c>
      <c r="H138" s="40">
        <f t="shared" si="5"/>
        <v>-2.4885844562076799E-2</v>
      </c>
      <c r="I138" s="40">
        <f t="shared" si="5"/>
        <v>1.8713787242178984E-2</v>
      </c>
      <c r="J138" s="44">
        <f t="shared" si="6"/>
        <v>-2.5999089716344556E-2</v>
      </c>
      <c r="P138" s="43"/>
    </row>
    <row r="139" spans="1:16" x14ac:dyDescent="0.2">
      <c r="A139" s="12">
        <v>37498</v>
      </c>
      <c r="B139" s="22">
        <v>1.3583333333333331E-3</v>
      </c>
      <c r="C139" s="22">
        <v>6.5349548125701595E-3</v>
      </c>
      <c r="D139" s="22">
        <v>2.3403697983000349E-2</v>
      </c>
      <c r="E139" s="40">
        <f t="shared" si="7"/>
        <v>5.1766214792368266E-3</v>
      </c>
      <c r="F139" s="40">
        <f t="shared" si="7"/>
        <v>2.2045364649667016E-2</v>
      </c>
      <c r="G139" s="83">
        <f t="shared" si="4"/>
        <v>1.8108267458859989E-2</v>
      </c>
      <c r="H139" s="40">
        <f t="shared" si="5"/>
        <v>1.6250433785205485E-3</v>
      </c>
      <c r="I139" s="40">
        <f t="shared" si="5"/>
        <v>1.5124890747006108E-2</v>
      </c>
      <c r="J139" s="44">
        <f t="shared" si="6"/>
        <v>1.3610993064451921E-2</v>
      </c>
      <c r="P139" s="43"/>
    </row>
    <row r="140" spans="1:16" x14ac:dyDescent="0.2">
      <c r="A140" s="12">
        <v>37529</v>
      </c>
      <c r="B140" s="22">
        <v>1.3166666666666667E-3</v>
      </c>
      <c r="C140" s="22">
        <v>-0.10858036688333728</v>
      </c>
      <c r="D140" s="22">
        <v>3.7303618711385766E-2</v>
      </c>
      <c r="E140" s="40">
        <f t="shared" si="7"/>
        <v>-0.10989703355000394</v>
      </c>
      <c r="F140" s="40">
        <f t="shared" si="7"/>
        <v>3.5986952044719099E-2</v>
      </c>
      <c r="G140" s="83">
        <f t="shared" si="4"/>
        <v>-8.4922359350779603E-3</v>
      </c>
      <c r="H140" s="40">
        <f t="shared" si="5"/>
        <v>-3.4498842035445301E-2</v>
      </c>
      <c r="I140" s="40">
        <f t="shared" si="5"/>
        <v>2.4689939433700674E-2</v>
      </c>
      <c r="J140" s="44">
        <f t="shared" si="6"/>
        <v>-3.6955040752642415E-2</v>
      </c>
      <c r="P140" s="43"/>
    </row>
    <row r="141" spans="1:16" x14ac:dyDescent="0.2">
      <c r="A141" s="12">
        <v>37560</v>
      </c>
      <c r="B141" s="22">
        <v>1.0250000000000001E-3</v>
      </c>
      <c r="C141" s="22">
        <v>8.7929306558973241E-2</v>
      </c>
      <c r="D141" s="22">
        <v>-1.149527978796272E-2</v>
      </c>
      <c r="E141" s="40">
        <f t="shared" si="7"/>
        <v>8.6904306558973243E-2</v>
      </c>
      <c r="F141" s="40">
        <f t="shared" si="7"/>
        <v>-1.252027978796272E-2</v>
      </c>
      <c r="G141" s="83">
        <f t="shared" ref="G141:G204" si="8">B141+B$2*E141+C$2*F141</f>
        <v>1.971605493165686E-2</v>
      </c>
      <c r="H141" s="40">
        <f t="shared" ref="H141:I204" si="9">B$2*E141</f>
        <v>2.7280972446028534E-2</v>
      </c>
      <c r="I141" s="40">
        <f t="shared" si="9"/>
        <v>-8.5899175143716779E-3</v>
      </c>
      <c r="J141" s="44">
        <f t="shared" ref="J141:J204" si="10">SUM(0.5*E141+0.5*F141)</f>
        <v>3.7192013385505263E-2</v>
      </c>
      <c r="P141" s="43"/>
    </row>
    <row r="142" spans="1:16" x14ac:dyDescent="0.2">
      <c r="A142" s="12">
        <v>37589</v>
      </c>
      <c r="B142" s="22">
        <v>9.9166666666666652E-4</v>
      </c>
      <c r="C142" s="22">
        <v>5.880308303692261E-2</v>
      </c>
      <c r="D142" s="22">
        <v>-1.8553825892722697E-2</v>
      </c>
      <c r="E142" s="40">
        <f t="shared" ref="E142:F205" si="11">C142-$B142</f>
        <v>5.7811416370255941E-2</v>
      </c>
      <c r="F142" s="40">
        <f t="shared" si="11"/>
        <v>-1.9545492559389362E-2</v>
      </c>
      <c r="G142" s="83">
        <f t="shared" si="8"/>
        <v>5.7300305072762441E-3</v>
      </c>
      <c r="H142" s="40">
        <f t="shared" si="9"/>
        <v>1.8148141553751201E-2</v>
      </c>
      <c r="I142" s="40">
        <f t="shared" si="9"/>
        <v>-1.3409777713141622E-2</v>
      </c>
      <c r="J142" s="44">
        <f t="shared" si="10"/>
        <v>1.9132961905433288E-2</v>
      </c>
      <c r="P142" s="43"/>
    </row>
    <row r="143" spans="1:16" x14ac:dyDescent="0.2">
      <c r="A143" s="12">
        <v>37621</v>
      </c>
      <c r="B143" s="22">
        <v>9.7499999999999996E-4</v>
      </c>
      <c r="C143" s="22">
        <v>-5.8731401992187515E-2</v>
      </c>
      <c r="D143" s="22">
        <v>3.2717944220312267E-2</v>
      </c>
      <c r="E143" s="40">
        <f t="shared" si="11"/>
        <v>-5.9706401992187512E-2</v>
      </c>
      <c r="F143" s="40">
        <f t="shared" si="11"/>
        <v>3.1742944220312271E-2</v>
      </c>
      <c r="G143" s="83">
        <f t="shared" si="8"/>
        <v>4.0101943628579537E-3</v>
      </c>
      <c r="H143" s="40">
        <f t="shared" si="9"/>
        <v>-1.8743014841215426E-2</v>
      </c>
      <c r="I143" s="40">
        <f t="shared" si="9"/>
        <v>2.1778209204073379E-2</v>
      </c>
      <c r="J143" s="44">
        <f t="shared" si="10"/>
        <v>-1.3981728885937621E-2</v>
      </c>
      <c r="P143" s="43"/>
    </row>
    <row r="144" spans="1:16" x14ac:dyDescent="0.2">
      <c r="A144" s="12">
        <v>37652</v>
      </c>
      <c r="B144" s="22">
        <v>9.7499999999999996E-4</v>
      </c>
      <c r="C144" s="22">
        <v>-2.6145072449969442E-2</v>
      </c>
      <c r="D144" s="22">
        <v>-6.029698387692739E-3</v>
      </c>
      <c r="E144" s="40">
        <f t="shared" si="11"/>
        <v>-2.7120072449969442E-2</v>
      </c>
      <c r="F144" s="40">
        <f t="shared" si="11"/>
        <v>-7.0046983876927392E-3</v>
      </c>
      <c r="G144" s="83">
        <f t="shared" si="8"/>
        <v>-1.2344310255197079E-2</v>
      </c>
      <c r="H144" s="40">
        <f t="shared" si="9"/>
        <v>-8.5135245713035372E-3</v>
      </c>
      <c r="I144" s="40">
        <f t="shared" si="9"/>
        <v>-4.8057856838935424E-3</v>
      </c>
      <c r="J144" s="44">
        <f t="shared" si="10"/>
        <v>-1.7062385418831091E-2</v>
      </c>
      <c r="P144" s="43"/>
    </row>
    <row r="145" spans="1:16" x14ac:dyDescent="0.2">
      <c r="A145" s="12">
        <v>37680</v>
      </c>
      <c r="B145" s="22">
        <v>9.4166666666666661E-4</v>
      </c>
      <c r="C145" s="22">
        <v>-1.5025467944392412E-2</v>
      </c>
      <c r="D145" s="22">
        <v>2.1133710125982086E-2</v>
      </c>
      <c r="E145" s="40">
        <f t="shared" si="11"/>
        <v>-1.5967134611059079E-2</v>
      </c>
      <c r="F145" s="40">
        <f t="shared" si="11"/>
        <v>2.0192043459315419E-2</v>
      </c>
      <c r="G145" s="83">
        <f t="shared" si="8"/>
        <v>9.7826323754276155E-3</v>
      </c>
      <c r="H145" s="40">
        <f t="shared" si="9"/>
        <v>-5.0123978501656176E-3</v>
      </c>
      <c r="I145" s="40">
        <f t="shared" si="9"/>
        <v>1.3853363558926567E-2</v>
      </c>
      <c r="J145" s="44">
        <f t="shared" si="10"/>
        <v>2.1124544241281698E-3</v>
      </c>
      <c r="P145" s="43"/>
    </row>
    <row r="146" spans="1:16" x14ac:dyDescent="0.2">
      <c r="A146" s="12">
        <v>37711</v>
      </c>
      <c r="B146" s="22">
        <v>9.4166666666666661E-4</v>
      </c>
      <c r="C146" s="22">
        <v>9.6710208772921025E-3</v>
      </c>
      <c r="D146" s="22">
        <v>-2.8281205549139932E-3</v>
      </c>
      <c r="E146" s="40">
        <f t="shared" si="11"/>
        <v>8.7293542106254354E-3</v>
      </c>
      <c r="F146" s="40">
        <f t="shared" si="11"/>
        <v>-3.7697872215806598E-3</v>
      </c>
      <c r="G146" s="83">
        <f t="shared" si="8"/>
        <v>1.0956059727194019E-3</v>
      </c>
      <c r="H146" s="40">
        <f t="shared" si="9"/>
        <v>2.7403161146000326E-3</v>
      </c>
      <c r="I146" s="40">
        <f t="shared" si="9"/>
        <v>-2.5863768085472973E-3</v>
      </c>
      <c r="J146" s="44">
        <f t="shared" si="10"/>
        <v>2.4797834945223876E-3</v>
      </c>
      <c r="P146" s="43"/>
    </row>
    <row r="147" spans="1:16" x14ac:dyDescent="0.2">
      <c r="A147" s="12">
        <v>37741</v>
      </c>
      <c r="B147" s="22">
        <v>8.9166666666666669E-4</v>
      </c>
      <c r="C147" s="22">
        <v>8.2306247462731186E-2</v>
      </c>
      <c r="D147" s="22">
        <v>2.005437336376481E-3</v>
      </c>
      <c r="E147" s="40">
        <f t="shared" si="11"/>
        <v>8.141458079606452E-2</v>
      </c>
      <c r="F147" s="40">
        <f t="shared" si="11"/>
        <v>1.1137706697098143E-3</v>
      </c>
      <c r="G147" s="83">
        <f t="shared" si="8"/>
        <v>2.7213442269529639E-2</v>
      </c>
      <c r="H147" s="40">
        <f t="shared" si="9"/>
        <v>2.5557639469744611E-2</v>
      </c>
      <c r="I147" s="40">
        <f t="shared" si="9"/>
        <v>7.6413613311836117E-4</v>
      </c>
      <c r="J147" s="44">
        <f t="shared" si="10"/>
        <v>4.1264175732887168E-2</v>
      </c>
      <c r="P147" s="43"/>
    </row>
    <row r="148" spans="1:16" x14ac:dyDescent="0.2">
      <c r="A148" s="12">
        <v>37771</v>
      </c>
      <c r="B148" s="22">
        <v>7.6666666666666669E-4</v>
      </c>
      <c r="C148" s="22">
        <v>5.2632996600124438E-2</v>
      </c>
      <c r="D148" s="22">
        <v>3.1796675459531798E-2</v>
      </c>
      <c r="E148" s="40">
        <f t="shared" si="11"/>
        <v>5.1866329933457772E-2</v>
      </c>
      <c r="F148" s="40">
        <f t="shared" si="11"/>
        <v>3.1030008792865132E-2</v>
      </c>
      <c r="G148" s="83">
        <f t="shared" si="8"/>
        <v>3.8337606805982041E-2</v>
      </c>
      <c r="H148" s="40">
        <f t="shared" si="9"/>
        <v>1.628186189865162E-2</v>
      </c>
      <c r="I148" s="40">
        <f t="shared" si="9"/>
        <v>2.1289078240663756E-2</v>
      </c>
      <c r="J148" s="44">
        <f t="shared" si="10"/>
        <v>4.1448169363161452E-2</v>
      </c>
      <c r="P148" s="43"/>
    </row>
    <row r="149" spans="1:16" x14ac:dyDescent="0.2">
      <c r="A149" s="12">
        <v>37802</v>
      </c>
      <c r="B149" s="22">
        <v>7.5000000000000002E-4</v>
      </c>
      <c r="C149" s="22">
        <v>1.277442425447961E-2</v>
      </c>
      <c r="D149" s="22">
        <v>-4.7032756549687527E-3</v>
      </c>
      <c r="E149" s="40">
        <f t="shared" si="11"/>
        <v>1.202442425447961E-2</v>
      </c>
      <c r="F149" s="40">
        <f t="shared" si="11"/>
        <v>-5.4532756549687525E-3</v>
      </c>
      <c r="G149" s="83">
        <f t="shared" si="8"/>
        <v>7.8331837620338471E-4</v>
      </c>
      <c r="H149" s="40">
        <f t="shared" si="9"/>
        <v>3.7747034612514736E-3</v>
      </c>
      <c r="I149" s="40">
        <f t="shared" si="9"/>
        <v>-3.7413850850480886E-3</v>
      </c>
      <c r="J149" s="44">
        <f t="shared" si="10"/>
        <v>3.2855742997554287E-3</v>
      </c>
      <c r="P149" s="43"/>
    </row>
    <row r="150" spans="1:16" x14ac:dyDescent="0.2">
      <c r="A150" s="12">
        <v>37833</v>
      </c>
      <c r="B150" s="22">
        <v>7.9166666666666665E-4</v>
      </c>
      <c r="C150" s="22">
        <v>1.7600315814838341E-2</v>
      </c>
      <c r="D150" s="22">
        <v>-5.2710333720669467E-2</v>
      </c>
      <c r="E150" s="40">
        <f t="shared" si="11"/>
        <v>1.6808649148171675E-2</v>
      </c>
      <c r="F150" s="40">
        <f t="shared" si="11"/>
        <v>-5.3502000387336136E-2</v>
      </c>
      <c r="G150" s="83">
        <f t="shared" si="8"/>
        <v>-3.0638436842476136E-2</v>
      </c>
      <c r="H150" s="40">
        <f t="shared" si="9"/>
        <v>5.2765658276676571E-3</v>
      </c>
      <c r="I150" s="40">
        <f t="shared" si="9"/>
        <v>-3.6706669336810459E-2</v>
      </c>
      <c r="J150" s="44">
        <f t="shared" si="10"/>
        <v>-1.8346675619582233E-2</v>
      </c>
      <c r="P150" s="43"/>
    </row>
    <row r="151" spans="1:16" x14ac:dyDescent="0.2">
      <c r="A151" s="12">
        <v>37862</v>
      </c>
      <c r="B151" s="22">
        <v>7.8333333333333326E-4</v>
      </c>
      <c r="C151" s="22">
        <v>1.946083317892322E-2</v>
      </c>
      <c r="D151" s="22">
        <v>5.8966070836752316E-4</v>
      </c>
      <c r="E151" s="40">
        <f t="shared" si="11"/>
        <v>1.8677499845589886E-2</v>
      </c>
      <c r="F151" s="40">
        <f t="shared" si="11"/>
        <v>-1.936726249658101E-4</v>
      </c>
      <c r="G151" s="83">
        <f t="shared" si="8"/>
        <v>6.5136932054696405E-3</v>
      </c>
      <c r="H151" s="40">
        <f t="shared" si="9"/>
        <v>5.8632348478894532E-3</v>
      </c>
      <c r="I151" s="40">
        <f t="shared" si="9"/>
        <v>-1.3287497575314593E-4</v>
      </c>
      <c r="J151" s="44">
        <f t="shared" si="10"/>
        <v>9.2419136103120379E-3</v>
      </c>
      <c r="P151" s="43"/>
    </row>
    <row r="152" spans="1:16" x14ac:dyDescent="0.2">
      <c r="A152" s="12">
        <v>37894</v>
      </c>
      <c r="B152" s="22">
        <v>7.6666666666666669E-4</v>
      </c>
      <c r="C152" s="22">
        <v>-1.0601466211033528E-2</v>
      </c>
      <c r="D152" s="22">
        <v>4.1411082529659193E-2</v>
      </c>
      <c r="E152" s="40">
        <f t="shared" si="11"/>
        <v>-1.1368132877700195E-2</v>
      </c>
      <c r="F152" s="40">
        <f t="shared" si="11"/>
        <v>4.0644415862992528E-2</v>
      </c>
      <c r="G152" s="83">
        <f t="shared" si="8"/>
        <v>2.5083319669257642E-2</v>
      </c>
      <c r="H152" s="40">
        <f t="shared" si="9"/>
        <v>-3.5686806796953545E-3</v>
      </c>
      <c r="I152" s="40">
        <f t="shared" si="9"/>
        <v>2.788533368228633E-2</v>
      </c>
      <c r="J152" s="44">
        <f t="shared" si="10"/>
        <v>1.4638141492646167E-2</v>
      </c>
      <c r="P152" s="43"/>
    </row>
    <row r="153" spans="1:16" x14ac:dyDescent="0.2">
      <c r="A153" s="12">
        <v>37925</v>
      </c>
      <c r="B153" s="22">
        <v>7.7500000000000008E-4</v>
      </c>
      <c r="C153" s="22">
        <v>5.6513595155092133E-2</v>
      </c>
      <c r="D153" s="22">
        <v>-1.9566214100726564E-2</v>
      </c>
      <c r="E153" s="40">
        <f t="shared" si="11"/>
        <v>5.5738595155092135E-2</v>
      </c>
      <c r="F153" s="40">
        <f t="shared" si="11"/>
        <v>-2.0341214100726566E-2</v>
      </c>
      <c r="G153" s="83">
        <f t="shared" si="8"/>
        <v>4.3167355733340837E-3</v>
      </c>
      <c r="H153" s="40">
        <f t="shared" si="9"/>
        <v>1.7497442173070296E-2</v>
      </c>
      <c r="I153" s="40">
        <f t="shared" si="9"/>
        <v>-1.3955706599736214E-2</v>
      </c>
      <c r="J153" s="44">
        <f t="shared" si="10"/>
        <v>1.7698690527182787E-2</v>
      </c>
      <c r="P153" s="43"/>
    </row>
    <row r="154" spans="1:16" x14ac:dyDescent="0.2">
      <c r="A154" s="12">
        <v>37953</v>
      </c>
      <c r="B154" s="22">
        <v>7.5000000000000002E-4</v>
      </c>
      <c r="C154" s="22">
        <v>8.7726864872610388E-3</v>
      </c>
      <c r="D154" s="22">
        <v>4.9291383697602775E-4</v>
      </c>
      <c r="E154" s="40">
        <f t="shared" si="11"/>
        <v>8.0226864872610382E-3</v>
      </c>
      <c r="F154" s="40">
        <f t="shared" si="11"/>
        <v>-2.5708616302397226E-4</v>
      </c>
      <c r="G154" s="83">
        <f t="shared" si="8"/>
        <v>3.092097450259033E-3</v>
      </c>
      <c r="H154" s="40">
        <f t="shared" si="9"/>
        <v>2.5184792062470569E-3</v>
      </c>
      <c r="I154" s="40">
        <f t="shared" si="9"/>
        <v>-1.7638175598802419E-4</v>
      </c>
      <c r="J154" s="44">
        <f t="shared" si="10"/>
        <v>3.8828001621185331E-3</v>
      </c>
      <c r="P154" s="43"/>
    </row>
    <row r="155" spans="1:16" x14ac:dyDescent="0.2">
      <c r="A155" s="12">
        <v>37986</v>
      </c>
      <c r="B155" s="22">
        <v>7.3333333333333334E-4</v>
      </c>
      <c r="C155" s="22">
        <v>5.2384748052979324E-2</v>
      </c>
      <c r="D155" s="22">
        <v>1.0965087733334489E-2</v>
      </c>
      <c r="E155" s="40">
        <f t="shared" si="11"/>
        <v>5.1651414719645988E-2</v>
      </c>
      <c r="F155" s="40">
        <f t="shared" si="11"/>
        <v>1.0231754400001155E-2</v>
      </c>
      <c r="G155" s="83">
        <f t="shared" si="8"/>
        <v>2.3967534408831467E-2</v>
      </c>
      <c r="H155" s="40">
        <f t="shared" si="9"/>
        <v>1.6214395782662847E-2</v>
      </c>
      <c r="I155" s="40">
        <f t="shared" si="9"/>
        <v>7.0198052928352895E-3</v>
      </c>
      <c r="J155" s="44">
        <f t="shared" si="10"/>
        <v>3.0941584559823571E-2</v>
      </c>
      <c r="P155" s="43"/>
    </row>
    <row r="156" spans="1:16" x14ac:dyDescent="0.2">
      <c r="A156" s="12">
        <v>38016</v>
      </c>
      <c r="B156" s="22">
        <v>7.7500000000000008E-4</v>
      </c>
      <c r="C156" s="22">
        <v>1.8352946624531574E-2</v>
      </c>
      <c r="D156" s="22">
        <v>9.7757044380113456E-3</v>
      </c>
      <c r="E156" s="40">
        <f t="shared" si="11"/>
        <v>1.7577946624531573E-2</v>
      </c>
      <c r="F156" s="40">
        <f t="shared" si="11"/>
        <v>9.0007044380113459E-3</v>
      </c>
      <c r="G156" s="83">
        <f t="shared" si="8"/>
        <v>1.2468269594084279E-2</v>
      </c>
      <c r="H156" s="40">
        <f t="shared" si="9"/>
        <v>5.518063448284787E-3</v>
      </c>
      <c r="I156" s="40">
        <f t="shared" si="9"/>
        <v>6.1752061457994922E-3</v>
      </c>
      <c r="J156" s="44">
        <f t="shared" si="10"/>
        <v>1.3289325531271459E-2</v>
      </c>
      <c r="P156" s="43"/>
    </row>
    <row r="157" spans="1:16" x14ac:dyDescent="0.2">
      <c r="A157" s="12">
        <v>38044</v>
      </c>
      <c r="B157" s="22">
        <v>7.8333333333333326E-4</v>
      </c>
      <c r="C157" s="22">
        <v>1.3894240872240449E-2</v>
      </c>
      <c r="D157" s="22">
        <v>1.6272604276663216E-2</v>
      </c>
      <c r="E157" s="40">
        <f t="shared" si="11"/>
        <v>1.3110907538907115E-2</v>
      </c>
      <c r="F157" s="40">
        <f t="shared" si="11"/>
        <v>1.5489270943329882E-2</v>
      </c>
      <c r="G157" s="83">
        <f t="shared" si="8"/>
        <v>1.5525989188506797E-2</v>
      </c>
      <c r="H157" s="40">
        <f t="shared" si="9"/>
        <v>4.1157719504801796E-3</v>
      </c>
      <c r="I157" s="40">
        <f t="shared" si="9"/>
        <v>1.0626883904693284E-2</v>
      </c>
      <c r="J157" s="44">
        <f t="shared" si="10"/>
        <v>1.4300089241118499E-2</v>
      </c>
      <c r="P157" s="43"/>
    </row>
    <row r="158" spans="1:16" x14ac:dyDescent="0.2">
      <c r="A158" s="12">
        <v>38077</v>
      </c>
      <c r="B158" s="22">
        <v>7.8333333333333326E-4</v>
      </c>
      <c r="C158" s="22">
        <v>-1.5086643502482011E-2</v>
      </c>
      <c r="D158" s="22">
        <v>1.2805578442792953E-2</v>
      </c>
      <c r="E158" s="40">
        <f t="shared" si="11"/>
        <v>-1.5869976835815345E-2</v>
      </c>
      <c r="F158" s="40">
        <f t="shared" si="11"/>
        <v>1.2022245109459619E-2</v>
      </c>
      <c r="G158" s="83">
        <f t="shared" si="8"/>
        <v>4.0496609459863483E-3</v>
      </c>
      <c r="H158" s="40">
        <f t="shared" si="9"/>
        <v>-4.981898112071015E-3</v>
      </c>
      <c r="I158" s="40">
        <f t="shared" si="9"/>
        <v>8.2482257247240304E-3</v>
      </c>
      <c r="J158" s="44">
        <f t="shared" si="10"/>
        <v>-1.9238658631778628E-3</v>
      </c>
      <c r="P158" s="43"/>
    </row>
    <row r="159" spans="1:16" x14ac:dyDescent="0.2">
      <c r="A159" s="12">
        <v>38107</v>
      </c>
      <c r="B159" s="22">
        <v>8.5000000000000006E-4</v>
      </c>
      <c r="C159" s="22">
        <v>-1.5674635615672616E-2</v>
      </c>
      <c r="D159" s="22">
        <v>-4.2980459420034367E-2</v>
      </c>
      <c r="E159" s="40">
        <f t="shared" si="11"/>
        <v>-1.6524635615672616E-2</v>
      </c>
      <c r="F159" s="40">
        <f t="shared" si="11"/>
        <v>-4.3830459420034371E-2</v>
      </c>
      <c r="G159" s="83">
        <f t="shared" si="8"/>
        <v>-3.440862384227282E-2</v>
      </c>
      <c r="H159" s="40">
        <f t="shared" si="9"/>
        <v>-5.187408389317371E-3</v>
      </c>
      <c r="I159" s="40">
        <f t="shared" si="9"/>
        <v>-3.0071215452955449E-2</v>
      </c>
      <c r="J159" s="44">
        <f t="shared" si="10"/>
        <v>-3.0177547517853495E-2</v>
      </c>
      <c r="P159" s="43"/>
    </row>
    <row r="160" spans="1:16" x14ac:dyDescent="0.2">
      <c r="A160" s="12">
        <v>38138</v>
      </c>
      <c r="B160" s="22">
        <v>1.0583333333333334E-3</v>
      </c>
      <c r="C160" s="22">
        <v>1.3685527683081844E-2</v>
      </c>
      <c r="D160" s="22">
        <v>-5.2427273907380556E-3</v>
      </c>
      <c r="E160" s="40">
        <f t="shared" si="11"/>
        <v>1.2627194349748511E-2</v>
      </c>
      <c r="F160" s="40">
        <f t="shared" si="11"/>
        <v>-6.3010607240713886E-3</v>
      </c>
      <c r="G160" s="83">
        <f t="shared" si="8"/>
        <v>6.9922445913792736E-4</v>
      </c>
      <c r="H160" s="40">
        <f t="shared" si="9"/>
        <v>3.9639248590329738E-3</v>
      </c>
      <c r="I160" s="40">
        <f t="shared" si="9"/>
        <v>-4.3230337332283795E-3</v>
      </c>
      <c r="J160" s="44">
        <f t="shared" si="10"/>
        <v>3.1630668128385612E-3</v>
      </c>
      <c r="P160" s="43"/>
    </row>
    <row r="161" spans="1:16" x14ac:dyDescent="0.2">
      <c r="A161" s="12">
        <v>38168</v>
      </c>
      <c r="B161" s="22">
        <v>1.1083333333333333E-3</v>
      </c>
      <c r="C161" s="22">
        <v>1.9432628482111802E-2</v>
      </c>
      <c r="D161" s="22">
        <v>8.2843972974679936E-3</v>
      </c>
      <c r="E161" s="40">
        <f t="shared" si="11"/>
        <v>1.832429514877847E-2</v>
      </c>
      <c r="F161" s="40">
        <f t="shared" si="11"/>
        <v>7.17606396413466E-3</v>
      </c>
      <c r="G161" s="83">
        <f t="shared" si="8"/>
        <v>1.1784046507186251E-2</v>
      </c>
      <c r="H161" s="40">
        <f t="shared" si="9"/>
        <v>5.7523569411083745E-3</v>
      </c>
      <c r="I161" s="40">
        <f t="shared" si="9"/>
        <v>4.9233562327445418E-3</v>
      </c>
      <c r="J161" s="44">
        <f t="shared" si="10"/>
        <v>1.2750179556456565E-2</v>
      </c>
      <c r="P161" s="43"/>
    </row>
    <row r="162" spans="1:16" x14ac:dyDescent="0.2">
      <c r="A162" s="12">
        <v>38198</v>
      </c>
      <c r="B162" s="22">
        <v>1.2333333333333332E-3</v>
      </c>
      <c r="C162" s="22">
        <v>-3.3090428224022306E-2</v>
      </c>
      <c r="D162" s="22">
        <v>1.0458285843113257E-2</v>
      </c>
      <c r="E162" s="40">
        <f t="shared" si="11"/>
        <v>-3.4323761557355642E-2</v>
      </c>
      <c r="F162" s="40">
        <f t="shared" si="11"/>
        <v>9.2249525097799247E-3</v>
      </c>
      <c r="G162" s="83">
        <f t="shared" si="8"/>
        <v>-3.2125127118385549E-3</v>
      </c>
      <c r="H162" s="40">
        <f t="shared" si="9"/>
        <v>-1.0774904378931345E-2</v>
      </c>
      <c r="I162" s="40">
        <f t="shared" si="9"/>
        <v>6.329058333759457E-3</v>
      </c>
      <c r="J162" s="44">
        <f t="shared" si="10"/>
        <v>-1.2549404523787859E-2</v>
      </c>
      <c r="P162" s="43"/>
    </row>
    <row r="163" spans="1:16" x14ac:dyDescent="0.2">
      <c r="A163" s="12">
        <v>38230</v>
      </c>
      <c r="B163" s="22">
        <v>1.3749999999999999E-3</v>
      </c>
      <c r="C163" s="22">
        <v>4.0028618246439329E-3</v>
      </c>
      <c r="D163" s="22">
        <v>2.8397540780405572E-2</v>
      </c>
      <c r="E163" s="40">
        <f t="shared" si="11"/>
        <v>2.627861824643933E-3</v>
      </c>
      <c r="F163" s="40">
        <f t="shared" si="11"/>
        <v>2.7022540780405571E-2</v>
      </c>
      <c r="G163" s="83">
        <f t="shared" si="8"/>
        <v>2.0739570873353493E-2</v>
      </c>
      <c r="H163" s="40">
        <f t="shared" si="9"/>
        <v>8.2493755337006416E-4</v>
      </c>
      <c r="I163" s="40">
        <f t="shared" si="9"/>
        <v>1.8539633319983428E-2</v>
      </c>
      <c r="J163" s="44">
        <f t="shared" si="10"/>
        <v>1.4825201302524751E-2</v>
      </c>
      <c r="P163" s="43"/>
    </row>
    <row r="164" spans="1:16" x14ac:dyDescent="0.2">
      <c r="A164" s="12">
        <v>38260</v>
      </c>
      <c r="B164" s="22">
        <v>1.4666666666666667E-3</v>
      </c>
      <c r="C164" s="22">
        <v>1.0829595906662659E-2</v>
      </c>
      <c r="D164" s="22">
        <v>2.5552328034037508E-3</v>
      </c>
      <c r="E164" s="40">
        <f t="shared" si="11"/>
        <v>9.3629292399959926E-3</v>
      </c>
      <c r="F164" s="40">
        <f t="shared" si="11"/>
        <v>1.0885661367370841E-3</v>
      </c>
      <c r="G164" s="83">
        <f t="shared" si="8"/>
        <v>5.1527182533941864E-3</v>
      </c>
      <c r="H164" s="40">
        <f t="shared" si="9"/>
        <v>2.9392077875578116E-3</v>
      </c>
      <c r="I164" s="40">
        <f t="shared" si="9"/>
        <v>7.4684379916970878E-4</v>
      </c>
      <c r="J164" s="44">
        <f t="shared" si="10"/>
        <v>5.2257476883665385E-3</v>
      </c>
      <c r="P164" s="43"/>
    </row>
    <row r="165" spans="1:16" x14ac:dyDescent="0.2">
      <c r="A165" s="12">
        <v>38289</v>
      </c>
      <c r="B165" s="22">
        <v>1.725E-3</v>
      </c>
      <c r="C165" s="22">
        <v>1.5274425432628913E-2</v>
      </c>
      <c r="D165" s="22">
        <v>9.7741016362302702E-3</v>
      </c>
      <c r="E165" s="40">
        <f t="shared" si="11"/>
        <v>1.3549425432628912E-2</v>
      </c>
      <c r="F165" s="40">
        <f t="shared" si="11"/>
        <v>8.0491016362302693E-3</v>
      </c>
      <c r="G165" s="83">
        <f t="shared" si="8"/>
        <v>1.1500761543837491E-2</v>
      </c>
      <c r="H165" s="40">
        <f t="shared" si="9"/>
        <v>4.2534313490693232E-3</v>
      </c>
      <c r="I165" s="40">
        <f t="shared" si="9"/>
        <v>5.5223301947681675E-3</v>
      </c>
      <c r="J165" s="44">
        <f t="shared" si="10"/>
        <v>1.0799263534429591E-2</v>
      </c>
      <c r="P165" s="43"/>
    </row>
    <row r="166" spans="1:16" x14ac:dyDescent="0.2">
      <c r="A166" s="12">
        <v>38321</v>
      </c>
      <c r="B166" s="22">
        <v>1.825E-3</v>
      </c>
      <c r="C166" s="22">
        <v>4.0453219632827553E-2</v>
      </c>
      <c r="D166" s="22">
        <v>-1.8533511128043911E-2</v>
      </c>
      <c r="E166" s="40">
        <f t="shared" si="11"/>
        <v>3.8628219632827553E-2</v>
      </c>
      <c r="F166" s="40">
        <f t="shared" si="11"/>
        <v>-2.0358511128043912E-2</v>
      </c>
      <c r="G166" s="83">
        <f t="shared" si="8"/>
        <v>-1.6415252287453608E-5</v>
      </c>
      <c r="H166" s="40">
        <f t="shared" si="9"/>
        <v>1.212615849741794E-2</v>
      </c>
      <c r="I166" s="40">
        <f t="shared" si="9"/>
        <v>-1.3967573749705394E-2</v>
      </c>
      <c r="J166" s="44">
        <f t="shared" si="10"/>
        <v>9.1348542523918205E-3</v>
      </c>
      <c r="P166" s="43"/>
    </row>
    <row r="167" spans="1:16" x14ac:dyDescent="0.2">
      <c r="A167" s="12">
        <v>38352</v>
      </c>
      <c r="B167" s="22">
        <v>1.9416666666666666E-3</v>
      </c>
      <c r="C167" s="22">
        <v>3.3979100810497043E-2</v>
      </c>
      <c r="D167" s="22">
        <v>1.2179243528260608E-2</v>
      </c>
      <c r="E167" s="40">
        <f t="shared" si="11"/>
        <v>3.2037434143830375E-2</v>
      </c>
      <c r="F167" s="40">
        <f t="shared" si="11"/>
        <v>1.0237576861593942E-2</v>
      </c>
      <c r="G167" s="83">
        <f t="shared" si="8"/>
        <v>1.9022647835738385E-2</v>
      </c>
      <c r="H167" s="40">
        <f t="shared" si="9"/>
        <v>1.0057181199946467E-2</v>
      </c>
      <c r="I167" s="40">
        <f t="shared" si="9"/>
        <v>7.0237999691252495E-3</v>
      </c>
      <c r="J167" s="44">
        <f t="shared" si="10"/>
        <v>2.1137505502712158E-2</v>
      </c>
      <c r="P167" s="43"/>
    </row>
    <row r="168" spans="1:16" x14ac:dyDescent="0.2">
      <c r="A168" s="12">
        <v>38383</v>
      </c>
      <c r="B168" s="22">
        <v>2.1166666666666669E-3</v>
      </c>
      <c r="C168" s="22">
        <v>-2.4373475020200486E-2</v>
      </c>
      <c r="D168" s="22">
        <v>7.3786144024798883E-3</v>
      </c>
      <c r="E168" s="40">
        <f t="shared" si="11"/>
        <v>-2.6490141686867152E-2</v>
      </c>
      <c r="F168" s="40">
        <f t="shared" si="11"/>
        <v>5.2619477358132214E-3</v>
      </c>
      <c r="G168" s="83">
        <f t="shared" si="8"/>
        <v>-2.5889914727957549E-3</v>
      </c>
      <c r="H168" s="40">
        <f t="shared" si="9"/>
        <v>-8.3157769052608025E-3</v>
      </c>
      <c r="I168" s="40">
        <f t="shared" si="9"/>
        <v>3.6101187657983807E-3</v>
      </c>
      <c r="J168" s="44">
        <f t="shared" si="10"/>
        <v>-1.0614096975526965E-2</v>
      </c>
      <c r="P168" s="43"/>
    </row>
    <row r="169" spans="1:16" x14ac:dyDescent="0.2">
      <c r="A169" s="12">
        <v>38411</v>
      </c>
      <c r="B169" s="22">
        <v>2.2833333333333334E-3</v>
      </c>
      <c r="C169" s="22">
        <v>2.1034564453011662E-2</v>
      </c>
      <c r="D169" s="22">
        <v>-1.4327920210972955E-2</v>
      </c>
      <c r="E169" s="40">
        <f t="shared" si="11"/>
        <v>1.875123111967833E-2</v>
      </c>
      <c r="F169" s="40">
        <f t="shared" si="11"/>
        <v>-1.6611253544306287E-2</v>
      </c>
      <c r="G169" s="83">
        <f t="shared" si="8"/>
        <v>-3.2269402027312426E-3</v>
      </c>
      <c r="H169" s="40">
        <f t="shared" si="9"/>
        <v>5.8863805461461033E-3</v>
      </c>
      <c r="I169" s="40">
        <f t="shared" si="9"/>
        <v>-1.1396654082210678E-2</v>
      </c>
      <c r="J169" s="44">
        <f t="shared" si="10"/>
        <v>1.0699887876860215E-3</v>
      </c>
      <c r="P169" s="43"/>
    </row>
    <row r="170" spans="1:16" x14ac:dyDescent="0.2">
      <c r="A170" s="12">
        <v>38442</v>
      </c>
      <c r="B170" s="22">
        <v>2.3166666666666665E-3</v>
      </c>
      <c r="C170" s="22">
        <v>-1.7688916391004228E-2</v>
      </c>
      <c r="D170" s="22">
        <v>-3.5284367053975974E-3</v>
      </c>
      <c r="E170" s="40">
        <f t="shared" si="11"/>
        <v>-2.0005583057670896E-2</v>
      </c>
      <c r="F170" s="40">
        <f t="shared" si="11"/>
        <v>-5.8451033720642639E-3</v>
      </c>
      <c r="G170" s="83">
        <f t="shared" si="8"/>
        <v>-7.9736900124178917E-3</v>
      </c>
      <c r="H170" s="40">
        <f t="shared" si="9"/>
        <v>-6.280146310041544E-3</v>
      </c>
      <c r="I170" s="40">
        <f t="shared" si="9"/>
        <v>-4.0102103690430142E-3</v>
      </c>
      <c r="J170" s="44">
        <f t="shared" si="10"/>
        <v>-1.2925343214867581E-2</v>
      </c>
      <c r="P170" s="43"/>
    </row>
    <row r="171" spans="1:16" x14ac:dyDescent="0.2">
      <c r="A171" s="12">
        <v>38471</v>
      </c>
      <c r="B171" s="22">
        <v>2.3666666666666667E-3</v>
      </c>
      <c r="C171" s="22">
        <v>-1.8959299175086874E-2</v>
      </c>
      <c r="D171" s="22">
        <v>2.3341071969314564E-2</v>
      </c>
      <c r="E171" s="40">
        <f t="shared" si="11"/>
        <v>-2.1325965841753541E-2</v>
      </c>
      <c r="F171" s="40">
        <f t="shared" si="11"/>
        <v>2.0974405302647898E-2</v>
      </c>
      <c r="G171" s="83">
        <f t="shared" si="8"/>
        <v>1.0062152830087611E-2</v>
      </c>
      <c r="H171" s="40">
        <f t="shared" si="9"/>
        <v>-6.6946404562703626E-3</v>
      </c>
      <c r="I171" s="40">
        <f t="shared" si="9"/>
        <v>1.4390126619691307E-2</v>
      </c>
      <c r="J171" s="44">
        <f t="shared" si="10"/>
        <v>-1.7578026955282142E-4</v>
      </c>
      <c r="P171" s="43"/>
    </row>
    <row r="172" spans="1:16" x14ac:dyDescent="0.2">
      <c r="A172" s="12">
        <v>38503</v>
      </c>
      <c r="B172" s="22">
        <v>2.4750000000000002E-3</v>
      </c>
      <c r="C172" s="22">
        <v>3.1792213796534963E-2</v>
      </c>
      <c r="D172" s="22">
        <v>1.6787923742188182E-2</v>
      </c>
      <c r="E172" s="40">
        <f t="shared" si="11"/>
        <v>2.9317213796534961E-2</v>
      </c>
      <c r="F172" s="40">
        <f t="shared" si="11"/>
        <v>1.4312923742188182E-2</v>
      </c>
      <c r="G172" s="83">
        <f t="shared" si="8"/>
        <v>2.1498065733449364E-2</v>
      </c>
      <c r="H172" s="40">
        <f t="shared" si="9"/>
        <v>9.2032504883386001E-3</v>
      </c>
      <c r="I172" s="40">
        <f t="shared" si="9"/>
        <v>9.8198152451107641E-3</v>
      </c>
      <c r="J172" s="44">
        <f t="shared" si="10"/>
        <v>2.1815068769361571E-2</v>
      </c>
      <c r="P172" s="43"/>
    </row>
    <row r="173" spans="1:16" x14ac:dyDescent="0.2">
      <c r="A173" s="12">
        <v>38533</v>
      </c>
      <c r="B173" s="22">
        <v>2.6833333333333336E-3</v>
      </c>
      <c r="C173" s="22">
        <v>1.4308013328274694E-3</v>
      </c>
      <c r="D173" s="22">
        <v>7.1281396603171121E-3</v>
      </c>
      <c r="E173" s="40">
        <f t="shared" si="11"/>
        <v>-1.2525320005058642E-3</v>
      </c>
      <c r="F173" s="40">
        <f t="shared" si="11"/>
        <v>4.4448063269837785E-3</v>
      </c>
      <c r="G173" s="83">
        <f t="shared" si="8"/>
        <v>5.3396330133827254E-3</v>
      </c>
      <c r="H173" s="40">
        <f t="shared" si="9"/>
        <v>-3.9319444969486672E-4</v>
      </c>
      <c r="I173" s="40">
        <f t="shared" si="9"/>
        <v>3.0494941297442586E-3</v>
      </c>
      <c r="J173" s="44">
        <f t="shared" si="10"/>
        <v>1.5961371632389572E-3</v>
      </c>
      <c r="P173" s="43"/>
    </row>
    <row r="174" spans="1:16" x14ac:dyDescent="0.2">
      <c r="A174" s="12">
        <v>38562</v>
      </c>
      <c r="B174" s="22">
        <v>2.8666666666666667E-3</v>
      </c>
      <c r="C174" s="22">
        <v>3.7174744958919703E-2</v>
      </c>
      <c r="D174" s="22">
        <v>-2.0601199007505344E-2</v>
      </c>
      <c r="E174" s="40">
        <f t="shared" si="11"/>
        <v>3.4308078292253033E-2</v>
      </c>
      <c r="F174" s="40">
        <f t="shared" si="11"/>
        <v>-2.3467865674172011E-2</v>
      </c>
      <c r="G174" s="83">
        <f t="shared" si="8"/>
        <v>-2.4641929395525178E-3</v>
      </c>
      <c r="H174" s="40">
        <f t="shared" si="9"/>
        <v>1.0769981093307545E-2</v>
      </c>
      <c r="I174" s="40">
        <f t="shared" si="9"/>
        <v>-1.610084069952673E-2</v>
      </c>
      <c r="J174" s="44">
        <f t="shared" si="10"/>
        <v>5.4201063090405111E-3</v>
      </c>
      <c r="P174" s="43"/>
    </row>
    <row r="175" spans="1:16" x14ac:dyDescent="0.2">
      <c r="A175" s="12">
        <v>38595</v>
      </c>
      <c r="B175" s="22">
        <v>2.8500000000000001E-3</v>
      </c>
      <c r="C175" s="22">
        <v>-9.1159593645399051E-3</v>
      </c>
      <c r="D175" s="22">
        <v>1.981896215986545E-2</v>
      </c>
      <c r="E175" s="40">
        <f t="shared" si="11"/>
        <v>-1.1965959364539905E-2</v>
      </c>
      <c r="F175" s="40">
        <f t="shared" si="11"/>
        <v>1.6968962159865451E-2</v>
      </c>
      <c r="G175" s="83">
        <f t="shared" si="8"/>
        <v>1.073572074075773E-2</v>
      </c>
      <c r="H175" s="40">
        <f t="shared" si="9"/>
        <v>-3.7563501814813528E-3</v>
      </c>
      <c r="I175" s="40">
        <f t="shared" si="9"/>
        <v>1.1642070922239083E-2</v>
      </c>
      <c r="J175" s="44">
        <f t="shared" si="10"/>
        <v>2.5015013976627731E-3</v>
      </c>
      <c r="P175" s="43"/>
    </row>
    <row r="176" spans="1:16" x14ac:dyDescent="0.2">
      <c r="A176" s="12">
        <v>38625</v>
      </c>
      <c r="B176" s="22">
        <v>3.0916666666666666E-3</v>
      </c>
      <c r="C176" s="22">
        <v>8.0958556956109984E-3</v>
      </c>
      <c r="D176" s="22">
        <v>-1.7142482419697624E-2</v>
      </c>
      <c r="E176" s="40">
        <f t="shared" si="11"/>
        <v>5.0041890289443322E-3</v>
      </c>
      <c r="F176" s="40">
        <f t="shared" si="11"/>
        <v>-2.0234149086364291E-2</v>
      </c>
      <c r="G176" s="83">
        <f t="shared" si="8"/>
        <v>-9.2196712959467832E-3</v>
      </c>
      <c r="H176" s="40">
        <f t="shared" si="9"/>
        <v>1.5709134382276759E-3</v>
      </c>
      <c r="I176" s="40">
        <f t="shared" si="9"/>
        <v>-1.3882251400841126E-2</v>
      </c>
      <c r="J176" s="44">
        <f t="shared" si="10"/>
        <v>-7.6149800287099792E-3</v>
      </c>
      <c r="P176" s="43"/>
    </row>
    <row r="177" spans="1:16" x14ac:dyDescent="0.2">
      <c r="A177" s="12">
        <v>38656</v>
      </c>
      <c r="B177" s="22">
        <v>3.2333333333333333E-3</v>
      </c>
      <c r="C177" s="22">
        <v>-1.6684129801042391E-2</v>
      </c>
      <c r="D177" s="22">
        <v>-1.1534763241036861E-2</v>
      </c>
      <c r="E177" s="40">
        <f t="shared" si="11"/>
        <v>-1.9917463134375726E-2</v>
      </c>
      <c r="F177" s="40">
        <f t="shared" si="11"/>
        <v>-1.4768096574370193E-2</v>
      </c>
      <c r="G177" s="83">
        <f t="shared" si="8"/>
        <v>-1.3151250763927133E-2</v>
      </c>
      <c r="H177" s="40">
        <f t="shared" si="9"/>
        <v>-6.2524837315739244E-3</v>
      </c>
      <c r="I177" s="40">
        <f t="shared" si="9"/>
        <v>-1.0132100365686542E-2</v>
      </c>
      <c r="J177" s="44">
        <f t="shared" si="10"/>
        <v>-1.734277985437296E-2</v>
      </c>
      <c r="P177" s="43"/>
    </row>
    <row r="178" spans="1:16" x14ac:dyDescent="0.2">
      <c r="A178" s="12">
        <v>38686</v>
      </c>
      <c r="B178" s="22">
        <v>3.2416666666666666E-3</v>
      </c>
      <c r="C178" s="22">
        <v>3.7787149873761861E-2</v>
      </c>
      <c r="D178" s="22">
        <v>6.317101835969785E-3</v>
      </c>
      <c r="E178" s="40">
        <f t="shared" si="11"/>
        <v>3.4545483207095197E-2</v>
      </c>
      <c r="F178" s="40">
        <f t="shared" si="11"/>
        <v>3.0754351693031185E-3</v>
      </c>
      <c r="G178" s="83">
        <f t="shared" si="8"/>
        <v>1.6196169368849753E-2</v>
      </c>
      <c r="H178" s="40">
        <f t="shared" si="9"/>
        <v>1.0844507169135166E-2</v>
      </c>
      <c r="I178" s="40">
        <f t="shared" si="9"/>
        <v>2.1099955330479187E-3</v>
      </c>
      <c r="J178" s="44">
        <f t="shared" si="10"/>
        <v>1.8810459188199159E-2</v>
      </c>
      <c r="P178" s="43"/>
    </row>
    <row r="179" spans="1:16" x14ac:dyDescent="0.2">
      <c r="A179" s="12">
        <v>38716</v>
      </c>
      <c r="B179" s="22">
        <v>3.5333333333333336E-3</v>
      </c>
      <c r="C179" s="22">
        <v>3.1735227892837337E-4</v>
      </c>
      <c r="D179" s="22">
        <v>1.0909578728491409E-2</v>
      </c>
      <c r="E179" s="40">
        <f t="shared" si="11"/>
        <v>-3.2159810544049603E-3</v>
      </c>
      <c r="F179" s="40">
        <f t="shared" si="11"/>
        <v>7.3762453951580756E-3</v>
      </c>
      <c r="G179" s="83">
        <f t="shared" si="8"/>
        <v>7.5844703494661247E-3</v>
      </c>
      <c r="H179" s="40">
        <f t="shared" si="9"/>
        <v>-1.0095597560822202E-3</v>
      </c>
      <c r="I179" s="40">
        <f t="shared" si="9"/>
        <v>5.0606967722150115E-3</v>
      </c>
      <c r="J179" s="44">
        <f t="shared" si="10"/>
        <v>2.0801321703765576E-3</v>
      </c>
      <c r="P179" s="43"/>
    </row>
    <row r="180" spans="1:16" x14ac:dyDescent="0.2">
      <c r="A180" s="12">
        <v>38748</v>
      </c>
      <c r="B180" s="22">
        <v>3.6916666666666664E-3</v>
      </c>
      <c r="C180" s="22">
        <v>2.647856954765726E-2</v>
      </c>
      <c r="D180" s="22">
        <v>-4.7929058748222841E-3</v>
      </c>
      <c r="E180" s="40">
        <f t="shared" si="11"/>
        <v>2.2786902880990594E-2</v>
      </c>
      <c r="F180" s="40">
        <f t="shared" si="11"/>
        <v>-8.4845725414889502E-3</v>
      </c>
      <c r="G180" s="83">
        <f t="shared" si="8"/>
        <v>5.0238258054241779E-3</v>
      </c>
      <c r="H180" s="40">
        <f t="shared" si="9"/>
        <v>7.1532573498504573E-3</v>
      </c>
      <c r="I180" s="40">
        <f t="shared" si="9"/>
        <v>-5.8210982110929455E-3</v>
      </c>
      <c r="J180" s="44">
        <f t="shared" si="10"/>
        <v>7.151165169750822E-3</v>
      </c>
      <c r="P180" s="43"/>
    </row>
    <row r="181" spans="1:16" x14ac:dyDescent="0.2">
      <c r="A181" s="12">
        <v>38776</v>
      </c>
      <c r="B181" s="22">
        <v>3.7583333333333331E-3</v>
      </c>
      <c r="C181" s="22">
        <v>2.7023066699831677E-3</v>
      </c>
      <c r="D181" s="22">
        <v>-1.39224421924522E-3</v>
      </c>
      <c r="E181" s="40">
        <f t="shared" si="11"/>
        <v>-1.0560266633501654E-3</v>
      </c>
      <c r="F181" s="40">
        <f t="shared" si="11"/>
        <v>-5.1505775525785532E-3</v>
      </c>
      <c r="G181" s="83">
        <f t="shared" si="8"/>
        <v>-1.0688409831612154E-4</v>
      </c>
      <c r="H181" s="40">
        <f t="shared" si="9"/>
        <v>-3.3150755636692457E-4</v>
      </c>
      <c r="I181" s="40">
        <f t="shared" si="9"/>
        <v>-3.5337098752825299E-3</v>
      </c>
      <c r="J181" s="44">
        <f t="shared" si="10"/>
        <v>-3.1033021079643593E-3</v>
      </c>
      <c r="P181" s="43"/>
    </row>
    <row r="182" spans="1:16" x14ac:dyDescent="0.2">
      <c r="A182" s="12">
        <v>38807</v>
      </c>
      <c r="B182" s="22">
        <v>3.8333333333333331E-3</v>
      </c>
      <c r="C182" s="22">
        <v>1.2425696532430752E-2</v>
      </c>
      <c r="D182" s="22">
        <v>-1.3513778870435034E-2</v>
      </c>
      <c r="E182" s="40">
        <f t="shared" si="11"/>
        <v>8.5923631990974195E-3</v>
      </c>
      <c r="F182" s="40">
        <f t="shared" si="11"/>
        <v>-1.7347112203768368E-2</v>
      </c>
      <c r="G182" s="83">
        <f t="shared" si="8"/>
        <v>-5.3708669509917491E-3</v>
      </c>
      <c r="H182" s="40">
        <f t="shared" si="9"/>
        <v>2.6973119395616724E-3</v>
      </c>
      <c r="I182" s="40">
        <f t="shared" si="9"/>
        <v>-1.1901512223886754E-2</v>
      </c>
      <c r="J182" s="44">
        <f t="shared" si="10"/>
        <v>-4.3773745023354743E-3</v>
      </c>
      <c r="P182" s="43"/>
    </row>
    <row r="183" spans="1:16" x14ac:dyDescent="0.2">
      <c r="A183" s="12">
        <v>38835</v>
      </c>
      <c r="B183" s="22">
        <v>3.933333333333333E-3</v>
      </c>
      <c r="C183" s="22">
        <v>1.3422023497243973E-2</v>
      </c>
      <c r="D183" s="22">
        <v>-6.0910553051897187E-3</v>
      </c>
      <c r="E183" s="40">
        <f t="shared" si="11"/>
        <v>9.4886901639106395E-3</v>
      </c>
      <c r="F183" s="40">
        <f t="shared" si="11"/>
        <v>-1.0024388638523053E-2</v>
      </c>
      <c r="G183" s="83">
        <f t="shared" si="8"/>
        <v>3.4484224719930588E-5</v>
      </c>
      <c r="H183" s="40">
        <f t="shared" si="9"/>
        <v>2.9786866170422215E-3</v>
      </c>
      <c r="I183" s="40">
        <f t="shared" si="9"/>
        <v>-6.8775357256556239E-3</v>
      </c>
      <c r="J183" s="44">
        <f t="shared" si="10"/>
        <v>-2.6784923730620649E-4</v>
      </c>
      <c r="P183" s="43"/>
    </row>
    <row r="184" spans="1:16" x14ac:dyDescent="0.2">
      <c r="A184" s="12">
        <v>38868</v>
      </c>
      <c r="B184" s="22">
        <v>3.9916666666666668E-3</v>
      </c>
      <c r="C184" s="22">
        <v>-2.874695662402027E-2</v>
      </c>
      <c r="D184" s="22">
        <v>-1.4099287825745099E-3</v>
      </c>
      <c r="E184" s="40">
        <f t="shared" si="11"/>
        <v>-3.2738623290686934E-2</v>
      </c>
      <c r="F184" s="40">
        <f t="shared" si="11"/>
        <v>-5.4015954492411767E-3</v>
      </c>
      <c r="G184" s="83">
        <f t="shared" si="8"/>
        <v>-9.9915599217944052E-3</v>
      </c>
      <c r="H184" s="40">
        <f t="shared" si="9"/>
        <v>-1.0277298275293787E-2</v>
      </c>
      <c r="I184" s="40">
        <f t="shared" si="9"/>
        <v>-3.7059283131672849E-3</v>
      </c>
      <c r="J184" s="44">
        <f t="shared" si="10"/>
        <v>-1.9070109369964054E-2</v>
      </c>
      <c r="P184" s="43"/>
    </row>
    <row r="185" spans="1:16" x14ac:dyDescent="0.2">
      <c r="A185" s="12">
        <v>38898</v>
      </c>
      <c r="B185" s="22">
        <v>4.1250000000000002E-3</v>
      </c>
      <c r="C185" s="22">
        <v>1.3057766879533972E-3</v>
      </c>
      <c r="D185" s="22">
        <v>3.4054535390242169E-3</v>
      </c>
      <c r="E185" s="40">
        <f t="shared" si="11"/>
        <v>-2.819223312046603E-3</v>
      </c>
      <c r="F185" s="40">
        <f t="shared" si="11"/>
        <v>-7.1954646097578331E-4</v>
      </c>
      <c r="G185" s="83">
        <f t="shared" si="8"/>
        <v>2.7463236456079917E-3</v>
      </c>
      <c r="H185" s="40">
        <f t="shared" si="9"/>
        <v>-8.8500969100941838E-4</v>
      </c>
      <c r="I185" s="40">
        <f t="shared" si="9"/>
        <v>-4.936666633825901E-4</v>
      </c>
      <c r="J185" s="44">
        <f t="shared" si="10"/>
        <v>-1.7693848865111932E-3</v>
      </c>
      <c r="P185" s="43"/>
    </row>
    <row r="186" spans="1:16" x14ac:dyDescent="0.2">
      <c r="A186" s="12">
        <v>38929</v>
      </c>
      <c r="B186" s="22">
        <v>4.1333333333333335E-3</v>
      </c>
      <c r="C186" s="22">
        <v>6.1604422921897051E-3</v>
      </c>
      <c r="D186" s="22">
        <v>1.5898143151246158E-2</v>
      </c>
      <c r="E186" s="40">
        <f t="shared" si="11"/>
        <v>2.0271089588563716E-3</v>
      </c>
      <c r="F186" s="40">
        <f t="shared" si="11"/>
        <v>1.1764809817912825E-2</v>
      </c>
      <c r="G186" s="83">
        <f t="shared" si="8"/>
        <v>1.2841287175491782E-2</v>
      </c>
      <c r="H186" s="40">
        <f t="shared" si="9"/>
        <v>6.363494036297347E-4</v>
      </c>
      <c r="I186" s="40">
        <f t="shared" si="9"/>
        <v>8.0716044385287147E-3</v>
      </c>
      <c r="J186" s="44">
        <f t="shared" si="10"/>
        <v>6.8959593883845989E-3</v>
      </c>
      <c r="P186" s="43"/>
    </row>
    <row r="187" spans="1:16" x14ac:dyDescent="0.2">
      <c r="A187" s="12">
        <v>38960</v>
      </c>
      <c r="B187" s="22">
        <v>4.0083333333333334E-3</v>
      </c>
      <c r="C187" s="22">
        <v>2.3755590792712722E-2</v>
      </c>
      <c r="D187" s="22">
        <v>1.858089496796933E-2</v>
      </c>
      <c r="E187" s="40">
        <f t="shared" si="11"/>
        <v>1.9747257459379389E-2</v>
      </c>
      <c r="F187" s="40">
        <f t="shared" si="11"/>
        <v>1.4572561634635998E-2</v>
      </c>
      <c r="G187" s="83">
        <f t="shared" si="8"/>
        <v>2.0205333845639967E-2</v>
      </c>
      <c r="H187" s="40">
        <f t="shared" si="9"/>
        <v>6.1990528198781758E-3</v>
      </c>
      <c r="I187" s="40">
        <f t="shared" si="9"/>
        <v>9.9979476924284567E-3</v>
      </c>
      <c r="J187" s="44">
        <f t="shared" si="10"/>
        <v>1.7159909547007694E-2</v>
      </c>
      <c r="P187" s="43"/>
    </row>
    <row r="188" spans="1:16" x14ac:dyDescent="0.2">
      <c r="A188" s="12">
        <v>38989</v>
      </c>
      <c r="B188" s="22">
        <v>4.1000000000000003E-3</v>
      </c>
      <c r="C188" s="22">
        <v>2.5727842856497096E-2</v>
      </c>
      <c r="D188" s="22">
        <v>1.1191636984555053E-2</v>
      </c>
      <c r="E188" s="40">
        <f t="shared" si="11"/>
        <v>2.1627842856497097E-2</v>
      </c>
      <c r="F188" s="40">
        <f t="shared" si="11"/>
        <v>7.0916369845550531E-3</v>
      </c>
      <c r="G188" s="83">
        <f t="shared" si="8"/>
        <v>1.5754838137229145E-2</v>
      </c>
      <c r="H188" s="40">
        <f t="shared" si="9"/>
        <v>6.7894055933205005E-3</v>
      </c>
      <c r="I188" s="40">
        <f t="shared" si="9"/>
        <v>4.8654325439086415E-3</v>
      </c>
      <c r="J188" s="44">
        <f t="shared" si="10"/>
        <v>1.4359739920526075E-2</v>
      </c>
      <c r="P188" s="43"/>
    </row>
    <row r="189" spans="1:16" x14ac:dyDescent="0.2">
      <c r="A189" s="12">
        <v>39021</v>
      </c>
      <c r="B189" s="22">
        <v>4.1166666666666669E-3</v>
      </c>
      <c r="C189" s="22">
        <v>3.2570811783315667E-2</v>
      </c>
      <c r="D189" s="22">
        <v>5.9560421927711271E-3</v>
      </c>
      <c r="E189" s="40">
        <f t="shared" si="11"/>
        <v>2.8454145116649E-2</v>
      </c>
      <c r="F189" s="40">
        <f t="shared" si="11"/>
        <v>1.8393755261044602E-3</v>
      </c>
      <c r="G189" s="83">
        <f t="shared" si="8"/>
        <v>1.4310942250161588E-2</v>
      </c>
      <c r="H189" s="40">
        <f t="shared" si="9"/>
        <v>8.9323162411500418E-3</v>
      </c>
      <c r="I189" s="40">
        <f t="shared" si="9"/>
        <v>1.2619593423448794E-3</v>
      </c>
      <c r="J189" s="44">
        <f t="shared" si="10"/>
        <v>1.5146760321376729E-2</v>
      </c>
      <c r="P189" s="43"/>
    </row>
    <row r="190" spans="1:16" x14ac:dyDescent="0.2">
      <c r="A190" s="12">
        <v>39051</v>
      </c>
      <c r="B190" s="22">
        <v>4.0416666666666665E-3</v>
      </c>
      <c r="C190" s="22">
        <v>1.8991422326673613E-2</v>
      </c>
      <c r="D190" s="22">
        <v>1.2703657286088577E-2</v>
      </c>
      <c r="E190" s="40">
        <f t="shared" si="11"/>
        <v>1.4949755660006947E-2</v>
      </c>
      <c r="F190" s="40">
        <f t="shared" si="11"/>
        <v>8.661990619421911E-3</v>
      </c>
      <c r="G190" s="83">
        <f t="shared" si="8"/>
        <v>1.4677510500174087E-2</v>
      </c>
      <c r="H190" s="40">
        <f t="shared" si="9"/>
        <v>4.6930225714274113E-3</v>
      </c>
      <c r="I190" s="40">
        <f t="shared" si="9"/>
        <v>5.9428212620800096E-3</v>
      </c>
      <c r="J190" s="44">
        <f t="shared" si="10"/>
        <v>1.1805873139714429E-2</v>
      </c>
      <c r="P190" s="43"/>
    </row>
    <row r="191" spans="1:16" x14ac:dyDescent="0.2">
      <c r="A191" s="12">
        <v>39080</v>
      </c>
      <c r="B191" s="22">
        <v>4.15E-3</v>
      </c>
      <c r="C191" s="22">
        <v>1.3936234831023242E-2</v>
      </c>
      <c r="D191" s="22">
        <v>-1.2971817517016149E-2</v>
      </c>
      <c r="E191" s="40">
        <f t="shared" si="11"/>
        <v>9.7862348310232411E-3</v>
      </c>
      <c r="F191" s="40">
        <f t="shared" si="11"/>
        <v>-1.712181751701615E-2</v>
      </c>
      <c r="G191" s="83">
        <f t="shared" si="8"/>
        <v>-4.5248502290945649E-3</v>
      </c>
      <c r="H191" s="40">
        <f t="shared" si="9"/>
        <v>3.0720917448934311E-3</v>
      </c>
      <c r="I191" s="40">
        <f t="shared" si="9"/>
        <v>-1.1746941973987996E-2</v>
      </c>
      <c r="J191" s="44">
        <f t="shared" si="10"/>
        <v>-3.6677913429964543E-3</v>
      </c>
      <c r="P191" s="43"/>
    </row>
    <row r="192" spans="1:16" x14ac:dyDescent="0.2">
      <c r="A192" s="12">
        <v>39113</v>
      </c>
      <c r="B192" s="22">
        <v>4.1916666666666665E-3</v>
      </c>
      <c r="C192" s="22">
        <v>1.5109721995970604E-2</v>
      </c>
      <c r="D192" s="22">
        <v>-2.5000379944984941E-3</v>
      </c>
      <c r="E192" s="40">
        <f t="shared" si="11"/>
        <v>1.0918055329303938E-2</v>
      </c>
      <c r="F192" s="40">
        <f t="shared" si="11"/>
        <v>-6.6917046611651605E-3</v>
      </c>
      <c r="G192" s="83">
        <f t="shared" si="8"/>
        <v>3.0280122955657403E-3</v>
      </c>
      <c r="H192" s="40">
        <f t="shared" si="9"/>
        <v>3.4273924779646137E-3</v>
      </c>
      <c r="I192" s="40">
        <f t="shared" si="9"/>
        <v>-4.5910468490655398E-3</v>
      </c>
      <c r="J192" s="44">
        <f t="shared" si="10"/>
        <v>2.1131753340693886E-3</v>
      </c>
      <c r="P192" s="43"/>
    </row>
    <row r="193" spans="1:16" x14ac:dyDescent="0.2">
      <c r="A193" s="12">
        <v>39141</v>
      </c>
      <c r="B193" s="22">
        <v>4.1166666666666669E-3</v>
      </c>
      <c r="C193" s="22">
        <v>-1.9501321436455776E-2</v>
      </c>
      <c r="D193" s="22">
        <v>1.9616207939421981E-2</v>
      </c>
      <c r="E193" s="40">
        <f t="shared" si="11"/>
        <v>-2.3617988103122444E-2</v>
      </c>
      <c r="F193" s="40">
        <f t="shared" si="11"/>
        <v>1.5499541272755313E-2</v>
      </c>
      <c r="G193" s="83">
        <f t="shared" si="8"/>
        <v>7.3364454821281573E-3</v>
      </c>
      <c r="H193" s="40">
        <f t="shared" si="9"/>
        <v>-7.4141513600902683E-3</v>
      </c>
      <c r="I193" s="40">
        <f t="shared" si="9"/>
        <v>1.0633930175551759E-2</v>
      </c>
      <c r="J193" s="44">
        <f t="shared" si="10"/>
        <v>-4.0592234151835653E-3</v>
      </c>
      <c r="P193" s="43"/>
    </row>
    <row r="194" spans="1:16" x14ac:dyDescent="0.2">
      <c r="A194" s="12">
        <v>39171</v>
      </c>
      <c r="B194" s="22">
        <v>4.0583333333333331E-3</v>
      </c>
      <c r="C194" s="22">
        <v>1.1151487552258033E-2</v>
      </c>
      <c r="D194" s="22">
        <v>-2.9511969158124707E-4</v>
      </c>
      <c r="E194" s="40">
        <f t="shared" si="11"/>
        <v>7.0931542189246995E-3</v>
      </c>
      <c r="F194" s="40">
        <f t="shared" si="11"/>
        <v>-4.3534530249145801E-3</v>
      </c>
      <c r="G194" s="83">
        <f t="shared" si="8"/>
        <v>3.2981956363280847E-3</v>
      </c>
      <c r="H194" s="40">
        <f t="shared" si="9"/>
        <v>2.2266807303801591E-3</v>
      </c>
      <c r="I194" s="40">
        <f t="shared" si="9"/>
        <v>-2.9868184273854075E-3</v>
      </c>
      <c r="J194" s="44">
        <f t="shared" si="10"/>
        <v>1.3698505970050597E-3</v>
      </c>
      <c r="P194" s="43"/>
    </row>
    <row r="195" spans="1:16" x14ac:dyDescent="0.2">
      <c r="A195" s="12">
        <v>39202</v>
      </c>
      <c r="B195" s="22">
        <v>3.9416666666666671E-3</v>
      </c>
      <c r="C195" s="22">
        <v>4.4277449048471862E-2</v>
      </c>
      <c r="D195" s="22">
        <v>6.1021863988133251E-3</v>
      </c>
      <c r="E195" s="40">
        <f t="shared" si="11"/>
        <v>4.0335782381805192E-2</v>
      </c>
      <c r="F195" s="40">
        <f t="shared" si="11"/>
        <v>2.160519732146658E-3</v>
      </c>
      <c r="G195" s="83">
        <f t="shared" si="8"/>
        <v>1.8086152783246798E-2</v>
      </c>
      <c r="H195" s="40">
        <f t="shared" si="9"/>
        <v>1.2662196055845633E-2</v>
      </c>
      <c r="I195" s="40">
        <f t="shared" si="9"/>
        <v>1.4822900607344993E-3</v>
      </c>
      <c r="J195" s="44">
        <f t="shared" si="10"/>
        <v>2.1248151056975924E-2</v>
      </c>
      <c r="P195" s="43"/>
    </row>
    <row r="196" spans="1:16" x14ac:dyDescent="0.2">
      <c r="A196" s="12">
        <v>39233</v>
      </c>
      <c r="B196" s="22">
        <v>3.8416666666666668E-3</v>
      </c>
      <c r="C196" s="22">
        <v>3.4855417146273826E-2</v>
      </c>
      <c r="D196" s="22">
        <v>-1.4733956812087445E-2</v>
      </c>
      <c r="E196" s="40">
        <f t="shared" si="11"/>
        <v>3.1013750479607159E-2</v>
      </c>
      <c r="F196" s="40">
        <f t="shared" si="11"/>
        <v>-1.8575623478754112E-2</v>
      </c>
      <c r="G196" s="83">
        <f t="shared" si="8"/>
        <v>8.3312378656870585E-4</v>
      </c>
      <c r="H196" s="40">
        <f t="shared" si="9"/>
        <v>9.7358267476424076E-3</v>
      </c>
      <c r="I196" s="40">
        <f t="shared" si="9"/>
        <v>-1.2744369627740369E-2</v>
      </c>
      <c r="J196" s="44">
        <f t="shared" si="10"/>
        <v>6.2190635004265235E-3</v>
      </c>
      <c r="P196" s="43"/>
    </row>
    <row r="197" spans="1:16" x14ac:dyDescent="0.2">
      <c r="A197" s="12">
        <v>39262</v>
      </c>
      <c r="B197" s="22">
        <v>4.0166666666666666E-3</v>
      </c>
      <c r="C197" s="22">
        <v>-1.661524865565811E-2</v>
      </c>
      <c r="D197" s="22">
        <v>-4.4934501931955806E-3</v>
      </c>
      <c r="E197" s="40">
        <f t="shared" si="11"/>
        <v>-2.0631915322324779E-2</v>
      </c>
      <c r="F197" s="40">
        <f t="shared" si="11"/>
        <v>-8.5101168598622472E-3</v>
      </c>
      <c r="G197" s="83">
        <f t="shared" si="8"/>
        <v>-8.2987213350387314E-3</v>
      </c>
      <c r="H197" s="40">
        <f t="shared" si="9"/>
        <v>-6.4767643365887789E-3</v>
      </c>
      <c r="I197" s="40">
        <f t="shared" si="9"/>
        <v>-5.8386236651166191E-3</v>
      </c>
      <c r="J197" s="44">
        <f t="shared" si="10"/>
        <v>-1.4571016091093514E-2</v>
      </c>
      <c r="P197" s="43"/>
    </row>
    <row r="198" spans="1:16" x14ac:dyDescent="0.2">
      <c r="A198" s="12">
        <v>39294</v>
      </c>
      <c r="B198" s="22">
        <v>3.5000000000000001E-3</v>
      </c>
      <c r="C198" s="22">
        <v>-3.096341797188773E-2</v>
      </c>
      <c r="D198" s="22">
        <v>2.3280559521059452E-2</v>
      </c>
      <c r="E198" s="40">
        <f t="shared" si="11"/>
        <v>-3.4463417971887733E-2</v>
      </c>
      <c r="F198" s="40">
        <f t="shared" si="11"/>
        <v>1.9780559521059452E-2</v>
      </c>
      <c r="G198" s="83">
        <f t="shared" si="8"/>
        <v>6.2523072520666266E-3</v>
      </c>
      <c r="H198" s="40">
        <f t="shared" si="9"/>
        <v>-1.0818745276438255E-2</v>
      </c>
      <c r="I198" s="40">
        <f t="shared" si="9"/>
        <v>1.3571052528504882E-2</v>
      </c>
      <c r="J198" s="44">
        <f t="shared" si="10"/>
        <v>-7.3414292254141405E-3</v>
      </c>
      <c r="P198" s="43"/>
    </row>
    <row r="199" spans="1:16" x14ac:dyDescent="0.2">
      <c r="A199" s="12">
        <v>39325</v>
      </c>
      <c r="B199" s="22">
        <v>3.2416666666666666E-3</v>
      </c>
      <c r="C199" s="22">
        <v>1.4963624321792546E-2</v>
      </c>
      <c r="D199" s="22">
        <v>2.0478775566089791E-2</v>
      </c>
      <c r="E199" s="40">
        <f t="shared" si="11"/>
        <v>1.1721957655125879E-2</v>
      </c>
      <c r="F199" s="40">
        <f t="shared" si="11"/>
        <v>1.7237108899423124E-2</v>
      </c>
      <c r="G199" s="83">
        <f t="shared" si="8"/>
        <v>1.8747461030724943E-2</v>
      </c>
      <c r="H199" s="40">
        <f t="shared" si="9"/>
        <v>3.6797532419868672E-3</v>
      </c>
      <c r="I199" s="40">
        <f t="shared" si="9"/>
        <v>1.1826041122071407E-2</v>
      </c>
      <c r="J199" s="44">
        <f t="shared" si="10"/>
        <v>1.4479533277274501E-2</v>
      </c>
      <c r="P199" s="43"/>
    </row>
    <row r="200" spans="1:16" x14ac:dyDescent="0.2">
      <c r="A200" s="12">
        <v>39353</v>
      </c>
      <c r="B200" s="22">
        <v>3.2499999999999999E-3</v>
      </c>
      <c r="C200" s="22">
        <v>3.7347969314307949E-2</v>
      </c>
      <c r="D200" s="22">
        <v>1.5049045382844461E-3</v>
      </c>
      <c r="E200" s="40">
        <f t="shared" si="11"/>
        <v>3.4097969314307947E-2</v>
      </c>
      <c r="F200" s="40">
        <f t="shared" si="11"/>
        <v>-1.7450954617155537E-3</v>
      </c>
      <c r="G200" s="83">
        <f t="shared" si="8"/>
        <v>1.2756748103394252E-2</v>
      </c>
      <c r="H200" s="40">
        <f t="shared" si="9"/>
        <v>1.0704023749362876E-2</v>
      </c>
      <c r="I200" s="40">
        <f t="shared" si="9"/>
        <v>-1.1972756459686235E-3</v>
      </c>
      <c r="J200" s="44">
        <f t="shared" si="10"/>
        <v>1.6176436926296195E-2</v>
      </c>
      <c r="P200" s="43"/>
    </row>
    <row r="201" spans="1:16" x14ac:dyDescent="0.2">
      <c r="A201" s="12">
        <v>39386</v>
      </c>
      <c r="B201" s="22">
        <v>2.725E-3</v>
      </c>
      <c r="C201" s="22">
        <v>1.5904670020179923E-2</v>
      </c>
      <c r="D201" s="22">
        <v>1.1785791874864282E-2</v>
      </c>
      <c r="E201" s="40">
        <f t="shared" si="11"/>
        <v>1.3179670020179923E-2</v>
      </c>
      <c r="F201" s="40">
        <f t="shared" si="11"/>
        <v>9.060791874864282E-3</v>
      </c>
      <c r="G201" s="83">
        <f t="shared" si="8"/>
        <v>1.3078788800334862E-2</v>
      </c>
      <c r="H201" s="40">
        <f t="shared" si="9"/>
        <v>4.1373578468666961E-3</v>
      </c>
      <c r="I201" s="40">
        <f t="shared" si="9"/>
        <v>6.2164309534681649E-3</v>
      </c>
      <c r="J201" s="44">
        <f t="shared" si="10"/>
        <v>1.1120230947522102E-2</v>
      </c>
      <c r="P201" s="43"/>
    </row>
    <row r="202" spans="1:16" x14ac:dyDescent="0.2">
      <c r="A202" s="12">
        <v>39416</v>
      </c>
      <c r="B202" s="22">
        <v>2.5000000000000001E-3</v>
      </c>
      <c r="C202" s="22">
        <v>-4.1070334506895567E-2</v>
      </c>
      <c r="D202" s="22">
        <v>3.9819636051317886E-2</v>
      </c>
      <c r="E202" s="40">
        <f t="shared" si="11"/>
        <v>-4.3570334506895569E-2</v>
      </c>
      <c r="F202" s="40">
        <f t="shared" si="11"/>
        <v>3.7319636051317884E-2</v>
      </c>
      <c r="G202" s="83">
        <f t="shared" si="8"/>
        <v>1.4426682061619159E-2</v>
      </c>
      <c r="H202" s="40">
        <f t="shared" si="9"/>
        <v>-1.3677585636567419E-2</v>
      </c>
      <c r="I202" s="40">
        <f t="shared" si="9"/>
        <v>2.5604267698186578E-2</v>
      </c>
      <c r="J202" s="44">
        <f t="shared" si="10"/>
        <v>-3.1253492277888428E-3</v>
      </c>
      <c r="P202" s="43"/>
    </row>
    <row r="203" spans="1:16" x14ac:dyDescent="0.2">
      <c r="A203" s="12">
        <v>39447</v>
      </c>
      <c r="B203" s="22">
        <v>2.2916666666666667E-3</v>
      </c>
      <c r="C203" s="22">
        <v>-6.9689307358762331E-3</v>
      </c>
      <c r="D203" s="22">
        <v>-7.7780301622376591E-4</v>
      </c>
      <c r="E203" s="40">
        <f t="shared" si="11"/>
        <v>-9.2605974025429007E-3</v>
      </c>
      <c r="F203" s="40">
        <f t="shared" si="11"/>
        <v>-3.0694696828904326E-3</v>
      </c>
      <c r="G203" s="83">
        <f t="shared" si="8"/>
        <v>-2.7213198730675283E-3</v>
      </c>
      <c r="H203" s="40">
        <f t="shared" si="9"/>
        <v>-2.9070838094898801E-3</v>
      </c>
      <c r="I203" s="40">
        <f t="shared" si="9"/>
        <v>-2.1059027302443149E-3</v>
      </c>
      <c r="J203" s="44">
        <f t="shared" si="10"/>
        <v>-6.1650335427166671E-3</v>
      </c>
      <c r="P203" s="43"/>
    </row>
    <row r="204" spans="1:16" x14ac:dyDescent="0.2">
      <c r="A204" s="12">
        <v>39478</v>
      </c>
      <c r="B204" s="22">
        <v>1.7666666666666668E-3</v>
      </c>
      <c r="C204" s="22">
        <v>-5.9972619874253286E-2</v>
      </c>
      <c r="D204" s="22">
        <v>3.6457759285792868E-2</v>
      </c>
      <c r="E204" s="40">
        <f t="shared" si="11"/>
        <v>-6.1739286540919952E-2</v>
      </c>
      <c r="F204" s="40">
        <f t="shared" si="11"/>
        <v>3.4691092619126201E-2</v>
      </c>
      <c r="G204" s="83">
        <f t="shared" si="8"/>
        <v>6.1863651398640813E-3</v>
      </c>
      <c r="H204" s="40">
        <f t="shared" si="9"/>
        <v>-1.9381177316193491E-2</v>
      </c>
      <c r="I204" s="40">
        <f t="shared" si="9"/>
        <v>2.3800875789390906E-2</v>
      </c>
      <c r="J204" s="44">
        <f t="shared" si="10"/>
        <v>-1.3524096960896875E-2</v>
      </c>
      <c r="P204" s="43"/>
    </row>
    <row r="205" spans="1:16" x14ac:dyDescent="0.2">
      <c r="A205" s="12">
        <v>39507</v>
      </c>
      <c r="B205" s="22">
        <v>1.0499999999999999E-3</v>
      </c>
      <c r="C205" s="22">
        <v>-3.2455412090983349E-2</v>
      </c>
      <c r="D205" s="22">
        <v>1.1634282751951552E-2</v>
      </c>
      <c r="E205" s="40">
        <f t="shared" si="11"/>
        <v>-3.3505412090983351E-2</v>
      </c>
      <c r="F205" s="40">
        <f t="shared" si="11"/>
        <v>1.0584282751951552E-2</v>
      </c>
      <c r="G205" s="83">
        <f t="shared" ref="G205:G268" si="12">B205+B$2*E205+C$2*F205</f>
        <v>-2.2063403171444212E-3</v>
      </c>
      <c r="H205" s="40">
        <f t="shared" ref="H205:I268" si="13">B$2*E205</f>
        <v>-1.0518008373114019E-2</v>
      </c>
      <c r="I205" s="40">
        <f t="shared" si="13"/>
        <v>7.2616680559695976E-3</v>
      </c>
      <c r="J205" s="44">
        <f t="shared" ref="J205:J268" si="14">SUM(0.5*E205+0.5*F205)</f>
        <v>-1.1460564669515901E-2</v>
      </c>
      <c r="P205" s="43"/>
    </row>
    <row r="206" spans="1:16" x14ac:dyDescent="0.2">
      <c r="A206" s="12">
        <v>39538</v>
      </c>
      <c r="B206" s="22">
        <v>1.075E-3</v>
      </c>
      <c r="C206" s="22">
        <v>-4.332028406203281E-3</v>
      </c>
      <c r="D206" s="22">
        <v>1.3494425501441976E-2</v>
      </c>
      <c r="E206" s="40">
        <f t="shared" ref="E206:F269" si="15">C206-$B206</f>
        <v>-5.4070284062032806E-3</v>
      </c>
      <c r="F206" s="40">
        <f t="shared" si="15"/>
        <v>1.2419425501441976E-2</v>
      </c>
      <c r="G206" s="83">
        <f t="shared" si="12"/>
        <v>7.8983507253910408E-3</v>
      </c>
      <c r="H206" s="40">
        <f t="shared" si="13"/>
        <v>-1.6973726482061703E-3</v>
      </c>
      <c r="I206" s="40">
        <f t="shared" si="13"/>
        <v>8.5207233735972113E-3</v>
      </c>
      <c r="J206" s="44">
        <f t="shared" si="14"/>
        <v>3.5061985476193477E-3</v>
      </c>
      <c r="P206" s="43"/>
    </row>
    <row r="207" spans="1:16" x14ac:dyDescent="0.2">
      <c r="A207" s="12">
        <v>39568</v>
      </c>
      <c r="B207" s="22">
        <v>1.4416666666666666E-3</v>
      </c>
      <c r="C207" s="22">
        <v>4.868639883682313E-2</v>
      </c>
      <c r="D207" s="22">
        <v>-2.2966972417592935E-2</v>
      </c>
      <c r="E207" s="40">
        <f t="shared" si="15"/>
        <v>4.7244732170156463E-2</v>
      </c>
      <c r="F207" s="40">
        <f t="shared" si="15"/>
        <v>-2.4408639084259602E-2</v>
      </c>
      <c r="G207" s="83">
        <f t="shared" si="12"/>
        <v>-4.7356876181128826E-4</v>
      </c>
      <c r="H207" s="40">
        <f t="shared" si="13"/>
        <v>1.4831051389604048E-2</v>
      </c>
      <c r="I207" s="40">
        <f t="shared" si="13"/>
        <v>-1.6746286818082004E-2</v>
      </c>
      <c r="J207" s="44">
        <f t="shared" si="14"/>
        <v>1.141804654294843E-2</v>
      </c>
      <c r="P207" s="43"/>
    </row>
    <row r="208" spans="1:16" x14ac:dyDescent="0.2">
      <c r="A208" s="12">
        <v>39598</v>
      </c>
      <c r="B208" s="22">
        <v>1.5500000000000002E-3</v>
      </c>
      <c r="C208" s="22">
        <v>1.2950760253071181E-2</v>
      </c>
      <c r="D208" s="22">
        <v>-2.110839824312305E-2</v>
      </c>
      <c r="E208" s="40">
        <f t="shared" si="15"/>
        <v>1.1400760253071181E-2</v>
      </c>
      <c r="F208" s="40">
        <f t="shared" si="15"/>
        <v>-2.2658398243123049E-2</v>
      </c>
      <c r="G208" s="83">
        <f t="shared" si="12"/>
        <v>-1.0416557973514994E-2</v>
      </c>
      <c r="H208" s="40">
        <f t="shared" si="13"/>
        <v>3.5789230550588593E-3</v>
      </c>
      <c r="I208" s="40">
        <f t="shared" si="13"/>
        <v>-1.5545481028573853E-2</v>
      </c>
      <c r="J208" s="44">
        <f t="shared" si="14"/>
        <v>-5.6288189950259339E-3</v>
      </c>
      <c r="P208" s="43"/>
    </row>
    <row r="209" spans="1:16" x14ac:dyDescent="0.2">
      <c r="A209" s="12">
        <v>39629</v>
      </c>
      <c r="B209" s="22">
        <v>1.3583333333333331E-3</v>
      </c>
      <c r="C209" s="22">
        <v>-8.4226243785384791E-2</v>
      </c>
      <c r="D209" s="22">
        <v>1.163070478953232E-2</v>
      </c>
      <c r="E209" s="40">
        <f t="shared" si="15"/>
        <v>-8.5584577118718128E-2</v>
      </c>
      <c r="F209" s="40">
        <f t="shared" si="15"/>
        <v>1.0272371456198987E-2</v>
      </c>
      <c r="G209" s="83">
        <f t="shared" si="12"/>
        <v>-1.8460678208364355E-2</v>
      </c>
      <c r="H209" s="40">
        <f t="shared" si="13"/>
        <v>-2.6866683397287542E-2</v>
      </c>
      <c r="I209" s="40">
        <f t="shared" si="13"/>
        <v>7.0476718555898543E-3</v>
      </c>
      <c r="J209" s="44">
        <f t="shared" si="14"/>
        <v>-3.7656102831259572E-2</v>
      </c>
      <c r="P209" s="43"/>
    </row>
    <row r="210" spans="1:16" x14ac:dyDescent="0.2">
      <c r="A210" s="12">
        <v>39660</v>
      </c>
      <c r="B210" s="22">
        <v>1.4333333333333333E-3</v>
      </c>
      <c r="C210" s="22">
        <v>-8.4099864270518188E-3</v>
      </c>
      <c r="D210" s="22">
        <v>7.1085681360611996E-3</v>
      </c>
      <c r="E210" s="40">
        <f t="shared" si="15"/>
        <v>-9.8433197603851521E-3</v>
      </c>
      <c r="F210" s="40">
        <f t="shared" si="15"/>
        <v>5.6752348027278663E-3</v>
      </c>
      <c r="G210" s="83">
        <f t="shared" si="12"/>
        <v>2.2369883927583312E-3</v>
      </c>
      <c r="H210" s="40">
        <f t="shared" si="13"/>
        <v>-3.0900118278751527E-3</v>
      </c>
      <c r="I210" s="40">
        <f t="shared" si="13"/>
        <v>3.8936668873001505E-3</v>
      </c>
      <c r="J210" s="44">
        <f t="shared" si="14"/>
        <v>-2.0840424788286429E-3</v>
      </c>
      <c r="P210" s="43"/>
    </row>
    <row r="211" spans="1:16" x14ac:dyDescent="0.2">
      <c r="A211" s="12">
        <v>39689</v>
      </c>
      <c r="B211" s="22">
        <v>9.4166666666666661E-4</v>
      </c>
      <c r="C211" s="22">
        <v>1.4471236929205489E-2</v>
      </c>
      <c r="D211" s="22">
        <v>1.5473913549653107E-2</v>
      </c>
      <c r="E211" s="40">
        <f t="shared" si="15"/>
        <v>1.3529570262538822E-2</v>
      </c>
      <c r="F211" s="40">
        <f t="shared" si="15"/>
        <v>1.453224688298644E-2</v>
      </c>
      <c r="G211" s="83">
        <f t="shared" si="12"/>
        <v>1.5159153621891111E-2</v>
      </c>
      <c r="H211" s="40">
        <f t="shared" si="13"/>
        <v>4.2471984203505215E-3</v>
      </c>
      <c r="I211" s="40">
        <f t="shared" si="13"/>
        <v>9.9702885348739237E-3</v>
      </c>
      <c r="J211" s="44">
        <f t="shared" si="14"/>
        <v>1.4030908572762631E-2</v>
      </c>
      <c r="P211" s="43"/>
    </row>
    <row r="212" spans="1:16" x14ac:dyDescent="0.2">
      <c r="A212" s="12">
        <v>39721</v>
      </c>
      <c r="B212" s="22">
        <v>5.5833333333333332E-4</v>
      </c>
      <c r="C212" s="22">
        <v>-8.9010233488101886E-2</v>
      </c>
      <c r="D212" s="22">
        <v>6.0598715307236262E-4</v>
      </c>
      <c r="E212" s="40">
        <f t="shared" si="15"/>
        <v>-8.9568566821435214E-2</v>
      </c>
      <c r="F212" s="40">
        <f t="shared" si="15"/>
        <v>4.76538197390293E-5</v>
      </c>
      <c r="G212" s="83">
        <f t="shared" si="12"/>
        <v>-2.7526308504451067E-2</v>
      </c>
      <c r="H212" s="40">
        <f t="shared" si="13"/>
        <v>-2.8117336185493513E-2</v>
      </c>
      <c r="I212" s="40">
        <f t="shared" si="13"/>
        <v>3.2694347709110266E-5</v>
      </c>
      <c r="J212" s="44">
        <f t="shared" si="14"/>
        <v>-4.4760456500848089E-2</v>
      </c>
      <c r="P212" s="43"/>
    </row>
    <row r="213" spans="1:16" x14ac:dyDescent="0.2">
      <c r="A213" s="12">
        <v>39752</v>
      </c>
      <c r="B213" s="22">
        <v>1.5833333333333332E-4</v>
      </c>
      <c r="C213" s="22">
        <v>-0.16792689690691009</v>
      </c>
      <c r="D213" s="22">
        <v>-1.1641001466582757E-2</v>
      </c>
      <c r="E213" s="40">
        <f t="shared" si="15"/>
        <v>-0.16808523024024344</v>
      </c>
      <c r="F213" s="40">
        <f t="shared" si="15"/>
        <v>-1.179933479991609E-2</v>
      </c>
      <c r="G213" s="83">
        <f t="shared" si="12"/>
        <v>-6.0702220363912859E-2</v>
      </c>
      <c r="H213" s="40">
        <f t="shared" si="13"/>
        <v>-5.2765262348151924E-2</v>
      </c>
      <c r="I213" s="40">
        <f t="shared" si="13"/>
        <v>-8.0952913490942701E-3</v>
      </c>
      <c r="J213" s="44">
        <f t="shared" si="14"/>
        <v>-8.9942282520079769E-2</v>
      </c>
      <c r="P213" s="43"/>
    </row>
    <row r="214" spans="1:16" x14ac:dyDescent="0.2">
      <c r="A214" s="12">
        <v>39780</v>
      </c>
      <c r="B214" s="22">
        <v>2.4999999999999998E-5</v>
      </c>
      <c r="C214" s="22">
        <v>-7.1784600817086486E-2</v>
      </c>
      <c r="D214" s="22">
        <v>8.1535923899362706E-2</v>
      </c>
      <c r="E214" s="40">
        <f t="shared" si="15"/>
        <v>-7.1809600817086483E-2</v>
      </c>
      <c r="F214" s="40">
        <f t="shared" si="15"/>
        <v>8.1510923899362708E-2</v>
      </c>
      <c r="G214" s="83">
        <f t="shared" si="12"/>
        <v>3.3405593242369483E-2</v>
      </c>
      <c r="H214" s="40">
        <f t="shared" si="13"/>
        <v>-2.2542447190713653E-2</v>
      </c>
      <c r="I214" s="40">
        <f t="shared" si="13"/>
        <v>5.5923040433083132E-2</v>
      </c>
      <c r="J214" s="44">
        <f t="shared" si="14"/>
        <v>4.8506615411381127E-3</v>
      </c>
      <c r="P214" s="43"/>
    </row>
    <row r="215" spans="1:16" x14ac:dyDescent="0.2">
      <c r="A215" s="12">
        <v>39813</v>
      </c>
      <c r="B215" s="22">
        <v>1.0833333333333334E-4</v>
      </c>
      <c r="C215" s="22">
        <v>1.0539724898304792E-2</v>
      </c>
      <c r="D215" s="22">
        <v>5.1599685177302179E-2</v>
      </c>
      <c r="E215" s="40">
        <f t="shared" si="15"/>
        <v>1.0431391564971458E-2</v>
      </c>
      <c r="F215" s="40">
        <f t="shared" si="15"/>
        <v>5.1491351843968844E-2</v>
      </c>
      <c r="G215" s="83">
        <f t="shared" si="12"/>
        <v>3.8710155424870211E-2</v>
      </c>
      <c r="H215" s="40">
        <f t="shared" si="13"/>
        <v>3.2746191428914507E-3</v>
      </c>
      <c r="I215" s="40">
        <f t="shared" si="13"/>
        <v>3.5327202948645428E-2</v>
      </c>
      <c r="J215" s="44">
        <f t="shared" si="14"/>
        <v>3.096137170447015E-2</v>
      </c>
      <c r="P215" s="43"/>
    </row>
    <row r="216" spans="1:16" x14ac:dyDescent="0.2">
      <c r="A216" s="12">
        <v>39843</v>
      </c>
      <c r="B216" s="22">
        <v>2.5000000000000001E-4</v>
      </c>
      <c r="C216" s="22">
        <v>-8.4189700749257024E-2</v>
      </c>
      <c r="D216" s="22">
        <v>-4.1155331380212101E-2</v>
      </c>
      <c r="E216" s="40">
        <f t="shared" si="15"/>
        <v>-8.4439700749257024E-2</v>
      </c>
      <c r="F216" s="40">
        <f t="shared" si="15"/>
        <v>-4.1405331380212101E-2</v>
      </c>
      <c r="G216" s="83">
        <f t="shared" si="12"/>
        <v>-5.4664667010114854E-2</v>
      </c>
      <c r="H216" s="40">
        <f t="shared" si="13"/>
        <v>-2.6507284169262145E-2</v>
      </c>
      <c r="I216" s="40">
        <f t="shared" si="13"/>
        <v>-2.8407382840852709E-2</v>
      </c>
      <c r="J216" s="44">
        <f t="shared" si="14"/>
        <v>-6.2922516064734563E-2</v>
      </c>
      <c r="P216" s="43"/>
    </row>
    <row r="217" spans="1:16" x14ac:dyDescent="0.2">
      <c r="A217" s="12">
        <v>39871</v>
      </c>
      <c r="B217" s="22">
        <v>1.75E-4</v>
      </c>
      <c r="C217" s="22">
        <v>-0.10613419866744422</v>
      </c>
      <c r="D217" s="22">
        <v>-6.1807137433561588E-3</v>
      </c>
      <c r="E217" s="40">
        <f t="shared" si="15"/>
        <v>-0.10630919866744422</v>
      </c>
      <c r="F217" s="40">
        <f t="shared" si="15"/>
        <v>-6.3557137433561586E-3</v>
      </c>
      <c r="G217" s="83">
        <f t="shared" si="12"/>
        <v>-3.7558080137139523E-2</v>
      </c>
      <c r="H217" s="40">
        <f t="shared" si="13"/>
        <v>-3.3372550043165368E-2</v>
      </c>
      <c r="I217" s="40">
        <f t="shared" si="13"/>
        <v>-4.3605300939741588E-3</v>
      </c>
      <c r="J217" s="44">
        <f t="shared" si="14"/>
        <v>-5.6332456205400186E-2</v>
      </c>
      <c r="P217" s="43"/>
    </row>
    <row r="218" spans="1:16" x14ac:dyDescent="0.2">
      <c r="A218" s="12">
        <v>39903</v>
      </c>
      <c r="B218" s="22">
        <v>1.3333333333333334E-4</v>
      </c>
      <c r="C218" s="22">
        <v>8.7428371290675377E-2</v>
      </c>
      <c r="D218" s="22">
        <v>3.5493482878230065E-2</v>
      </c>
      <c r="E218" s="40">
        <f t="shared" si="15"/>
        <v>8.7295037957342045E-2</v>
      </c>
      <c r="F218" s="40">
        <f t="shared" si="15"/>
        <v>3.5360149544896732E-2</v>
      </c>
      <c r="G218" s="83">
        <f t="shared" si="12"/>
        <v>5.1796866632935284E-2</v>
      </c>
      <c r="H218" s="40">
        <f t="shared" si="13"/>
        <v>2.7403630723100959E-2</v>
      </c>
      <c r="I218" s="40">
        <f t="shared" si="13"/>
        <v>2.4259902576500996E-2</v>
      </c>
      <c r="J218" s="44">
        <f t="shared" si="14"/>
        <v>6.1327593751119389E-2</v>
      </c>
      <c r="P218" s="43"/>
    </row>
    <row r="219" spans="1:16" x14ac:dyDescent="0.2">
      <c r="A219" s="12">
        <v>39933</v>
      </c>
      <c r="B219" s="22">
        <v>1.4999999999999999E-4</v>
      </c>
      <c r="C219" s="22">
        <v>9.5607538344932408E-2</v>
      </c>
      <c r="D219" s="22">
        <v>-2.9215326905312144E-2</v>
      </c>
      <c r="E219" s="40">
        <f t="shared" si="15"/>
        <v>9.5457538344932411E-2</v>
      </c>
      <c r="F219" s="40">
        <f t="shared" si="15"/>
        <v>-2.9365326905312145E-2</v>
      </c>
      <c r="G219" s="83">
        <f t="shared" si="12"/>
        <v>9.9690274996726766E-3</v>
      </c>
      <c r="H219" s="40">
        <f t="shared" si="13"/>
        <v>2.9966000264746617E-2</v>
      </c>
      <c r="I219" s="40">
        <f t="shared" si="13"/>
        <v>-2.0146972765073941E-2</v>
      </c>
      <c r="J219" s="44">
        <f t="shared" si="14"/>
        <v>3.3046105719810134E-2</v>
      </c>
      <c r="P219" s="43"/>
    </row>
    <row r="220" spans="1:16" x14ac:dyDescent="0.2">
      <c r="A220" s="12">
        <v>39962</v>
      </c>
      <c r="B220" s="22">
        <v>1.4999999999999999E-4</v>
      </c>
      <c r="C220" s="22">
        <v>5.5840211135676387E-2</v>
      </c>
      <c r="D220" s="22">
        <v>-2.0293071474173918E-2</v>
      </c>
      <c r="E220" s="40">
        <f t="shared" si="15"/>
        <v>5.569021113567639E-2</v>
      </c>
      <c r="F220" s="40">
        <f t="shared" si="15"/>
        <v>-2.0443071474173919E-2</v>
      </c>
      <c r="G220" s="83">
        <f t="shared" si="12"/>
        <v>3.6066645382823205E-3</v>
      </c>
      <c r="H220" s="40">
        <f t="shared" si="13"/>
        <v>1.7482253476988667E-2</v>
      </c>
      <c r="I220" s="40">
        <f t="shared" si="13"/>
        <v>-1.4025588938706347E-2</v>
      </c>
      <c r="J220" s="44">
        <f t="shared" si="14"/>
        <v>1.7623569830751237E-2</v>
      </c>
      <c r="P220" s="43"/>
    </row>
    <row r="221" spans="1:16" x14ac:dyDescent="0.2">
      <c r="A221" s="12">
        <v>39994</v>
      </c>
      <c r="B221" s="22">
        <v>1.4999999999999999E-4</v>
      </c>
      <c r="C221" s="22">
        <v>2.0013725017502537E-3</v>
      </c>
      <c r="D221" s="22">
        <v>-4.4840266248777905E-3</v>
      </c>
      <c r="E221" s="40">
        <f t="shared" si="15"/>
        <v>1.8513725017502538E-3</v>
      </c>
      <c r="F221" s="40">
        <f t="shared" si="15"/>
        <v>-4.6340266248777904E-3</v>
      </c>
      <c r="G221" s="83">
        <f t="shared" si="12"/>
        <v>-2.4481321809704118E-3</v>
      </c>
      <c r="H221" s="40">
        <f t="shared" si="13"/>
        <v>5.8118227056226939E-4</v>
      </c>
      <c r="I221" s="40">
        <f t="shared" si="13"/>
        <v>-3.179314451532681E-3</v>
      </c>
      <c r="J221" s="44">
        <f t="shared" si="14"/>
        <v>-1.3913270615637683E-3</v>
      </c>
      <c r="P221" s="43"/>
    </row>
    <row r="222" spans="1:16" x14ac:dyDescent="0.2">
      <c r="A222" s="12">
        <v>40025</v>
      </c>
      <c r="B222" s="22">
        <v>1.4166666666666668E-4</v>
      </c>
      <c r="C222" s="22">
        <v>7.5513842688942567E-2</v>
      </c>
      <c r="D222" s="22">
        <v>8.4099622829711951E-3</v>
      </c>
      <c r="E222" s="40">
        <f t="shared" si="15"/>
        <v>7.5372176022275902E-2</v>
      </c>
      <c r="F222" s="40">
        <f t="shared" si="15"/>
        <v>8.2682956163045284E-3</v>
      </c>
      <c r="G222" s="83">
        <f t="shared" si="12"/>
        <v>2.9475191209625294E-2</v>
      </c>
      <c r="H222" s="40">
        <f t="shared" si="13"/>
        <v>2.3660809673057649E-2</v>
      </c>
      <c r="I222" s="40">
        <f t="shared" si="13"/>
        <v>5.6727148699009817E-3</v>
      </c>
      <c r="J222" s="44">
        <f t="shared" si="14"/>
        <v>4.1820235819290216E-2</v>
      </c>
      <c r="P222" s="43"/>
    </row>
    <row r="223" spans="1:16" x14ac:dyDescent="0.2">
      <c r="A223" s="12">
        <v>40056</v>
      </c>
      <c r="B223" s="22">
        <v>9.9999999999999991E-5</v>
      </c>
      <c r="C223" s="22">
        <v>3.6042580970324645E-2</v>
      </c>
      <c r="D223" s="22">
        <v>8.333642444700029E-3</v>
      </c>
      <c r="E223" s="40">
        <f t="shared" si="15"/>
        <v>3.5942580970324642E-2</v>
      </c>
      <c r="F223" s="40">
        <f t="shared" si="15"/>
        <v>8.2336424447000296E-3</v>
      </c>
      <c r="G223" s="83">
        <f t="shared" si="12"/>
        <v>1.7032023668342746E-2</v>
      </c>
      <c r="H223" s="40">
        <f t="shared" si="13"/>
        <v>1.1283083657369455E-2</v>
      </c>
      <c r="I223" s="40">
        <f t="shared" si="13"/>
        <v>5.6489400109732925E-3</v>
      </c>
      <c r="J223" s="44">
        <f t="shared" si="14"/>
        <v>2.2088111707512334E-2</v>
      </c>
      <c r="P223" s="43"/>
    </row>
    <row r="224" spans="1:16" x14ac:dyDescent="0.2">
      <c r="A224" s="12">
        <v>40086</v>
      </c>
      <c r="B224" s="22">
        <v>5.833333333333334E-5</v>
      </c>
      <c r="C224" s="22">
        <v>3.7282517555359718E-2</v>
      </c>
      <c r="D224" s="22">
        <v>1.0959399639489442E-2</v>
      </c>
      <c r="E224" s="40">
        <f t="shared" si="15"/>
        <v>3.7224184222026384E-2</v>
      </c>
      <c r="F224" s="40">
        <f t="shared" si="15"/>
        <v>1.0901066306156108E-2</v>
      </c>
      <c r="G224" s="83">
        <f t="shared" si="12"/>
        <v>1.9222744495352263E-2</v>
      </c>
      <c r="H224" s="40">
        <f t="shared" si="13"/>
        <v>1.1685404145050806E-2</v>
      </c>
      <c r="I224" s="40">
        <f t="shared" si="13"/>
        <v>7.4790070169681215E-3</v>
      </c>
      <c r="J224" s="44">
        <f t="shared" si="14"/>
        <v>2.4062625264091246E-2</v>
      </c>
      <c r="P224" s="43"/>
    </row>
    <row r="225" spans="1:16" x14ac:dyDescent="0.2">
      <c r="A225" s="12">
        <v>40116</v>
      </c>
      <c r="B225" s="22">
        <v>4.1666666666666672E-5</v>
      </c>
      <c r="C225" s="22">
        <v>-1.8561732417718302E-2</v>
      </c>
      <c r="D225" s="22">
        <v>-6.0646675501541125E-6</v>
      </c>
      <c r="E225" s="40">
        <f t="shared" si="15"/>
        <v>-1.8603399084384967E-2</v>
      </c>
      <c r="F225" s="40">
        <f t="shared" si="15"/>
        <v>-4.7731334216820785E-5</v>
      </c>
      <c r="G225" s="83">
        <f t="shared" si="12"/>
        <v>-5.8310540225538559E-3</v>
      </c>
      <c r="H225" s="40">
        <f t="shared" si="13"/>
        <v>-5.8399731603539879E-3</v>
      </c>
      <c r="I225" s="40">
        <f t="shared" si="13"/>
        <v>-3.2747528866534452E-5</v>
      </c>
      <c r="J225" s="44">
        <f t="shared" si="14"/>
        <v>-9.3255652093008935E-3</v>
      </c>
      <c r="P225" s="43"/>
    </row>
    <row r="226" spans="1:16" x14ac:dyDescent="0.2">
      <c r="A226" s="12">
        <v>40147</v>
      </c>
      <c r="B226" s="22">
        <v>4.1666666666666672E-5</v>
      </c>
      <c r="C226" s="22">
        <v>5.9925929866133654E-2</v>
      </c>
      <c r="D226" s="22">
        <v>1.9743644947949779E-2</v>
      </c>
      <c r="E226" s="40">
        <f t="shared" si="15"/>
        <v>5.9884263199466985E-2</v>
      </c>
      <c r="F226" s="40">
        <f t="shared" si="15"/>
        <v>1.9701978281283113E-2</v>
      </c>
      <c r="G226" s="83">
        <f t="shared" si="12"/>
        <v>3.2357655128533322E-2</v>
      </c>
      <c r="H226" s="40">
        <f t="shared" si="13"/>
        <v>1.8798848975185713E-2</v>
      </c>
      <c r="I226" s="40">
        <f t="shared" si="13"/>
        <v>1.3517139486680946E-2</v>
      </c>
      <c r="J226" s="44">
        <f t="shared" si="14"/>
        <v>3.9793120740375047E-2</v>
      </c>
      <c r="P226" s="43"/>
    </row>
    <row r="227" spans="1:16" x14ac:dyDescent="0.2">
      <c r="A227" s="12">
        <v>40178</v>
      </c>
      <c r="B227" s="22">
        <v>4.9999999999999996E-5</v>
      </c>
      <c r="C227" s="22">
        <v>1.9309870860503731E-2</v>
      </c>
      <c r="D227" s="22">
        <v>-4.1711271291274055E-2</v>
      </c>
      <c r="E227" s="40">
        <f t="shared" si="15"/>
        <v>1.9259870860503729E-2</v>
      </c>
      <c r="F227" s="40">
        <f t="shared" si="15"/>
        <v>-4.1761271291274056E-2</v>
      </c>
      <c r="G227" s="83">
        <f t="shared" si="12"/>
        <v>-2.2555533634726916E-2</v>
      </c>
      <c r="H227" s="40">
        <f t="shared" si="13"/>
        <v>6.0460525728136937E-3</v>
      </c>
      <c r="I227" s="40">
        <f t="shared" si="13"/>
        <v>-2.8651586207540609E-2</v>
      </c>
      <c r="J227" s="44">
        <f t="shared" si="14"/>
        <v>-1.1250700215385163E-2</v>
      </c>
      <c r="P227" s="43"/>
    </row>
    <row r="228" spans="1:16" x14ac:dyDescent="0.2">
      <c r="A228" s="12">
        <v>40207</v>
      </c>
      <c r="B228" s="22">
        <v>9.1666666666666668E-5</v>
      </c>
      <c r="C228" s="22">
        <v>-3.5921373779364107E-2</v>
      </c>
      <c r="D228" s="22">
        <v>2.3474761140814371E-2</v>
      </c>
      <c r="E228" s="40">
        <f t="shared" si="15"/>
        <v>-3.6013040446030771E-2</v>
      </c>
      <c r="F228" s="40">
        <f t="shared" si="15"/>
        <v>2.3383094474147704E-2</v>
      </c>
      <c r="G228" s="83">
        <f t="shared" si="12"/>
        <v>4.8291452407739077E-3</v>
      </c>
      <c r="H228" s="40">
        <f t="shared" si="13"/>
        <v>-1.1305202273712088E-2</v>
      </c>
      <c r="I228" s="40">
        <f t="shared" si="13"/>
        <v>1.6042680847819329E-2</v>
      </c>
      <c r="J228" s="44">
        <f t="shared" si="14"/>
        <v>-6.3149729859415336E-3</v>
      </c>
      <c r="P228" s="43"/>
    </row>
    <row r="229" spans="1:16" x14ac:dyDescent="0.2">
      <c r="A229" s="12">
        <v>40235</v>
      </c>
      <c r="B229" s="22">
        <v>1.25E-4</v>
      </c>
      <c r="C229" s="22">
        <v>3.0918764063941673E-2</v>
      </c>
      <c r="D229" s="22">
        <v>2.6347225506782035E-3</v>
      </c>
      <c r="E229" s="40">
        <f t="shared" si="15"/>
        <v>3.0793764063941673E-2</v>
      </c>
      <c r="F229" s="40">
        <f t="shared" si="15"/>
        <v>2.5097225506782034E-3</v>
      </c>
      <c r="G229" s="83">
        <f t="shared" si="12"/>
        <v>1.1513639922420297E-2</v>
      </c>
      <c r="H229" s="40">
        <f t="shared" si="13"/>
        <v>9.6667686815706394E-3</v>
      </c>
      <c r="I229" s="40">
        <f t="shared" si="13"/>
        <v>1.7218712408496577E-3</v>
      </c>
      <c r="J229" s="44">
        <f t="shared" si="14"/>
        <v>1.6651743307309938E-2</v>
      </c>
      <c r="P229" s="43"/>
    </row>
    <row r="230" spans="1:16" x14ac:dyDescent="0.2">
      <c r="A230" s="12">
        <v>40268</v>
      </c>
      <c r="B230" s="22">
        <v>1.3333333333333334E-4</v>
      </c>
      <c r="C230" s="22">
        <v>6.0319406559461441E-2</v>
      </c>
      <c r="D230" s="22">
        <v>-1.0181587263188185E-2</v>
      </c>
      <c r="E230" s="40">
        <f t="shared" si="15"/>
        <v>6.0186073226128109E-2</v>
      </c>
      <c r="F230" s="40">
        <f t="shared" si="15"/>
        <v>-1.0314920596521518E-2</v>
      </c>
      <c r="G230" s="83">
        <f t="shared" si="12"/>
        <v>1.195006243346013E-2</v>
      </c>
      <c r="H230" s="40">
        <f t="shared" si="13"/>
        <v>1.8893593083358189E-2</v>
      </c>
      <c r="I230" s="40">
        <f t="shared" si="13"/>
        <v>-7.0768639832313922E-3</v>
      </c>
      <c r="J230" s="44">
        <f t="shared" si="14"/>
        <v>2.4935576314803296E-2</v>
      </c>
      <c r="P230" s="43"/>
    </row>
    <row r="231" spans="1:16" x14ac:dyDescent="0.2">
      <c r="A231" s="12">
        <v>40298</v>
      </c>
      <c r="B231" s="22">
        <v>1.3333333333333334E-4</v>
      </c>
      <c r="C231" s="22">
        <v>1.5781109293054207E-2</v>
      </c>
      <c r="D231" s="22">
        <v>1.6430002932838139E-2</v>
      </c>
      <c r="E231" s="40">
        <f t="shared" si="15"/>
        <v>1.5647775959720875E-2</v>
      </c>
      <c r="F231" s="40">
        <f t="shared" si="15"/>
        <v>1.6296669599504807E-2</v>
      </c>
      <c r="G231" s="83">
        <f t="shared" si="12"/>
        <v>1.6226302446541344E-2</v>
      </c>
      <c r="H231" s="40">
        <f t="shared" si="13"/>
        <v>4.9121448832813337E-3</v>
      </c>
      <c r="I231" s="40">
        <f t="shared" si="13"/>
        <v>1.1180824229926677E-2</v>
      </c>
      <c r="J231" s="44">
        <f t="shared" si="14"/>
        <v>1.5972222779612841E-2</v>
      </c>
      <c r="P231" s="43"/>
    </row>
    <row r="232" spans="1:16" x14ac:dyDescent="0.2">
      <c r="A232" s="12">
        <v>40329</v>
      </c>
      <c r="B232" s="22">
        <v>9.9999999999999991E-5</v>
      </c>
      <c r="C232" s="22">
        <v>-7.9771299899833559E-2</v>
      </c>
      <c r="D232" s="22">
        <v>2.8619862581378053E-2</v>
      </c>
      <c r="E232" s="40">
        <f t="shared" si="15"/>
        <v>-7.9871299899833562E-2</v>
      </c>
      <c r="F232" s="40">
        <f t="shared" si="15"/>
        <v>2.8519862581378053E-2</v>
      </c>
      <c r="G232" s="83">
        <f t="shared" si="12"/>
        <v>-5.4062568841320401E-3</v>
      </c>
      <c r="H232" s="40">
        <f t="shared" si="13"/>
        <v>-2.5073173218604472E-2</v>
      </c>
      <c r="I232" s="40">
        <f t="shared" si="13"/>
        <v>1.9566916334472433E-2</v>
      </c>
      <c r="J232" s="44">
        <f t="shared" si="14"/>
        <v>-2.5675718659227756E-2</v>
      </c>
      <c r="P232" s="43"/>
    </row>
    <row r="233" spans="1:16" x14ac:dyDescent="0.2">
      <c r="A233" s="12">
        <v>40359</v>
      </c>
      <c r="B233" s="22">
        <v>1.3333333333333334E-4</v>
      </c>
      <c r="C233" s="22">
        <v>-5.2277690026950041E-2</v>
      </c>
      <c r="D233" s="22">
        <v>3.1137136645744912E-2</v>
      </c>
      <c r="E233" s="40">
        <f t="shared" si="15"/>
        <v>-5.2411023360283374E-2</v>
      </c>
      <c r="F233" s="40">
        <f t="shared" si="15"/>
        <v>3.1003803312411579E-2</v>
      </c>
      <c r="G233" s="83">
        <f t="shared" si="12"/>
        <v>4.9515806226519687E-3</v>
      </c>
      <c r="H233" s="40">
        <f t="shared" si="13"/>
        <v>-1.6452851887032442E-2</v>
      </c>
      <c r="I233" s="40">
        <f t="shared" si="13"/>
        <v>2.1271099176351078E-2</v>
      </c>
      <c r="J233" s="44">
        <f t="shared" si="14"/>
        <v>-1.0703610023935897E-2</v>
      </c>
      <c r="P233" s="43"/>
    </row>
    <row r="234" spans="1:16" x14ac:dyDescent="0.2">
      <c r="A234" s="12">
        <v>40389</v>
      </c>
      <c r="B234" s="22">
        <v>1.3333333333333334E-4</v>
      </c>
      <c r="C234" s="22">
        <v>7.0021518292564089E-2</v>
      </c>
      <c r="D234" s="22">
        <v>9.3628501150520016E-3</v>
      </c>
      <c r="E234" s="40">
        <f t="shared" si="15"/>
        <v>6.9888184959230756E-2</v>
      </c>
      <c r="F234" s="40">
        <f t="shared" si="15"/>
        <v>9.2295167817186691E-3</v>
      </c>
      <c r="G234" s="83">
        <f t="shared" si="12"/>
        <v>2.8404800056169473E-2</v>
      </c>
      <c r="H234" s="40">
        <f t="shared" si="13"/>
        <v>2.193927693194226E-2</v>
      </c>
      <c r="I234" s="40">
        <f t="shared" si="13"/>
        <v>6.3321897908938793E-3</v>
      </c>
      <c r="J234" s="44">
        <f t="shared" si="14"/>
        <v>3.9558850870474713E-2</v>
      </c>
      <c r="P234" s="43"/>
    </row>
    <row r="235" spans="1:16" x14ac:dyDescent="0.2">
      <c r="A235" s="12">
        <v>40421</v>
      </c>
      <c r="B235" s="22">
        <v>1.25E-4</v>
      </c>
      <c r="C235" s="22">
        <v>-4.5064691204983576E-2</v>
      </c>
      <c r="D235" s="22">
        <v>3.3563736004581735E-2</v>
      </c>
      <c r="E235" s="40">
        <f t="shared" si="15"/>
        <v>-4.5189691204983576E-2</v>
      </c>
      <c r="F235" s="40">
        <f t="shared" si="15"/>
        <v>3.3438736004581734E-2</v>
      </c>
      <c r="G235" s="83">
        <f t="shared" si="12"/>
        <v>8.880724988055479E-3</v>
      </c>
      <c r="H235" s="40">
        <f t="shared" si="13"/>
        <v>-1.4185933579380262E-2</v>
      </c>
      <c r="I235" s="40">
        <f t="shared" si="13"/>
        <v>2.2941658567435741E-2</v>
      </c>
      <c r="J235" s="44">
        <f t="shared" si="14"/>
        <v>-5.8754776002009207E-3</v>
      </c>
      <c r="P235" s="43"/>
    </row>
    <row r="236" spans="1:16" x14ac:dyDescent="0.2">
      <c r="A236" s="12">
        <v>40451</v>
      </c>
      <c r="B236" s="22">
        <v>1.0833333333333334E-4</v>
      </c>
      <c r="C236" s="22">
        <v>8.9211279012497702E-2</v>
      </c>
      <c r="D236" s="22">
        <v>2.173068617361551E-5</v>
      </c>
      <c r="E236" s="40">
        <f t="shared" si="15"/>
        <v>8.9102945679164366E-2</v>
      </c>
      <c r="F236" s="40">
        <f t="shared" si="15"/>
        <v>-8.6602647159717832E-5</v>
      </c>
      <c r="G236" s="83">
        <f t="shared" si="12"/>
        <v>2.8020085505483103E-2</v>
      </c>
      <c r="H236" s="40">
        <f t="shared" si="13"/>
        <v>2.7971168543686725E-2</v>
      </c>
      <c r="I236" s="40">
        <f t="shared" si="13"/>
        <v>-5.9416371536954178E-5</v>
      </c>
      <c r="J236" s="44">
        <f t="shared" si="14"/>
        <v>4.4508171516002323E-2</v>
      </c>
      <c r="P236" s="43"/>
    </row>
    <row r="237" spans="1:16" x14ac:dyDescent="0.2">
      <c r="A237" s="12">
        <v>40480</v>
      </c>
      <c r="B237" s="22">
        <v>1.1666666666666668E-4</v>
      </c>
      <c r="C237" s="22">
        <v>3.8029361144834128E-2</v>
      </c>
      <c r="D237" s="22">
        <v>-6.1659482114684305E-4</v>
      </c>
      <c r="E237" s="40">
        <f t="shared" si="15"/>
        <v>3.7912694478167461E-2</v>
      </c>
      <c r="F237" s="40">
        <f t="shared" si="15"/>
        <v>-7.3326148781350977E-4</v>
      </c>
      <c r="G237" s="83">
        <f t="shared" si="12"/>
        <v>1.1515131460368465E-2</v>
      </c>
      <c r="H237" s="40">
        <f t="shared" si="13"/>
        <v>1.1901541067032301E-2</v>
      </c>
      <c r="I237" s="40">
        <f t="shared" si="13"/>
        <v>-5.0307627333050274E-4</v>
      </c>
      <c r="J237" s="44">
        <f t="shared" si="14"/>
        <v>1.8589716495176975E-2</v>
      </c>
      <c r="P237" s="43"/>
    </row>
    <row r="238" spans="1:16" x14ac:dyDescent="0.2">
      <c r="A238" s="12">
        <v>40512</v>
      </c>
      <c r="B238" s="22">
        <v>1.1666666666666668E-4</v>
      </c>
      <c r="C238" s="22">
        <v>1.6032431917545331E-4</v>
      </c>
      <c r="D238" s="22">
        <v>-8.7327817701481347E-3</v>
      </c>
      <c r="E238" s="40">
        <f t="shared" si="15"/>
        <v>4.3657652508786632E-5</v>
      </c>
      <c r="F238" s="40">
        <f t="shared" si="15"/>
        <v>-8.8494484368148007E-3</v>
      </c>
      <c r="G238" s="83">
        <f t="shared" si="12"/>
        <v>-5.9410607175463441E-3</v>
      </c>
      <c r="H238" s="40">
        <f t="shared" si="13"/>
        <v>1.3704996476121337E-5</v>
      </c>
      <c r="I238" s="40">
        <f t="shared" si="13"/>
        <v>-6.071432380689132E-3</v>
      </c>
      <c r="J238" s="44">
        <f t="shared" si="14"/>
        <v>-4.4028953921530067E-3</v>
      </c>
      <c r="P238" s="43"/>
    </row>
    <row r="239" spans="1:16" x14ac:dyDescent="0.2">
      <c r="A239" s="12">
        <v>40543</v>
      </c>
      <c r="B239" s="22">
        <v>1.25E-4</v>
      </c>
      <c r="C239" s="22">
        <v>6.6808999281941173E-2</v>
      </c>
      <c r="D239" s="22">
        <v>-3.3379854185917157E-2</v>
      </c>
      <c r="E239" s="40">
        <f t="shared" si="15"/>
        <v>6.6683999281941173E-2</v>
      </c>
      <c r="F239" s="40">
        <f t="shared" si="15"/>
        <v>-3.3504854185917157E-2</v>
      </c>
      <c r="G239" s="83">
        <f t="shared" si="12"/>
        <v>-1.9286009732693878E-3</v>
      </c>
      <c r="H239" s="40">
        <f t="shared" si="13"/>
        <v>2.0933419976915783E-2</v>
      </c>
      <c r="I239" s="40">
        <f t="shared" si="13"/>
        <v>-2.298702095018517E-2</v>
      </c>
      <c r="J239" s="44">
        <f t="shared" si="14"/>
        <v>1.6589572548012008E-2</v>
      </c>
      <c r="P239" s="43"/>
    </row>
    <row r="240" spans="1:16" x14ac:dyDescent="0.2">
      <c r="A240" s="12">
        <v>40574</v>
      </c>
      <c r="B240" s="22">
        <v>1.0833333333333334E-4</v>
      </c>
      <c r="C240" s="22">
        <v>2.3696101548445592E-2</v>
      </c>
      <c r="D240" s="22">
        <v>7.9140629210550095E-4</v>
      </c>
      <c r="E240" s="40">
        <f t="shared" si="15"/>
        <v>2.358776821511226E-2</v>
      </c>
      <c r="F240" s="40">
        <f t="shared" si="15"/>
        <v>6.8307295877216762E-4</v>
      </c>
      <c r="G240" s="83">
        <f t="shared" si="12"/>
        <v>7.9816409871935178E-3</v>
      </c>
      <c r="H240" s="40">
        <f t="shared" si="13"/>
        <v>7.4046647423981014E-3</v>
      </c>
      <c r="I240" s="40">
        <f t="shared" si="13"/>
        <v>4.686429114620834E-4</v>
      </c>
      <c r="J240" s="44">
        <f t="shared" si="14"/>
        <v>1.2135420586942215E-2</v>
      </c>
      <c r="P240" s="43"/>
    </row>
    <row r="241" spans="1:16" x14ac:dyDescent="0.2">
      <c r="A241" s="12">
        <v>40602</v>
      </c>
      <c r="B241" s="22">
        <v>8.3333333333333344E-5</v>
      </c>
      <c r="C241" s="22">
        <v>3.4240556707987313E-2</v>
      </c>
      <c r="D241" s="22">
        <v>-2.6501065711305172E-3</v>
      </c>
      <c r="E241" s="40">
        <f t="shared" si="15"/>
        <v>3.4157223374653982E-2</v>
      </c>
      <c r="F241" s="40">
        <f t="shared" si="15"/>
        <v>-2.7334399044638504E-3</v>
      </c>
      <c r="G241" s="83">
        <f t="shared" si="12"/>
        <v>8.930598784942699E-3</v>
      </c>
      <c r="H241" s="40">
        <f t="shared" si="13"/>
        <v>1.0722624765257508E-2</v>
      </c>
      <c r="I241" s="40">
        <f t="shared" si="13"/>
        <v>-1.8753593136481422E-3</v>
      </c>
      <c r="J241" s="44">
        <f t="shared" si="14"/>
        <v>1.5711891735095067E-2</v>
      </c>
      <c r="P241" s="43"/>
    </row>
    <row r="242" spans="1:16" x14ac:dyDescent="0.2">
      <c r="A242" s="12">
        <v>40633</v>
      </c>
      <c r="B242" s="22">
        <v>4.9999999999999996E-5</v>
      </c>
      <c r="C242" s="22">
        <v>3.8015808502045445E-4</v>
      </c>
      <c r="D242" s="22">
        <v>-8.184585129630273E-4</v>
      </c>
      <c r="E242" s="40">
        <f t="shared" si="15"/>
        <v>3.3015808502045443E-4</v>
      </c>
      <c r="F242" s="40">
        <f t="shared" si="15"/>
        <v>-8.6845851296302732E-4</v>
      </c>
      <c r="G242" s="83">
        <f t="shared" si="12"/>
        <v>-4.4218916938625058E-4</v>
      </c>
      <c r="H242" s="40">
        <f t="shared" si="13"/>
        <v>1.0364312169229948E-4</v>
      </c>
      <c r="I242" s="40">
        <f t="shared" si="13"/>
        <v>-5.9583229107855007E-4</v>
      </c>
      <c r="J242" s="44">
        <f t="shared" si="14"/>
        <v>-2.6915021397128645E-4</v>
      </c>
      <c r="P242" s="43"/>
    </row>
    <row r="243" spans="1:16" x14ac:dyDescent="0.2">
      <c r="A243" s="12">
        <v>40662</v>
      </c>
      <c r="B243" s="22">
        <v>3.3333333333333335E-5</v>
      </c>
      <c r="C243" s="22">
        <v>2.9588369864554709E-2</v>
      </c>
      <c r="D243" s="22">
        <v>1.7395113099521353E-2</v>
      </c>
      <c r="E243" s="40">
        <f t="shared" si="15"/>
        <v>2.9555036531221376E-2</v>
      </c>
      <c r="F243" s="40">
        <f t="shared" si="15"/>
        <v>1.736177976618802E-2</v>
      </c>
      <c r="G243" s="83">
        <f t="shared" si="12"/>
        <v>2.1222816409120791E-2</v>
      </c>
      <c r="H243" s="40">
        <f t="shared" si="13"/>
        <v>9.2779077260396626E-3</v>
      </c>
      <c r="I243" s="40">
        <f t="shared" si="13"/>
        <v>1.1911575349747796E-2</v>
      </c>
      <c r="J243" s="44">
        <f t="shared" si="14"/>
        <v>2.3458408148704698E-2</v>
      </c>
      <c r="P243" s="43"/>
    </row>
    <row r="244" spans="1:16" x14ac:dyDescent="0.2">
      <c r="A244" s="12">
        <v>40694</v>
      </c>
      <c r="B244" s="22">
        <v>3.3333333333333335E-5</v>
      </c>
      <c r="C244" s="22">
        <v>-1.134131859827725E-2</v>
      </c>
      <c r="D244" s="22">
        <v>2.4433268382959339E-2</v>
      </c>
      <c r="E244" s="40">
        <f t="shared" si="15"/>
        <v>-1.1374651931610583E-2</v>
      </c>
      <c r="F244" s="40">
        <f t="shared" si="15"/>
        <v>2.4399935049626006E-2</v>
      </c>
      <c r="G244" s="83">
        <f t="shared" si="12"/>
        <v>1.3202921345544377E-2</v>
      </c>
      <c r="H244" s="40">
        <f t="shared" si="13"/>
        <v>-3.5707271390383421E-3</v>
      </c>
      <c r="I244" s="40">
        <f t="shared" si="13"/>
        <v>1.6740315151249387E-2</v>
      </c>
      <c r="J244" s="44">
        <f t="shared" si="14"/>
        <v>6.5126415590077112E-3</v>
      </c>
      <c r="P244" s="43"/>
    </row>
    <row r="245" spans="1:16" x14ac:dyDescent="0.2">
      <c r="A245" s="12">
        <v>40724</v>
      </c>
      <c r="B245" s="22">
        <v>3.3333333333333335E-5</v>
      </c>
      <c r="C245" s="22">
        <v>-1.6710683166783702E-2</v>
      </c>
      <c r="D245" s="22">
        <v>-3.3756402664490981E-3</v>
      </c>
      <c r="E245" s="40">
        <f t="shared" si="15"/>
        <v>-1.6744016500117035E-2</v>
      </c>
      <c r="F245" s="40">
        <f t="shared" si="15"/>
        <v>-3.4089735997824312E-3</v>
      </c>
      <c r="G245" s="83">
        <f t="shared" si="12"/>
        <v>-7.5617727187432425E-3</v>
      </c>
      <c r="H245" s="40">
        <f t="shared" si="13"/>
        <v>-5.2562763672196191E-3</v>
      </c>
      <c r="I245" s="40">
        <f t="shared" si="13"/>
        <v>-2.3388296848569565E-3</v>
      </c>
      <c r="J245" s="44">
        <f t="shared" si="14"/>
        <v>-1.0076495049949733E-2</v>
      </c>
      <c r="P245" s="43"/>
    </row>
    <row r="246" spans="1:16" x14ac:dyDescent="0.2">
      <c r="A246" s="12">
        <v>40753</v>
      </c>
      <c r="B246" s="22">
        <v>1.6666666666666667E-5</v>
      </c>
      <c r="C246" s="22">
        <v>-2.0305039840300521E-2</v>
      </c>
      <c r="D246" s="22">
        <v>3.0469973604372314E-2</v>
      </c>
      <c r="E246" s="40">
        <f t="shared" si="15"/>
        <v>-2.0321706506967189E-2</v>
      </c>
      <c r="F246" s="40">
        <f t="shared" si="15"/>
        <v>3.0453306937705645E-2</v>
      </c>
      <c r="G246" s="83">
        <f t="shared" si="12"/>
        <v>1.453069743293359E-2</v>
      </c>
      <c r="H246" s="40">
        <f t="shared" si="13"/>
        <v>-6.3793836833234228E-3</v>
      </c>
      <c r="I246" s="40">
        <f t="shared" si="13"/>
        <v>2.0893414449590347E-2</v>
      </c>
      <c r="J246" s="44">
        <f t="shared" si="14"/>
        <v>5.0658002153692282E-3</v>
      </c>
      <c r="P246" s="43"/>
    </row>
    <row r="247" spans="1:16" x14ac:dyDescent="0.2">
      <c r="A247" s="12">
        <v>40786</v>
      </c>
      <c r="B247" s="22">
        <v>8.3333333333333337E-6</v>
      </c>
      <c r="C247" s="22">
        <v>-5.4400120822337028E-2</v>
      </c>
      <c r="D247" s="22">
        <v>4.6335760216825284E-2</v>
      </c>
      <c r="E247" s="40">
        <f t="shared" si="15"/>
        <v>-5.440845415567036E-2</v>
      </c>
      <c r="F247" s="40">
        <f t="shared" si="15"/>
        <v>4.6327426883491951E-2</v>
      </c>
      <c r="G247" s="83">
        <f t="shared" si="12"/>
        <v>1.4712784281899829E-2</v>
      </c>
      <c r="H247" s="40">
        <f t="shared" si="13"/>
        <v>-1.7079884730966624E-2</v>
      </c>
      <c r="I247" s="40">
        <f t="shared" si="13"/>
        <v>3.1784335679533121E-2</v>
      </c>
      <c r="J247" s="44">
        <f t="shared" si="14"/>
        <v>-4.0405136360892047E-3</v>
      </c>
      <c r="P247" s="43"/>
    </row>
    <row r="248" spans="1:16" x14ac:dyDescent="0.2">
      <c r="A248" s="12">
        <v>40816</v>
      </c>
      <c r="B248" s="22">
        <v>1.6666666666666667E-5</v>
      </c>
      <c r="C248" s="22">
        <v>-7.0241971081653864E-2</v>
      </c>
      <c r="D248" s="22">
        <v>1.9023409129001578E-2</v>
      </c>
      <c r="E248" s="40">
        <f t="shared" si="15"/>
        <v>-7.0258637748320529E-2</v>
      </c>
      <c r="F248" s="40">
        <f t="shared" si="15"/>
        <v>1.900674246233491E-2</v>
      </c>
      <c r="G248" s="83">
        <f t="shared" si="12"/>
        <v>-8.9987508114680505E-3</v>
      </c>
      <c r="H248" s="40">
        <f t="shared" si="13"/>
        <v>-2.2055569354399535E-2</v>
      </c>
      <c r="I248" s="40">
        <f t="shared" si="13"/>
        <v>1.3040151876264816E-2</v>
      </c>
      <c r="J248" s="44">
        <f t="shared" si="14"/>
        <v>-2.5625947642992808E-2</v>
      </c>
      <c r="P248" s="43"/>
    </row>
    <row r="249" spans="1:16" x14ac:dyDescent="0.2">
      <c r="A249" s="12">
        <v>40847</v>
      </c>
      <c r="B249" s="22">
        <v>8.3333333333333337E-6</v>
      </c>
      <c r="C249" s="22">
        <v>0.1091887967951688</v>
      </c>
      <c r="D249" s="22">
        <v>-9.8487548253166635E-3</v>
      </c>
      <c r="E249" s="40">
        <f t="shared" si="15"/>
        <v>0.10918046346183546</v>
      </c>
      <c r="F249" s="40">
        <f t="shared" si="15"/>
        <v>-9.8570881586499976E-3</v>
      </c>
      <c r="G249" s="83">
        <f t="shared" si="12"/>
        <v>2.7519475753652829E-2</v>
      </c>
      <c r="H249" s="40">
        <f t="shared" si="13"/>
        <v>3.4273896579862996E-2</v>
      </c>
      <c r="I249" s="40">
        <f t="shared" si="13"/>
        <v>-6.7627541595434992E-3</v>
      </c>
      <c r="J249" s="44">
        <f t="shared" si="14"/>
        <v>4.9661687651592734E-2</v>
      </c>
      <c r="P249" s="43"/>
    </row>
    <row r="250" spans="1:16" x14ac:dyDescent="0.2">
      <c r="A250" s="12">
        <v>40877</v>
      </c>
      <c r="B250" s="22">
        <v>8.3333333333333337E-6</v>
      </c>
      <c r="C250" s="22">
        <v>-2.2493111050877479E-3</v>
      </c>
      <c r="D250" s="22">
        <v>5.9650103066317683E-3</v>
      </c>
      <c r="E250" s="40">
        <f t="shared" si="15"/>
        <v>-2.2576444384210812E-3</v>
      </c>
      <c r="F250" s="40">
        <f t="shared" si="15"/>
        <v>5.9566769732984351E-3</v>
      </c>
      <c r="G250" s="83">
        <f t="shared" si="12"/>
        <v>3.3863731254712265E-3</v>
      </c>
      <c r="H250" s="40">
        <f t="shared" si="13"/>
        <v>-7.0871902850636775E-4</v>
      </c>
      <c r="I250" s="40">
        <f t="shared" si="13"/>
        <v>4.0867588206442611E-3</v>
      </c>
      <c r="J250" s="44">
        <f t="shared" si="14"/>
        <v>1.8495162674386769E-3</v>
      </c>
      <c r="P250" s="43"/>
    </row>
    <row r="251" spans="1:16" x14ac:dyDescent="0.2">
      <c r="A251" s="12">
        <v>40907</v>
      </c>
      <c r="B251" s="22">
        <v>2.4999999999999998E-5</v>
      </c>
      <c r="C251" s="22">
        <v>1.0187407260707326E-2</v>
      </c>
      <c r="D251" s="22">
        <v>1.6495407656491157E-2</v>
      </c>
      <c r="E251" s="40">
        <f t="shared" si="15"/>
        <v>1.0162407260707326E-2</v>
      </c>
      <c r="F251" s="40">
        <f t="shared" si="15"/>
        <v>1.6470407656491156E-2</v>
      </c>
      <c r="G251" s="83">
        <f t="shared" si="12"/>
        <v>1.4515202166097689E-2</v>
      </c>
      <c r="H251" s="40">
        <f t="shared" si="13"/>
        <v>3.1901796751181901E-3</v>
      </c>
      <c r="I251" s="40">
        <f t="shared" si="13"/>
        <v>1.1300022490979498E-2</v>
      </c>
      <c r="J251" s="44">
        <f t="shared" si="14"/>
        <v>1.3316407458599241E-2</v>
      </c>
      <c r="P251" s="43"/>
    </row>
    <row r="252" spans="1:16" x14ac:dyDescent="0.2">
      <c r="A252" s="12">
        <v>40939</v>
      </c>
      <c r="B252" s="22">
        <v>7.4999999999999993E-5</v>
      </c>
      <c r="C252" s="22">
        <v>4.4795783644848708E-2</v>
      </c>
      <c r="D252" s="22">
        <v>9.8749630796495236E-3</v>
      </c>
      <c r="E252" s="40">
        <f t="shared" si="15"/>
        <v>4.4720783644848709E-2</v>
      </c>
      <c r="F252" s="40">
        <f t="shared" si="15"/>
        <v>9.7999630796495232E-3</v>
      </c>
      <c r="G252" s="83">
        <f t="shared" si="12"/>
        <v>2.0837296033602976E-2</v>
      </c>
      <c r="H252" s="40">
        <f t="shared" si="13"/>
        <v>1.4038734266316381E-2</v>
      </c>
      <c r="I252" s="40">
        <f t="shared" si="13"/>
        <v>6.7235617672865939E-3</v>
      </c>
      <c r="J252" s="44">
        <f t="shared" si="14"/>
        <v>2.7260373362249117E-2</v>
      </c>
      <c r="P252" s="43"/>
    </row>
    <row r="253" spans="1:16" x14ac:dyDescent="0.2">
      <c r="A253" s="12">
        <v>40968</v>
      </c>
      <c r="B253" s="22">
        <v>6.666666666666667E-5</v>
      </c>
      <c r="C253" s="22">
        <v>4.3214773709280285E-2</v>
      </c>
      <c r="D253" s="22">
        <v>-9.0764626168680085E-3</v>
      </c>
      <c r="E253" s="40">
        <f t="shared" si="15"/>
        <v>4.3148107042613619E-2</v>
      </c>
      <c r="F253" s="40">
        <f t="shared" si="15"/>
        <v>-9.1431292835346747E-3</v>
      </c>
      <c r="G253" s="83">
        <f t="shared" si="12"/>
        <v>7.3387857622713784E-3</v>
      </c>
      <c r="H253" s="40">
        <f t="shared" si="13"/>
        <v>1.3545040124438907E-2</v>
      </c>
      <c r="I253" s="40">
        <f t="shared" si="13"/>
        <v>-6.2729210288341945E-3</v>
      </c>
      <c r="J253" s="44">
        <f t="shared" si="14"/>
        <v>1.7002488879539472E-2</v>
      </c>
      <c r="P253" s="43"/>
    </row>
    <row r="254" spans="1:16" x14ac:dyDescent="0.2">
      <c r="A254" s="12">
        <v>40998</v>
      </c>
      <c r="B254" s="22">
        <v>6.666666666666667E-5</v>
      </c>
      <c r="C254" s="22">
        <v>3.2822042930876982E-2</v>
      </c>
      <c r="D254" s="22">
        <v>-1.5512780149937955E-2</v>
      </c>
      <c r="E254" s="40">
        <f t="shared" si="15"/>
        <v>3.2755376264210316E-2</v>
      </c>
      <c r="F254" s="40">
        <f t="shared" si="15"/>
        <v>-1.5579446816604621E-2</v>
      </c>
      <c r="G254" s="83">
        <f t="shared" si="12"/>
        <v>-3.3952776621908216E-4</v>
      </c>
      <c r="H254" s="40">
        <f t="shared" si="13"/>
        <v>1.028255736344692E-2</v>
      </c>
      <c r="I254" s="40">
        <f t="shared" si="13"/>
        <v>-1.0688751796332668E-2</v>
      </c>
      <c r="J254" s="44">
        <f t="shared" si="14"/>
        <v>8.5879647238028475E-3</v>
      </c>
      <c r="P254" s="43"/>
    </row>
    <row r="255" spans="1:16" x14ac:dyDescent="0.2">
      <c r="A255" s="12">
        <v>41029</v>
      </c>
      <c r="B255" s="22">
        <v>7.4999999999999993E-5</v>
      </c>
      <c r="C255" s="22">
        <v>-6.2829878083684454E-3</v>
      </c>
      <c r="D255" s="22">
        <v>2.4281656219316883E-2</v>
      </c>
      <c r="E255" s="40">
        <f t="shared" si="15"/>
        <v>-6.3579878083684458E-3</v>
      </c>
      <c r="F255" s="40">
        <f t="shared" si="15"/>
        <v>2.4206656219316884E-2</v>
      </c>
      <c r="G255" s="83">
        <f t="shared" si="12"/>
        <v>1.4686812827106911E-2</v>
      </c>
      <c r="H255" s="40">
        <f t="shared" si="13"/>
        <v>-1.9958975231518634E-3</v>
      </c>
      <c r="I255" s="40">
        <f t="shared" si="13"/>
        <v>1.6607710350258775E-2</v>
      </c>
      <c r="J255" s="44">
        <f t="shared" si="14"/>
        <v>8.92433420547422E-3</v>
      </c>
      <c r="P255" s="43"/>
    </row>
    <row r="256" spans="1:16" x14ac:dyDescent="0.2">
      <c r="A256" s="12">
        <v>41060</v>
      </c>
      <c r="B256" s="22">
        <v>7.4999999999999993E-5</v>
      </c>
      <c r="C256" s="22">
        <v>-6.0044585829487684E-2</v>
      </c>
      <c r="D256" s="22">
        <v>2.8303819698521915E-2</v>
      </c>
      <c r="E256" s="40">
        <f t="shared" si="15"/>
        <v>-6.0119585829487683E-2</v>
      </c>
      <c r="F256" s="40">
        <f t="shared" si="15"/>
        <v>2.8228819698521916E-2</v>
      </c>
      <c r="G256" s="83">
        <f t="shared" si="12"/>
        <v>5.6951616058846175E-4</v>
      </c>
      <c r="H256" s="40">
        <f t="shared" si="13"/>
        <v>-1.8872721380820356E-2</v>
      </c>
      <c r="I256" s="40">
        <f t="shared" si="13"/>
        <v>1.936723754140882E-2</v>
      </c>
      <c r="J256" s="44">
        <f t="shared" si="14"/>
        <v>-1.5945383065482883E-2</v>
      </c>
      <c r="P256" s="43"/>
    </row>
    <row r="257" spans="1:16" x14ac:dyDescent="0.2">
      <c r="A257" s="12">
        <v>41089</v>
      </c>
      <c r="B257" s="22">
        <v>8.3333333333333344E-5</v>
      </c>
      <c r="C257" s="22">
        <v>4.1152121076133641E-2</v>
      </c>
      <c r="D257" s="22">
        <v>-4.7202929902463442E-3</v>
      </c>
      <c r="E257" s="40">
        <f t="shared" si="15"/>
        <v>4.106878774280031E-2</v>
      </c>
      <c r="F257" s="40">
        <f t="shared" si="15"/>
        <v>-4.8036263235796779E-3</v>
      </c>
      <c r="G257" s="83">
        <f t="shared" si="12"/>
        <v>9.679960733986465E-3</v>
      </c>
      <c r="H257" s="40">
        <f t="shared" si="13"/>
        <v>1.2892300867078767E-2</v>
      </c>
      <c r="I257" s="40">
        <f t="shared" si="13"/>
        <v>-3.2956734664256345E-3</v>
      </c>
      <c r="J257" s="44">
        <f t="shared" si="14"/>
        <v>1.8132580709610317E-2</v>
      </c>
      <c r="P257" s="43"/>
    </row>
    <row r="258" spans="1:16" x14ac:dyDescent="0.2">
      <c r="A258" s="12">
        <v>41121</v>
      </c>
      <c r="B258" s="22">
        <v>8.3333333333333344E-5</v>
      </c>
      <c r="C258" s="22">
        <v>1.3874324535613214E-2</v>
      </c>
      <c r="D258" s="22">
        <v>1.3677507304680425E-2</v>
      </c>
      <c r="E258" s="40">
        <f t="shared" si="15"/>
        <v>1.3790991202279881E-2</v>
      </c>
      <c r="F258" s="40">
        <f t="shared" si="15"/>
        <v>1.3594173971347092E-2</v>
      </c>
      <c r="G258" s="83">
        <f t="shared" si="12"/>
        <v>1.3739292107604287E-2</v>
      </c>
      <c r="H258" s="40">
        <f t="shared" si="13"/>
        <v>4.3292635991233489E-3</v>
      </c>
      <c r="I258" s="40">
        <f t="shared" si="13"/>
        <v>9.3266951751476042E-3</v>
      </c>
      <c r="J258" s="44">
        <f t="shared" si="14"/>
        <v>1.3692582586813487E-2</v>
      </c>
      <c r="P258" s="43"/>
    </row>
    <row r="259" spans="1:16" x14ac:dyDescent="0.2">
      <c r="A259" s="12">
        <v>41152</v>
      </c>
      <c r="B259" s="22">
        <v>9.1666666666666668E-5</v>
      </c>
      <c r="C259" s="22">
        <v>2.2523395720638772E-2</v>
      </c>
      <c r="D259" s="22">
        <v>-1.2931044616806275E-3</v>
      </c>
      <c r="E259" s="40">
        <f t="shared" si="15"/>
        <v>2.2431729053972106E-2</v>
      </c>
      <c r="F259" s="40">
        <f t="shared" si="15"/>
        <v>-1.3847711283472943E-3</v>
      </c>
      <c r="G259" s="83">
        <f t="shared" si="12"/>
        <v>6.1833637475648779E-3</v>
      </c>
      <c r="H259" s="40">
        <f t="shared" si="13"/>
        <v>7.0417612943371828E-3</v>
      </c>
      <c r="I259" s="40">
        <f t="shared" si="13"/>
        <v>-9.500642134389715E-4</v>
      </c>
      <c r="J259" s="44">
        <f t="shared" si="14"/>
        <v>1.0523478962812405E-2</v>
      </c>
      <c r="P259" s="43"/>
    </row>
    <row r="260" spans="1:16" x14ac:dyDescent="0.2">
      <c r="A260" s="12">
        <v>41180</v>
      </c>
      <c r="B260" s="22">
        <v>8.3333333333333344E-5</v>
      </c>
      <c r="C260" s="22">
        <v>2.5835472694200501E-2</v>
      </c>
      <c r="D260" s="22">
        <v>-3.0038866903807637E-3</v>
      </c>
      <c r="E260" s="40">
        <f t="shared" si="15"/>
        <v>2.5752139360867166E-2</v>
      </c>
      <c r="F260" s="40">
        <f t="shared" si="15"/>
        <v>-3.087220023714097E-3</v>
      </c>
      <c r="G260" s="83">
        <f t="shared" si="12"/>
        <v>6.0493558919989341E-3</v>
      </c>
      <c r="H260" s="40">
        <f t="shared" si="13"/>
        <v>8.0841034483527946E-3</v>
      </c>
      <c r="I260" s="40">
        <f t="shared" si="13"/>
        <v>-2.1180808896871938E-3</v>
      </c>
      <c r="J260" s="44">
        <f t="shared" si="14"/>
        <v>1.1332459668576534E-2</v>
      </c>
      <c r="P260" s="43"/>
    </row>
    <row r="261" spans="1:16" x14ac:dyDescent="0.2">
      <c r="A261" s="12">
        <v>41213</v>
      </c>
      <c r="B261" s="22">
        <v>7.4999999999999993E-5</v>
      </c>
      <c r="C261" s="22">
        <v>-1.8433542145160242E-2</v>
      </c>
      <c r="D261" s="22">
        <v>-3.669360837011082E-3</v>
      </c>
      <c r="E261" s="40">
        <f t="shared" si="15"/>
        <v>-1.8508542145160241E-2</v>
      </c>
      <c r="F261" s="40">
        <f t="shared" si="15"/>
        <v>-3.7443608370110819E-3</v>
      </c>
      <c r="G261" s="83">
        <f t="shared" si="12"/>
        <v>-8.3041279665601736E-3</v>
      </c>
      <c r="H261" s="40">
        <f t="shared" si="13"/>
        <v>-5.8101956999752173E-3</v>
      </c>
      <c r="I261" s="40">
        <f t="shared" si="13"/>
        <v>-2.5689322665849563E-3</v>
      </c>
      <c r="J261" s="44">
        <f t="shared" si="14"/>
        <v>-1.1126451491085661E-2</v>
      </c>
      <c r="P261" s="43"/>
    </row>
    <row r="262" spans="1:16" x14ac:dyDescent="0.2">
      <c r="A262" s="12">
        <v>41243</v>
      </c>
      <c r="B262" s="22">
        <v>5.833333333333334E-5</v>
      </c>
      <c r="C262" s="22">
        <v>5.7414852971817698E-3</v>
      </c>
      <c r="D262" s="22">
        <v>9.6977625470135997E-3</v>
      </c>
      <c r="E262" s="40">
        <f t="shared" si="15"/>
        <v>5.6831519638484368E-3</v>
      </c>
      <c r="F262" s="40">
        <f t="shared" si="15"/>
        <v>9.6394292136802659E-3</v>
      </c>
      <c r="G262" s="83">
        <f t="shared" si="12"/>
        <v>8.4558092432579363E-3</v>
      </c>
      <c r="H262" s="40">
        <f t="shared" si="13"/>
        <v>1.7840532681442059E-3</v>
      </c>
      <c r="I262" s="40">
        <f t="shared" si="13"/>
        <v>6.6134226417803978E-3</v>
      </c>
      <c r="J262" s="44">
        <f t="shared" si="14"/>
        <v>7.6612905887643509E-3</v>
      </c>
      <c r="P262" s="43"/>
    </row>
    <row r="263" spans="1:16" x14ac:dyDescent="0.2">
      <c r="A263" s="12">
        <v>41274</v>
      </c>
      <c r="B263" s="22">
        <v>5.833333333333334E-5</v>
      </c>
      <c r="C263" s="22">
        <v>9.0649994762546093E-3</v>
      </c>
      <c r="D263" s="22">
        <v>-8.1212078536305743E-3</v>
      </c>
      <c r="E263" s="40">
        <f t="shared" si="15"/>
        <v>9.0066661429212755E-3</v>
      </c>
      <c r="F263" s="40">
        <f t="shared" si="15"/>
        <v>-8.1795411869639081E-3</v>
      </c>
      <c r="G263" s="83">
        <f t="shared" si="12"/>
        <v>-2.7261190808990929E-3</v>
      </c>
      <c r="H263" s="40">
        <f t="shared" si="13"/>
        <v>2.8273697887327858E-3</v>
      </c>
      <c r="I263" s="40">
        <f t="shared" si="13"/>
        <v>-5.6118222029652122E-3</v>
      </c>
      <c r="J263" s="44">
        <f t="shared" si="14"/>
        <v>4.1356247797868367E-4</v>
      </c>
      <c r="P263" s="43"/>
    </row>
    <row r="264" spans="1:16" x14ac:dyDescent="0.2">
      <c r="A264" s="12">
        <v>41305</v>
      </c>
      <c r="B264" s="22">
        <v>8.3333333333333344E-5</v>
      </c>
      <c r="C264" s="22">
        <v>5.1771174991712687E-2</v>
      </c>
      <c r="D264" s="22">
        <v>-1.4191227800324113E-2</v>
      </c>
      <c r="E264" s="40">
        <f t="shared" si="15"/>
        <v>5.1687841658379356E-2</v>
      </c>
      <c r="F264" s="40">
        <f t="shared" si="15"/>
        <v>-1.4274561133657446E-2</v>
      </c>
      <c r="G264" s="83">
        <f t="shared" si="12"/>
        <v>6.5156688345651952E-3</v>
      </c>
      <c r="H264" s="40">
        <f t="shared" si="13"/>
        <v>1.6225830915756093E-2</v>
      </c>
      <c r="I264" s="40">
        <f t="shared" si="13"/>
        <v>-9.7934954145242319E-3</v>
      </c>
      <c r="J264" s="44">
        <f t="shared" si="14"/>
        <v>1.8706640262360956E-2</v>
      </c>
      <c r="P264" s="43"/>
    </row>
    <row r="265" spans="1:16" x14ac:dyDescent="0.2">
      <c r="A265" s="12">
        <v>41333</v>
      </c>
      <c r="B265" s="22">
        <v>7.4999999999999993E-5</v>
      </c>
      <c r="C265" s="22">
        <v>1.3564608694810909E-2</v>
      </c>
      <c r="D265" s="22">
        <v>1.1877442461136534E-2</v>
      </c>
      <c r="E265" s="40">
        <f t="shared" si="15"/>
        <v>1.3489608694810909E-2</v>
      </c>
      <c r="F265" s="40">
        <f t="shared" si="15"/>
        <v>1.1802442461136533E-2</v>
      </c>
      <c r="G265" s="83">
        <f t="shared" si="12"/>
        <v>1.2407077151927213E-2</v>
      </c>
      <c r="H265" s="40">
        <f t="shared" si="13"/>
        <v>4.2346536976405431E-3</v>
      </c>
      <c r="I265" s="40">
        <f t="shared" si="13"/>
        <v>8.0974234542866702E-3</v>
      </c>
      <c r="J265" s="44">
        <f t="shared" si="14"/>
        <v>1.2646025577973721E-2</v>
      </c>
      <c r="P265" s="43"/>
    </row>
    <row r="266" spans="1:16" x14ac:dyDescent="0.2">
      <c r="A266" s="12">
        <v>41362</v>
      </c>
      <c r="B266" s="22">
        <v>4.9999999999999996E-5</v>
      </c>
      <c r="C266" s="22">
        <v>3.7487768982523928E-2</v>
      </c>
      <c r="D266" s="22">
        <v>4.030497988309456E-3</v>
      </c>
      <c r="E266" s="40">
        <f t="shared" si="15"/>
        <v>3.7437768982523927E-2</v>
      </c>
      <c r="F266" s="40">
        <f t="shared" si="15"/>
        <v>3.9804979883094564E-3</v>
      </c>
      <c r="G266" s="83">
        <f t="shared" si="12"/>
        <v>1.4533393923542364E-2</v>
      </c>
      <c r="H266" s="40">
        <f t="shared" si="13"/>
        <v>1.1752452605555706E-2</v>
      </c>
      <c r="I266" s="40">
        <f t="shared" si="13"/>
        <v>2.7309413179866585E-3</v>
      </c>
      <c r="J266" s="44">
        <f t="shared" si="14"/>
        <v>2.0709133485416691E-2</v>
      </c>
      <c r="P266" s="43"/>
    </row>
    <row r="267" spans="1:16" x14ac:dyDescent="0.2">
      <c r="A267" s="12">
        <v>41394</v>
      </c>
      <c r="B267" s="22">
        <v>3.3333333333333335E-5</v>
      </c>
      <c r="C267" s="22">
        <v>1.9242736518877424E-2</v>
      </c>
      <c r="D267" s="22">
        <v>1.3555117133507322E-2</v>
      </c>
      <c r="E267" s="40">
        <f t="shared" si="15"/>
        <v>1.920940318554409E-2</v>
      </c>
      <c r="F267" s="40">
        <f t="shared" si="15"/>
        <v>1.3521783800173989E-2</v>
      </c>
      <c r="G267" s="83">
        <f t="shared" si="12"/>
        <v>1.5340572813203533E-2</v>
      </c>
      <c r="H267" s="40">
        <f t="shared" si="13"/>
        <v>6.0302097762423325E-3</v>
      </c>
      <c r="I267" s="40">
        <f t="shared" si="13"/>
        <v>9.2770297036278669E-3</v>
      </c>
      <c r="J267" s="44">
        <f t="shared" si="14"/>
        <v>1.6365593492859039E-2</v>
      </c>
      <c r="P267" s="43"/>
    </row>
    <row r="268" spans="1:16" x14ac:dyDescent="0.2">
      <c r="A268" s="12">
        <v>41425</v>
      </c>
      <c r="B268" s="22">
        <v>4.1666666666666672E-5</v>
      </c>
      <c r="C268" s="22">
        <v>2.3390966517781386E-2</v>
      </c>
      <c r="D268" s="22">
        <v>-2.9004224051919492E-2</v>
      </c>
      <c r="E268" s="40">
        <f t="shared" si="15"/>
        <v>2.3349299851114721E-2</v>
      </c>
      <c r="F268" s="40">
        <f t="shared" si="15"/>
        <v>-2.9045890718586157E-2</v>
      </c>
      <c r="G268" s="83">
        <f t="shared" si="12"/>
        <v>-1.2556342389502234E-2</v>
      </c>
      <c r="H268" s="40">
        <f t="shared" si="13"/>
        <v>7.3298048289477634E-3</v>
      </c>
      <c r="I268" s="40">
        <f t="shared" si="13"/>
        <v>-1.9927813885116663E-2</v>
      </c>
      <c r="J268" s="44">
        <f t="shared" si="14"/>
        <v>-2.8482954337357182E-3</v>
      </c>
      <c r="P268" s="43"/>
    </row>
    <row r="269" spans="1:16" x14ac:dyDescent="0.2">
      <c r="A269" s="12">
        <v>41453</v>
      </c>
      <c r="B269" s="22">
        <v>3.3333333333333335E-5</v>
      </c>
      <c r="C269" s="22">
        <v>-1.3419385762539315E-2</v>
      </c>
      <c r="D269" s="22">
        <v>-2.6658343936811213E-2</v>
      </c>
      <c r="E269" s="40">
        <f t="shared" si="15"/>
        <v>-1.3452719095872648E-2</v>
      </c>
      <c r="F269" s="40">
        <f t="shared" si="15"/>
        <v>-2.6691677270144546E-2</v>
      </c>
      <c r="G269" s="83">
        <f t="shared" ref="G269:G299" si="16">B269+B$2*E269+C$2*F269</f>
        <v>-2.2502374371351934E-2</v>
      </c>
      <c r="H269" s="40">
        <f t="shared" ref="H269:I299" si="17">B$2*E269</f>
        <v>-4.2230733264020156E-3</v>
      </c>
      <c r="I269" s="40">
        <f t="shared" si="17"/>
        <v>-1.8312634378283253E-2</v>
      </c>
      <c r="J269" s="44">
        <f t="shared" ref="J269:J299" si="18">SUM(0.5*E269+0.5*F269)</f>
        <v>-2.0072198183008597E-2</v>
      </c>
      <c r="P269" s="43"/>
    </row>
    <row r="270" spans="1:16" x14ac:dyDescent="0.2">
      <c r="A270" s="12">
        <v>41486</v>
      </c>
      <c r="B270" s="22">
        <v>3.3333333333333335E-5</v>
      </c>
      <c r="C270" s="22">
        <v>5.0857541055156608E-2</v>
      </c>
      <c r="D270" s="22">
        <v>-2.3604800876115828E-3</v>
      </c>
      <c r="E270" s="40">
        <f t="shared" ref="E270:F299" si="19">C270-$B270</f>
        <v>5.0824207721823271E-2</v>
      </c>
      <c r="F270" s="40">
        <f t="shared" si="19"/>
        <v>-2.3938134209449159E-3</v>
      </c>
      <c r="G270" s="83">
        <f t="shared" si="16"/>
        <v>1.4345704288220297E-2</v>
      </c>
      <c r="H270" s="40">
        <f t="shared" si="17"/>
        <v>1.5954719223372316E-2</v>
      </c>
      <c r="I270" s="40">
        <f t="shared" si="17"/>
        <v>-1.6423482684853514E-3</v>
      </c>
      <c r="J270" s="44">
        <f t="shared" si="18"/>
        <v>2.4215197150439176E-2</v>
      </c>
      <c r="P270" s="43"/>
    </row>
    <row r="271" spans="1:16" x14ac:dyDescent="0.2">
      <c r="A271" s="12">
        <v>41516</v>
      </c>
      <c r="B271" s="22">
        <v>1.6666666666666667E-5</v>
      </c>
      <c r="C271" s="22">
        <v>-2.8914326582685224E-2</v>
      </c>
      <c r="D271" s="22">
        <v>-1.4542523654470396E-2</v>
      </c>
      <c r="E271" s="40">
        <f t="shared" si="19"/>
        <v>-2.8930993249351892E-2</v>
      </c>
      <c r="F271" s="40">
        <f t="shared" si="19"/>
        <v>-1.4559190321137063E-2</v>
      </c>
      <c r="G271" s="83">
        <f t="shared" si="16"/>
        <v>-1.9054115487014595E-2</v>
      </c>
      <c r="H271" s="40">
        <f t="shared" si="17"/>
        <v>-9.0820082562445975E-3</v>
      </c>
      <c r="I271" s="40">
        <f t="shared" si="17"/>
        <v>-9.9887738974366643E-3</v>
      </c>
      <c r="J271" s="44">
        <f t="shared" si="18"/>
        <v>-2.1745091785244478E-2</v>
      </c>
      <c r="P271" s="43"/>
    </row>
    <row r="272" spans="1:16" x14ac:dyDescent="0.2">
      <c r="A272" s="12">
        <v>41547</v>
      </c>
      <c r="B272" s="22">
        <v>4.1666666666666672E-5</v>
      </c>
      <c r="C272" s="22">
        <v>3.1362073332852347E-2</v>
      </c>
      <c r="D272" s="22">
        <v>1.8856610978280841E-2</v>
      </c>
      <c r="E272" s="40">
        <f t="shared" si="19"/>
        <v>3.1320406666185678E-2</v>
      </c>
      <c r="F272" s="40">
        <f t="shared" si="19"/>
        <v>1.8814944311614176E-2</v>
      </c>
      <c r="G272" s="83">
        <f t="shared" si="16"/>
        <v>2.2782321767865252E-2</v>
      </c>
      <c r="H272" s="40">
        <f t="shared" si="17"/>
        <v>9.8320921608043618E-3</v>
      </c>
      <c r="I272" s="40">
        <f t="shared" si="17"/>
        <v>1.2908562940394221E-2</v>
      </c>
      <c r="J272" s="44">
        <f t="shared" si="18"/>
        <v>2.5067675488899925E-2</v>
      </c>
      <c r="P272" s="43"/>
    </row>
    <row r="273" spans="1:16" x14ac:dyDescent="0.2">
      <c r="A273" s="12">
        <v>41578</v>
      </c>
      <c r="B273" s="22">
        <v>5.833333333333334E-5</v>
      </c>
      <c r="C273" s="22">
        <v>4.5917926388252539E-2</v>
      </c>
      <c r="D273" s="22">
        <v>7.0474731779868183E-3</v>
      </c>
      <c r="E273" s="40">
        <f t="shared" si="19"/>
        <v>4.5859593054919205E-2</v>
      </c>
      <c r="F273" s="40">
        <f t="shared" si="19"/>
        <v>6.9891398446534853E-3</v>
      </c>
      <c r="G273" s="83">
        <f t="shared" si="16"/>
        <v>1.924967356346826E-2</v>
      </c>
      <c r="H273" s="40">
        <f t="shared" si="17"/>
        <v>1.4396228956367543E-2</v>
      </c>
      <c r="I273" s="40">
        <f t="shared" si="17"/>
        <v>4.7951112737673815E-3</v>
      </c>
      <c r="J273" s="44">
        <f t="shared" si="18"/>
        <v>2.6424366449786345E-2</v>
      </c>
      <c r="P273" s="43"/>
    </row>
    <row r="274" spans="1:16" x14ac:dyDescent="0.2">
      <c r="A274" s="12">
        <v>41607</v>
      </c>
      <c r="B274" s="22">
        <v>5.833333333333334E-5</v>
      </c>
      <c r="C274" s="22">
        <v>3.0432915618147316E-2</v>
      </c>
      <c r="D274" s="22">
        <v>-7.7732813321432781E-3</v>
      </c>
      <c r="E274" s="40">
        <f t="shared" si="19"/>
        <v>3.0374582284813982E-2</v>
      </c>
      <c r="F274" s="40">
        <f t="shared" si="19"/>
        <v>-7.8316146654766119E-3</v>
      </c>
      <c r="G274" s="83">
        <f t="shared" si="16"/>
        <v>4.2203959381668073E-3</v>
      </c>
      <c r="H274" s="40">
        <f t="shared" si="17"/>
        <v>9.5351792699630619E-3</v>
      </c>
      <c r="I274" s="40">
        <f t="shared" si="17"/>
        <v>-5.3731166651295884E-3</v>
      </c>
      <c r="J274" s="44">
        <f t="shared" si="18"/>
        <v>1.1271483809668685E-2</v>
      </c>
      <c r="P274" s="43"/>
    </row>
    <row r="275" spans="1:16" x14ac:dyDescent="0.2">
      <c r="A275" s="12">
        <v>41639</v>
      </c>
      <c r="B275" s="22">
        <v>3.3333333333333335E-5</v>
      </c>
      <c r="C275" s="22">
        <v>2.520846088209483E-2</v>
      </c>
      <c r="D275" s="22">
        <v>-2.0205231328828566E-2</v>
      </c>
      <c r="E275" s="40">
        <f t="shared" si="19"/>
        <v>2.5175127548761497E-2</v>
      </c>
      <c r="F275" s="40">
        <f t="shared" si="19"/>
        <v>-2.0238564662161899E-2</v>
      </c>
      <c r="G275" s="83">
        <f t="shared" si="16"/>
        <v>-5.9489794244665592E-3</v>
      </c>
      <c r="H275" s="40">
        <f t="shared" si="17"/>
        <v>7.9029680826801438E-3</v>
      </c>
      <c r="I275" s="40">
        <f t="shared" si="17"/>
        <v>-1.3885280840480036E-2</v>
      </c>
      <c r="J275" s="44">
        <f t="shared" si="18"/>
        <v>2.4682814432997989E-3</v>
      </c>
      <c r="P275" s="43"/>
    </row>
    <row r="276" spans="1:16" x14ac:dyDescent="0.2">
      <c r="A276" s="12">
        <v>41670</v>
      </c>
      <c r="B276" s="22">
        <v>4.1666666666666672E-5</v>
      </c>
      <c r="C276" s="22">
        <v>-3.4550883897796036E-2</v>
      </c>
      <c r="D276" s="22">
        <v>2.9181034591171384E-2</v>
      </c>
      <c r="E276" s="40">
        <f t="shared" si="19"/>
        <v>-3.4592550564462705E-2</v>
      </c>
      <c r="F276" s="40">
        <f t="shared" si="19"/>
        <v>2.9139367924504719E-2</v>
      </c>
      <c r="G276" s="83">
        <f t="shared" si="16"/>
        <v>9.1743308836836953E-3</v>
      </c>
      <c r="H276" s="40">
        <f t="shared" si="17"/>
        <v>-1.0859282539082787E-2</v>
      </c>
      <c r="I276" s="40">
        <f t="shared" si="17"/>
        <v>1.9991946756099815E-2</v>
      </c>
      <c r="J276" s="44">
        <f t="shared" si="18"/>
        <v>-2.7265913199789934E-3</v>
      </c>
      <c r="P276" s="43"/>
    </row>
    <row r="277" spans="1:16" x14ac:dyDescent="0.2">
      <c r="A277" s="12">
        <v>41698</v>
      </c>
      <c r="B277" s="22">
        <v>4.1666666666666672E-5</v>
      </c>
      <c r="C277" s="22">
        <v>4.5662254920556089E-2</v>
      </c>
      <c r="D277" s="22">
        <v>4.3060786091513314E-3</v>
      </c>
      <c r="E277" s="40">
        <f t="shared" si="19"/>
        <v>4.562058825388942E-2</v>
      </c>
      <c r="F277" s="40">
        <f t="shared" si="19"/>
        <v>4.264411942484665E-3</v>
      </c>
      <c r="G277" s="83">
        <f t="shared" si="16"/>
        <v>1.7288596404847797E-2</v>
      </c>
      <c r="H277" s="40">
        <f t="shared" si="17"/>
        <v>1.43212006447736E-2</v>
      </c>
      <c r="I277" s="40">
        <f t="shared" si="17"/>
        <v>2.9257290934075284E-3</v>
      </c>
      <c r="J277" s="44">
        <f t="shared" si="18"/>
        <v>2.4942500098187041E-2</v>
      </c>
      <c r="P277" s="43"/>
    </row>
    <row r="278" spans="1:16" x14ac:dyDescent="0.2">
      <c r="A278" s="12">
        <v>41729</v>
      </c>
      <c r="B278" s="22">
        <v>2.4999999999999998E-5</v>
      </c>
      <c r="C278" s="22">
        <v>8.4012531149757486E-3</v>
      </c>
      <c r="D278" s="22">
        <v>-6.173485403369372E-3</v>
      </c>
      <c r="E278" s="40">
        <f t="shared" si="19"/>
        <v>8.3762531149757478E-3</v>
      </c>
      <c r="F278" s="40">
        <f t="shared" si="19"/>
        <v>-6.1984854033693719E-3</v>
      </c>
      <c r="G278" s="83">
        <f t="shared" si="16"/>
        <v>-1.5981880945159397E-3</v>
      </c>
      <c r="H278" s="40">
        <f t="shared" si="17"/>
        <v>2.6294707302628971E-3</v>
      </c>
      <c r="I278" s="40">
        <f t="shared" si="17"/>
        <v>-4.2526588247788367E-3</v>
      </c>
      <c r="J278" s="44">
        <f t="shared" si="18"/>
        <v>1.088883855803188E-3</v>
      </c>
      <c r="P278" s="43"/>
    </row>
    <row r="279" spans="1:16" x14ac:dyDescent="0.2">
      <c r="A279" s="12">
        <v>41759</v>
      </c>
      <c r="B279" s="22">
        <v>2.4999999999999998E-5</v>
      </c>
      <c r="C279" s="22">
        <v>7.3767938393212162E-3</v>
      </c>
      <c r="D279" s="22">
        <v>7.744592496829128E-3</v>
      </c>
      <c r="E279" s="40">
        <f t="shared" si="19"/>
        <v>7.3517938393212164E-3</v>
      </c>
      <c r="F279" s="40">
        <f t="shared" si="19"/>
        <v>7.7195924968291281E-3</v>
      </c>
      <c r="G279" s="83">
        <f t="shared" si="16"/>
        <v>7.6291332585191069E-3</v>
      </c>
      <c r="H279" s="40">
        <f t="shared" si="17"/>
        <v>2.3078727982634747E-3</v>
      </c>
      <c r="I279" s="40">
        <f t="shared" si="17"/>
        <v>5.2962604602556319E-3</v>
      </c>
      <c r="J279" s="44">
        <f t="shared" si="18"/>
        <v>7.5356931680751723E-3</v>
      </c>
      <c r="P279" s="43"/>
    </row>
    <row r="280" spans="1:16" x14ac:dyDescent="0.2">
      <c r="A280" s="12">
        <v>41789</v>
      </c>
      <c r="B280" s="22">
        <v>3.3333333333333335E-5</v>
      </c>
      <c r="C280" s="22">
        <v>2.3416588100277469E-2</v>
      </c>
      <c r="D280" s="22">
        <v>1.6691894833773535E-2</v>
      </c>
      <c r="E280" s="40">
        <f t="shared" si="19"/>
        <v>2.3383254766944136E-2</v>
      </c>
      <c r="F280" s="40">
        <f t="shared" si="19"/>
        <v>1.6658561500440202E-2</v>
      </c>
      <c r="G280" s="83">
        <f t="shared" si="16"/>
        <v>1.8802908418433968E-2</v>
      </c>
      <c r="H280" s="40">
        <f t="shared" si="17"/>
        <v>7.3404639453923653E-3</v>
      </c>
      <c r="I280" s="40">
        <f t="shared" si="17"/>
        <v>1.142911113970827E-2</v>
      </c>
      <c r="J280" s="44">
        <f t="shared" si="18"/>
        <v>2.0020908133692169E-2</v>
      </c>
      <c r="P280" s="43"/>
    </row>
    <row r="281" spans="1:16" x14ac:dyDescent="0.2">
      <c r="A281" s="12">
        <v>41820</v>
      </c>
      <c r="B281" s="22">
        <v>2.4999999999999998E-5</v>
      </c>
      <c r="C281" s="22">
        <v>2.0643036004646342E-2</v>
      </c>
      <c r="D281" s="22">
        <v>-1.844917038478E-3</v>
      </c>
      <c r="E281" s="40">
        <f t="shared" si="19"/>
        <v>2.0618036004646342E-2</v>
      </c>
      <c r="F281" s="40">
        <f t="shared" si="19"/>
        <v>-1.8699170384780001E-3</v>
      </c>
      <c r="G281" s="83">
        <f t="shared" si="16"/>
        <v>5.2144940727624108E-3</v>
      </c>
      <c r="H281" s="40">
        <f t="shared" si="17"/>
        <v>6.4724073455701787E-3</v>
      </c>
      <c r="I281" s="40">
        <f t="shared" si="17"/>
        <v>-1.2829132728077674E-3</v>
      </c>
      <c r="J281" s="44">
        <f t="shared" si="18"/>
        <v>9.3740594830841704E-3</v>
      </c>
      <c r="P281" s="43"/>
    </row>
    <row r="282" spans="1:16" x14ac:dyDescent="0.2">
      <c r="A282" s="12">
        <v>41851</v>
      </c>
      <c r="B282" s="22">
        <v>2.4999999999999998E-5</v>
      </c>
      <c r="C282" s="22">
        <v>-1.3767887721248706E-2</v>
      </c>
      <c r="D282" s="22">
        <v>-1.9656431435925992E-3</v>
      </c>
      <c r="E282" s="40">
        <f t="shared" si="19"/>
        <v>-1.3792887721248707E-2</v>
      </c>
      <c r="F282" s="40">
        <f t="shared" si="19"/>
        <v>-1.990643143592599E-3</v>
      </c>
      <c r="G282" s="83">
        <f t="shared" si="16"/>
        <v>-5.6706000309228333E-3</v>
      </c>
      <c r="H282" s="40">
        <f t="shared" si="17"/>
        <v>-4.3298589537585858E-3</v>
      </c>
      <c r="I282" s="40">
        <f t="shared" si="17"/>
        <v>-1.3657410771642474E-3</v>
      </c>
      <c r="J282" s="44">
        <f t="shared" si="18"/>
        <v>-7.8917654324206533E-3</v>
      </c>
      <c r="P282" s="43"/>
    </row>
    <row r="283" spans="1:16" x14ac:dyDescent="0.2">
      <c r="A283" s="12">
        <v>41880</v>
      </c>
      <c r="B283" s="22">
        <v>1.6666666666666667E-5</v>
      </c>
      <c r="C283" s="22">
        <v>3.9943115102929028E-2</v>
      </c>
      <c r="D283" s="22">
        <v>1.7759215456730759E-2</v>
      </c>
      <c r="E283" s="40">
        <f t="shared" si="19"/>
        <v>3.9926448436262363E-2</v>
      </c>
      <c r="F283" s="40">
        <f t="shared" si="19"/>
        <v>1.7742548790064091E-2</v>
      </c>
      <c r="G283" s="83">
        <f t="shared" si="16"/>
        <v>2.4723178221714215E-2</v>
      </c>
      <c r="H283" s="40">
        <f t="shared" si="17"/>
        <v>1.2533698073044284E-2</v>
      </c>
      <c r="I283" s="40">
        <f t="shared" si="17"/>
        <v>1.2172813482003263E-2</v>
      </c>
      <c r="J283" s="44">
        <f t="shared" si="18"/>
        <v>2.8834498613163229E-2</v>
      </c>
      <c r="P283" s="43"/>
    </row>
    <row r="284" spans="1:16" x14ac:dyDescent="0.2">
      <c r="A284" s="12">
        <v>41912</v>
      </c>
      <c r="B284" s="22">
        <v>1.6666666666666667E-5</v>
      </c>
      <c r="C284" s="22">
        <v>-1.4004902765407223E-2</v>
      </c>
      <c r="D284" s="22">
        <v>-8.9709774971302725E-3</v>
      </c>
      <c r="E284" s="40">
        <f t="shared" si="19"/>
        <v>-1.402156943207389E-2</v>
      </c>
      <c r="F284" s="40">
        <f t="shared" si="19"/>
        <v>-8.987644163796939E-3</v>
      </c>
      <c r="G284" s="83">
        <f t="shared" si="16"/>
        <v>-1.0551225726210128E-2</v>
      </c>
      <c r="H284" s="40">
        <f t="shared" si="17"/>
        <v>-4.4016466441384513E-3</v>
      </c>
      <c r="I284" s="40">
        <f t="shared" si="17"/>
        <v>-6.1662457487383429E-3</v>
      </c>
      <c r="J284" s="44">
        <f t="shared" si="18"/>
        <v>-1.1504606797935414E-2</v>
      </c>
      <c r="P284" s="43"/>
    </row>
    <row r="285" spans="1:16" x14ac:dyDescent="0.2">
      <c r="A285" s="12">
        <v>41943</v>
      </c>
      <c r="B285" s="22">
        <v>1.6666666666666667E-5</v>
      </c>
      <c r="C285" s="22">
        <v>2.4374826301397423E-2</v>
      </c>
      <c r="D285" s="22">
        <v>1.4336985760528442E-2</v>
      </c>
      <c r="E285" s="40">
        <f t="shared" si="19"/>
        <v>2.4358159634730755E-2</v>
      </c>
      <c r="F285" s="40">
        <f t="shared" si="19"/>
        <v>1.4320319093861776E-2</v>
      </c>
      <c r="G285" s="83">
        <f t="shared" si="16"/>
        <v>1.7488061490328388E-2</v>
      </c>
      <c r="H285" s="40">
        <f t="shared" si="17"/>
        <v>7.6465057733371934E-3</v>
      </c>
      <c r="I285" s="40">
        <f t="shared" si="17"/>
        <v>9.8248890503245274E-3</v>
      </c>
      <c r="J285" s="44">
        <f t="shared" si="18"/>
        <v>1.9339239364296264E-2</v>
      </c>
      <c r="P285" s="43"/>
    </row>
    <row r="286" spans="1:16" x14ac:dyDescent="0.2">
      <c r="A286" s="12">
        <v>41971</v>
      </c>
      <c r="B286" s="22">
        <v>2.4999999999999998E-5</v>
      </c>
      <c r="C286" s="22">
        <v>2.6852463620213429E-2</v>
      </c>
      <c r="D286" s="22">
        <v>1.4783846332410366E-2</v>
      </c>
      <c r="E286" s="40">
        <f t="shared" si="19"/>
        <v>2.6827463620213429E-2</v>
      </c>
      <c r="F286" s="40">
        <f t="shared" si="19"/>
        <v>1.4758846332410366E-2</v>
      </c>
      <c r="G286" s="83">
        <f t="shared" si="16"/>
        <v>1.8572422856714076E-2</v>
      </c>
      <c r="H286" s="40">
        <f t="shared" si="17"/>
        <v>8.4216688999551748E-3</v>
      </c>
      <c r="I286" s="40">
        <f t="shared" si="17"/>
        <v>1.0125753956758901E-2</v>
      </c>
      <c r="J286" s="44">
        <f t="shared" si="18"/>
        <v>2.0793154976311897E-2</v>
      </c>
      <c r="P286" s="43"/>
    </row>
    <row r="287" spans="1:16" x14ac:dyDescent="0.2">
      <c r="A287" s="12">
        <v>42004</v>
      </c>
      <c r="B287" s="22">
        <v>2.4999999999999998E-5</v>
      </c>
      <c r="C287" s="22">
        <v>-2.5730873843661239E-3</v>
      </c>
      <c r="D287" s="22">
        <v>-6.7008022477721418E-4</v>
      </c>
      <c r="E287" s="40">
        <f t="shared" si="19"/>
        <v>-2.5980873843661238E-3</v>
      </c>
      <c r="F287" s="40">
        <f t="shared" si="19"/>
        <v>-6.9508022477721414E-4</v>
      </c>
      <c r="G287" s="83">
        <f t="shared" si="16"/>
        <v>-1.2674716308073626E-3</v>
      </c>
      <c r="H287" s="40">
        <f t="shared" si="17"/>
        <v>-8.1559077048924537E-4</v>
      </c>
      <c r="I287" s="40">
        <f t="shared" si="17"/>
        <v>-4.7688086031811709E-4</v>
      </c>
      <c r="J287" s="44">
        <f t="shared" si="18"/>
        <v>-1.6465838045716689E-3</v>
      </c>
      <c r="P287" s="43"/>
    </row>
    <row r="288" spans="1:16" x14ac:dyDescent="0.2">
      <c r="A288" s="12">
        <v>42034</v>
      </c>
      <c r="B288" s="22">
        <v>1.6666666666666667E-5</v>
      </c>
      <c r="C288" s="22">
        <v>-3.0002193251499443E-2</v>
      </c>
      <c r="D288" s="22">
        <v>4.2234111918315609E-2</v>
      </c>
      <c r="E288" s="40">
        <f t="shared" si="19"/>
        <v>-3.0018859918166111E-2</v>
      </c>
      <c r="F288" s="40">
        <f t="shared" si="19"/>
        <v>4.2217445251648944E-2</v>
      </c>
      <c r="G288" s="83">
        <f t="shared" si="16"/>
        <v>1.9557713832067346E-2</v>
      </c>
      <c r="H288" s="40">
        <f t="shared" si="17"/>
        <v>-9.4235110170627166E-3</v>
      </c>
      <c r="I288" s="40">
        <f t="shared" si="17"/>
        <v>2.8964558182463396E-2</v>
      </c>
      <c r="J288" s="44">
        <f t="shared" si="18"/>
        <v>6.0992926667414165E-3</v>
      </c>
      <c r="P288" s="43"/>
    </row>
    <row r="289" spans="1:16" x14ac:dyDescent="0.2">
      <c r="A289" s="12">
        <v>42062</v>
      </c>
      <c r="B289" s="22">
        <v>2.4999999999999998E-5</v>
      </c>
      <c r="C289" s="22">
        <v>5.7435481350131656E-2</v>
      </c>
      <c r="D289" s="22">
        <v>-2.4576271186440568E-2</v>
      </c>
      <c r="E289" s="40">
        <f t="shared" si="19"/>
        <v>5.7410481350131659E-2</v>
      </c>
      <c r="F289" s="40">
        <f t="shared" si="19"/>
        <v>-2.4601271186440569E-2</v>
      </c>
      <c r="G289" s="83">
        <f t="shared" si="16"/>
        <v>1.1688322473284544E-3</v>
      </c>
      <c r="H289" s="40">
        <f t="shared" si="17"/>
        <v>1.8022280158962484E-2</v>
      </c>
      <c r="I289" s="40">
        <f t="shared" si="17"/>
        <v>-1.687844791163403E-2</v>
      </c>
      <c r="J289" s="44">
        <f t="shared" si="18"/>
        <v>1.6404605081845547E-2</v>
      </c>
      <c r="P289" s="43"/>
    </row>
    <row r="290" spans="1:16" x14ac:dyDescent="0.2">
      <c r="A290" s="12">
        <v>42094</v>
      </c>
      <c r="B290" s="22">
        <v>1.6666666666666667E-5</v>
      </c>
      <c r="C290" s="22">
        <v>-1.580844577631968E-2</v>
      </c>
      <c r="D290" s="22">
        <v>8.8564007623692653E-3</v>
      </c>
      <c r="E290" s="40">
        <f t="shared" si="19"/>
        <v>-1.5825112442986348E-2</v>
      </c>
      <c r="F290" s="40">
        <f t="shared" si="19"/>
        <v>8.8397340957025988E-3</v>
      </c>
      <c r="G290" s="83">
        <f t="shared" si="16"/>
        <v>1.1136199330799984E-3</v>
      </c>
      <c r="H290" s="40">
        <f t="shared" si="17"/>
        <v>-4.9678142960550035E-3</v>
      </c>
      <c r="I290" s="40">
        <f t="shared" si="17"/>
        <v>6.0647675624683354E-3</v>
      </c>
      <c r="J290" s="44">
        <f t="shared" si="18"/>
        <v>-3.4926891736418745E-3</v>
      </c>
      <c r="P290" s="43"/>
    </row>
    <row r="291" spans="1:16" x14ac:dyDescent="0.2">
      <c r="A291" s="12">
        <v>42124</v>
      </c>
      <c r="B291" s="22">
        <v>1.6666666666666667E-5</v>
      </c>
      <c r="C291" s="22">
        <v>9.5917001535508195E-3</v>
      </c>
      <c r="D291" s="22">
        <v>-5.4601691705593591E-3</v>
      </c>
      <c r="E291" s="40">
        <f t="shared" si="19"/>
        <v>9.5750334868841529E-3</v>
      </c>
      <c r="F291" s="40">
        <f t="shared" si="19"/>
        <v>-5.4768358372260257E-3</v>
      </c>
      <c r="G291" s="83">
        <f t="shared" si="16"/>
        <v>-7.3509110997304304E-4</v>
      </c>
      <c r="H291" s="40">
        <f t="shared" si="17"/>
        <v>3.0057914856984197E-3</v>
      </c>
      <c r="I291" s="40">
        <f t="shared" si="17"/>
        <v>-3.7575492623381293E-3</v>
      </c>
      <c r="J291" s="44">
        <f t="shared" si="18"/>
        <v>2.0490988248290636E-3</v>
      </c>
      <c r="P291" s="43"/>
    </row>
    <row r="292" spans="1:16" x14ac:dyDescent="0.2">
      <c r="A292" s="12">
        <v>42153</v>
      </c>
      <c r="B292" s="22">
        <v>1.6666666666666667E-5</v>
      </c>
      <c r="C292" s="22">
        <v>1.2858498327538381E-2</v>
      </c>
      <c r="D292" s="22">
        <v>-4.4338258295290034E-3</v>
      </c>
      <c r="E292" s="40">
        <f t="shared" si="19"/>
        <v>1.2841831660871715E-2</v>
      </c>
      <c r="F292" s="40">
        <f t="shared" si="19"/>
        <v>-4.45049249619567E-3</v>
      </c>
      <c r="G292" s="83">
        <f t="shared" si="16"/>
        <v>9.9457510404980017E-4</v>
      </c>
      <c r="H292" s="40">
        <f t="shared" si="17"/>
        <v>4.0313037358975876E-3</v>
      </c>
      <c r="I292" s="40">
        <f t="shared" si="17"/>
        <v>-3.053395298514454E-3</v>
      </c>
      <c r="J292" s="44">
        <f t="shared" si="18"/>
        <v>4.1956695823380224E-3</v>
      </c>
      <c r="P292" s="43"/>
    </row>
    <row r="293" spans="1:16" x14ac:dyDescent="0.2">
      <c r="A293" s="12">
        <v>42185</v>
      </c>
      <c r="B293" s="22">
        <v>2.4999999999999998E-5</v>
      </c>
      <c r="C293" s="22">
        <v>-1.9329315084866905E-2</v>
      </c>
      <c r="D293" s="22">
        <v>-1.5364368690203523E-2</v>
      </c>
      <c r="E293" s="40">
        <f t="shared" si="19"/>
        <v>-1.9354315084866906E-2</v>
      </c>
      <c r="F293" s="40">
        <f t="shared" si="19"/>
        <v>-1.5389368690203523E-2</v>
      </c>
      <c r="G293" s="83">
        <f t="shared" si="16"/>
        <v>-1.6609043409164539E-2</v>
      </c>
      <c r="H293" s="40">
        <f t="shared" si="17"/>
        <v>-6.0757004738735782E-3</v>
      </c>
      <c r="I293" s="40">
        <f t="shared" si="17"/>
        <v>-1.0558342935290959E-2</v>
      </c>
      <c r="J293" s="44">
        <f t="shared" si="18"/>
        <v>-1.7371841887535214E-2</v>
      </c>
      <c r="P293" s="43"/>
    </row>
    <row r="294" spans="1:16" x14ac:dyDescent="0.2">
      <c r="A294" s="12">
        <v>42216</v>
      </c>
      <c r="B294" s="22">
        <v>5.833333333333334E-5</v>
      </c>
      <c r="C294" s="22">
        <v>2.0943055222066853E-2</v>
      </c>
      <c r="D294" s="22">
        <v>1.5194820210429061E-2</v>
      </c>
      <c r="E294" s="40">
        <f t="shared" si="19"/>
        <v>2.0884721888733519E-2</v>
      </c>
      <c r="F294" s="40">
        <f t="shared" si="19"/>
        <v>1.5136486877095727E-2</v>
      </c>
      <c r="G294" s="83">
        <f t="shared" si="16"/>
        <v>1.6999304328363662E-2</v>
      </c>
      <c r="H294" s="40">
        <f t="shared" si="17"/>
        <v>6.5561252940079806E-3</v>
      </c>
      <c r="I294" s="40">
        <f t="shared" si="17"/>
        <v>1.0384845701022348E-2</v>
      </c>
      <c r="J294" s="44">
        <f t="shared" si="18"/>
        <v>1.8010604382914623E-2</v>
      </c>
      <c r="P294" s="43"/>
    </row>
    <row r="295" spans="1:16" x14ac:dyDescent="0.2">
      <c r="A295" s="12">
        <v>42247</v>
      </c>
      <c r="B295" s="22">
        <v>1.6666666666666667E-5</v>
      </c>
      <c r="C295" s="22">
        <v>-6.0241986980099194E-2</v>
      </c>
      <c r="D295" s="22">
        <v>-5.853934094268709E-4</v>
      </c>
      <c r="E295" s="40">
        <f t="shared" si="19"/>
        <v>-6.0258653646765858E-2</v>
      </c>
      <c r="F295" s="40">
        <f t="shared" si="19"/>
        <v>-6.0206007609353758E-4</v>
      </c>
      <c r="G295" s="83">
        <f t="shared" si="16"/>
        <v>-1.9312772406703836E-2</v>
      </c>
      <c r="H295" s="40">
        <f t="shared" si="17"/>
        <v>-1.8916377506063363E-2</v>
      </c>
      <c r="I295" s="40">
        <f t="shared" si="17"/>
        <v>-4.1306156730714288E-4</v>
      </c>
      <c r="J295" s="44">
        <f t="shared" si="18"/>
        <v>-3.0430356861429697E-2</v>
      </c>
      <c r="P295" s="43"/>
    </row>
    <row r="296" spans="1:16" x14ac:dyDescent="0.2">
      <c r="A296" s="12">
        <v>42277</v>
      </c>
      <c r="B296" s="22">
        <v>1.6666666666666667E-5</v>
      </c>
      <c r="C296" s="22">
        <v>-2.472265996392542E-2</v>
      </c>
      <c r="D296" s="22">
        <v>1.7476365426516427E-2</v>
      </c>
      <c r="E296" s="40">
        <f t="shared" si="19"/>
        <v>-2.4739326630592088E-2</v>
      </c>
      <c r="F296" s="40">
        <f t="shared" si="19"/>
        <v>1.7459698759849759E-2</v>
      </c>
      <c r="G296" s="83">
        <f t="shared" si="16"/>
        <v>4.229260714338808E-3</v>
      </c>
      <c r="H296" s="40">
        <f t="shared" si="17"/>
        <v>-7.766161596197617E-3</v>
      </c>
      <c r="I296" s="40">
        <f t="shared" si="17"/>
        <v>1.1978755643869759E-2</v>
      </c>
      <c r="J296" s="44">
        <f t="shared" si="18"/>
        <v>-3.6398139353711646E-3</v>
      </c>
      <c r="P296" s="43"/>
    </row>
    <row r="297" spans="1:16" x14ac:dyDescent="0.2">
      <c r="A297" s="12">
        <v>42307</v>
      </c>
      <c r="B297" s="22">
        <v>9.9999999999999991E-5</v>
      </c>
      <c r="C297" s="22">
        <v>8.4306767282229744E-2</v>
      </c>
      <c r="D297" s="22">
        <v>-7.134345208228754E-3</v>
      </c>
      <c r="E297" s="40">
        <f t="shared" si="19"/>
        <v>8.4206767282229741E-2</v>
      </c>
      <c r="F297" s="40">
        <f t="shared" si="19"/>
        <v>-7.2343452082287542E-3</v>
      </c>
      <c r="G297" s="83">
        <f t="shared" si="16"/>
        <v>2.1570819921804901E-2</v>
      </c>
      <c r="H297" s="40">
        <f t="shared" si="17"/>
        <v>2.6434161768919225E-2</v>
      </c>
      <c r="I297" s="40">
        <f t="shared" si="17"/>
        <v>-4.9633418471143219E-3</v>
      </c>
      <c r="J297" s="44">
        <f t="shared" si="18"/>
        <v>3.8486211037000492E-2</v>
      </c>
      <c r="P297" s="43"/>
    </row>
    <row r="298" spans="1:16" x14ac:dyDescent="0.2">
      <c r="A298" s="12">
        <v>42338</v>
      </c>
      <c r="B298" s="22">
        <v>1.9166666666666667E-4</v>
      </c>
      <c r="C298" s="22">
        <v>2.9731593636361797E-3</v>
      </c>
      <c r="D298" s="22">
        <v>-3.8330772684305181E-3</v>
      </c>
      <c r="E298" s="40">
        <f t="shared" si="19"/>
        <v>2.7814926969695129E-3</v>
      </c>
      <c r="F298" s="40">
        <f t="shared" si="19"/>
        <v>-4.0247439350971845E-3</v>
      </c>
      <c r="G298" s="83">
        <f t="shared" si="16"/>
        <v>-1.6964656162270827E-3</v>
      </c>
      <c r="H298" s="40">
        <f t="shared" si="17"/>
        <v>8.7316530825042005E-4</v>
      </c>
      <c r="I298" s="40">
        <f t="shared" si="17"/>
        <v>-2.7612975911441694E-3</v>
      </c>
      <c r="J298" s="44">
        <f t="shared" si="18"/>
        <v>-6.2162561906383578E-4</v>
      </c>
      <c r="P298" s="43"/>
    </row>
    <row r="299" spans="1:16" x14ac:dyDescent="0.2">
      <c r="A299" s="12">
        <v>42369</v>
      </c>
      <c r="B299" s="22">
        <v>2.1666666666666668E-4</v>
      </c>
      <c r="C299" s="22">
        <v>-1.5854274787883149E-2</v>
      </c>
      <c r="D299" s="22">
        <v>-3.7844130196490466E-3</v>
      </c>
      <c r="E299" s="40">
        <f t="shared" si="19"/>
        <v>-1.6070941454549816E-2</v>
      </c>
      <c r="F299" s="40">
        <f t="shared" si="19"/>
        <v>-4.0010796863157137E-3</v>
      </c>
      <c r="G299" s="83">
        <f t="shared" si="16"/>
        <v>-7.5733802108563092E-3</v>
      </c>
      <c r="H299" s="40">
        <f t="shared" si="17"/>
        <v>-5.0449848616626628E-3</v>
      </c>
      <c r="I299" s="40">
        <f t="shared" si="17"/>
        <v>-2.7450620158603139E-3</v>
      </c>
      <c r="J299" s="48">
        <f t="shared" si="18"/>
        <v>-1.0036010570432765E-2</v>
      </c>
      <c r="P299" s="45"/>
    </row>
  </sheetData>
  <mergeCells count="6">
    <mergeCell ref="B8:D8"/>
    <mergeCell ref="E8:F8"/>
    <mergeCell ref="L8:O8"/>
    <mergeCell ref="E9:F9"/>
    <mergeCell ref="L9:M9"/>
    <mergeCell ref="N9:O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02"/>
  <sheetViews>
    <sheetView tabSelected="1" topLeftCell="A2938" zoomScale="54" zoomScaleNormal="54" zoomScalePageLayoutView="54" workbookViewId="0">
      <selection activeCell="F2962" sqref="F2962"/>
    </sheetView>
  </sheetViews>
  <sheetFormatPr baseColWidth="10" defaultRowHeight="15" x14ac:dyDescent="0.2"/>
  <cols>
    <col min="1" max="7" width="10.83203125" style="37"/>
    <col min="8" max="8" width="10.83203125" style="89"/>
    <col min="9" max="9" width="13.83203125" style="37" bestFit="1" customWidth="1"/>
    <col min="10" max="16384" width="10.83203125" style="37"/>
  </cols>
  <sheetData>
    <row r="1" spans="1:13" x14ac:dyDescent="0.2">
      <c r="A1" s="37" t="s">
        <v>2</v>
      </c>
      <c r="B1" s="37" t="s">
        <v>76</v>
      </c>
      <c r="C1" s="37" t="s">
        <v>77</v>
      </c>
      <c r="D1" s="37" t="s">
        <v>78</v>
      </c>
      <c r="E1" s="37" t="s">
        <v>79</v>
      </c>
      <c r="F1" s="37" t="s">
        <v>80</v>
      </c>
      <c r="G1" s="37" t="s">
        <v>81</v>
      </c>
      <c r="H1" s="37" t="s">
        <v>82</v>
      </c>
    </row>
    <row r="2" spans="1:13" x14ac:dyDescent="0.2">
      <c r="A2" s="88">
        <v>38309</v>
      </c>
      <c r="B2" s="37">
        <v>44.43</v>
      </c>
      <c r="C2" s="37">
        <v>44.490001999999997</v>
      </c>
      <c r="D2" s="37">
        <v>44.07</v>
      </c>
      <c r="E2" s="37">
        <v>44.380001</v>
      </c>
      <c r="F2" s="37">
        <v>5992000</v>
      </c>
      <c r="G2" s="37">
        <v>44.380001</v>
      </c>
      <c r="H2" s="89">
        <f t="shared" ref="H2:H65" si="0">LN(G2/G3)</f>
        <v>-8.972648802090484E-3</v>
      </c>
      <c r="M2" s="88"/>
    </row>
    <row r="3" spans="1:13" x14ac:dyDescent="0.2">
      <c r="A3" s="88">
        <v>38310</v>
      </c>
      <c r="B3" s="37">
        <v>44.490001999999997</v>
      </c>
      <c r="C3" s="37">
        <v>44.919998</v>
      </c>
      <c r="D3" s="37">
        <v>44.470001000000003</v>
      </c>
      <c r="E3" s="37">
        <v>44.779998999999997</v>
      </c>
      <c r="F3" s="37">
        <v>11655300</v>
      </c>
      <c r="G3" s="37">
        <v>44.779998999999997</v>
      </c>
      <c r="H3" s="89">
        <f t="shared" si="0"/>
        <v>-3.7891943253595796E-3</v>
      </c>
    </row>
    <row r="4" spans="1:13" x14ac:dyDescent="0.2">
      <c r="A4" s="88">
        <v>38313</v>
      </c>
      <c r="B4" s="37">
        <v>44.75</v>
      </c>
      <c r="C4" s="37">
        <v>44.970001000000003</v>
      </c>
      <c r="D4" s="37">
        <v>44.740001999999997</v>
      </c>
      <c r="E4" s="37">
        <v>44.950001</v>
      </c>
      <c r="F4" s="37">
        <v>11996000</v>
      </c>
      <c r="G4" s="37">
        <v>44.950001</v>
      </c>
      <c r="H4" s="89">
        <f t="shared" si="0"/>
        <v>4.4593384437057355E-3</v>
      </c>
    </row>
    <row r="5" spans="1:13" x14ac:dyDescent="0.2">
      <c r="A5" s="88">
        <v>38314</v>
      </c>
      <c r="B5" s="37">
        <v>44.880001</v>
      </c>
      <c r="C5" s="37">
        <v>44.919998</v>
      </c>
      <c r="D5" s="37">
        <v>44.720001000000003</v>
      </c>
      <c r="E5" s="37">
        <v>44.75</v>
      </c>
      <c r="F5" s="37">
        <v>3169200</v>
      </c>
      <c r="G5" s="37">
        <v>44.75</v>
      </c>
      <c r="H5" s="89">
        <f t="shared" si="0"/>
        <v>-6.6815171359240182E-3</v>
      </c>
    </row>
    <row r="6" spans="1:13" x14ac:dyDescent="0.2">
      <c r="A6" s="88">
        <v>38315</v>
      </c>
      <c r="B6" s="37">
        <v>44.93</v>
      </c>
      <c r="C6" s="37">
        <v>45.049999</v>
      </c>
      <c r="D6" s="37">
        <v>44.790000999999997</v>
      </c>
      <c r="E6" s="37">
        <v>45.049999</v>
      </c>
      <c r="F6" s="37">
        <v>6105100</v>
      </c>
      <c r="G6" s="37">
        <v>45.049999</v>
      </c>
      <c r="H6" s="89">
        <f t="shared" si="0"/>
        <v>-5.3133177912631771E-3</v>
      </c>
    </row>
    <row r="7" spans="1:13" x14ac:dyDescent="0.2">
      <c r="A7" s="88">
        <v>38317</v>
      </c>
      <c r="B7" s="37">
        <v>45.25</v>
      </c>
      <c r="C7" s="37">
        <v>45.599997999999999</v>
      </c>
      <c r="D7" s="37">
        <v>45.060001</v>
      </c>
      <c r="E7" s="37">
        <v>45.290000999999997</v>
      </c>
      <c r="F7" s="37">
        <v>3097700</v>
      </c>
      <c r="G7" s="37">
        <v>45.290000999999997</v>
      </c>
      <c r="H7" s="89">
        <f t="shared" si="0"/>
        <v>-2.4258694521132472E-3</v>
      </c>
    </row>
    <row r="8" spans="1:13" x14ac:dyDescent="0.2">
      <c r="A8" s="88">
        <v>38320</v>
      </c>
      <c r="B8" s="37">
        <v>45.099997999999999</v>
      </c>
      <c r="C8" s="37">
        <v>45.5</v>
      </c>
      <c r="D8" s="37">
        <v>45.080002</v>
      </c>
      <c r="E8" s="37">
        <v>45.400002000000001</v>
      </c>
      <c r="F8" s="37">
        <v>3759000</v>
      </c>
      <c r="G8" s="37">
        <v>45.400002000000001</v>
      </c>
      <c r="H8" s="89">
        <f t="shared" si="0"/>
        <v>6.1865640734821998E-3</v>
      </c>
    </row>
    <row r="9" spans="1:13" x14ac:dyDescent="0.2">
      <c r="A9" s="88">
        <v>38321</v>
      </c>
      <c r="B9" s="37">
        <v>45.369999</v>
      </c>
      <c r="C9" s="37">
        <v>45.41</v>
      </c>
      <c r="D9" s="37">
        <v>44.82</v>
      </c>
      <c r="E9" s="37">
        <v>45.119999</v>
      </c>
      <c r="F9" s="37">
        <v>3857200</v>
      </c>
      <c r="G9" s="37">
        <v>45.119999</v>
      </c>
      <c r="H9" s="89">
        <f t="shared" si="0"/>
        <v>-5.7459163611521058E-3</v>
      </c>
    </row>
    <row r="10" spans="1:13" x14ac:dyDescent="0.2">
      <c r="A10" s="88">
        <v>38322</v>
      </c>
      <c r="B10" s="37">
        <v>45.279998999999997</v>
      </c>
      <c r="C10" s="37">
        <v>45.59</v>
      </c>
      <c r="D10" s="37">
        <v>45.259998000000003</v>
      </c>
      <c r="E10" s="37">
        <v>45.380001</v>
      </c>
      <c r="F10" s="37">
        <v>2037500</v>
      </c>
      <c r="G10" s="37">
        <v>45.380001</v>
      </c>
      <c r="H10" s="89">
        <f t="shared" si="0"/>
        <v>9.5207182232645276E-3</v>
      </c>
    </row>
    <row r="11" spans="1:13" x14ac:dyDescent="0.2">
      <c r="A11" s="88">
        <v>38323</v>
      </c>
      <c r="B11" s="37">
        <v>45.549999</v>
      </c>
      <c r="C11" s="37">
        <v>45.57</v>
      </c>
      <c r="D11" s="37">
        <v>44.68</v>
      </c>
      <c r="E11" s="37">
        <v>44.950001</v>
      </c>
      <c r="F11" s="37">
        <v>6457800</v>
      </c>
      <c r="G11" s="37">
        <v>44.950001</v>
      </c>
      <c r="H11" s="89">
        <f t="shared" si="0"/>
        <v>-1.4356889496120177E-2</v>
      </c>
    </row>
    <row r="12" spans="1:13" x14ac:dyDescent="0.2">
      <c r="A12" s="88">
        <v>38324</v>
      </c>
      <c r="B12" s="37">
        <v>45.040000999999997</v>
      </c>
      <c r="C12" s="37">
        <v>46</v>
      </c>
      <c r="D12" s="37">
        <v>44.799999</v>
      </c>
      <c r="E12" s="37">
        <v>45.599997999999999</v>
      </c>
      <c r="F12" s="37">
        <v>4218300</v>
      </c>
      <c r="G12" s="37">
        <v>45.599997999999999</v>
      </c>
      <c r="H12" s="89">
        <f t="shared" si="0"/>
        <v>9.4745672713535244E-3</v>
      </c>
    </row>
    <row r="13" spans="1:13" x14ac:dyDescent="0.2">
      <c r="A13" s="88">
        <v>38327</v>
      </c>
      <c r="B13" s="37">
        <v>45.389999000000003</v>
      </c>
      <c r="C13" s="37">
        <v>45.470001000000003</v>
      </c>
      <c r="D13" s="37">
        <v>45.110000999999997</v>
      </c>
      <c r="E13" s="37">
        <v>45.169998</v>
      </c>
      <c r="F13" s="37">
        <v>3102400</v>
      </c>
      <c r="G13" s="37">
        <v>45.169998</v>
      </c>
      <c r="H13" s="89">
        <f t="shared" si="0"/>
        <v>1.329131800998641E-3</v>
      </c>
    </row>
    <row r="14" spans="1:13" x14ac:dyDescent="0.2">
      <c r="A14" s="88">
        <v>38328</v>
      </c>
      <c r="B14" s="37">
        <v>45.299999</v>
      </c>
      <c r="C14" s="37">
        <v>45.32</v>
      </c>
      <c r="D14" s="37">
        <v>45.07</v>
      </c>
      <c r="E14" s="37">
        <v>45.110000999999997</v>
      </c>
      <c r="F14" s="37">
        <v>3797300</v>
      </c>
      <c r="G14" s="37">
        <v>45.110000999999997</v>
      </c>
      <c r="H14" s="89">
        <f t="shared" si="0"/>
        <v>2.4687138209556127E-2</v>
      </c>
    </row>
    <row r="15" spans="1:13" x14ac:dyDescent="0.2">
      <c r="A15" s="88">
        <v>38329</v>
      </c>
      <c r="B15" s="37">
        <v>43.799999</v>
      </c>
      <c r="C15" s="37">
        <v>44.02</v>
      </c>
      <c r="D15" s="37">
        <v>43.360000999999997</v>
      </c>
      <c r="E15" s="37">
        <v>44.009998000000003</v>
      </c>
      <c r="F15" s="37">
        <v>6148600</v>
      </c>
      <c r="G15" s="37">
        <v>44.009998000000003</v>
      </c>
      <c r="H15" s="89">
        <f t="shared" si="0"/>
        <v>5.2397661255454992E-3</v>
      </c>
    </row>
    <row r="16" spans="1:13" x14ac:dyDescent="0.2">
      <c r="A16" s="88">
        <v>38330</v>
      </c>
      <c r="B16" s="37">
        <v>43.75</v>
      </c>
      <c r="C16" s="37">
        <v>43.900002000000001</v>
      </c>
      <c r="D16" s="37">
        <v>43.200001</v>
      </c>
      <c r="E16" s="37">
        <v>43.779998999999997</v>
      </c>
      <c r="F16" s="37">
        <v>3553400</v>
      </c>
      <c r="G16" s="37">
        <v>43.779998999999997</v>
      </c>
      <c r="H16" s="89">
        <f t="shared" si="0"/>
        <v>7.7964166478146019E-3</v>
      </c>
    </row>
    <row r="17" spans="1:8" x14ac:dyDescent="0.2">
      <c r="A17" s="88">
        <v>38331</v>
      </c>
      <c r="B17" s="37">
        <v>43.369999</v>
      </c>
      <c r="C17" s="37">
        <v>43.599997999999999</v>
      </c>
      <c r="D17" s="37">
        <v>43.310001</v>
      </c>
      <c r="E17" s="37">
        <v>43.439999</v>
      </c>
      <c r="F17" s="37">
        <v>2464300</v>
      </c>
      <c r="G17" s="37">
        <v>43.439999</v>
      </c>
      <c r="H17" s="89">
        <f t="shared" si="0"/>
        <v>-1.0761431968204086E-2</v>
      </c>
    </row>
    <row r="18" spans="1:8" hidden="1" x14ac:dyDescent="0.2">
      <c r="A18" s="88">
        <v>38334</v>
      </c>
      <c r="B18" s="37">
        <v>43.610000999999997</v>
      </c>
      <c r="C18" s="37">
        <v>44.009998000000003</v>
      </c>
      <c r="D18" s="37">
        <v>43.509998000000003</v>
      </c>
      <c r="E18" s="37">
        <v>43.91</v>
      </c>
      <c r="F18" s="37">
        <v>1445100</v>
      </c>
      <c r="G18" s="37">
        <v>43.91</v>
      </c>
      <c r="H18" s="89">
        <f t="shared" si="0"/>
        <v>8.232404237227077E-3</v>
      </c>
    </row>
    <row r="19" spans="1:8" hidden="1" x14ac:dyDescent="0.2">
      <c r="A19" s="88">
        <v>38335</v>
      </c>
      <c r="B19" s="37">
        <v>43.759998000000003</v>
      </c>
      <c r="C19" s="37">
        <v>43.799999</v>
      </c>
      <c r="D19" s="37">
        <v>43.509998000000003</v>
      </c>
      <c r="E19" s="37">
        <v>43.549999</v>
      </c>
      <c r="F19" s="37">
        <v>2240600</v>
      </c>
      <c r="G19" s="37">
        <v>43.549999</v>
      </c>
      <c r="H19" s="89">
        <f t="shared" si="0"/>
        <v>-1.0052700489106623E-2</v>
      </c>
    </row>
    <row r="20" spans="1:8" hidden="1" x14ac:dyDescent="0.2">
      <c r="A20" s="88">
        <v>38336</v>
      </c>
      <c r="B20" s="37">
        <v>44.099997999999999</v>
      </c>
      <c r="C20" s="37">
        <v>44.169998</v>
      </c>
      <c r="D20" s="37">
        <v>43.919998</v>
      </c>
      <c r="E20" s="37">
        <v>43.990001999999997</v>
      </c>
      <c r="F20" s="37">
        <v>2641400</v>
      </c>
      <c r="G20" s="37">
        <v>43.990001999999997</v>
      </c>
      <c r="H20" s="89">
        <f t="shared" si="0"/>
        <v>7.0720493888560779E-3</v>
      </c>
    </row>
    <row r="21" spans="1:8" hidden="1" x14ac:dyDescent="0.2">
      <c r="A21" s="88">
        <v>38337</v>
      </c>
      <c r="B21" s="37">
        <v>43.990001999999997</v>
      </c>
      <c r="C21" s="37">
        <v>44.049999</v>
      </c>
      <c r="D21" s="37">
        <v>43.580002</v>
      </c>
      <c r="E21" s="37">
        <v>43.68</v>
      </c>
      <c r="F21" s="37">
        <v>3269800</v>
      </c>
      <c r="G21" s="37">
        <v>43.68</v>
      </c>
      <c r="H21" s="89">
        <f t="shared" si="0"/>
        <v>-1.1608165076444582E-2</v>
      </c>
    </row>
    <row r="22" spans="1:8" hidden="1" x14ac:dyDescent="0.2">
      <c r="A22" s="88">
        <v>38338</v>
      </c>
      <c r="B22" s="37">
        <v>43.93</v>
      </c>
      <c r="C22" s="37">
        <v>44.220001000000003</v>
      </c>
      <c r="D22" s="37">
        <v>43.779998999999997</v>
      </c>
      <c r="E22" s="37">
        <v>44.189999</v>
      </c>
      <c r="F22" s="37">
        <v>1889300</v>
      </c>
      <c r="G22" s="37">
        <v>44.189999</v>
      </c>
      <c r="H22" s="89">
        <f t="shared" si="0"/>
        <v>-3.3887076750713022E-3</v>
      </c>
    </row>
    <row r="23" spans="1:8" hidden="1" x14ac:dyDescent="0.2">
      <c r="A23" s="88">
        <v>38341</v>
      </c>
      <c r="B23" s="37">
        <v>44.330002</v>
      </c>
      <c r="C23" s="37">
        <v>44.369999</v>
      </c>
      <c r="D23" s="37">
        <v>44.130001</v>
      </c>
      <c r="E23" s="37">
        <v>44.34</v>
      </c>
      <c r="F23" s="37">
        <v>1942100</v>
      </c>
      <c r="G23" s="37">
        <v>44.34</v>
      </c>
      <c r="H23" s="89">
        <f t="shared" si="0"/>
        <v>2.7100061446637333E-3</v>
      </c>
    </row>
    <row r="24" spans="1:8" hidden="1" x14ac:dyDescent="0.2">
      <c r="A24" s="88">
        <v>38342</v>
      </c>
      <c r="B24" s="37">
        <v>44.130001</v>
      </c>
      <c r="C24" s="37">
        <v>44.240001999999997</v>
      </c>
      <c r="D24" s="37">
        <v>44.049999</v>
      </c>
      <c r="E24" s="37">
        <v>44.220001000000003</v>
      </c>
      <c r="F24" s="37">
        <v>1373400</v>
      </c>
      <c r="G24" s="37">
        <v>44.220001000000003</v>
      </c>
      <c r="H24" s="89">
        <f t="shared" si="0"/>
        <v>4.5331219451861249E-3</v>
      </c>
    </row>
    <row r="25" spans="1:8" hidden="1" x14ac:dyDescent="0.2">
      <c r="A25" s="88">
        <v>38343</v>
      </c>
      <c r="B25" s="37">
        <v>44.200001</v>
      </c>
      <c r="C25" s="37">
        <v>44.23</v>
      </c>
      <c r="D25" s="37">
        <v>43.889999000000003</v>
      </c>
      <c r="E25" s="37">
        <v>44.02</v>
      </c>
      <c r="F25" s="37">
        <v>2705800</v>
      </c>
      <c r="G25" s="37">
        <v>44.02</v>
      </c>
      <c r="H25" s="89">
        <f t="shared" si="0"/>
        <v>-5.6631706457339927E-3</v>
      </c>
    </row>
    <row r="26" spans="1:8" hidden="1" x14ac:dyDescent="0.2">
      <c r="A26" s="88">
        <v>38344</v>
      </c>
      <c r="B26" s="37">
        <v>44.169998</v>
      </c>
      <c r="C26" s="37">
        <v>44.349997999999999</v>
      </c>
      <c r="D26" s="37">
        <v>44.049999</v>
      </c>
      <c r="E26" s="37">
        <v>44.27</v>
      </c>
      <c r="F26" s="37">
        <v>639800</v>
      </c>
      <c r="G26" s="37">
        <v>44.27</v>
      </c>
      <c r="H26" s="89">
        <f t="shared" si="0"/>
        <v>-4.732403198277166E-3</v>
      </c>
    </row>
    <row r="27" spans="1:8" hidden="1" x14ac:dyDescent="0.2">
      <c r="A27" s="88">
        <v>38348</v>
      </c>
      <c r="B27" s="37">
        <v>44.290000999999997</v>
      </c>
      <c r="C27" s="37">
        <v>44.560001</v>
      </c>
      <c r="D27" s="37">
        <v>44.27</v>
      </c>
      <c r="E27" s="37">
        <v>44.48</v>
      </c>
      <c r="F27" s="37">
        <v>2643500</v>
      </c>
      <c r="G27" s="37">
        <v>44.48</v>
      </c>
      <c r="H27" s="89">
        <f t="shared" si="0"/>
        <v>2.4761070892597332E-3</v>
      </c>
    </row>
    <row r="28" spans="1:8" hidden="1" x14ac:dyDescent="0.2">
      <c r="A28" s="88">
        <v>38349</v>
      </c>
      <c r="B28" s="37">
        <v>44.419998</v>
      </c>
      <c r="C28" s="37">
        <v>44.470001000000003</v>
      </c>
      <c r="D28" s="37">
        <v>44.290000999999997</v>
      </c>
      <c r="E28" s="37">
        <v>44.369999</v>
      </c>
      <c r="F28" s="37">
        <v>773200</v>
      </c>
      <c r="G28" s="37">
        <v>44.369999</v>
      </c>
      <c r="H28" s="89">
        <f t="shared" si="0"/>
        <v>1.6131191731269427E-2</v>
      </c>
    </row>
    <row r="29" spans="1:8" hidden="1" x14ac:dyDescent="0.2">
      <c r="A29" s="88">
        <v>38350</v>
      </c>
      <c r="B29" s="37">
        <v>43.919998</v>
      </c>
      <c r="C29" s="37">
        <v>44.02</v>
      </c>
      <c r="D29" s="37">
        <v>43.349997999999999</v>
      </c>
      <c r="E29" s="37">
        <v>43.66</v>
      </c>
      <c r="F29" s="37">
        <v>5632200</v>
      </c>
      <c r="G29" s="37">
        <v>43.66</v>
      </c>
      <c r="H29" s="89">
        <f t="shared" si="0"/>
        <v>-3.8862089397654707E-3</v>
      </c>
    </row>
    <row r="30" spans="1:8" hidden="1" x14ac:dyDescent="0.2">
      <c r="A30" s="88">
        <v>38351</v>
      </c>
      <c r="B30" s="37">
        <v>43.5</v>
      </c>
      <c r="C30" s="37">
        <v>43.880001</v>
      </c>
      <c r="D30" s="37">
        <v>43.490001999999997</v>
      </c>
      <c r="E30" s="37">
        <v>43.830002</v>
      </c>
      <c r="F30" s="37">
        <v>1289600</v>
      </c>
      <c r="G30" s="37">
        <v>43.830002</v>
      </c>
      <c r="H30" s="89">
        <f t="shared" si="0"/>
        <v>6.8476551021330416E-4</v>
      </c>
    </row>
    <row r="31" spans="1:8" hidden="1" x14ac:dyDescent="0.2">
      <c r="A31" s="88">
        <v>38352</v>
      </c>
      <c r="B31" s="37">
        <v>43.849997999999999</v>
      </c>
      <c r="C31" s="37">
        <v>43.939999</v>
      </c>
      <c r="D31" s="37">
        <v>43.73</v>
      </c>
      <c r="E31" s="37">
        <v>43.799999</v>
      </c>
      <c r="F31" s="37">
        <v>531600</v>
      </c>
      <c r="G31" s="37">
        <v>43.799999</v>
      </c>
      <c r="H31" s="89">
        <f t="shared" si="0"/>
        <v>1.7968670711765805E-2</v>
      </c>
    </row>
    <row r="32" spans="1:8" hidden="1" x14ac:dyDescent="0.2">
      <c r="A32" s="88">
        <v>38355</v>
      </c>
      <c r="B32" s="37">
        <v>42.98</v>
      </c>
      <c r="C32" s="37">
        <v>43.169998</v>
      </c>
      <c r="D32" s="37">
        <v>42.740001999999997</v>
      </c>
      <c r="E32" s="37">
        <v>43.02</v>
      </c>
      <c r="F32" s="37">
        <v>4750400</v>
      </c>
      <c r="G32" s="37">
        <v>43.02</v>
      </c>
      <c r="H32" s="89">
        <f t="shared" si="0"/>
        <v>6.5298271540117974E-3</v>
      </c>
    </row>
    <row r="33" spans="1:8" hidden="1" x14ac:dyDescent="0.2">
      <c r="A33" s="88">
        <v>38356</v>
      </c>
      <c r="B33" s="37">
        <v>42.799999</v>
      </c>
      <c r="C33" s="37">
        <v>42.91</v>
      </c>
      <c r="D33" s="37">
        <v>42.459999000000003</v>
      </c>
      <c r="E33" s="37">
        <v>42.740001999999997</v>
      </c>
      <c r="F33" s="37">
        <v>3456800</v>
      </c>
      <c r="G33" s="37">
        <v>42.740001999999997</v>
      </c>
      <c r="H33" s="89">
        <f t="shared" si="0"/>
        <v>1.6392463570029901E-3</v>
      </c>
    </row>
    <row r="34" spans="1:8" hidden="1" x14ac:dyDescent="0.2">
      <c r="A34" s="88">
        <v>38357</v>
      </c>
      <c r="B34" s="37">
        <v>42.75</v>
      </c>
      <c r="C34" s="37">
        <v>42.880001</v>
      </c>
      <c r="D34" s="37">
        <v>42.599997999999999</v>
      </c>
      <c r="E34" s="37">
        <v>42.669998</v>
      </c>
      <c r="F34" s="37">
        <v>2033600</v>
      </c>
      <c r="G34" s="37">
        <v>42.669998</v>
      </c>
      <c r="H34" s="89">
        <f t="shared" si="0"/>
        <v>1.226131843112121E-2</v>
      </c>
    </row>
    <row r="35" spans="1:8" hidden="1" x14ac:dyDescent="0.2">
      <c r="A35" s="88">
        <v>38358</v>
      </c>
      <c r="B35" s="37">
        <v>42.48</v>
      </c>
      <c r="C35" s="37">
        <v>42.560001</v>
      </c>
      <c r="D35" s="37">
        <v>42.07</v>
      </c>
      <c r="E35" s="37">
        <v>42.150002000000001</v>
      </c>
      <c r="F35" s="37">
        <v>2556400</v>
      </c>
      <c r="G35" s="37">
        <v>42.150002000000001</v>
      </c>
      <c r="H35" s="89">
        <f t="shared" si="0"/>
        <v>7.3819121407806623E-3</v>
      </c>
    </row>
    <row r="36" spans="1:8" hidden="1" x14ac:dyDescent="0.2">
      <c r="A36" s="88">
        <v>38359</v>
      </c>
      <c r="B36" s="37">
        <v>42.09</v>
      </c>
      <c r="C36" s="37">
        <v>42.389999000000003</v>
      </c>
      <c r="D36" s="37">
        <v>41.700001</v>
      </c>
      <c r="E36" s="37">
        <v>41.84</v>
      </c>
      <c r="F36" s="37">
        <v>4492700</v>
      </c>
      <c r="G36" s="37">
        <v>41.84</v>
      </c>
      <c r="H36" s="89">
        <f t="shared" si="0"/>
        <v>-2.6256369944496704E-3</v>
      </c>
    </row>
    <row r="37" spans="1:8" hidden="1" x14ac:dyDescent="0.2">
      <c r="A37" s="88">
        <v>38362</v>
      </c>
      <c r="B37" s="37">
        <v>41.990001999999997</v>
      </c>
      <c r="C37" s="37">
        <v>42.07</v>
      </c>
      <c r="D37" s="37">
        <v>41.889999000000003</v>
      </c>
      <c r="E37" s="37">
        <v>41.950001</v>
      </c>
      <c r="F37" s="37">
        <v>1025800</v>
      </c>
      <c r="G37" s="37">
        <v>41.950001</v>
      </c>
      <c r="H37" s="89">
        <f t="shared" si="0"/>
        <v>-6.1786793522215812E-3</v>
      </c>
    </row>
    <row r="38" spans="1:8" hidden="1" x14ac:dyDescent="0.2">
      <c r="A38" s="88">
        <v>38363</v>
      </c>
      <c r="B38" s="37">
        <v>42.209999000000003</v>
      </c>
      <c r="C38" s="37">
        <v>42.279998999999997</v>
      </c>
      <c r="D38" s="37">
        <v>42.119999</v>
      </c>
      <c r="E38" s="37">
        <v>42.209999000000003</v>
      </c>
      <c r="F38" s="37">
        <v>1507300</v>
      </c>
      <c r="G38" s="37">
        <v>42.209999000000003</v>
      </c>
      <c r="H38" s="89">
        <f t="shared" si="0"/>
        <v>-9.197070223628135E-3</v>
      </c>
    </row>
    <row r="39" spans="1:8" hidden="1" x14ac:dyDescent="0.2">
      <c r="A39" s="88">
        <v>38364</v>
      </c>
      <c r="B39" s="37">
        <v>42.52</v>
      </c>
      <c r="C39" s="37">
        <v>42.790000999999997</v>
      </c>
      <c r="D39" s="37">
        <v>42.48</v>
      </c>
      <c r="E39" s="37">
        <v>42.599997999999999</v>
      </c>
      <c r="F39" s="37">
        <v>1738000</v>
      </c>
      <c r="G39" s="37">
        <v>42.599997999999999</v>
      </c>
      <c r="H39" s="89">
        <f t="shared" si="0"/>
        <v>0</v>
      </c>
    </row>
    <row r="40" spans="1:8" hidden="1" x14ac:dyDescent="0.2">
      <c r="A40" s="88">
        <v>38365</v>
      </c>
      <c r="B40" s="37">
        <v>42.389999000000003</v>
      </c>
      <c r="C40" s="37">
        <v>42.599997999999999</v>
      </c>
      <c r="D40" s="37">
        <v>42.34</v>
      </c>
      <c r="E40" s="37">
        <v>42.599997999999999</v>
      </c>
      <c r="F40" s="37">
        <v>718300</v>
      </c>
      <c r="G40" s="37">
        <v>42.599997999999999</v>
      </c>
      <c r="H40" s="89">
        <f t="shared" si="0"/>
        <v>6.594418776922871E-3</v>
      </c>
    </row>
    <row r="41" spans="1:8" hidden="1" x14ac:dyDescent="0.2">
      <c r="A41" s="88">
        <v>38366</v>
      </c>
      <c r="B41" s="37">
        <v>42.189999</v>
      </c>
      <c r="C41" s="37">
        <v>42.32</v>
      </c>
      <c r="D41" s="37">
        <v>42.130001</v>
      </c>
      <c r="E41" s="37">
        <v>42.32</v>
      </c>
      <c r="F41" s="37">
        <v>1262300</v>
      </c>
      <c r="G41" s="37">
        <v>42.32</v>
      </c>
      <c r="H41" s="89">
        <f t="shared" si="0"/>
        <v>0</v>
      </c>
    </row>
    <row r="42" spans="1:8" hidden="1" x14ac:dyDescent="0.2">
      <c r="A42" s="88">
        <v>38370</v>
      </c>
      <c r="B42" s="37">
        <v>42.220001000000003</v>
      </c>
      <c r="C42" s="37">
        <v>42.380001</v>
      </c>
      <c r="D42" s="37">
        <v>42.150002000000001</v>
      </c>
      <c r="E42" s="37">
        <v>42.32</v>
      </c>
      <c r="F42" s="37">
        <v>666800</v>
      </c>
      <c r="G42" s="37">
        <v>42.32</v>
      </c>
      <c r="H42" s="89">
        <f t="shared" si="0"/>
        <v>1.4188226882111228E-3</v>
      </c>
    </row>
    <row r="43" spans="1:8" hidden="1" x14ac:dyDescent="0.2">
      <c r="A43" s="88">
        <v>38371</v>
      </c>
      <c r="B43" s="37">
        <v>42.650002000000001</v>
      </c>
      <c r="C43" s="37">
        <v>42.650002000000001</v>
      </c>
      <c r="D43" s="37">
        <v>42.200001</v>
      </c>
      <c r="E43" s="37">
        <v>42.259998000000003</v>
      </c>
      <c r="F43" s="37">
        <v>1578900</v>
      </c>
      <c r="G43" s="37">
        <v>42.259998000000003</v>
      </c>
      <c r="H43" s="89">
        <f t="shared" si="0"/>
        <v>2.3661105865000081E-4</v>
      </c>
    </row>
    <row r="44" spans="1:8" hidden="1" x14ac:dyDescent="0.2">
      <c r="A44" s="88">
        <v>38372</v>
      </c>
      <c r="B44" s="37">
        <v>42.119999</v>
      </c>
      <c r="C44" s="37">
        <v>42.32</v>
      </c>
      <c r="D44" s="37">
        <v>42.110000999999997</v>
      </c>
      <c r="E44" s="37">
        <v>42.25</v>
      </c>
      <c r="F44" s="37">
        <v>1276200</v>
      </c>
      <c r="G44" s="37">
        <v>42.25</v>
      </c>
      <c r="H44" s="89">
        <f t="shared" si="0"/>
        <v>-1.1530942882389325E-2</v>
      </c>
    </row>
    <row r="45" spans="1:8" hidden="1" x14ac:dyDescent="0.2">
      <c r="A45" s="88">
        <v>38373</v>
      </c>
      <c r="B45" s="37">
        <v>42.32</v>
      </c>
      <c r="C45" s="37">
        <v>42.82</v>
      </c>
      <c r="D45" s="37">
        <v>42.290000999999997</v>
      </c>
      <c r="E45" s="37">
        <v>42.740001999999997</v>
      </c>
      <c r="F45" s="37">
        <v>889800</v>
      </c>
      <c r="G45" s="37">
        <v>42.740001999999997</v>
      </c>
      <c r="H45" s="89">
        <f t="shared" si="0"/>
        <v>-7.0162555324516029E-4</v>
      </c>
    </row>
    <row r="46" spans="1:8" hidden="1" x14ac:dyDescent="0.2">
      <c r="A46" s="88">
        <v>38376</v>
      </c>
      <c r="B46" s="37">
        <v>42.740001999999997</v>
      </c>
      <c r="C46" s="37">
        <v>42.82</v>
      </c>
      <c r="D46" s="37">
        <v>42.669998</v>
      </c>
      <c r="E46" s="37">
        <v>42.77</v>
      </c>
      <c r="F46" s="37">
        <v>2294900</v>
      </c>
      <c r="G46" s="37">
        <v>42.77</v>
      </c>
      <c r="H46" s="89">
        <f t="shared" si="0"/>
        <v>1.2469235492327578E-2</v>
      </c>
    </row>
    <row r="47" spans="1:8" hidden="1" x14ac:dyDescent="0.2">
      <c r="A47" s="88">
        <v>38377</v>
      </c>
      <c r="B47" s="37">
        <v>42.529998999999997</v>
      </c>
      <c r="C47" s="37">
        <v>42.560001</v>
      </c>
      <c r="D47" s="37">
        <v>42.099997999999999</v>
      </c>
      <c r="E47" s="37">
        <v>42.240001999999997</v>
      </c>
      <c r="F47" s="37">
        <v>1332500</v>
      </c>
      <c r="G47" s="37">
        <v>42.240001999999997</v>
      </c>
      <c r="H47" s="89">
        <f t="shared" si="0"/>
        <v>-1.0596990598691142E-2</v>
      </c>
    </row>
    <row r="48" spans="1:8" hidden="1" x14ac:dyDescent="0.2">
      <c r="A48" s="88">
        <v>38378</v>
      </c>
      <c r="B48" s="37">
        <v>42.59</v>
      </c>
      <c r="C48" s="37">
        <v>42.779998999999997</v>
      </c>
      <c r="D48" s="37">
        <v>42.560001</v>
      </c>
      <c r="E48" s="37">
        <v>42.689999</v>
      </c>
      <c r="F48" s="37">
        <v>541800</v>
      </c>
      <c r="G48" s="37">
        <v>42.689999</v>
      </c>
      <c r="H48" s="89">
        <f t="shared" si="0"/>
        <v>1.6410741378727401E-3</v>
      </c>
    </row>
    <row r="49" spans="1:8" hidden="1" x14ac:dyDescent="0.2">
      <c r="A49" s="88">
        <v>38379</v>
      </c>
      <c r="B49" s="37">
        <v>42.48</v>
      </c>
      <c r="C49" s="37">
        <v>42.650002000000001</v>
      </c>
      <c r="D49" s="37">
        <v>42.400002000000001</v>
      </c>
      <c r="E49" s="37">
        <v>42.619999</v>
      </c>
      <c r="F49" s="37">
        <v>571200</v>
      </c>
      <c r="G49" s="37">
        <v>42.619999</v>
      </c>
      <c r="H49" s="89">
        <f t="shared" si="0"/>
        <v>-1.6410741378728585E-3</v>
      </c>
    </row>
    <row r="50" spans="1:8" hidden="1" x14ac:dyDescent="0.2">
      <c r="A50" s="88">
        <v>38380</v>
      </c>
      <c r="B50" s="37">
        <v>42.709999000000003</v>
      </c>
      <c r="C50" s="37">
        <v>42.73</v>
      </c>
      <c r="D50" s="37">
        <v>42.43</v>
      </c>
      <c r="E50" s="37">
        <v>42.689999</v>
      </c>
      <c r="F50" s="37">
        <v>1149100</v>
      </c>
      <c r="G50" s="37">
        <v>42.689999</v>
      </c>
      <c r="H50" s="89">
        <f t="shared" si="0"/>
        <v>1.1070611239549321E-2</v>
      </c>
    </row>
    <row r="51" spans="1:8" hidden="1" x14ac:dyDescent="0.2">
      <c r="A51" s="88">
        <v>38383</v>
      </c>
      <c r="B51" s="37">
        <v>42.209999000000003</v>
      </c>
      <c r="C51" s="37">
        <v>42.299999</v>
      </c>
      <c r="D51" s="37">
        <v>41.959999000000003</v>
      </c>
      <c r="E51" s="37">
        <v>42.220001000000003</v>
      </c>
      <c r="F51" s="37">
        <v>1692400</v>
      </c>
      <c r="G51" s="37">
        <v>42.220001000000003</v>
      </c>
      <c r="H51" s="89">
        <f t="shared" si="0"/>
        <v>2.846372923235186E-3</v>
      </c>
    </row>
    <row r="52" spans="1:8" hidden="1" x14ac:dyDescent="0.2">
      <c r="A52" s="88">
        <v>38384</v>
      </c>
      <c r="B52" s="37">
        <v>42.09</v>
      </c>
      <c r="C52" s="37">
        <v>42.139999000000003</v>
      </c>
      <c r="D52" s="37">
        <v>41.950001</v>
      </c>
      <c r="E52" s="37">
        <v>42.099997999999999</v>
      </c>
      <c r="F52" s="37">
        <v>1088900</v>
      </c>
      <c r="G52" s="37">
        <v>42.099997999999999</v>
      </c>
      <c r="H52" s="89">
        <f t="shared" si="0"/>
        <v>-1.4242110507104325E-3</v>
      </c>
    </row>
    <row r="53" spans="1:8" hidden="1" x14ac:dyDescent="0.2">
      <c r="A53" s="88">
        <v>38385</v>
      </c>
      <c r="B53" s="37">
        <v>42.220001000000003</v>
      </c>
      <c r="C53" s="37">
        <v>42.23</v>
      </c>
      <c r="D53" s="37">
        <v>42.02</v>
      </c>
      <c r="E53" s="37">
        <v>42.16</v>
      </c>
      <c r="F53" s="37">
        <v>956500</v>
      </c>
      <c r="G53" s="37">
        <v>42.16</v>
      </c>
      <c r="H53" s="89">
        <f t="shared" si="0"/>
        <v>1.1450506787995285E-2</v>
      </c>
    </row>
    <row r="54" spans="1:8" hidden="1" x14ac:dyDescent="0.2">
      <c r="A54" s="88">
        <v>38386</v>
      </c>
      <c r="B54" s="37">
        <v>41.560001</v>
      </c>
      <c r="C54" s="37">
        <v>41.740001999999997</v>
      </c>
      <c r="D54" s="37">
        <v>41.5</v>
      </c>
      <c r="E54" s="37">
        <v>41.68</v>
      </c>
      <c r="F54" s="37">
        <v>2446400</v>
      </c>
      <c r="G54" s="37">
        <v>41.68</v>
      </c>
      <c r="H54" s="89">
        <f t="shared" si="0"/>
        <v>5.0510990730044244E-3</v>
      </c>
    </row>
    <row r="55" spans="1:8" hidden="1" x14ac:dyDescent="0.2">
      <c r="A55" s="88">
        <v>38387</v>
      </c>
      <c r="B55" s="37">
        <v>41.59</v>
      </c>
      <c r="C55" s="37">
        <v>41.650002000000001</v>
      </c>
      <c r="D55" s="37">
        <v>41.389999000000003</v>
      </c>
      <c r="E55" s="37">
        <v>41.470001000000003</v>
      </c>
      <c r="F55" s="37">
        <v>1819400</v>
      </c>
      <c r="G55" s="37">
        <v>41.470001000000003</v>
      </c>
      <c r="H55" s="89">
        <f t="shared" si="0"/>
        <v>4.834454607616486E-3</v>
      </c>
    </row>
    <row r="56" spans="1:8" hidden="1" x14ac:dyDescent="0.2">
      <c r="A56" s="88">
        <v>38390</v>
      </c>
      <c r="B56" s="37">
        <v>41.549999</v>
      </c>
      <c r="C56" s="37">
        <v>41.549999</v>
      </c>
      <c r="D56" s="37">
        <v>41.209999000000003</v>
      </c>
      <c r="E56" s="37">
        <v>41.27</v>
      </c>
      <c r="F56" s="37">
        <v>1754000</v>
      </c>
      <c r="G56" s="37">
        <v>41.27</v>
      </c>
      <c r="H56" s="89">
        <f t="shared" si="0"/>
        <v>2.4238459448320474E-4</v>
      </c>
    </row>
    <row r="57" spans="1:8" hidden="1" x14ac:dyDescent="0.2">
      <c r="A57" s="88">
        <v>38391</v>
      </c>
      <c r="B57" s="37">
        <v>41.189999</v>
      </c>
      <c r="C57" s="37">
        <v>41.400002000000001</v>
      </c>
      <c r="D57" s="37">
        <v>41.049999</v>
      </c>
      <c r="E57" s="37">
        <v>41.259998000000003</v>
      </c>
      <c r="F57" s="37">
        <v>1296800</v>
      </c>
      <c r="G57" s="37">
        <v>41.259998000000003</v>
      </c>
      <c r="H57" s="89">
        <f t="shared" si="0"/>
        <v>-1.2111664458794053E-3</v>
      </c>
    </row>
    <row r="58" spans="1:8" hidden="1" x14ac:dyDescent="0.2">
      <c r="A58" s="88">
        <v>38392</v>
      </c>
      <c r="B58" s="37">
        <v>41.029998999999997</v>
      </c>
      <c r="C58" s="37">
        <v>41.360000999999997</v>
      </c>
      <c r="D58" s="37">
        <v>41.02</v>
      </c>
      <c r="E58" s="37">
        <v>41.310001</v>
      </c>
      <c r="F58" s="37">
        <v>3477900</v>
      </c>
      <c r="G58" s="37">
        <v>41.310001</v>
      </c>
      <c r="H58" s="89">
        <f t="shared" si="0"/>
        <v>-1.059482568097782E-2</v>
      </c>
    </row>
    <row r="59" spans="1:8" hidden="1" x14ac:dyDescent="0.2">
      <c r="A59" s="88">
        <v>38393</v>
      </c>
      <c r="B59" s="37">
        <v>41.529998999999997</v>
      </c>
      <c r="C59" s="37">
        <v>41.84</v>
      </c>
      <c r="D59" s="37">
        <v>41.450001</v>
      </c>
      <c r="E59" s="37">
        <v>41.75</v>
      </c>
      <c r="F59" s="37">
        <v>7774500</v>
      </c>
      <c r="G59" s="37">
        <v>41.75</v>
      </c>
      <c r="H59" s="89">
        <f t="shared" si="0"/>
        <v>-7.8731646611059219E-3</v>
      </c>
    </row>
    <row r="60" spans="1:8" hidden="1" x14ac:dyDescent="0.2">
      <c r="A60" s="88">
        <v>38394</v>
      </c>
      <c r="B60" s="37">
        <v>41.889999000000003</v>
      </c>
      <c r="C60" s="37">
        <v>42.16</v>
      </c>
      <c r="D60" s="37">
        <v>41.830002</v>
      </c>
      <c r="E60" s="37">
        <v>42.080002</v>
      </c>
      <c r="F60" s="37">
        <v>1896500</v>
      </c>
      <c r="G60" s="37">
        <v>42.080002</v>
      </c>
      <c r="H60" s="89">
        <f t="shared" si="0"/>
        <v>-1.1107215559649872E-2</v>
      </c>
    </row>
    <row r="61" spans="1:8" hidden="1" x14ac:dyDescent="0.2">
      <c r="A61" s="88">
        <v>38397</v>
      </c>
      <c r="B61" s="37">
        <v>42.419998</v>
      </c>
      <c r="C61" s="37">
        <v>42.630001</v>
      </c>
      <c r="D61" s="37">
        <v>42.32</v>
      </c>
      <c r="E61" s="37">
        <v>42.549999</v>
      </c>
      <c r="F61" s="37">
        <v>2351800</v>
      </c>
      <c r="G61" s="37">
        <v>42.549999</v>
      </c>
      <c r="H61" s="89">
        <f t="shared" si="0"/>
        <v>-7.0487491812077599E-4</v>
      </c>
    </row>
    <row r="62" spans="1:8" hidden="1" x14ac:dyDescent="0.2">
      <c r="A62" s="88">
        <v>38398</v>
      </c>
      <c r="B62" s="37">
        <v>42.400002000000001</v>
      </c>
      <c r="C62" s="37">
        <v>42.599997999999999</v>
      </c>
      <c r="D62" s="37">
        <v>42.34</v>
      </c>
      <c r="E62" s="37">
        <v>42.580002</v>
      </c>
      <c r="F62" s="37">
        <v>1559900</v>
      </c>
      <c r="G62" s="37">
        <v>42.580002</v>
      </c>
      <c r="H62" s="89">
        <f t="shared" si="0"/>
        <v>1.4101529619936343E-3</v>
      </c>
    </row>
    <row r="63" spans="1:8" hidden="1" x14ac:dyDescent="0.2">
      <c r="A63" s="88">
        <v>38399</v>
      </c>
      <c r="B63" s="37">
        <v>42.32</v>
      </c>
      <c r="C63" s="37">
        <v>42.599997999999999</v>
      </c>
      <c r="D63" s="37">
        <v>42.200001</v>
      </c>
      <c r="E63" s="37">
        <v>42.52</v>
      </c>
      <c r="F63" s="37">
        <v>1820400</v>
      </c>
      <c r="G63" s="37">
        <v>42.52</v>
      </c>
      <c r="H63" s="89">
        <f t="shared" si="0"/>
        <v>-4.9266961821862196E-3</v>
      </c>
    </row>
    <row r="64" spans="1:8" hidden="1" x14ac:dyDescent="0.2">
      <c r="A64" s="88">
        <v>38400</v>
      </c>
      <c r="B64" s="37">
        <v>42.52</v>
      </c>
      <c r="C64" s="37">
        <v>42.810001</v>
      </c>
      <c r="D64" s="37">
        <v>42.509998000000003</v>
      </c>
      <c r="E64" s="37">
        <v>42.73</v>
      </c>
      <c r="F64" s="37">
        <v>3054200</v>
      </c>
      <c r="G64" s="37">
        <v>42.73</v>
      </c>
      <c r="H64" s="89">
        <f t="shared" si="0"/>
        <v>-4.6794572683576187E-4</v>
      </c>
    </row>
    <row r="65" spans="1:8" hidden="1" x14ac:dyDescent="0.2">
      <c r="A65" s="88">
        <v>38401</v>
      </c>
      <c r="B65" s="37">
        <v>42.709999000000003</v>
      </c>
      <c r="C65" s="37">
        <v>42.82</v>
      </c>
      <c r="D65" s="37">
        <v>42.639999000000003</v>
      </c>
      <c r="E65" s="37">
        <v>42.75</v>
      </c>
      <c r="F65" s="37">
        <v>863200</v>
      </c>
      <c r="G65" s="37">
        <v>42.75</v>
      </c>
      <c r="H65" s="89">
        <f t="shared" si="0"/>
        <v>-1.8999644746581511E-2</v>
      </c>
    </row>
    <row r="66" spans="1:8" hidden="1" x14ac:dyDescent="0.2">
      <c r="A66" s="88">
        <v>38405</v>
      </c>
      <c r="B66" s="37">
        <v>43.389999000000003</v>
      </c>
      <c r="C66" s="37">
        <v>43.630001</v>
      </c>
      <c r="D66" s="37">
        <v>43.200001</v>
      </c>
      <c r="E66" s="37">
        <v>43.57</v>
      </c>
      <c r="F66" s="37">
        <v>3378400</v>
      </c>
      <c r="G66" s="37">
        <v>43.57</v>
      </c>
      <c r="H66" s="89">
        <f t="shared" ref="H66:H129" si="1">LN(G66/G67)</f>
        <v>3.4487217409287789E-3</v>
      </c>
    </row>
    <row r="67" spans="1:8" hidden="1" x14ac:dyDescent="0.2">
      <c r="A67" s="88">
        <v>38406</v>
      </c>
      <c r="B67" s="37">
        <v>43.290000999999997</v>
      </c>
      <c r="C67" s="37">
        <v>43.549999</v>
      </c>
      <c r="D67" s="37">
        <v>43.150002000000001</v>
      </c>
      <c r="E67" s="37">
        <v>43.419998</v>
      </c>
      <c r="F67" s="37">
        <v>1534900</v>
      </c>
      <c r="G67" s="37">
        <v>43.419998</v>
      </c>
      <c r="H67" s="89">
        <f t="shared" si="1"/>
        <v>2.0748364792082751E-3</v>
      </c>
    </row>
    <row r="68" spans="1:8" hidden="1" x14ac:dyDescent="0.2">
      <c r="A68" s="88">
        <v>38407</v>
      </c>
      <c r="B68" s="37">
        <v>43.48</v>
      </c>
      <c r="C68" s="37">
        <v>43.48</v>
      </c>
      <c r="D68" s="37">
        <v>43.200001</v>
      </c>
      <c r="E68" s="37">
        <v>43.330002</v>
      </c>
      <c r="F68" s="37">
        <v>1219300</v>
      </c>
      <c r="G68" s="37">
        <v>43.330002</v>
      </c>
      <c r="H68" s="89">
        <f t="shared" si="1"/>
        <v>-3.9156561854247346E-3</v>
      </c>
    </row>
    <row r="69" spans="1:8" hidden="1" x14ac:dyDescent="0.2">
      <c r="A69" s="88">
        <v>38408</v>
      </c>
      <c r="B69" s="37">
        <v>43.41</v>
      </c>
      <c r="C69" s="37">
        <v>43.549999</v>
      </c>
      <c r="D69" s="37">
        <v>43.220001000000003</v>
      </c>
      <c r="E69" s="37">
        <v>43.5</v>
      </c>
      <c r="F69" s="37">
        <v>1100100</v>
      </c>
      <c r="G69" s="37">
        <v>43.5</v>
      </c>
      <c r="H69" s="89">
        <f t="shared" si="1"/>
        <v>-6.8939449690485642E-4</v>
      </c>
    </row>
    <row r="70" spans="1:8" hidden="1" x14ac:dyDescent="0.2">
      <c r="A70" s="88">
        <v>38411</v>
      </c>
      <c r="B70" s="37">
        <v>43.68</v>
      </c>
      <c r="C70" s="37">
        <v>43.740001999999997</v>
      </c>
      <c r="D70" s="37">
        <v>43.52</v>
      </c>
      <c r="E70" s="37">
        <v>43.529998999999997</v>
      </c>
      <c r="F70" s="37">
        <v>755300</v>
      </c>
      <c r="G70" s="37">
        <v>43.529998999999997</v>
      </c>
      <c r="H70" s="89">
        <f t="shared" si="1"/>
        <v>7.1469583753671889E-3</v>
      </c>
    </row>
    <row r="71" spans="1:8" hidden="1" x14ac:dyDescent="0.2">
      <c r="A71" s="88">
        <v>38412</v>
      </c>
      <c r="B71" s="37">
        <v>43.299999</v>
      </c>
      <c r="C71" s="37">
        <v>43.369999</v>
      </c>
      <c r="D71" s="37">
        <v>43.099997999999999</v>
      </c>
      <c r="E71" s="37">
        <v>43.220001000000003</v>
      </c>
      <c r="F71" s="37">
        <v>3245600</v>
      </c>
      <c r="G71" s="37">
        <v>43.220001000000003</v>
      </c>
      <c r="H71" s="89">
        <f t="shared" si="1"/>
        <v>-6.9385916171217491E-4</v>
      </c>
    </row>
    <row r="72" spans="1:8" hidden="1" x14ac:dyDescent="0.2">
      <c r="A72" s="88">
        <v>38413</v>
      </c>
      <c r="B72" s="37">
        <v>43.16</v>
      </c>
      <c r="C72" s="37">
        <v>43.349997999999999</v>
      </c>
      <c r="D72" s="37">
        <v>43.080002</v>
      </c>
      <c r="E72" s="37">
        <v>43.25</v>
      </c>
      <c r="F72" s="37">
        <v>1188000</v>
      </c>
      <c r="G72" s="37">
        <v>43.25</v>
      </c>
      <c r="H72" s="89">
        <f t="shared" si="1"/>
        <v>6.4950123189344913E-3</v>
      </c>
    </row>
    <row r="73" spans="1:8" hidden="1" x14ac:dyDescent="0.2">
      <c r="A73" s="88">
        <v>38414</v>
      </c>
      <c r="B73" s="37">
        <v>43.060001</v>
      </c>
      <c r="C73" s="37">
        <v>43.130001</v>
      </c>
      <c r="D73" s="37">
        <v>42.900002000000001</v>
      </c>
      <c r="E73" s="37">
        <v>42.970001000000003</v>
      </c>
      <c r="F73" s="37">
        <v>1924600</v>
      </c>
      <c r="G73" s="37">
        <v>42.970001000000003</v>
      </c>
      <c r="H73" s="89">
        <f t="shared" si="1"/>
        <v>-9.4963073918719748E-3</v>
      </c>
    </row>
    <row r="74" spans="1:8" hidden="1" x14ac:dyDescent="0.2">
      <c r="A74" s="88">
        <v>38415</v>
      </c>
      <c r="B74" s="37">
        <v>43.310001</v>
      </c>
      <c r="C74" s="37">
        <v>43.52</v>
      </c>
      <c r="D74" s="37">
        <v>43.310001</v>
      </c>
      <c r="E74" s="37">
        <v>43.380001</v>
      </c>
      <c r="F74" s="37">
        <v>915000</v>
      </c>
      <c r="G74" s="37">
        <v>43.380001</v>
      </c>
      <c r="H74" s="89">
        <f t="shared" si="1"/>
        <v>-2.0725395542455973E-3</v>
      </c>
    </row>
    <row r="75" spans="1:8" hidden="1" x14ac:dyDescent="0.2">
      <c r="A75" s="88">
        <v>38418</v>
      </c>
      <c r="B75" s="37">
        <v>43.32</v>
      </c>
      <c r="C75" s="37">
        <v>43.509998000000003</v>
      </c>
      <c r="D75" s="37">
        <v>43.259998000000003</v>
      </c>
      <c r="E75" s="37">
        <v>43.470001000000003</v>
      </c>
      <c r="F75" s="37">
        <v>1290100</v>
      </c>
      <c r="G75" s="37">
        <v>43.470001000000003</v>
      </c>
      <c r="H75" s="89">
        <f t="shared" si="1"/>
        <v>-1.2800129050803388E-2</v>
      </c>
    </row>
    <row r="76" spans="1:8" hidden="1" x14ac:dyDescent="0.2">
      <c r="A76" s="88">
        <v>38419</v>
      </c>
      <c r="B76" s="37">
        <v>43.709999000000003</v>
      </c>
      <c r="C76" s="37">
        <v>44.080002</v>
      </c>
      <c r="D76" s="37">
        <v>43.59</v>
      </c>
      <c r="E76" s="37">
        <v>44.029998999999997</v>
      </c>
      <c r="F76" s="37">
        <v>2674900</v>
      </c>
      <c r="G76" s="37">
        <v>44.029998999999997</v>
      </c>
      <c r="H76" s="89">
        <f t="shared" si="1"/>
        <v>2.2712095755907948E-4</v>
      </c>
    </row>
    <row r="77" spans="1:8" hidden="1" x14ac:dyDescent="0.2">
      <c r="A77" s="88">
        <v>38420</v>
      </c>
      <c r="B77" s="37">
        <v>43.950001</v>
      </c>
      <c r="C77" s="37">
        <v>44.200001</v>
      </c>
      <c r="D77" s="37">
        <v>43.919998</v>
      </c>
      <c r="E77" s="37">
        <v>44.02</v>
      </c>
      <c r="F77" s="37">
        <v>3025000</v>
      </c>
      <c r="G77" s="37">
        <v>44.02</v>
      </c>
      <c r="H77" s="89">
        <f t="shared" si="1"/>
        <v>-4.0807356097709163E-3</v>
      </c>
    </row>
    <row r="78" spans="1:8" hidden="1" x14ac:dyDescent="0.2">
      <c r="A78" s="88">
        <v>38421</v>
      </c>
      <c r="B78" s="37">
        <v>44.150002000000001</v>
      </c>
      <c r="C78" s="37">
        <v>44.25</v>
      </c>
      <c r="D78" s="37">
        <v>44</v>
      </c>
      <c r="E78" s="37">
        <v>44.200001</v>
      </c>
      <c r="F78" s="37">
        <v>2065000</v>
      </c>
      <c r="G78" s="37">
        <v>44.200001</v>
      </c>
      <c r="H78" s="89">
        <f t="shared" si="1"/>
        <v>-5.1901052397304642E-3</v>
      </c>
    </row>
    <row r="79" spans="1:8" hidden="1" x14ac:dyDescent="0.2">
      <c r="A79" s="88">
        <v>38422</v>
      </c>
      <c r="B79" s="37">
        <v>44.310001</v>
      </c>
      <c r="C79" s="37">
        <v>44.669998</v>
      </c>
      <c r="D79" s="37">
        <v>44.279998999999997</v>
      </c>
      <c r="E79" s="37">
        <v>44.43</v>
      </c>
      <c r="F79" s="37">
        <v>2659600</v>
      </c>
      <c r="G79" s="37">
        <v>44.43</v>
      </c>
      <c r="H79" s="89">
        <f t="shared" si="1"/>
        <v>9.043719891942293E-3</v>
      </c>
    </row>
    <row r="80" spans="1:8" hidden="1" x14ac:dyDescent="0.2">
      <c r="A80" s="88">
        <v>38425</v>
      </c>
      <c r="B80" s="37">
        <v>44.259998000000003</v>
      </c>
      <c r="C80" s="37">
        <v>44.259998000000003</v>
      </c>
      <c r="D80" s="37">
        <v>43.950001</v>
      </c>
      <c r="E80" s="37">
        <v>44.029998999999997</v>
      </c>
      <c r="F80" s="37">
        <v>866600</v>
      </c>
      <c r="G80" s="37">
        <v>44.029998999999997</v>
      </c>
      <c r="H80" s="89">
        <f t="shared" si="1"/>
        <v>-6.8116701464527424E-4</v>
      </c>
    </row>
    <row r="81" spans="1:8" hidden="1" x14ac:dyDescent="0.2">
      <c r="A81" s="88">
        <v>38426</v>
      </c>
      <c r="B81" s="37">
        <v>44.23</v>
      </c>
      <c r="C81" s="37">
        <v>44.23</v>
      </c>
      <c r="D81" s="37">
        <v>43.93</v>
      </c>
      <c r="E81" s="37">
        <v>44.060001</v>
      </c>
      <c r="F81" s="37">
        <v>1254900</v>
      </c>
      <c r="G81" s="37">
        <v>44.060001</v>
      </c>
      <c r="H81" s="89">
        <f t="shared" si="1"/>
        <v>-5.6580437091468365E-3</v>
      </c>
    </row>
    <row r="82" spans="1:8" hidden="1" x14ac:dyDescent="0.2">
      <c r="A82" s="88">
        <v>38427</v>
      </c>
      <c r="B82" s="37">
        <v>44.290000999999997</v>
      </c>
      <c r="C82" s="37">
        <v>44.349997999999999</v>
      </c>
      <c r="D82" s="37">
        <v>44.200001</v>
      </c>
      <c r="E82" s="37">
        <v>44.310001</v>
      </c>
      <c r="F82" s="37">
        <v>2223300</v>
      </c>
      <c r="G82" s="37">
        <v>44.310001</v>
      </c>
      <c r="H82" s="89">
        <f t="shared" si="1"/>
        <v>1.112007361234638E-2</v>
      </c>
    </row>
    <row r="83" spans="1:8" hidden="1" x14ac:dyDescent="0.2">
      <c r="A83" s="88">
        <v>38428</v>
      </c>
      <c r="B83" s="37">
        <v>43.970001000000003</v>
      </c>
      <c r="C83" s="37">
        <v>43.970001000000003</v>
      </c>
      <c r="D83" s="37">
        <v>43.669998</v>
      </c>
      <c r="E83" s="37">
        <v>43.82</v>
      </c>
      <c r="F83" s="37">
        <v>1525200</v>
      </c>
      <c r="G83" s="37">
        <v>43.82</v>
      </c>
      <c r="H83" s="89">
        <f t="shared" si="1"/>
        <v>-1.5961467485886382E-3</v>
      </c>
    </row>
    <row r="84" spans="1:8" hidden="1" x14ac:dyDescent="0.2">
      <c r="A84" s="88">
        <v>38429</v>
      </c>
      <c r="B84" s="37">
        <v>43.610000999999997</v>
      </c>
      <c r="C84" s="37">
        <v>43.950001</v>
      </c>
      <c r="D84" s="37">
        <v>43.599997999999999</v>
      </c>
      <c r="E84" s="37">
        <v>43.889999000000003</v>
      </c>
      <c r="F84" s="37">
        <v>1207500</v>
      </c>
      <c r="G84" s="37">
        <v>43.889999000000003</v>
      </c>
      <c r="H84" s="89">
        <f t="shared" si="1"/>
        <v>1.8395529288162425E-2</v>
      </c>
    </row>
    <row r="85" spans="1:8" hidden="1" x14ac:dyDescent="0.2">
      <c r="A85" s="88">
        <v>38432</v>
      </c>
      <c r="B85" s="37">
        <v>43.209999000000003</v>
      </c>
      <c r="C85" s="37">
        <v>43.25</v>
      </c>
      <c r="D85" s="37">
        <v>42.869999</v>
      </c>
      <c r="E85" s="37">
        <v>43.09</v>
      </c>
      <c r="F85" s="37">
        <v>3814400</v>
      </c>
      <c r="G85" s="37">
        <v>43.09</v>
      </c>
      <c r="H85" s="89">
        <f t="shared" si="1"/>
        <v>1.0263630796741918E-2</v>
      </c>
    </row>
    <row r="86" spans="1:8" hidden="1" x14ac:dyDescent="0.2">
      <c r="A86" s="88">
        <v>38433</v>
      </c>
      <c r="B86" s="37">
        <v>43.209999000000003</v>
      </c>
      <c r="C86" s="37">
        <v>43.220001000000003</v>
      </c>
      <c r="D86" s="37">
        <v>42.549999</v>
      </c>
      <c r="E86" s="37">
        <v>42.650002000000001</v>
      </c>
      <c r="F86" s="37">
        <v>2609400</v>
      </c>
      <c r="G86" s="37">
        <v>42.650002000000001</v>
      </c>
      <c r="H86" s="89">
        <f t="shared" si="1"/>
        <v>5.4074188420413756E-3</v>
      </c>
    </row>
    <row r="87" spans="1:8" hidden="1" x14ac:dyDescent="0.2">
      <c r="A87" s="88">
        <v>38434</v>
      </c>
      <c r="B87" s="37">
        <v>42.599997999999999</v>
      </c>
      <c r="C87" s="37">
        <v>42.669998</v>
      </c>
      <c r="D87" s="37">
        <v>42.349997999999999</v>
      </c>
      <c r="E87" s="37">
        <v>42.419998</v>
      </c>
      <c r="F87" s="37">
        <v>2618600</v>
      </c>
      <c r="G87" s="37">
        <v>42.419998</v>
      </c>
      <c r="H87" s="89">
        <f t="shared" si="1"/>
        <v>7.0744021488718318E-4</v>
      </c>
    </row>
    <row r="88" spans="1:8" hidden="1" x14ac:dyDescent="0.2">
      <c r="A88" s="88">
        <v>38435</v>
      </c>
      <c r="B88" s="37">
        <v>42.509998000000003</v>
      </c>
      <c r="C88" s="37">
        <v>42.540000999999997</v>
      </c>
      <c r="D88" s="37">
        <v>42.369999</v>
      </c>
      <c r="E88" s="37">
        <v>42.389999000000003</v>
      </c>
      <c r="F88" s="37">
        <v>1466300</v>
      </c>
      <c r="G88" s="37">
        <v>42.389999000000003</v>
      </c>
      <c r="H88" s="89">
        <f t="shared" si="1"/>
        <v>-3.5323715053019698E-3</v>
      </c>
    </row>
    <row r="89" spans="1:8" hidden="1" x14ac:dyDescent="0.2">
      <c r="A89" s="88">
        <v>38439</v>
      </c>
      <c r="B89" s="37">
        <v>42.459999000000003</v>
      </c>
      <c r="C89" s="37">
        <v>42.580002</v>
      </c>
      <c r="D89" s="37">
        <v>42.41</v>
      </c>
      <c r="E89" s="37">
        <v>42.540000999999997</v>
      </c>
      <c r="F89" s="37">
        <v>581100</v>
      </c>
      <c r="G89" s="37">
        <v>42.540000999999997</v>
      </c>
      <c r="H89" s="89">
        <f t="shared" si="1"/>
        <v>-4.7003525025127624E-4</v>
      </c>
    </row>
    <row r="90" spans="1:8" hidden="1" x14ac:dyDescent="0.2">
      <c r="A90" s="88">
        <v>38440</v>
      </c>
      <c r="B90" s="37">
        <v>42.610000999999997</v>
      </c>
      <c r="C90" s="37">
        <v>42.630001</v>
      </c>
      <c r="D90" s="37">
        <v>42.540000999999997</v>
      </c>
      <c r="E90" s="37">
        <v>42.560001</v>
      </c>
      <c r="F90" s="37">
        <v>1197800</v>
      </c>
      <c r="G90" s="37">
        <v>42.560001</v>
      </c>
      <c r="H90" s="89">
        <f t="shared" si="1"/>
        <v>-1.1741224508604196E-3</v>
      </c>
    </row>
    <row r="91" spans="1:8" hidden="1" x14ac:dyDescent="0.2">
      <c r="A91" s="88">
        <v>38441</v>
      </c>
      <c r="B91" s="37">
        <v>42.650002000000001</v>
      </c>
      <c r="C91" s="37">
        <v>42.810001</v>
      </c>
      <c r="D91" s="37">
        <v>42.560001</v>
      </c>
      <c r="E91" s="37">
        <v>42.610000999999997</v>
      </c>
      <c r="F91" s="37">
        <v>1324300</v>
      </c>
      <c r="G91" s="37">
        <v>42.610000999999997</v>
      </c>
      <c r="H91" s="89">
        <f t="shared" si="1"/>
        <v>-4.9162921810470654E-3</v>
      </c>
    </row>
    <row r="92" spans="1:8" hidden="1" x14ac:dyDescent="0.2">
      <c r="A92" s="88">
        <v>38442</v>
      </c>
      <c r="B92" s="37">
        <v>42.869999</v>
      </c>
      <c r="C92" s="37">
        <v>42.869999</v>
      </c>
      <c r="D92" s="37">
        <v>42.700001</v>
      </c>
      <c r="E92" s="37">
        <v>42.82</v>
      </c>
      <c r="F92" s="37">
        <v>1363200</v>
      </c>
      <c r="G92" s="37">
        <v>42.82</v>
      </c>
      <c r="H92" s="89">
        <f t="shared" si="1"/>
        <v>4.6816799542288377E-3</v>
      </c>
    </row>
    <row r="93" spans="1:8" hidden="1" x14ac:dyDescent="0.2">
      <c r="A93" s="88">
        <v>38443</v>
      </c>
      <c r="B93" s="37">
        <v>42.599997999999999</v>
      </c>
      <c r="C93" s="37">
        <v>42.619999</v>
      </c>
      <c r="D93" s="37">
        <v>42.450001</v>
      </c>
      <c r="E93" s="37">
        <v>42.619999</v>
      </c>
      <c r="F93" s="37">
        <v>2448500</v>
      </c>
      <c r="G93" s="37">
        <v>42.619999</v>
      </c>
      <c r="H93" s="89">
        <f t="shared" si="1"/>
        <v>5.1751937995856657E-3</v>
      </c>
    </row>
    <row r="94" spans="1:8" hidden="1" x14ac:dyDescent="0.2">
      <c r="A94" s="88">
        <v>38446</v>
      </c>
      <c r="B94" s="37">
        <v>42.43</v>
      </c>
      <c r="C94" s="37">
        <v>42.43</v>
      </c>
      <c r="D94" s="37">
        <v>42.23</v>
      </c>
      <c r="E94" s="37">
        <v>42.400002000000001</v>
      </c>
      <c r="F94" s="37">
        <v>1893100</v>
      </c>
      <c r="G94" s="37">
        <v>42.400002000000001</v>
      </c>
      <c r="H94" s="89">
        <f t="shared" si="1"/>
        <v>-1.1785269067597934E-3</v>
      </c>
    </row>
    <row r="95" spans="1:8" hidden="1" x14ac:dyDescent="0.2">
      <c r="A95" s="88">
        <v>38447</v>
      </c>
      <c r="B95" s="37">
        <v>42.490001999999997</v>
      </c>
      <c r="C95" s="37">
        <v>42.540000999999997</v>
      </c>
      <c r="D95" s="37">
        <v>42.380001</v>
      </c>
      <c r="E95" s="37">
        <v>42.450001</v>
      </c>
      <c r="F95" s="37">
        <v>888000</v>
      </c>
      <c r="G95" s="37">
        <v>42.450001</v>
      </c>
      <c r="H95" s="89">
        <f t="shared" si="1"/>
        <v>-4.2313179202954935E-3</v>
      </c>
    </row>
    <row r="96" spans="1:8" hidden="1" x14ac:dyDescent="0.2">
      <c r="A96" s="88">
        <v>38448</v>
      </c>
      <c r="B96" s="37">
        <v>42.490001999999997</v>
      </c>
      <c r="C96" s="37">
        <v>42.720001000000003</v>
      </c>
      <c r="D96" s="37">
        <v>42.490001999999997</v>
      </c>
      <c r="E96" s="37">
        <v>42.630001</v>
      </c>
      <c r="F96" s="37">
        <v>1637500</v>
      </c>
      <c r="G96" s="37">
        <v>42.630001</v>
      </c>
      <c r="H96" s="89">
        <f t="shared" si="1"/>
        <v>1.408474394716552E-3</v>
      </c>
    </row>
    <row r="97" spans="1:8" hidden="1" x14ac:dyDescent="0.2">
      <c r="A97" s="88">
        <v>38449</v>
      </c>
      <c r="B97" s="37">
        <v>42.77</v>
      </c>
      <c r="C97" s="37">
        <v>42.810001</v>
      </c>
      <c r="D97" s="37">
        <v>42.529998999999997</v>
      </c>
      <c r="E97" s="37">
        <v>42.57</v>
      </c>
      <c r="F97" s="37">
        <v>2853000</v>
      </c>
      <c r="G97" s="37">
        <v>42.57</v>
      </c>
      <c r="H97" s="89">
        <f t="shared" si="1"/>
        <v>-2.8148975051198234E-3</v>
      </c>
    </row>
    <row r="98" spans="1:8" hidden="1" x14ac:dyDescent="0.2">
      <c r="A98" s="88">
        <v>38450</v>
      </c>
      <c r="B98" s="37">
        <v>42.48</v>
      </c>
      <c r="C98" s="37">
        <v>42.709999000000003</v>
      </c>
      <c r="D98" s="37">
        <v>42.459999000000003</v>
      </c>
      <c r="E98" s="37">
        <v>42.689999</v>
      </c>
      <c r="F98" s="37">
        <v>1002100</v>
      </c>
      <c r="G98" s="37">
        <v>42.689999</v>
      </c>
      <c r="H98" s="89">
        <f t="shared" si="1"/>
        <v>-2.106002933669368E-3</v>
      </c>
    </row>
    <row r="99" spans="1:8" hidden="1" x14ac:dyDescent="0.2">
      <c r="A99" s="88">
        <v>38453</v>
      </c>
      <c r="B99" s="37">
        <v>42.84</v>
      </c>
      <c r="C99" s="37">
        <v>42.959999000000003</v>
      </c>
      <c r="D99" s="37">
        <v>42.740001999999997</v>
      </c>
      <c r="E99" s="37">
        <v>42.779998999999997</v>
      </c>
      <c r="F99" s="37">
        <v>514100</v>
      </c>
      <c r="G99" s="37">
        <v>42.779998999999997</v>
      </c>
      <c r="H99" s="89">
        <f t="shared" si="1"/>
        <v>-1.4015653006979603E-3</v>
      </c>
    </row>
    <row r="100" spans="1:8" hidden="1" x14ac:dyDescent="0.2">
      <c r="A100" s="88">
        <v>38454</v>
      </c>
      <c r="B100" s="37">
        <v>42.700001</v>
      </c>
      <c r="C100" s="37">
        <v>42.84</v>
      </c>
      <c r="D100" s="37">
        <v>42.610000999999997</v>
      </c>
      <c r="E100" s="37">
        <v>42.84</v>
      </c>
      <c r="F100" s="37">
        <v>2098700</v>
      </c>
      <c r="G100" s="37">
        <v>42.84</v>
      </c>
      <c r="H100" s="89">
        <f t="shared" si="1"/>
        <v>-1.3996269744687268E-3</v>
      </c>
    </row>
    <row r="101" spans="1:8" hidden="1" x14ac:dyDescent="0.2">
      <c r="A101" s="88">
        <v>38455</v>
      </c>
      <c r="B101" s="37">
        <v>42.759998000000003</v>
      </c>
      <c r="C101" s="37">
        <v>42.950001</v>
      </c>
      <c r="D101" s="37">
        <v>42.68</v>
      </c>
      <c r="E101" s="37">
        <v>42.900002000000001</v>
      </c>
      <c r="F101" s="37">
        <v>384000</v>
      </c>
      <c r="G101" s="37">
        <v>42.900002000000001</v>
      </c>
      <c r="H101" s="89">
        <f t="shared" si="1"/>
        <v>1.3848384186966538E-2</v>
      </c>
    </row>
    <row r="102" spans="1:8" hidden="1" x14ac:dyDescent="0.2">
      <c r="A102" s="88">
        <v>38456</v>
      </c>
      <c r="B102" s="37">
        <v>42.450001</v>
      </c>
      <c r="C102" s="37">
        <v>42.48</v>
      </c>
      <c r="D102" s="37">
        <v>42.16</v>
      </c>
      <c r="E102" s="37">
        <v>42.310001</v>
      </c>
      <c r="F102" s="37">
        <v>3679800</v>
      </c>
      <c r="G102" s="37">
        <v>42.310001</v>
      </c>
      <c r="H102" s="89">
        <f t="shared" si="1"/>
        <v>-2.1249210406720778E-3</v>
      </c>
    </row>
    <row r="103" spans="1:8" hidden="1" x14ac:dyDescent="0.2">
      <c r="A103" s="88">
        <v>38457</v>
      </c>
      <c r="B103" s="37">
        <v>42.380001</v>
      </c>
      <c r="C103" s="37">
        <v>42.560001</v>
      </c>
      <c r="D103" s="37">
        <v>42.360000999999997</v>
      </c>
      <c r="E103" s="37">
        <v>42.400002000000001</v>
      </c>
      <c r="F103" s="37">
        <v>1811100</v>
      </c>
      <c r="G103" s="37">
        <v>42.400002000000001</v>
      </c>
      <c r="H103" s="89">
        <f t="shared" si="1"/>
        <v>-6.8162679374585058E-3</v>
      </c>
    </row>
    <row r="104" spans="1:8" hidden="1" x14ac:dyDescent="0.2">
      <c r="A104" s="88">
        <v>38460</v>
      </c>
      <c r="B104" s="37">
        <v>42.549999</v>
      </c>
      <c r="C104" s="37">
        <v>42.779998999999997</v>
      </c>
      <c r="D104" s="37">
        <v>42.52</v>
      </c>
      <c r="E104" s="37">
        <v>42.689999</v>
      </c>
      <c r="F104" s="37">
        <v>909800</v>
      </c>
      <c r="G104" s="37">
        <v>42.689999</v>
      </c>
      <c r="H104" s="89">
        <f t="shared" si="1"/>
        <v>-1.3725934087684447E-2</v>
      </c>
    </row>
    <row r="105" spans="1:8" hidden="1" x14ac:dyDescent="0.2">
      <c r="A105" s="88">
        <v>38461</v>
      </c>
      <c r="B105" s="37">
        <v>42.790000999999997</v>
      </c>
      <c r="C105" s="37">
        <v>43.360000999999997</v>
      </c>
      <c r="D105" s="37">
        <v>42.720001000000003</v>
      </c>
      <c r="E105" s="37">
        <v>43.279998999999997</v>
      </c>
      <c r="F105" s="37">
        <v>3145400</v>
      </c>
      <c r="G105" s="37">
        <v>43.279998999999997</v>
      </c>
      <c r="H105" s="89">
        <f t="shared" si="1"/>
        <v>-2.7688757564421724E-3</v>
      </c>
    </row>
    <row r="106" spans="1:8" hidden="1" x14ac:dyDescent="0.2">
      <c r="A106" s="88">
        <v>38462</v>
      </c>
      <c r="B106" s="37">
        <v>43.209999000000003</v>
      </c>
      <c r="C106" s="37">
        <v>43.52</v>
      </c>
      <c r="D106" s="37">
        <v>43.189999</v>
      </c>
      <c r="E106" s="37">
        <v>43.400002000000001</v>
      </c>
      <c r="F106" s="37">
        <v>1248100</v>
      </c>
      <c r="G106" s="37">
        <v>43.400002000000001</v>
      </c>
      <c r="H106" s="89">
        <f t="shared" si="1"/>
        <v>4.8505233702056507E-3</v>
      </c>
    </row>
    <row r="107" spans="1:8" hidden="1" x14ac:dyDescent="0.2">
      <c r="A107" s="88">
        <v>38463</v>
      </c>
      <c r="B107" s="37">
        <v>43.419998</v>
      </c>
      <c r="C107" s="37">
        <v>43.43</v>
      </c>
      <c r="D107" s="37">
        <v>43.139999000000003</v>
      </c>
      <c r="E107" s="37">
        <v>43.189999</v>
      </c>
      <c r="F107" s="37">
        <v>1550600</v>
      </c>
      <c r="G107" s="37">
        <v>43.189999</v>
      </c>
      <c r="H107" s="89">
        <f t="shared" si="1"/>
        <v>-4.6200129443724012E-3</v>
      </c>
    </row>
    <row r="108" spans="1:8" hidden="1" x14ac:dyDescent="0.2">
      <c r="A108" s="88">
        <v>38464</v>
      </c>
      <c r="B108" s="37">
        <v>43.459999000000003</v>
      </c>
      <c r="C108" s="37">
        <v>43.5</v>
      </c>
      <c r="D108" s="37">
        <v>43.310001</v>
      </c>
      <c r="E108" s="37">
        <v>43.389999000000003</v>
      </c>
      <c r="F108" s="37">
        <v>1169000</v>
      </c>
      <c r="G108" s="37">
        <v>43.389999000000003</v>
      </c>
      <c r="H108" s="89">
        <f t="shared" si="1"/>
        <v>-1.1516758419477355E-3</v>
      </c>
    </row>
    <row r="109" spans="1:8" hidden="1" x14ac:dyDescent="0.2">
      <c r="A109" s="88">
        <v>38467</v>
      </c>
      <c r="B109" s="37">
        <v>43.349997999999999</v>
      </c>
      <c r="C109" s="37">
        <v>43.450001</v>
      </c>
      <c r="D109" s="37">
        <v>43.220001000000003</v>
      </c>
      <c r="E109" s="37">
        <v>43.439999</v>
      </c>
      <c r="F109" s="37">
        <v>906300</v>
      </c>
      <c r="G109" s="37">
        <v>43.439999</v>
      </c>
      <c r="H109" s="89">
        <f t="shared" si="1"/>
        <v>-4.5934854446908167E-3</v>
      </c>
    </row>
    <row r="110" spans="1:8" hidden="1" x14ac:dyDescent="0.2">
      <c r="A110" s="88">
        <v>38468</v>
      </c>
      <c r="B110" s="37">
        <v>43.689999</v>
      </c>
      <c r="C110" s="37">
        <v>43.700001</v>
      </c>
      <c r="D110" s="37">
        <v>43.5</v>
      </c>
      <c r="E110" s="37">
        <v>43.639999000000003</v>
      </c>
      <c r="F110" s="37">
        <v>1531400</v>
      </c>
      <c r="G110" s="37">
        <v>43.639999000000003</v>
      </c>
      <c r="H110" s="89">
        <f t="shared" si="1"/>
        <v>1.0133619651900166E-2</v>
      </c>
    </row>
    <row r="111" spans="1:8" hidden="1" x14ac:dyDescent="0.2">
      <c r="A111" s="88">
        <v>38469</v>
      </c>
      <c r="B111" s="37">
        <v>43.529998999999997</v>
      </c>
      <c r="C111" s="37">
        <v>43.540000999999997</v>
      </c>
      <c r="D111" s="37">
        <v>43.119999</v>
      </c>
      <c r="E111" s="37">
        <v>43.200001</v>
      </c>
      <c r="F111" s="37">
        <v>2762500</v>
      </c>
      <c r="G111" s="37">
        <v>43.200001</v>
      </c>
      <c r="H111" s="89">
        <f t="shared" si="1"/>
        <v>4.640402704650169E-3</v>
      </c>
    </row>
    <row r="112" spans="1:8" hidden="1" x14ac:dyDescent="0.2">
      <c r="A112" s="88">
        <v>38470</v>
      </c>
      <c r="B112" s="37">
        <v>43.16</v>
      </c>
      <c r="C112" s="37">
        <v>43.27</v>
      </c>
      <c r="D112" s="37">
        <v>42.990001999999997</v>
      </c>
      <c r="E112" s="37">
        <v>43</v>
      </c>
      <c r="F112" s="37">
        <v>2260300</v>
      </c>
      <c r="G112" s="37">
        <v>43</v>
      </c>
      <c r="H112" s="89">
        <f t="shared" si="1"/>
        <v>-8.1065413968858194E-3</v>
      </c>
    </row>
    <row r="113" spans="1:8" hidden="1" x14ac:dyDescent="0.2">
      <c r="A113" s="88">
        <v>38471</v>
      </c>
      <c r="B113" s="37">
        <v>43.18</v>
      </c>
      <c r="C113" s="37">
        <v>43.610000999999997</v>
      </c>
      <c r="D113" s="37">
        <v>43.18</v>
      </c>
      <c r="E113" s="37">
        <v>43.349997999999999</v>
      </c>
      <c r="F113" s="37">
        <v>3736700</v>
      </c>
      <c r="G113" s="37">
        <v>43.349997999999999</v>
      </c>
      <c r="H113" s="89">
        <f t="shared" si="1"/>
        <v>1.090111700700655E-2</v>
      </c>
    </row>
    <row r="114" spans="1:8" hidden="1" x14ac:dyDescent="0.2">
      <c r="A114" s="88">
        <v>38474</v>
      </c>
      <c r="B114" s="37">
        <v>43.130001</v>
      </c>
      <c r="C114" s="37">
        <v>43.169998</v>
      </c>
      <c r="D114" s="37">
        <v>42.810001</v>
      </c>
      <c r="E114" s="37">
        <v>42.880001</v>
      </c>
      <c r="F114" s="37">
        <v>1707400</v>
      </c>
      <c r="G114" s="37">
        <v>42.880001</v>
      </c>
      <c r="H114" s="89">
        <f t="shared" si="1"/>
        <v>2.8025006992831191E-3</v>
      </c>
    </row>
    <row r="115" spans="1:8" hidden="1" x14ac:dyDescent="0.2">
      <c r="A115" s="88">
        <v>38475</v>
      </c>
      <c r="B115" s="37">
        <v>42.75</v>
      </c>
      <c r="C115" s="37">
        <v>42.799999</v>
      </c>
      <c r="D115" s="37">
        <v>42.580002</v>
      </c>
      <c r="E115" s="37">
        <v>42.759998000000003</v>
      </c>
      <c r="F115" s="37">
        <v>1268700</v>
      </c>
      <c r="G115" s="37">
        <v>42.759998000000003</v>
      </c>
      <c r="H115" s="89">
        <f t="shared" si="1"/>
        <v>-3.2688331698581853E-3</v>
      </c>
    </row>
    <row r="116" spans="1:8" hidden="1" x14ac:dyDescent="0.2">
      <c r="A116" s="88">
        <v>38476</v>
      </c>
      <c r="B116" s="37">
        <v>42.869999</v>
      </c>
      <c r="C116" s="37">
        <v>42.919998</v>
      </c>
      <c r="D116" s="37">
        <v>42.73</v>
      </c>
      <c r="E116" s="37">
        <v>42.900002000000001</v>
      </c>
      <c r="F116" s="37">
        <v>607600</v>
      </c>
      <c r="G116" s="37">
        <v>42.900002000000001</v>
      </c>
      <c r="H116" s="89">
        <f t="shared" si="1"/>
        <v>-2.3302644941642581E-4</v>
      </c>
    </row>
    <row r="117" spans="1:8" hidden="1" x14ac:dyDescent="0.2">
      <c r="A117" s="88">
        <v>38477</v>
      </c>
      <c r="B117" s="37">
        <v>42.959999000000003</v>
      </c>
      <c r="C117" s="37">
        <v>42.959999000000003</v>
      </c>
      <c r="D117" s="37">
        <v>42.709999000000003</v>
      </c>
      <c r="E117" s="37">
        <v>42.91</v>
      </c>
      <c r="F117" s="37">
        <v>319300</v>
      </c>
      <c r="G117" s="37">
        <v>42.91</v>
      </c>
      <c r="H117" s="89">
        <f t="shared" si="1"/>
        <v>9.1303455296859581E-3</v>
      </c>
    </row>
    <row r="118" spans="1:8" hidden="1" x14ac:dyDescent="0.2">
      <c r="A118" s="88">
        <v>38478</v>
      </c>
      <c r="B118" s="37">
        <v>42.43</v>
      </c>
      <c r="C118" s="37">
        <v>42.630001</v>
      </c>
      <c r="D118" s="37">
        <v>42.34</v>
      </c>
      <c r="E118" s="37">
        <v>42.52</v>
      </c>
      <c r="F118" s="37">
        <v>3722700</v>
      </c>
      <c r="G118" s="37">
        <v>42.52</v>
      </c>
      <c r="H118" s="89">
        <f t="shared" si="1"/>
        <v>-7.0527804387292411E-4</v>
      </c>
    </row>
    <row r="119" spans="1:8" hidden="1" x14ac:dyDescent="0.2">
      <c r="A119" s="88">
        <v>38481</v>
      </c>
      <c r="B119" s="37">
        <v>42.540000999999997</v>
      </c>
      <c r="C119" s="37">
        <v>42.610000999999997</v>
      </c>
      <c r="D119" s="37">
        <v>42.48</v>
      </c>
      <c r="E119" s="37">
        <v>42.549999</v>
      </c>
      <c r="F119" s="37">
        <v>600000</v>
      </c>
      <c r="G119" s="37">
        <v>42.549999</v>
      </c>
      <c r="H119" s="89">
        <f t="shared" si="1"/>
        <v>-2.1129248878110395E-3</v>
      </c>
    </row>
    <row r="120" spans="1:8" hidden="1" x14ac:dyDescent="0.2">
      <c r="A120" s="88">
        <v>38482</v>
      </c>
      <c r="B120" s="37">
        <v>42.709999000000003</v>
      </c>
      <c r="C120" s="37">
        <v>42.790000999999997</v>
      </c>
      <c r="D120" s="37">
        <v>42.580002</v>
      </c>
      <c r="E120" s="37">
        <v>42.639999000000003</v>
      </c>
      <c r="F120" s="37">
        <v>461000</v>
      </c>
      <c r="G120" s="37">
        <v>42.639999000000003</v>
      </c>
      <c r="H120" s="89">
        <f t="shared" si="1"/>
        <v>-1.17192093974945E-3</v>
      </c>
    </row>
    <row r="121" spans="1:8" hidden="1" x14ac:dyDescent="0.2">
      <c r="A121" s="88">
        <v>38483</v>
      </c>
      <c r="B121" s="37">
        <v>42.549999</v>
      </c>
      <c r="C121" s="37">
        <v>42.830002</v>
      </c>
      <c r="D121" s="37">
        <v>42.509998000000003</v>
      </c>
      <c r="E121" s="37">
        <v>42.689999</v>
      </c>
      <c r="F121" s="37">
        <v>764600</v>
      </c>
      <c r="G121" s="37">
        <v>42.689999</v>
      </c>
      <c r="H121" s="89">
        <f t="shared" si="1"/>
        <v>1.2492773112074029E-2</v>
      </c>
    </row>
    <row r="122" spans="1:8" hidden="1" x14ac:dyDescent="0.2">
      <c r="A122" s="88">
        <v>38484</v>
      </c>
      <c r="B122" s="37">
        <v>42.41</v>
      </c>
      <c r="C122" s="37">
        <v>42.48</v>
      </c>
      <c r="D122" s="37">
        <v>41.970001000000003</v>
      </c>
      <c r="E122" s="37">
        <v>42.16</v>
      </c>
      <c r="F122" s="37">
        <v>1878700</v>
      </c>
      <c r="G122" s="37">
        <v>42.16</v>
      </c>
      <c r="H122" s="89">
        <f t="shared" si="1"/>
        <v>4.9934474819895661E-3</v>
      </c>
    </row>
    <row r="123" spans="1:8" hidden="1" x14ac:dyDescent="0.2">
      <c r="A123" s="88">
        <v>38485</v>
      </c>
      <c r="B123" s="37">
        <v>42.119999</v>
      </c>
      <c r="C123" s="37">
        <v>42.119999</v>
      </c>
      <c r="D123" s="37">
        <v>41.830002</v>
      </c>
      <c r="E123" s="37">
        <v>41.950001</v>
      </c>
      <c r="F123" s="37">
        <v>802600</v>
      </c>
      <c r="G123" s="37">
        <v>41.950001</v>
      </c>
      <c r="H123" s="89">
        <f t="shared" si="1"/>
        <v>1.6700468710353557E-3</v>
      </c>
    </row>
    <row r="124" spans="1:8" hidden="1" x14ac:dyDescent="0.2">
      <c r="A124" s="88">
        <v>38488</v>
      </c>
      <c r="B124" s="37">
        <v>41.77</v>
      </c>
      <c r="C124" s="37">
        <v>41.900002000000001</v>
      </c>
      <c r="D124" s="37">
        <v>41.77</v>
      </c>
      <c r="E124" s="37">
        <v>41.880001</v>
      </c>
      <c r="F124" s="37">
        <v>874500</v>
      </c>
      <c r="G124" s="37">
        <v>41.880001</v>
      </c>
      <c r="H124" s="89">
        <f t="shared" si="1"/>
        <v>4.7766897307421869E-4</v>
      </c>
    </row>
    <row r="125" spans="1:8" hidden="1" x14ac:dyDescent="0.2">
      <c r="A125" s="88">
        <v>38489</v>
      </c>
      <c r="B125" s="37">
        <v>41.950001</v>
      </c>
      <c r="C125" s="37">
        <v>42.049999</v>
      </c>
      <c r="D125" s="37">
        <v>41.830002</v>
      </c>
      <c r="E125" s="37">
        <v>41.860000999999997</v>
      </c>
      <c r="F125" s="37">
        <v>880800</v>
      </c>
      <c r="G125" s="37">
        <v>41.860000999999997</v>
      </c>
      <c r="H125" s="89">
        <f t="shared" si="1"/>
        <v>-4.5286217307362623E-3</v>
      </c>
    </row>
    <row r="126" spans="1:8" hidden="1" x14ac:dyDescent="0.2">
      <c r="A126" s="88">
        <v>38490</v>
      </c>
      <c r="B126" s="37">
        <v>41.990001999999997</v>
      </c>
      <c r="C126" s="37">
        <v>42.110000999999997</v>
      </c>
      <c r="D126" s="37">
        <v>41.830002</v>
      </c>
      <c r="E126" s="37">
        <v>42.049999</v>
      </c>
      <c r="F126" s="37">
        <v>2207100</v>
      </c>
      <c r="G126" s="37">
        <v>42.049999</v>
      </c>
      <c r="H126" s="89">
        <f t="shared" si="1"/>
        <v>1.6660482452570448E-3</v>
      </c>
    </row>
    <row r="127" spans="1:8" hidden="1" x14ac:dyDescent="0.2">
      <c r="A127" s="88">
        <v>38491</v>
      </c>
      <c r="B127" s="37">
        <v>42</v>
      </c>
      <c r="C127" s="37">
        <v>42.049999</v>
      </c>
      <c r="D127" s="37">
        <v>41.869999</v>
      </c>
      <c r="E127" s="37">
        <v>41.98</v>
      </c>
      <c r="F127" s="37">
        <v>610200</v>
      </c>
      <c r="G127" s="37">
        <v>41.98</v>
      </c>
      <c r="H127" s="89">
        <f t="shared" si="1"/>
        <v>7.8918977604285484E-3</v>
      </c>
    </row>
    <row r="128" spans="1:8" hidden="1" x14ac:dyDescent="0.2">
      <c r="A128" s="88">
        <v>38492</v>
      </c>
      <c r="B128" s="37">
        <v>41.759998000000003</v>
      </c>
      <c r="C128" s="37">
        <v>41.830002</v>
      </c>
      <c r="D128" s="37">
        <v>41.610000999999997</v>
      </c>
      <c r="E128" s="37">
        <v>41.650002000000001</v>
      </c>
      <c r="F128" s="37">
        <v>932800</v>
      </c>
      <c r="G128" s="37">
        <v>41.650002000000001</v>
      </c>
      <c r="H128" s="89">
        <f t="shared" si="1"/>
        <v>7.2061969348021719E-4</v>
      </c>
    </row>
    <row r="129" spans="1:8" hidden="1" x14ac:dyDescent="0.2">
      <c r="A129" s="88">
        <v>38495</v>
      </c>
      <c r="B129" s="37">
        <v>41.689999</v>
      </c>
      <c r="C129" s="37">
        <v>41.75</v>
      </c>
      <c r="D129" s="37">
        <v>41.549999</v>
      </c>
      <c r="E129" s="37">
        <v>41.619999</v>
      </c>
      <c r="F129" s="37">
        <v>5001900</v>
      </c>
      <c r="G129" s="37">
        <v>41.619999</v>
      </c>
      <c r="H129" s="89">
        <f t="shared" si="1"/>
        <v>-2.6394976648831899E-3</v>
      </c>
    </row>
    <row r="130" spans="1:8" hidden="1" x14ac:dyDescent="0.2">
      <c r="A130" s="88">
        <v>38496</v>
      </c>
      <c r="B130" s="37">
        <v>41.830002</v>
      </c>
      <c r="C130" s="37">
        <v>41.830002</v>
      </c>
      <c r="D130" s="37">
        <v>41.650002000000001</v>
      </c>
      <c r="E130" s="37">
        <v>41.73</v>
      </c>
      <c r="F130" s="37">
        <v>1684600</v>
      </c>
      <c r="G130" s="37">
        <v>41.73</v>
      </c>
      <c r="H130" s="89">
        <f t="shared" ref="H130:H193" si="2">LN(G130/G131)</f>
        <v>-3.3492615441417435E-3</v>
      </c>
    </row>
    <row r="131" spans="1:8" hidden="1" x14ac:dyDescent="0.2">
      <c r="A131" s="88">
        <v>38497</v>
      </c>
      <c r="B131" s="37">
        <v>41.790000999999997</v>
      </c>
      <c r="C131" s="37">
        <v>41.900002000000001</v>
      </c>
      <c r="D131" s="37">
        <v>41.689999</v>
      </c>
      <c r="E131" s="37">
        <v>41.869999</v>
      </c>
      <c r="F131" s="37">
        <v>1535100</v>
      </c>
      <c r="G131" s="37">
        <v>41.869999</v>
      </c>
      <c r="H131" s="89">
        <f t="shared" si="2"/>
        <v>4.3082882414650784E-3</v>
      </c>
    </row>
    <row r="132" spans="1:8" hidden="1" x14ac:dyDescent="0.2">
      <c r="A132" s="88">
        <v>38498</v>
      </c>
      <c r="B132" s="37">
        <v>41.73</v>
      </c>
      <c r="C132" s="37">
        <v>41.810001</v>
      </c>
      <c r="D132" s="37">
        <v>41.650002000000001</v>
      </c>
      <c r="E132" s="37">
        <v>41.689999</v>
      </c>
      <c r="F132" s="37">
        <v>341500</v>
      </c>
      <c r="G132" s="37">
        <v>41.689999</v>
      </c>
      <c r="H132" s="89">
        <f t="shared" si="2"/>
        <v>-4.5471419739440402E-3</v>
      </c>
    </row>
    <row r="133" spans="1:8" hidden="1" x14ac:dyDescent="0.2">
      <c r="A133" s="88">
        <v>38499</v>
      </c>
      <c r="B133" s="37">
        <v>41.810001</v>
      </c>
      <c r="C133" s="37">
        <v>41.959999000000003</v>
      </c>
      <c r="D133" s="37">
        <v>41.740001999999997</v>
      </c>
      <c r="E133" s="37">
        <v>41.880001</v>
      </c>
      <c r="F133" s="37">
        <v>2453600</v>
      </c>
      <c r="G133" s="37">
        <v>41.880001</v>
      </c>
      <c r="H133" s="89">
        <f t="shared" si="2"/>
        <v>5.5069932480236181E-3</v>
      </c>
    </row>
    <row r="134" spans="1:8" hidden="1" x14ac:dyDescent="0.2">
      <c r="A134" s="88">
        <v>38503</v>
      </c>
      <c r="B134" s="37">
        <v>41.34</v>
      </c>
      <c r="C134" s="37">
        <v>41.689999</v>
      </c>
      <c r="D134" s="37">
        <v>41.330002</v>
      </c>
      <c r="E134" s="37">
        <v>41.650002000000001</v>
      </c>
      <c r="F134" s="37">
        <v>3198900</v>
      </c>
      <c r="G134" s="37">
        <v>41.650002000000001</v>
      </c>
      <c r="H134" s="89">
        <f t="shared" si="2"/>
        <v>2.8853830683755574E-3</v>
      </c>
    </row>
    <row r="135" spans="1:8" hidden="1" x14ac:dyDescent="0.2">
      <c r="A135" s="88">
        <v>38504</v>
      </c>
      <c r="B135" s="37">
        <v>41.41</v>
      </c>
      <c r="C135" s="37">
        <v>41.650002000000001</v>
      </c>
      <c r="D135" s="37">
        <v>41.400002000000001</v>
      </c>
      <c r="E135" s="37">
        <v>41.529998999999997</v>
      </c>
      <c r="F135" s="37">
        <v>1787900</v>
      </c>
      <c r="G135" s="37">
        <v>41.529998999999997</v>
      </c>
      <c r="H135" s="89">
        <f t="shared" si="2"/>
        <v>-1.3631659618713625E-2</v>
      </c>
    </row>
    <row r="136" spans="1:8" hidden="1" x14ac:dyDescent="0.2">
      <c r="A136" s="88">
        <v>38505</v>
      </c>
      <c r="B136" s="37">
        <v>41.919998</v>
      </c>
      <c r="C136" s="37">
        <v>42.279998999999997</v>
      </c>
      <c r="D136" s="37">
        <v>41.91</v>
      </c>
      <c r="E136" s="37">
        <v>42.099997999999999</v>
      </c>
      <c r="F136" s="37">
        <v>5752600</v>
      </c>
      <c r="G136" s="37">
        <v>42.099997999999999</v>
      </c>
      <c r="H136" s="89">
        <f t="shared" si="2"/>
        <v>-1.6613271489901388E-3</v>
      </c>
    </row>
    <row r="137" spans="1:8" hidden="1" x14ac:dyDescent="0.2">
      <c r="A137" s="88">
        <v>38506</v>
      </c>
      <c r="B137" s="37">
        <v>42.330002</v>
      </c>
      <c r="C137" s="37">
        <v>42.389999000000003</v>
      </c>
      <c r="D137" s="37">
        <v>42.169998</v>
      </c>
      <c r="E137" s="37">
        <v>42.169998</v>
      </c>
      <c r="F137" s="37">
        <v>3350700</v>
      </c>
      <c r="G137" s="37">
        <v>42.169998</v>
      </c>
      <c r="H137" s="89">
        <f t="shared" si="2"/>
        <v>-7.3243566022968233E-3</v>
      </c>
    </row>
    <row r="138" spans="1:8" hidden="1" x14ac:dyDescent="0.2">
      <c r="A138" s="88">
        <v>38509</v>
      </c>
      <c r="B138" s="37">
        <v>42.560001</v>
      </c>
      <c r="C138" s="37">
        <v>42.650002000000001</v>
      </c>
      <c r="D138" s="37">
        <v>42.450001</v>
      </c>
      <c r="E138" s="37">
        <v>42.48</v>
      </c>
      <c r="F138" s="37">
        <v>2470800</v>
      </c>
      <c r="G138" s="37">
        <v>42.48</v>
      </c>
      <c r="H138" s="89">
        <f t="shared" si="2"/>
        <v>2.356800497494723E-3</v>
      </c>
    </row>
    <row r="139" spans="1:8" hidden="1" x14ac:dyDescent="0.2">
      <c r="A139" s="88">
        <v>38510</v>
      </c>
      <c r="B139" s="37">
        <v>42.48</v>
      </c>
      <c r="C139" s="37">
        <v>42.48</v>
      </c>
      <c r="D139" s="37">
        <v>42.310001</v>
      </c>
      <c r="E139" s="37">
        <v>42.380001</v>
      </c>
      <c r="F139" s="37">
        <v>611000</v>
      </c>
      <c r="G139" s="37">
        <v>42.380001</v>
      </c>
      <c r="H139" s="89">
        <f t="shared" si="2"/>
        <v>9.4431072946936736E-4</v>
      </c>
    </row>
    <row r="140" spans="1:8" hidden="1" x14ac:dyDescent="0.2">
      <c r="A140" s="88">
        <v>38511</v>
      </c>
      <c r="B140" s="37">
        <v>42.450001</v>
      </c>
      <c r="C140" s="37">
        <v>42.560001</v>
      </c>
      <c r="D140" s="37">
        <v>42.240001999999997</v>
      </c>
      <c r="E140" s="37">
        <v>42.34</v>
      </c>
      <c r="F140" s="37">
        <v>691500</v>
      </c>
      <c r="G140" s="37">
        <v>42.34</v>
      </c>
      <c r="H140" s="89">
        <f t="shared" si="2"/>
        <v>1.6546511280205564E-3</v>
      </c>
    </row>
    <row r="141" spans="1:8" hidden="1" x14ac:dyDescent="0.2">
      <c r="A141" s="88">
        <v>38512</v>
      </c>
      <c r="B141" s="37">
        <v>42.240001999999997</v>
      </c>
      <c r="C141" s="37">
        <v>42.400002000000001</v>
      </c>
      <c r="D141" s="37">
        <v>42.029998999999997</v>
      </c>
      <c r="E141" s="37">
        <v>42.27</v>
      </c>
      <c r="F141" s="37">
        <v>694700</v>
      </c>
      <c r="G141" s="37">
        <v>42.27</v>
      </c>
      <c r="H141" s="89">
        <f t="shared" si="2"/>
        <v>-8.2459886286093114E-3</v>
      </c>
    </row>
    <row r="142" spans="1:8" hidden="1" x14ac:dyDescent="0.2">
      <c r="A142" s="88">
        <v>38513</v>
      </c>
      <c r="B142" s="37">
        <v>42.25</v>
      </c>
      <c r="C142" s="37">
        <v>42.720001000000003</v>
      </c>
      <c r="D142" s="37">
        <v>42.119999</v>
      </c>
      <c r="E142" s="37">
        <v>42.619999</v>
      </c>
      <c r="F142" s="37">
        <v>1678000</v>
      </c>
      <c r="G142" s="37">
        <v>42.619999</v>
      </c>
      <c r="H142" s="89">
        <f t="shared" si="2"/>
        <v>-3.7470770715421677E-3</v>
      </c>
    </row>
    <row r="143" spans="1:8" hidden="1" x14ac:dyDescent="0.2">
      <c r="A143" s="88">
        <v>38516</v>
      </c>
      <c r="B143" s="37">
        <v>42.82</v>
      </c>
      <c r="C143" s="37">
        <v>43.009998000000003</v>
      </c>
      <c r="D143" s="37">
        <v>42.700001</v>
      </c>
      <c r="E143" s="37">
        <v>42.779998999999997</v>
      </c>
      <c r="F143" s="37">
        <v>2331600</v>
      </c>
      <c r="G143" s="37">
        <v>42.779998999999997</v>
      </c>
      <c r="H143" s="89">
        <f t="shared" si="2"/>
        <v>4.2164739518833457E-3</v>
      </c>
    </row>
    <row r="144" spans="1:8" hidden="1" x14ac:dyDescent="0.2">
      <c r="A144" s="88">
        <v>38517</v>
      </c>
      <c r="B144" s="37">
        <v>42.66</v>
      </c>
      <c r="C144" s="37">
        <v>42.700001</v>
      </c>
      <c r="D144" s="37">
        <v>42.580002</v>
      </c>
      <c r="E144" s="37">
        <v>42.599997999999999</v>
      </c>
      <c r="F144" s="37">
        <v>825500</v>
      </c>
      <c r="G144" s="37">
        <v>42.599997999999999</v>
      </c>
      <c r="H144" s="89">
        <f t="shared" si="2"/>
        <v>-3.2810903586054114E-3</v>
      </c>
    </row>
    <row r="145" spans="1:8" hidden="1" x14ac:dyDescent="0.2">
      <c r="A145" s="88">
        <v>38518</v>
      </c>
      <c r="B145" s="37">
        <v>42.689999</v>
      </c>
      <c r="C145" s="37">
        <v>42.889999000000003</v>
      </c>
      <c r="D145" s="37">
        <v>42.669998</v>
      </c>
      <c r="E145" s="37">
        <v>42.740001999999997</v>
      </c>
      <c r="F145" s="37">
        <v>2311400</v>
      </c>
      <c r="G145" s="37">
        <v>42.740001999999997</v>
      </c>
      <c r="H145" s="89">
        <f t="shared" si="2"/>
        <v>-1.6705655133047094E-2</v>
      </c>
    </row>
    <row r="146" spans="1:8" hidden="1" x14ac:dyDescent="0.2">
      <c r="A146" s="88">
        <v>38519</v>
      </c>
      <c r="B146" s="37">
        <v>43.299999</v>
      </c>
      <c r="C146" s="37">
        <v>43.549999</v>
      </c>
      <c r="D146" s="37">
        <v>43.169998</v>
      </c>
      <c r="E146" s="37">
        <v>43.459999000000003</v>
      </c>
      <c r="F146" s="37">
        <v>1809200</v>
      </c>
      <c r="G146" s="37">
        <v>43.459999000000003</v>
      </c>
      <c r="H146" s="89">
        <f t="shared" si="2"/>
        <v>-3.9040582369078347E-3</v>
      </c>
    </row>
    <row r="147" spans="1:8" hidden="1" x14ac:dyDescent="0.2">
      <c r="A147" s="88">
        <v>38520</v>
      </c>
      <c r="B147" s="37">
        <v>43.779998999999997</v>
      </c>
      <c r="C147" s="37">
        <v>43.849997999999999</v>
      </c>
      <c r="D147" s="37">
        <v>43.610000999999997</v>
      </c>
      <c r="E147" s="37">
        <v>43.630001</v>
      </c>
      <c r="F147" s="37">
        <v>1816500</v>
      </c>
      <c r="G147" s="37">
        <v>43.630001</v>
      </c>
      <c r="H147" s="89">
        <f t="shared" si="2"/>
        <v>-6.8734106627059432E-4</v>
      </c>
    </row>
    <row r="148" spans="1:8" hidden="1" x14ac:dyDescent="0.2">
      <c r="A148" s="88">
        <v>38523</v>
      </c>
      <c r="B148" s="37">
        <v>43.939999</v>
      </c>
      <c r="C148" s="37">
        <v>43.939999</v>
      </c>
      <c r="D148" s="37">
        <v>43.66</v>
      </c>
      <c r="E148" s="37">
        <v>43.66</v>
      </c>
      <c r="F148" s="37">
        <v>1433700</v>
      </c>
      <c r="G148" s="37">
        <v>43.66</v>
      </c>
      <c r="H148" s="89">
        <f t="shared" si="2"/>
        <v>-3.4297735298479586E-3</v>
      </c>
    </row>
    <row r="149" spans="1:8" hidden="1" x14ac:dyDescent="0.2">
      <c r="A149" s="88">
        <v>38524</v>
      </c>
      <c r="B149" s="37">
        <v>43.580002</v>
      </c>
      <c r="C149" s="37">
        <v>43.82</v>
      </c>
      <c r="D149" s="37">
        <v>43.419998</v>
      </c>
      <c r="E149" s="37">
        <v>43.810001</v>
      </c>
      <c r="F149" s="37">
        <v>672600</v>
      </c>
      <c r="G149" s="37">
        <v>43.810001</v>
      </c>
      <c r="H149" s="89">
        <f t="shared" si="2"/>
        <v>2.0564384704809388E-3</v>
      </c>
    </row>
    <row r="150" spans="1:8" hidden="1" x14ac:dyDescent="0.2">
      <c r="A150" s="88">
        <v>38525</v>
      </c>
      <c r="B150" s="37">
        <v>43.66</v>
      </c>
      <c r="C150" s="37">
        <v>43.759998000000003</v>
      </c>
      <c r="D150" s="37">
        <v>43.529998999999997</v>
      </c>
      <c r="E150" s="37">
        <v>43.720001000000003</v>
      </c>
      <c r="F150" s="37">
        <v>1258500</v>
      </c>
      <c r="G150" s="37">
        <v>43.720001000000003</v>
      </c>
      <c r="H150" s="89">
        <f t="shared" si="2"/>
        <v>-6.8383899171509926E-3</v>
      </c>
    </row>
    <row r="151" spans="1:8" hidden="1" x14ac:dyDescent="0.2">
      <c r="A151" s="88">
        <v>38526</v>
      </c>
      <c r="B151" s="37">
        <v>43.84</v>
      </c>
      <c r="C151" s="37">
        <v>44.130001</v>
      </c>
      <c r="D151" s="37">
        <v>43.779998999999997</v>
      </c>
      <c r="E151" s="37">
        <v>44.02</v>
      </c>
      <c r="F151" s="37">
        <v>1576600</v>
      </c>
      <c r="G151" s="37">
        <v>44.02</v>
      </c>
      <c r="H151" s="89">
        <f t="shared" si="2"/>
        <v>2.7297104591044066E-3</v>
      </c>
    </row>
    <row r="152" spans="1:8" hidden="1" x14ac:dyDescent="0.2">
      <c r="A152" s="88">
        <v>38527</v>
      </c>
      <c r="B152" s="37">
        <v>43.959999000000003</v>
      </c>
      <c r="C152" s="37">
        <v>44.060001</v>
      </c>
      <c r="D152" s="37">
        <v>43.68</v>
      </c>
      <c r="E152" s="37">
        <v>43.900002000000001</v>
      </c>
      <c r="F152" s="37">
        <v>473500</v>
      </c>
      <c r="G152" s="37">
        <v>43.900002000000001</v>
      </c>
      <c r="H152" s="89">
        <f t="shared" si="2"/>
        <v>-2.277189344148505E-4</v>
      </c>
    </row>
    <row r="153" spans="1:8" hidden="1" x14ac:dyDescent="0.2">
      <c r="A153" s="88">
        <v>38530</v>
      </c>
      <c r="B153" s="37">
        <v>43.900002000000001</v>
      </c>
      <c r="C153" s="37">
        <v>43.93</v>
      </c>
      <c r="D153" s="37">
        <v>43.73</v>
      </c>
      <c r="E153" s="37">
        <v>43.91</v>
      </c>
      <c r="F153" s="37">
        <v>1016600</v>
      </c>
      <c r="G153" s="37">
        <v>43.91</v>
      </c>
      <c r="H153" s="89">
        <f t="shared" si="2"/>
        <v>1.0531209847265566E-2</v>
      </c>
    </row>
    <row r="154" spans="1:8" hidden="1" x14ac:dyDescent="0.2">
      <c r="A154" s="88">
        <v>38531</v>
      </c>
      <c r="B154" s="37">
        <v>43.639999000000003</v>
      </c>
      <c r="C154" s="37">
        <v>43.639999000000003</v>
      </c>
      <c r="D154" s="37">
        <v>43.369999</v>
      </c>
      <c r="E154" s="37">
        <v>43.450001</v>
      </c>
      <c r="F154" s="37">
        <v>1295600</v>
      </c>
      <c r="G154" s="37">
        <v>43.450001</v>
      </c>
      <c r="H154" s="89">
        <f t="shared" si="2"/>
        <v>-4.1341353291666719E-3</v>
      </c>
    </row>
    <row r="155" spans="1:8" hidden="1" x14ac:dyDescent="0.2">
      <c r="A155" s="88">
        <v>38532</v>
      </c>
      <c r="B155" s="37">
        <v>43.490001999999997</v>
      </c>
      <c r="C155" s="37">
        <v>43.700001</v>
      </c>
      <c r="D155" s="37">
        <v>43.459999000000003</v>
      </c>
      <c r="E155" s="37">
        <v>43.630001</v>
      </c>
      <c r="F155" s="37">
        <v>1199800</v>
      </c>
      <c r="G155" s="37">
        <v>43.630001</v>
      </c>
      <c r="H155" s="89">
        <f t="shared" si="2"/>
        <v>4.3643574501052761E-3</v>
      </c>
    </row>
    <row r="156" spans="1:8" hidden="1" x14ac:dyDescent="0.2">
      <c r="A156" s="88">
        <v>38533</v>
      </c>
      <c r="B156" s="37">
        <v>43.630001</v>
      </c>
      <c r="C156" s="37">
        <v>43.77</v>
      </c>
      <c r="D156" s="37">
        <v>43.360000999999997</v>
      </c>
      <c r="E156" s="37">
        <v>43.439999</v>
      </c>
      <c r="F156" s="37">
        <v>1087500</v>
      </c>
      <c r="G156" s="37">
        <v>43.439999</v>
      </c>
      <c r="H156" s="89">
        <f t="shared" si="2"/>
        <v>1.7181708951639608E-2</v>
      </c>
    </row>
    <row r="157" spans="1:8" hidden="1" x14ac:dyDescent="0.2">
      <c r="A157" s="88">
        <v>38534</v>
      </c>
      <c r="B157" s="37">
        <v>43.400002000000001</v>
      </c>
      <c r="C157" s="37">
        <v>43.400002000000001</v>
      </c>
      <c r="D157" s="37">
        <v>42.59</v>
      </c>
      <c r="E157" s="37">
        <v>42.700001</v>
      </c>
      <c r="F157" s="37">
        <v>1755100</v>
      </c>
      <c r="G157" s="37">
        <v>42.700001</v>
      </c>
      <c r="H157" s="89">
        <f t="shared" si="2"/>
        <v>9.8848063035906295E-3</v>
      </c>
    </row>
    <row r="158" spans="1:8" hidden="1" x14ac:dyDescent="0.2">
      <c r="A158" s="88">
        <v>38538</v>
      </c>
      <c r="B158" s="37">
        <v>42.34</v>
      </c>
      <c r="C158" s="37">
        <v>42.34</v>
      </c>
      <c r="D158" s="37">
        <v>42.060001</v>
      </c>
      <c r="E158" s="37">
        <v>42.279998999999997</v>
      </c>
      <c r="F158" s="37">
        <v>2582700</v>
      </c>
      <c r="G158" s="37">
        <v>42.279998999999997</v>
      </c>
      <c r="H158" s="89">
        <f t="shared" si="2"/>
        <v>7.0978354700888943E-4</v>
      </c>
    </row>
    <row r="159" spans="1:8" hidden="1" x14ac:dyDescent="0.2">
      <c r="A159" s="88">
        <v>38539</v>
      </c>
      <c r="B159" s="37">
        <v>42.360000999999997</v>
      </c>
      <c r="C159" s="37">
        <v>42.380001</v>
      </c>
      <c r="D159" s="37">
        <v>42.240001999999997</v>
      </c>
      <c r="E159" s="37">
        <v>42.25</v>
      </c>
      <c r="F159" s="37">
        <v>1254600</v>
      </c>
      <c r="G159" s="37">
        <v>42.25</v>
      </c>
      <c r="H159" s="89">
        <f t="shared" si="2"/>
        <v>-2.6001905371991398E-3</v>
      </c>
    </row>
    <row r="160" spans="1:8" hidden="1" x14ac:dyDescent="0.2">
      <c r="A160" s="88">
        <v>38540</v>
      </c>
      <c r="B160" s="37">
        <v>42.470001000000003</v>
      </c>
      <c r="C160" s="37">
        <v>42.560001</v>
      </c>
      <c r="D160" s="37">
        <v>42.049999</v>
      </c>
      <c r="E160" s="37">
        <v>42.360000999999997</v>
      </c>
      <c r="F160" s="37">
        <v>4345200</v>
      </c>
      <c r="G160" s="37">
        <v>42.360000999999997</v>
      </c>
      <c r="H160" s="89">
        <f t="shared" si="2"/>
        <v>2.3635794785491176E-3</v>
      </c>
    </row>
    <row r="161" spans="1:8" hidden="1" x14ac:dyDescent="0.2">
      <c r="A161" s="88">
        <v>38541</v>
      </c>
      <c r="B161" s="37">
        <v>42.32</v>
      </c>
      <c r="C161" s="37">
        <v>42.400002000000001</v>
      </c>
      <c r="D161" s="37">
        <v>42.119999</v>
      </c>
      <c r="E161" s="37">
        <v>42.259998000000003</v>
      </c>
      <c r="F161" s="37">
        <v>824200</v>
      </c>
      <c r="G161" s="37">
        <v>42.259998000000003</v>
      </c>
      <c r="H161" s="89">
        <f t="shared" si="2"/>
        <v>-6.6038684175451631E-3</v>
      </c>
    </row>
    <row r="162" spans="1:8" hidden="1" x14ac:dyDescent="0.2">
      <c r="A162" s="88">
        <v>38544</v>
      </c>
      <c r="B162" s="37">
        <v>42.330002</v>
      </c>
      <c r="C162" s="37">
        <v>42.57</v>
      </c>
      <c r="D162" s="37">
        <v>42.279998999999997</v>
      </c>
      <c r="E162" s="37">
        <v>42.540000999999997</v>
      </c>
      <c r="F162" s="37">
        <v>2252900</v>
      </c>
      <c r="G162" s="37">
        <v>42.540000999999997</v>
      </c>
      <c r="H162" s="89">
        <f t="shared" si="2"/>
        <v>-2.3479231260532889E-3</v>
      </c>
    </row>
    <row r="163" spans="1:8" hidden="1" x14ac:dyDescent="0.2">
      <c r="A163" s="88">
        <v>38545</v>
      </c>
      <c r="B163" s="37">
        <v>42.610000999999997</v>
      </c>
      <c r="C163" s="37">
        <v>42.639999000000003</v>
      </c>
      <c r="D163" s="37">
        <v>42.400002000000001</v>
      </c>
      <c r="E163" s="37">
        <v>42.639999000000003</v>
      </c>
      <c r="F163" s="37">
        <v>1274200</v>
      </c>
      <c r="G163" s="37">
        <v>42.639999000000003</v>
      </c>
      <c r="H163" s="89">
        <f t="shared" si="2"/>
        <v>6.8243825328708676E-3</v>
      </c>
    </row>
    <row r="164" spans="1:8" hidden="1" x14ac:dyDescent="0.2">
      <c r="A164" s="88">
        <v>38546</v>
      </c>
      <c r="B164" s="37">
        <v>42.349997999999999</v>
      </c>
      <c r="C164" s="37">
        <v>42.380001</v>
      </c>
      <c r="D164" s="37">
        <v>42.25</v>
      </c>
      <c r="E164" s="37">
        <v>42.349997999999999</v>
      </c>
      <c r="F164" s="37">
        <v>981300</v>
      </c>
      <c r="G164" s="37">
        <v>42.349997999999999</v>
      </c>
      <c r="H164" s="89">
        <f t="shared" si="2"/>
        <v>1.0682499211772676E-2</v>
      </c>
    </row>
    <row r="165" spans="1:8" hidden="1" x14ac:dyDescent="0.2">
      <c r="A165" s="88">
        <v>38547</v>
      </c>
      <c r="B165" s="37">
        <v>42.330002</v>
      </c>
      <c r="C165" s="37">
        <v>42.360000999999997</v>
      </c>
      <c r="D165" s="37">
        <v>41.799999</v>
      </c>
      <c r="E165" s="37">
        <v>41.900002000000001</v>
      </c>
      <c r="F165" s="37">
        <v>1642600</v>
      </c>
      <c r="G165" s="37">
        <v>41.900002000000001</v>
      </c>
      <c r="H165" s="89">
        <f t="shared" si="2"/>
        <v>-3.5734879769561512E-3</v>
      </c>
    </row>
    <row r="166" spans="1:8" hidden="1" x14ac:dyDescent="0.2">
      <c r="A166" s="88">
        <v>38548</v>
      </c>
      <c r="B166" s="37">
        <v>41.759998000000003</v>
      </c>
      <c r="C166" s="37">
        <v>42.07</v>
      </c>
      <c r="D166" s="37">
        <v>41.700001</v>
      </c>
      <c r="E166" s="37">
        <v>42.049999</v>
      </c>
      <c r="F166" s="37">
        <v>1104800</v>
      </c>
      <c r="G166" s="37">
        <v>42.049999</v>
      </c>
      <c r="H166" s="89">
        <f t="shared" si="2"/>
        <v>9.5172506416684843E-4</v>
      </c>
    </row>
    <row r="167" spans="1:8" hidden="1" x14ac:dyDescent="0.2">
      <c r="A167" s="88">
        <v>38551</v>
      </c>
      <c r="B167" s="37">
        <v>41.959999000000003</v>
      </c>
      <c r="C167" s="37">
        <v>42.169998</v>
      </c>
      <c r="D167" s="37">
        <v>41.939999</v>
      </c>
      <c r="E167" s="37">
        <v>42.009998000000003</v>
      </c>
      <c r="F167" s="37">
        <v>956400</v>
      </c>
      <c r="G167" s="37">
        <v>42.009998000000003</v>
      </c>
      <c r="H167" s="89">
        <f t="shared" si="2"/>
        <v>2.860526486679667E-3</v>
      </c>
    </row>
    <row r="168" spans="1:8" hidden="1" x14ac:dyDescent="0.2">
      <c r="A168" s="88">
        <v>38552</v>
      </c>
      <c r="B168" s="37">
        <v>41.880001</v>
      </c>
      <c r="C168" s="37">
        <v>42</v>
      </c>
      <c r="D168" s="37">
        <v>41.810001</v>
      </c>
      <c r="E168" s="37">
        <v>41.889999000000003</v>
      </c>
      <c r="F168" s="37">
        <v>1132600</v>
      </c>
      <c r="G168" s="37">
        <v>41.889999000000003</v>
      </c>
      <c r="H168" s="89">
        <f t="shared" si="2"/>
        <v>-7.3731336517509037E-3</v>
      </c>
    </row>
    <row r="169" spans="1:8" hidden="1" x14ac:dyDescent="0.2">
      <c r="A169" s="88">
        <v>38553</v>
      </c>
      <c r="B169" s="37">
        <v>42.16</v>
      </c>
      <c r="C169" s="37">
        <v>42.25</v>
      </c>
      <c r="D169" s="37">
        <v>42.049999</v>
      </c>
      <c r="E169" s="37">
        <v>42.200001</v>
      </c>
      <c r="F169" s="37">
        <v>2266800</v>
      </c>
      <c r="G169" s="37">
        <v>42.200001</v>
      </c>
      <c r="H169" s="89">
        <f t="shared" si="2"/>
        <v>-6.1421879848835457E-3</v>
      </c>
    </row>
    <row r="170" spans="1:8" hidden="1" x14ac:dyDescent="0.2">
      <c r="A170" s="88">
        <v>38554</v>
      </c>
      <c r="B170" s="37">
        <v>42.43</v>
      </c>
      <c r="C170" s="37">
        <v>42.509998000000003</v>
      </c>
      <c r="D170" s="37">
        <v>42.330002</v>
      </c>
      <c r="E170" s="37">
        <v>42.459999000000003</v>
      </c>
      <c r="F170" s="37">
        <v>1777300</v>
      </c>
      <c r="G170" s="37">
        <v>42.459999000000003</v>
      </c>
      <c r="H170" s="89">
        <f t="shared" si="2"/>
        <v>2.3549640904969063E-4</v>
      </c>
    </row>
    <row r="171" spans="1:8" hidden="1" x14ac:dyDescent="0.2">
      <c r="A171" s="88">
        <v>38555</v>
      </c>
      <c r="B171" s="37">
        <v>42.450001</v>
      </c>
      <c r="C171" s="37">
        <v>42.48</v>
      </c>
      <c r="D171" s="37">
        <v>42.34</v>
      </c>
      <c r="E171" s="37">
        <v>42.450001</v>
      </c>
      <c r="F171" s="37">
        <v>633300</v>
      </c>
      <c r="G171" s="37">
        <v>42.450001</v>
      </c>
      <c r="H171" s="89">
        <f t="shared" si="2"/>
        <v>-1.4123590084621298E-3</v>
      </c>
    </row>
    <row r="172" spans="1:8" hidden="1" x14ac:dyDescent="0.2">
      <c r="A172" s="88">
        <v>38558</v>
      </c>
      <c r="B172" s="37">
        <v>42.459999000000003</v>
      </c>
      <c r="C172" s="37">
        <v>42.560001</v>
      </c>
      <c r="D172" s="37">
        <v>42.43</v>
      </c>
      <c r="E172" s="37">
        <v>42.509998000000003</v>
      </c>
      <c r="F172" s="37">
        <v>2122100</v>
      </c>
      <c r="G172" s="37">
        <v>42.509998000000003</v>
      </c>
      <c r="H172" s="89">
        <f t="shared" si="2"/>
        <v>6.1349415197613612E-3</v>
      </c>
    </row>
    <row r="173" spans="1:8" hidden="1" x14ac:dyDescent="0.2">
      <c r="A173" s="88">
        <v>38559</v>
      </c>
      <c r="B173" s="37">
        <v>42.279998999999997</v>
      </c>
      <c r="C173" s="37">
        <v>42.369999</v>
      </c>
      <c r="D173" s="37">
        <v>42.139999000000003</v>
      </c>
      <c r="E173" s="37">
        <v>42.25</v>
      </c>
      <c r="F173" s="37">
        <v>637000</v>
      </c>
      <c r="G173" s="37">
        <v>42.25</v>
      </c>
      <c r="H173" s="89">
        <f t="shared" si="2"/>
        <v>-4.4869363799224949E-3</v>
      </c>
    </row>
    <row r="174" spans="1:8" hidden="1" x14ac:dyDescent="0.2">
      <c r="A174" s="88">
        <v>38560</v>
      </c>
      <c r="B174" s="37">
        <v>42.299999</v>
      </c>
      <c r="C174" s="37">
        <v>42.5</v>
      </c>
      <c r="D174" s="37">
        <v>42.299999</v>
      </c>
      <c r="E174" s="37">
        <v>42.439999</v>
      </c>
      <c r="F174" s="37">
        <v>1560600</v>
      </c>
      <c r="G174" s="37">
        <v>42.439999</v>
      </c>
      <c r="H174" s="89">
        <f t="shared" si="2"/>
        <v>-7.2779051996638726E-3</v>
      </c>
    </row>
    <row r="175" spans="1:8" hidden="1" x14ac:dyDescent="0.2">
      <c r="A175" s="88">
        <v>38561</v>
      </c>
      <c r="B175" s="37">
        <v>42.459999000000003</v>
      </c>
      <c r="C175" s="37">
        <v>42.790000999999997</v>
      </c>
      <c r="D175" s="37">
        <v>42.459999000000003</v>
      </c>
      <c r="E175" s="37">
        <v>42.75</v>
      </c>
      <c r="F175" s="37">
        <v>3673300</v>
      </c>
      <c r="G175" s="37">
        <v>42.75</v>
      </c>
      <c r="H175" s="89">
        <f t="shared" si="2"/>
        <v>-1.6360877787674841E-3</v>
      </c>
    </row>
    <row r="176" spans="1:8" hidden="1" x14ac:dyDescent="0.2">
      <c r="A176" s="88">
        <v>38562</v>
      </c>
      <c r="B176" s="37">
        <v>42.830002</v>
      </c>
      <c r="C176" s="37">
        <v>42.959999000000003</v>
      </c>
      <c r="D176" s="37">
        <v>42.790000999999997</v>
      </c>
      <c r="E176" s="37">
        <v>42.82</v>
      </c>
      <c r="F176" s="37">
        <v>1185100</v>
      </c>
      <c r="G176" s="37">
        <v>42.82</v>
      </c>
      <c r="H176" s="89">
        <f t="shared" si="2"/>
        <v>-7.2135506839323075E-3</v>
      </c>
    </row>
    <row r="177" spans="1:8" hidden="1" x14ac:dyDescent="0.2">
      <c r="A177" s="88">
        <v>38565</v>
      </c>
      <c r="B177" s="37">
        <v>43.080002</v>
      </c>
      <c r="C177" s="37">
        <v>43.169998</v>
      </c>
      <c r="D177" s="37">
        <v>42.990001999999997</v>
      </c>
      <c r="E177" s="37">
        <v>43.130001</v>
      </c>
      <c r="F177" s="37">
        <v>1493900</v>
      </c>
      <c r="G177" s="37">
        <v>43.130001</v>
      </c>
      <c r="H177" s="89">
        <f t="shared" si="2"/>
        <v>-2.3178393519796887E-4</v>
      </c>
    </row>
    <row r="178" spans="1:8" hidden="1" x14ac:dyDescent="0.2">
      <c r="A178" s="88">
        <v>38566</v>
      </c>
      <c r="B178" s="37">
        <v>43.07</v>
      </c>
      <c r="C178" s="37">
        <v>43.150002000000001</v>
      </c>
      <c r="D178" s="37">
        <v>42.990001999999997</v>
      </c>
      <c r="E178" s="37">
        <v>43.139999000000003</v>
      </c>
      <c r="F178" s="37">
        <v>699600</v>
      </c>
      <c r="G178" s="37">
        <v>43.139999000000003</v>
      </c>
      <c r="H178" s="89">
        <f t="shared" si="2"/>
        <v>-8.9997148108762366E-3</v>
      </c>
    </row>
    <row r="179" spans="1:8" hidden="1" x14ac:dyDescent="0.2">
      <c r="A179" s="88">
        <v>38567</v>
      </c>
      <c r="B179" s="37">
        <v>43.380001</v>
      </c>
      <c r="C179" s="37">
        <v>43.619999</v>
      </c>
      <c r="D179" s="37">
        <v>43.349997999999999</v>
      </c>
      <c r="E179" s="37">
        <v>43.529998999999997</v>
      </c>
      <c r="F179" s="37">
        <v>1545900</v>
      </c>
      <c r="G179" s="37">
        <v>43.529998999999997</v>
      </c>
      <c r="H179" s="89">
        <f t="shared" si="2"/>
        <v>-3.4399988451063106E-3</v>
      </c>
    </row>
    <row r="180" spans="1:8" hidden="1" x14ac:dyDescent="0.2">
      <c r="A180" s="88">
        <v>38568</v>
      </c>
      <c r="B180" s="37">
        <v>43.68</v>
      </c>
      <c r="C180" s="37">
        <v>43.82</v>
      </c>
      <c r="D180" s="37">
        <v>43.630001</v>
      </c>
      <c r="E180" s="37">
        <v>43.68</v>
      </c>
      <c r="F180" s="37">
        <v>867600</v>
      </c>
      <c r="G180" s="37">
        <v>43.68</v>
      </c>
      <c r="H180" s="89">
        <f t="shared" si="2"/>
        <v>1.8332269532217442E-3</v>
      </c>
    </row>
    <row r="181" spans="1:8" hidden="1" x14ac:dyDescent="0.2">
      <c r="A181" s="88">
        <v>38569</v>
      </c>
      <c r="B181" s="37">
        <v>43.709999000000003</v>
      </c>
      <c r="C181" s="37">
        <v>43.75</v>
      </c>
      <c r="D181" s="37">
        <v>43.560001</v>
      </c>
      <c r="E181" s="37">
        <v>43.599997999999999</v>
      </c>
      <c r="F181" s="37">
        <v>1100600</v>
      </c>
      <c r="G181" s="37">
        <v>43.599997999999999</v>
      </c>
      <c r="H181" s="89">
        <f t="shared" si="2"/>
        <v>5.7504473929797127E-3</v>
      </c>
    </row>
    <row r="182" spans="1:8" hidden="1" x14ac:dyDescent="0.2">
      <c r="A182" s="88">
        <v>38572</v>
      </c>
      <c r="B182" s="37">
        <v>43.52</v>
      </c>
      <c r="C182" s="37">
        <v>43.549999</v>
      </c>
      <c r="D182" s="37">
        <v>43.27</v>
      </c>
      <c r="E182" s="37">
        <v>43.349997999999999</v>
      </c>
      <c r="F182" s="37">
        <v>1108500</v>
      </c>
      <c r="G182" s="37">
        <v>43.349997999999999</v>
      </c>
      <c r="H182" s="89">
        <f t="shared" si="2"/>
        <v>2.3066098223515502E-4</v>
      </c>
    </row>
    <row r="183" spans="1:8" hidden="1" x14ac:dyDescent="0.2">
      <c r="A183" s="88">
        <v>38573</v>
      </c>
      <c r="B183" s="37">
        <v>43.27</v>
      </c>
      <c r="C183" s="37">
        <v>43.349997999999999</v>
      </c>
      <c r="D183" s="37">
        <v>43.169998</v>
      </c>
      <c r="E183" s="37">
        <v>43.34</v>
      </c>
      <c r="F183" s="37">
        <v>1305800</v>
      </c>
      <c r="G183" s="37">
        <v>43.34</v>
      </c>
      <c r="H183" s="89">
        <f t="shared" si="2"/>
        <v>-7.1273319964120048E-3</v>
      </c>
    </row>
    <row r="184" spans="1:8" hidden="1" x14ac:dyDescent="0.2">
      <c r="A184" s="88">
        <v>38574</v>
      </c>
      <c r="B184" s="37">
        <v>43.5</v>
      </c>
      <c r="C184" s="37">
        <v>43.66</v>
      </c>
      <c r="D184" s="37">
        <v>43.450001</v>
      </c>
      <c r="E184" s="37">
        <v>43.650002000000001</v>
      </c>
      <c r="F184" s="37">
        <v>695500</v>
      </c>
      <c r="G184" s="37">
        <v>43.650002000000001</v>
      </c>
      <c r="H184" s="89">
        <f t="shared" si="2"/>
        <v>-1.8161656352476133E-2</v>
      </c>
    </row>
    <row r="185" spans="1:8" hidden="1" x14ac:dyDescent="0.2">
      <c r="A185" s="88">
        <v>38575</v>
      </c>
      <c r="B185" s="37">
        <v>43.900002000000001</v>
      </c>
      <c r="C185" s="37">
        <v>44.619999</v>
      </c>
      <c r="D185" s="37">
        <v>43.860000999999997</v>
      </c>
      <c r="E185" s="37">
        <v>44.450001</v>
      </c>
      <c r="F185" s="37">
        <v>2186100</v>
      </c>
      <c r="G185" s="37">
        <v>44.450001</v>
      </c>
      <c r="H185" s="89">
        <f t="shared" si="2"/>
        <v>-8.9950531477036482E-4</v>
      </c>
    </row>
    <row r="186" spans="1:8" hidden="1" x14ac:dyDescent="0.2">
      <c r="A186" s="88">
        <v>38576</v>
      </c>
      <c r="B186" s="37">
        <v>44.490001999999997</v>
      </c>
      <c r="C186" s="37">
        <v>44.720001000000003</v>
      </c>
      <c r="D186" s="37">
        <v>44.43</v>
      </c>
      <c r="E186" s="37">
        <v>44.490001999999997</v>
      </c>
      <c r="F186" s="37">
        <v>2428500</v>
      </c>
      <c r="G186" s="37">
        <v>44.490001999999997</v>
      </c>
      <c r="H186" s="89">
        <f t="shared" si="2"/>
        <v>8.1246438300943032E-3</v>
      </c>
    </row>
    <row r="187" spans="1:8" hidden="1" x14ac:dyDescent="0.2">
      <c r="A187" s="88">
        <v>38579</v>
      </c>
      <c r="B187" s="37">
        <v>44.189999</v>
      </c>
      <c r="C187" s="37">
        <v>44.27</v>
      </c>
      <c r="D187" s="37">
        <v>43.98</v>
      </c>
      <c r="E187" s="37">
        <v>44.130001</v>
      </c>
      <c r="F187" s="37">
        <v>1524500</v>
      </c>
      <c r="G187" s="37">
        <v>44.130001</v>
      </c>
      <c r="H187" s="89">
        <f t="shared" si="2"/>
        <v>-9.4722855283516007E-3</v>
      </c>
    </row>
    <row r="188" spans="1:8" hidden="1" x14ac:dyDescent="0.2">
      <c r="A188" s="88">
        <v>38580</v>
      </c>
      <c r="B188" s="37">
        <v>44.060001</v>
      </c>
      <c r="C188" s="37">
        <v>44.57</v>
      </c>
      <c r="D188" s="37">
        <v>44.049999</v>
      </c>
      <c r="E188" s="37">
        <v>44.549999</v>
      </c>
      <c r="F188" s="37">
        <v>1882600</v>
      </c>
      <c r="G188" s="37">
        <v>44.549999</v>
      </c>
      <c r="H188" s="89">
        <f t="shared" si="2"/>
        <v>1.4470046896503032E-2</v>
      </c>
    </row>
    <row r="189" spans="1:8" hidden="1" x14ac:dyDescent="0.2">
      <c r="A189" s="88">
        <v>38581</v>
      </c>
      <c r="B189" s="37">
        <v>44.259998000000003</v>
      </c>
      <c r="C189" s="37">
        <v>44.299999</v>
      </c>
      <c r="D189" s="37">
        <v>43.720001000000003</v>
      </c>
      <c r="E189" s="37">
        <v>43.91</v>
      </c>
      <c r="F189" s="37">
        <v>1990300</v>
      </c>
      <c r="G189" s="37">
        <v>43.91</v>
      </c>
      <c r="H189" s="89">
        <f t="shared" si="2"/>
        <v>1.8235245120627275E-3</v>
      </c>
    </row>
    <row r="190" spans="1:8" hidden="1" x14ac:dyDescent="0.2">
      <c r="A190" s="88">
        <v>38582</v>
      </c>
      <c r="B190" s="37">
        <v>43.939999</v>
      </c>
      <c r="C190" s="37">
        <v>44.139999000000003</v>
      </c>
      <c r="D190" s="37">
        <v>43.82</v>
      </c>
      <c r="E190" s="37">
        <v>43.830002</v>
      </c>
      <c r="F190" s="37">
        <v>1093500</v>
      </c>
      <c r="G190" s="37">
        <v>43.830002</v>
      </c>
      <c r="H190" s="89">
        <f t="shared" si="2"/>
        <v>5.2614555781352662E-3</v>
      </c>
    </row>
    <row r="191" spans="1:8" hidden="1" x14ac:dyDescent="0.2">
      <c r="A191" s="88">
        <v>38583</v>
      </c>
      <c r="B191" s="37">
        <v>43.77</v>
      </c>
      <c r="C191" s="37">
        <v>43.880001</v>
      </c>
      <c r="D191" s="37">
        <v>43.490001999999997</v>
      </c>
      <c r="E191" s="37">
        <v>43.599997999999999</v>
      </c>
      <c r="F191" s="37">
        <v>811800</v>
      </c>
      <c r="G191" s="37">
        <v>43.599997999999999</v>
      </c>
      <c r="H191" s="89">
        <f t="shared" si="2"/>
        <v>-2.2910205014115017E-3</v>
      </c>
    </row>
    <row r="192" spans="1:8" hidden="1" x14ac:dyDescent="0.2">
      <c r="A192" s="88">
        <v>38586</v>
      </c>
      <c r="B192" s="37">
        <v>43.84</v>
      </c>
      <c r="C192" s="37">
        <v>43.950001</v>
      </c>
      <c r="D192" s="37">
        <v>43.66</v>
      </c>
      <c r="E192" s="37">
        <v>43.700001</v>
      </c>
      <c r="F192" s="37">
        <v>877200</v>
      </c>
      <c r="G192" s="37">
        <v>43.700001</v>
      </c>
      <c r="H192" s="89">
        <f t="shared" si="2"/>
        <v>-1.3719874250462784E-3</v>
      </c>
    </row>
    <row r="193" spans="1:8" hidden="1" x14ac:dyDescent="0.2">
      <c r="A193" s="88">
        <v>38587</v>
      </c>
      <c r="B193" s="37">
        <v>43.84</v>
      </c>
      <c r="C193" s="37">
        <v>43.900002000000001</v>
      </c>
      <c r="D193" s="37">
        <v>43.709999000000003</v>
      </c>
      <c r="E193" s="37">
        <v>43.759998000000003</v>
      </c>
      <c r="F193" s="37">
        <v>607700</v>
      </c>
      <c r="G193" s="37">
        <v>43.759998000000003</v>
      </c>
      <c r="H193" s="89">
        <f t="shared" si="2"/>
        <v>3.8923461595844235E-3</v>
      </c>
    </row>
    <row r="194" spans="1:8" hidden="1" x14ac:dyDescent="0.2">
      <c r="A194" s="88">
        <v>38588</v>
      </c>
      <c r="B194" s="37">
        <v>43.939999</v>
      </c>
      <c r="C194" s="37">
        <v>43.959999000000003</v>
      </c>
      <c r="D194" s="37">
        <v>43.41</v>
      </c>
      <c r="E194" s="37">
        <v>43.59</v>
      </c>
      <c r="F194" s="37">
        <v>894300</v>
      </c>
      <c r="G194" s="37">
        <v>43.59</v>
      </c>
      <c r="H194" s="89">
        <f t="shared" ref="H194:H257" si="3">LN(G194/G195)</f>
        <v>-3.2065991745278263E-3</v>
      </c>
    </row>
    <row r="195" spans="1:8" hidden="1" x14ac:dyDescent="0.2">
      <c r="A195" s="88">
        <v>38589</v>
      </c>
      <c r="B195" s="37">
        <v>43.759998000000003</v>
      </c>
      <c r="C195" s="37">
        <v>43.810001</v>
      </c>
      <c r="D195" s="37">
        <v>43.599997999999999</v>
      </c>
      <c r="E195" s="37">
        <v>43.73</v>
      </c>
      <c r="F195" s="37">
        <v>1652600</v>
      </c>
      <c r="G195" s="37">
        <v>43.73</v>
      </c>
      <c r="H195" s="89">
        <f t="shared" si="3"/>
        <v>2.7478606396339686E-3</v>
      </c>
    </row>
    <row r="196" spans="1:8" hidden="1" x14ac:dyDescent="0.2">
      <c r="A196" s="88">
        <v>38590</v>
      </c>
      <c r="B196" s="37">
        <v>43.779998999999997</v>
      </c>
      <c r="C196" s="37">
        <v>43.900002000000001</v>
      </c>
      <c r="D196" s="37">
        <v>43.509998000000003</v>
      </c>
      <c r="E196" s="37">
        <v>43.610000999999997</v>
      </c>
      <c r="F196" s="37">
        <v>1301700</v>
      </c>
      <c r="G196" s="37">
        <v>43.610000999999997</v>
      </c>
      <c r="H196" s="89">
        <f t="shared" si="3"/>
        <v>9.1766465584460963E-4</v>
      </c>
    </row>
    <row r="197" spans="1:8" hidden="1" x14ac:dyDescent="0.2">
      <c r="A197" s="88">
        <v>38593</v>
      </c>
      <c r="B197" s="37">
        <v>43.810001</v>
      </c>
      <c r="C197" s="37">
        <v>43.959999000000003</v>
      </c>
      <c r="D197" s="37">
        <v>43.560001</v>
      </c>
      <c r="E197" s="37">
        <v>43.57</v>
      </c>
      <c r="F197" s="37">
        <v>1585500</v>
      </c>
      <c r="G197" s="37">
        <v>43.57</v>
      </c>
      <c r="H197" s="89">
        <f t="shared" si="3"/>
        <v>1.2936239834520651E-2</v>
      </c>
    </row>
    <row r="198" spans="1:8" hidden="1" x14ac:dyDescent="0.2">
      <c r="A198" s="88">
        <v>38594</v>
      </c>
      <c r="B198" s="37">
        <v>42.959999000000003</v>
      </c>
      <c r="C198" s="37">
        <v>43.07</v>
      </c>
      <c r="D198" s="37">
        <v>42.810001</v>
      </c>
      <c r="E198" s="37">
        <v>43.009998000000003</v>
      </c>
      <c r="F198" s="37">
        <v>2200400</v>
      </c>
      <c r="G198" s="37">
        <v>43.009998000000003</v>
      </c>
      <c r="H198" s="89">
        <f t="shared" si="3"/>
        <v>-9.0268868944772315E-3</v>
      </c>
    </row>
    <row r="199" spans="1:8" hidden="1" x14ac:dyDescent="0.2">
      <c r="A199" s="88">
        <v>38595</v>
      </c>
      <c r="B199" s="37">
        <v>43.099997999999999</v>
      </c>
      <c r="C199" s="37">
        <v>43.400002000000001</v>
      </c>
      <c r="D199" s="37">
        <v>43.029998999999997</v>
      </c>
      <c r="E199" s="37">
        <v>43.400002000000001</v>
      </c>
      <c r="F199" s="37">
        <v>2416500</v>
      </c>
      <c r="G199" s="37">
        <v>43.400002000000001</v>
      </c>
      <c r="H199" s="89">
        <f t="shared" si="3"/>
        <v>-1.8717710854194283E-2</v>
      </c>
    </row>
    <row r="200" spans="1:8" hidden="1" x14ac:dyDescent="0.2">
      <c r="A200" s="88">
        <v>38596</v>
      </c>
      <c r="B200" s="37">
        <v>43.93</v>
      </c>
      <c r="C200" s="37">
        <v>44.400002000000001</v>
      </c>
      <c r="D200" s="37">
        <v>43.849997999999999</v>
      </c>
      <c r="E200" s="37">
        <v>44.220001000000003</v>
      </c>
      <c r="F200" s="37">
        <v>2502900</v>
      </c>
      <c r="G200" s="37">
        <v>44.220001000000003</v>
      </c>
      <c r="H200" s="89">
        <f t="shared" si="3"/>
        <v>-6.7817341043676087E-4</v>
      </c>
    </row>
    <row r="201" spans="1:8" hidden="1" x14ac:dyDescent="0.2">
      <c r="A201" s="88">
        <v>38597</v>
      </c>
      <c r="B201" s="37">
        <v>44.240001999999997</v>
      </c>
      <c r="C201" s="37">
        <v>44.360000999999997</v>
      </c>
      <c r="D201" s="37">
        <v>44.09</v>
      </c>
      <c r="E201" s="37">
        <v>44.25</v>
      </c>
      <c r="F201" s="37">
        <v>1414900</v>
      </c>
      <c r="G201" s="37">
        <v>44.25</v>
      </c>
      <c r="H201" s="89">
        <f t="shared" si="3"/>
        <v>-4.5187529011116075E-4</v>
      </c>
    </row>
    <row r="202" spans="1:8" hidden="1" x14ac:dyDescent="0.2">
      <c r="A202" s="88">
        <v>38601</v>
      </c>
      <c r="B202" s="37">
        <v>44.419998</v>
      </c>
      <c r="C202" s="37">
        <v>44.419998</v>
      </c>
      <c r="D202" s="37">
        <v>44.189999</v>
      </c>
      <c r="E202" s="37">
        <v>44.27</v>
      </c>
      <c r="F202" s="37">
        <v>819700</v>
      </c>
      <c r="G202" s="37">
        <v>44.27</v>
      </c>
      <c r="H202" s="89">
        <f t="shared" si="3"/>
        <v>-1.3544471290856015E-3</v>
      </c>
    </row>
    <row r="203" spans="1:8" hidden="1" x14ac:dyDescent="0.2">
      <c r="A203" s="88">
        <v>38602</v>
      </c>
      <c r="B203" s="37">
        <v>44.41</v>
      </c>
      <c r="C203" s="37">
        <v>44.490001999999997</v>
      </c>
      <c r="D203" s="37">
        <v>44.290000999999997</v>
      </c>
      <c r="E203" s="37">
        <v>44.330002</v>
      </c>
      <c r="F203" s="37">
        <v>1300700</v>
      </c>
      <c r="G203" s="37">
        <v>44.330002</v>
      </c>
      <c r="H203" s="89">
        <f t="shared" si="3"/>
        <v>-6.0721203098326919E-3</v>
      </c>
    </row>
    <row r="204" spans="1:8" hidden="1" x14ac:dyDescent="0.2">
      <c r="A204" s="88">
        <v>38603</v>
      </c>
      <c r="B204" s="37">
        <v>44.720001000000003</v>
      </c>
      <c r="C204" s="37">
        <v>44.779998999999997</v>
      </c>
      <c r="D204" s="37">
        <v>44.470001000000003</v>
      </c>
      <c r="E204" s="37">
        <v>44.599997999999999</v>
      </c>
      <c r="F204" s="37">
        <v>1061200</v>
      </c>
      <c r="G204" s="37">
        <v>44.599997999999999</v>
      </c>
      <c r="H204" s="89">
        <f t="shared" si="3"/>
        <v>-5.3667840209911579E-3</v>
      </c>
    </row>
    <row r="205" spans="1:8" hidden="1" x14ac:dyDescent="0.2">
      <c r="A205" s="88">
        <v>38604</v>
      </c>
      <c r="B205" s="37">
        <v>44.669998</v>
      </c>
      <c r="C205" s="37">
        <v>44.869999</v>
      </c>
      <c r="D205" s="37">
        <v>44.66</v>
      </c>
      <c r="E205" s="37">
        <v>44.84</v>
      </c>
      <c r="F205" s="37">
        <v>1393900</v>
      </c>
      <c r="G205" s="37">
        <v>44.84</v>
      </c>
      <c r="H205" s="89">
        <f t="shared" si="3"/>
        <v>-1.114432313205042E-3</v>
      </c>
    </row>
    <row r="206" spans="1:8" hidden="1" x14ac:dyDescent="0.2">
      <c r="A206" s="88">
        <v>38607</v>
      </c>
      <c r="B206" s="37">
        <v>44.68</v>
      </c>
      <c r="C206" s="37">
        <v>44.889999000000003</v>
      </c>
      <c r="D206" s="37">
        <v>44.619999</v>
      </c>
      <c r="E206" s="37">
        <v>44.889999000000003</v>
      </c>
      <c r="F206" s="37">
        <v>752500</v>
      </c>
      <c r="G206" s="37">
        <v>44.889999000000003</v>
      </c>
      <c r="H206" s="89">
        <f t="shared" si="3"/>
        <v>7.3784124564842532E-3</v>
      </c>
    </row>
    <row r="207" spans="1:8" hidden="1" x14ac:dyDescent="0.2">
      <c r="A207" s="88">
        <v>38608</v>
      </c>
      <c r="B207" s="37">
        <v>44.619999</v>
      </c>
      <c r="C207" s="37">
        <v>44.619999</v>
      </c>
      <c r="D207" s="37">
        <v>44.360000999999997</v>
      </c>
      <c r="E207" s="37">
        <v>44.560001</v>
      </c>
      <c r="F207" s="37">
        <v>952700</v>
      </c>
      <c r="G207" s="37">
        <v>44.560001</v>
      </c>
      <c r="H207" s="89">
        <f t="shared" si="3"/>
        <v>-8.9365652827625187E-3</v>
      </c>
    </row>
    <row r="208" spans="1:8" hidden="1" x14ac:dyDescent="0.2">
      <c r="A208" s="88">
        <v>38609</v>
      </c>
      <c r="B208" s="37">
        <v>44.82</v>
      </c>
      <c r="C208" s="37">
        <v>44.959999000000003</v>
      </c>
      <c r="D208" s="37">
        <v>44.66</v>
      </c>
      <c r="E208" s="37">
        <v>44.959999000000003</v>
      </c>
      <c r="F208" s="37">
        <v>1733800</v>
      </c>
      <c r="G208" s="37">
        <v>44.959999000000003</v>
      </c>
      <c r="H208" s="89">
        <f t="shared" si="3"/>
        <v>-1.0179309300503387E-2</v>
      </c>
    </row>
    <row r="209" spans="1:8" hidden="1" x14ac:dyDescent="0.2">
      <c r="A209" s="88">
        <v>38610</v>
      </c>
      <c r="B209" s="37">
        <v>45.240001999999997</v>
      </c>
      <c r="C209" s="37">
        <v>45.470001000000003</v>
      </c>
      <c r="D209" s="37">
        <v>45.130001</v>
      </c>
      <c r="E209" s="37">
        <v>45.419998</v>
      </c>
      <c r="F209" s="37">
        <v>2150300</v>
      </c>
      <c r="G209" s="37">
        <v>45.419998</v>
      </c>
      <c r="H209" s="89">
        <f t="shared" si="3"/>
        <v>-8.7681843814035008E-3</v>
      </c>
    </row>
    <row r="210" spans="1:8" hidden="1" x14ac:dyDescent="0.2">
      <c r="A210" s="88">
        <v>38611</v>
      </c>
      <c r="B210" s="37">
        <v>45.799999</v>
      </c>
      <c r="C210" s="37">
        <v>45.880001</v>
      </c>
      <c r="D210" s="37">
        <v>45.549999</v>
      </c>
      <c r="E210" s="37">
        <v>45.82</v>
      </c>
      <c r="F210" s="37">
        <v>2878900</v>
      </c>
      <c r="G210" s="37">
        <v>45.82</v>
      </c>
      <c r="H210" s="89">
        <f t="shared" si="3"/>
        <v>-9.3407869330847763E-3</v>
      </c>
    </row>
    <row r="211" spans="1:8" hidden="1" x14ac:dyDescent="0.2">
      <c r="A211" s="88">
        <v>38614</v>
      </c>
      <c r="B211" s="37">
        <v>46.27</v>
      </c>
      <c r="C211" s="37">
        <v>46.73</v>
      </c>
      <c r="D211" s="37">
        <v>46.220001000000003</v>
      </c>
      <c r="E211" s="37">
        <v>46.25</v>
      </c>
      <c r="F211" s="37">
        <v>6072100</v>
      </c>
      <c r="G211" s="37">
        <v>46.25</v>
      </c>
      <c r="H211" s="89">
        <f t="shared" si="3"/>
        <v>4.3252595830010502E-4</v>
      </c>
    </row>
    <row r="212" spans="1:8" hidden="1" x14ac:dyDescent="0.2">
      <c r="A212" s="88">
        <v>38615</v>
      </c>
      <c r="B212" s="37">
        <v>46.52</v>
      </c>
      <c r="C212" s="37">
        <v>46.52</v>
      </c>
      <c r="D212" s="37">
        <v>46.220001000000003</v>
      </c>
      <c r="E212" s="37">
        <v>46.23</v>
      </c>
      <c r="F212" s="37">
        <v>1898900</v>
      </c>
      <c r="G212" s="37">
        <v>46.23</v>
      </c>
      <c r="H212" s="89">
        <f t="shared" si="3"/>
        <v>-1.7794466548550939E-2</v>
      </c>
    </row>
    <row r="213" spans="1:8" hidden="1" x14ac:dyDescent="0.2">
      <c r="A213" s="88">
        <v>38616</v>
      </c>
      <c r="B213" s="37">
        <v>46.580002</v>
      </c>
      <c r="C213" s="37">
        <v>47.130001</v>
      </c>
      <c r="D213" s="37">
        <v>46.549999</v>
      </c>
      <c r="E213" s="37">
        <v>47.060001</v>
      </c>
      <c r="F213" s="37">
        <v>3681900</v>
      </c>
      <c r="G213" s="37">
        <v>47.060001</v>
      </c>
      <c r="H213" s="89">
        <f t="shared" si="3"/>
        <v>1.4986364506815146E-2</v>
      </c>
    </row>
    <row r="214" spans="1:8" hidden="1" x14ac:dyDescent="0.2">
      <c r="A214" s="88">
        <v>38617</v>
      </c>
      <c r="B214" s="37">
        <v>46.84</v>
      </c>
      <c r="C214" s="37">
        <v>46.84</v>
      </c>
      <c r="D214" s="37">
        <v>46.220001000000003</v>
      </c>
      <c r="E214" s="37">
        <v>46.360000999999997</v>
      </c>
      <c r="F214" s="37">
        <v>2347300</v>
      </c>
      <c r="G214" s="37">
        <v>46.360000999999997</v>
      </c>
      <c r="H214" s="89">
        <f t="shared" si="3"/>
        <v>1.7271593240002477E-3</v>
      </c>
    </row>
    <row r="215" spans="1:8" hidden="1" x14ac:dyDescent="0.2">
      <c r="A215" s="88">
        <v>38618</v>
      </c>
      <c r="B215" s="37">
        <v>46.200001</v>
      </c>
      <c r="C215" s="37">
        <v>46.299999</v>
      </c>
      <c r="D215" s="37">
        <v>45.919998</v>
      </c>
      <c r="E215" s="37">
        <v>46.279998999999997</v>
      </c>
      <c r="F215" s="37">
        <v>2352800</v>
      </c>
      <c r="G215" s="37">
        <v>46.279998999999997</v>
      </c>
      <c r="H215" s="89">
        <f t="shared" si="3"/>
        <v>-6.246676276416189E-3</v>
      </c>
    </row>
    <row r="216" spans="1:8" hidden="1" x14ac:dyDescent="0.2">
      <c r="A216" s="88">
        <v>38621</v>
      </c>
      <c r="B216" s="37">
        <v>45.84</v>
      </c>
      <c r="C216" s="37">
        <v>46.610000999999997</v>
      </c>
      <c r="D216" s="37">
        <v>45.84</v>
      </c>
      <c r="E216" s="37">
        <v>46.57</v>
      </c>
      <c r="F216" s="37">
        <v>1361200</v>
      </c>
      <c r="G216" s="37">
        <v>46.57</v>
      </c>
      <c r="H216" s="89">
        <f t="shared" si="3"/>
        <v>6.8950930358516599E-3</v>
      </c>
    </row>
    <row r="217" spans="1:8" hidden="1" x14ac:dyDescent="0.2">
      <c r="A217" s="88">
        <v>38622</v>
      </c>
      <c r="B217" s="37">
        <v>46.139999000000003</v>
      </c>
      <c r="C217" s="37">
        <v>46.330002</v>
      </c>
      <c r="D217" s="37">
        <v>45.66</v>
      </c>
      <c r="E217" s="37">
        <v>46.25</v>
      </c>
      <c r="F217" s="37">
        <v>2341300</v>
      </c>
      <c r="G217" s="37">
        <v>46.25</v>
      </c>
      <c r="H217" s="89">
        <f t="shared" si="3"/>
        <v>-1.1821717597645267E-2</v>
      </c>
    </row>
    <row r="218" spans="1:8" hidden="1" x14ac:dyDescent="0.2">
      <c r="A218" s="88">
        <v>38623</v>
      </c>
      <c r="B218" s="37">
        <v>46.299999</v>
      </c>
      <c r="C218" s="37">
        <v>46.889999000000003</v>
      </c>
      <c r="D218" s="37">
        <v>46.16</v>
      </c>
      <c r="E218" s="37">
        <v>46.799999</v>
      </c>
      <c r="F218" s="37">
        <v>3448000</v>
      </c>
      <c r="G218" s="37">
        <v>46.799999</v>
      </c>
      <c r="H218" s="89">
        <f t="shared" si="3"/>
        <v>-6.3897770034466953E-3</v>
      </c>
    </row>
    <row r="219" spans="1:8" hidden="1" x14ac:dyDescent="0.2">
      <c r="A219" s="88">
        <v>38624</v>
      </c>
      <c r="B219" s="37">
        <v>46.860000999999997</v>
      </c>
      <c r="C219" s="37">
        <v>47.23</v>
      </c>
      <c r="D219" s="37">
        <v>46.830002</v>
      </c>
      <c r="E219" s="37">
        <v>47.099997999999999</v>
      </c>
      <c r="F219" s="37">
        <v>2947200</v>
      </c>
      <c r="G219" s="37">
        <v>47.099997999999999</v>
      </c>
      <c r="H219" s="89">
        <f t="shared" si="3"/>
        <v>8.5287724713985179E-3</v>
      </c>
    </row>
    <row r="220" spans="1:8" hidden="1" x14ac:dyDescent="0.2">
      <c r="A220" s="88">
        <v>38625</v>
      </c>
      <c r="B220" s="37">
        <v>47.09</v>
      </c>
      <c r="C220" s="37">
        <v>47.200001</v>
      </c>
      <c r="D220" s="37">
        <v>46.650002000000001</v>
      </c>
      <c r="E220" s="37">
        <v>46.700001</v>
      </c>
      <c r="F220" s="37">
        <v>1194400</v>
      </c>
      <c r="G220" s="37">
        <v>46.700001</v>
      </c>
      <c r="H220" s="89">
        <f t="shared" si="3"/>
        <v>6.0138283267147791E-3</v>
      </c>
    </row>
    <row r="221" spans="1:8" hidden="1" x14ac:dyDescent="0.2">
      <c r="A221" s="88">
        <v>38628</v>
      </c>
      <c r="B221" s="37">
        <v>46.619999</v>
      </c>
      <c r="C221" s="37">
        <v>46.630001</v>
      </c>
      <c r="D221" s="37">
        <v>46.380001</v>
      </c>
      <c r="E221" s="37">
        <v>46.419998</v>
      </c>
      <c r="F221" s="37">
        <v>2194900</v>
      </c>
      <c r="G221" s="37">
        <v>46.419998</v>
      </c>
      <c r="H221" s="89">
        <f t="shared" si="3"/>
        <v>-6.4612902695971512E-4</v>
      </c>
    </row>
    <row r="222" spans="1:8" hidden="1" x14ac:dyDescent="0.2">
      <c r="A222" s="88">
        <v>38629</v>
      </c>
      <c r="B222" s="37">
        <v>46.669998</v>
      </c>
      <c r="C222" s="37">
        <v>46.73</v>
      </c>
      <c r="D222" s="37">
        <v>46.299999</v>
      </c>
      <c r="E222" s="37">
        <v>46.450001</v>
      </c>
      <c r="F222" s="37">
        <v>1764500</v>
      </c>
      <c r="G222" s="37">
        <v>46.450001</v>
      </c>
      <c r="H222" s="89">
        <f t="shared" si="3"/>
        <v>1.939446746502716E-3</v>
      </c>
    </row>
    <row r="223" spans="1:8" hidden="1" x14ac:dyDescent="0.2">
      <c r="A223" s="88">
        <v>38630</v>
      </c>
      <c r="B223" s="37">
        <v>46.380001</v>
      </c>
      <c r="C223" s="37">
        <v>46.529998999999997</v>
      </c>
      <c r="D223" s="37">
        <v>46.139999000000003</v>
      </c>
      <c r="E223" s="37">
        <v>46.360000999999997</v>
      </c>
      <c r="F223" s="37">
        <v>1692300</v>
      </c>
      <c r="G223" s="37">
        <v>46.360000999999997</v>
      </c>
      <c r="H223" s="89">
        <f t="shared" si="3"/>
        <v>-1.8168673334372401E-2</v>
      </c>
    </row>
    <row r="224" spans="1:8" hidden="1" x14ac:dyDescent="0.2">
      <c r="A224" s="88">
        <v>38631</v>
      </c>
      <c r="B224" s="37">
        <v>46.619999</v>
      </c>
      <c r="C224" s="37">
        <v>47.259998000000003</v>
      </c>
      <c r="D224" s="37">
        <v>46.619999</v>
      </c>
      <c r="E224" s="37">
        <v>47.209999000000003</v>
      </c>
      <c r="F224" s="37">
        <v>2009500</v>
      </c>
      <c r="G224" s="37">
        <v>47.209999000000003</v>
      </c>
      <c r="H224" s="89">
        <f t="shared" si="3"/>
        <v>-3.1722983143725805E-3</v>
      </c>
    </row>
    <row r="225" spans="1:8" hidden="1" x14ac:dyDescent="0.2">
      <c r="A225" s="88">
        <v>38632</v>
      </c>
      <c r="B225" s="37">
        <v>46.990001999999997</v>
      </c>
      <c r="C225" s="37">
        <v>47.48</v>
      </c>
      <c r="D225" s="37">
        <v>46.939999</v>
      </c>
      <c r="E225" s="37">
        <v>47.360000999999997</v>
      </c>
      <c r="F225" s="37">
        <v>1820500</v>
      </c>
      <c r="G225" s="37">
        <v>47.360000999999997</v>
      </c>
      <c r="H225" s="89">
        <f t="shared" si="3"/>
        <v>-2.1108413463789242E-4</v>
      </c>
    </row>
    <row r="226" spans="1:8" hidden="1" x14ac:dyDescent="0.2">
      <c r="A226" s="88">
        <v>38635</v>
      </c>
      <c r="B226" s="37">
        <v>47.310001</v>
      </c>
      <c r="C226" s="37">
        <v>47.439999</v>
      </c>
      <c r="D226" s="37">
        <v>47.09</v>
      </c>
      <c r="E226" s="37">
        <v>47.369999</v>
      </c>
      <c r="F226" s="37">
        <v>1285500</v>
      </c>
      <c r="G226" s="37">
        <v>47.369999</v>
      </c>
      <c r="H226" s="89">
        <f t="shared" si="3"/>
        <v>-4.2211905274580126E-4</v>
      </c>
    </row>
    <row r="227" spans="1:8" hidden="1" x14ac:dyDescent="0.2">
      <c r="A227" s="88">
        <v>38636</v>
      </c>
      <c r="B227" s="37">
        <v>47.400002000000001</v>
      </c>
      <c r="C227" s="37">
        <v>47.720001000000003</v>
      </c>
      <c r="D227" s="37">
        <v>47.360000999999997</v>
      </c>
      <c r="E227" s="37">
        <v>47.389999000000003</v>
      </c>
      <c r="F227" s="37">
        <v>2826900</v>
      </c>
      <c r="G227" s="37">
        <v>47.389999000000003</v>
      </c>
      <c r="H227" s="89">
        <f t="shared" si="3"/>
        <v>1.1460248883002658E-2</v>
      </c>
    </row>
    <row r="228" spans="1:8" hidden="1" x14ac:dyDescent="0.2">
      <c r="A228" s="88">
        <v>38637</v>
      </c>
      <c r="B228" s="37">
        <v>47.529998999999997</v>
      </c>
      <c r="C228" s="37">
        <v>47.639999000000003</v>
      </c>
      <c r="D228" s="37">
        <v>46.82</v>
      </c>
      <c r="E228" s="37">
        <v>46.849997999999999</v>
      </c>
      <c r="F228" s="37">
        <v>3930500</v>
      </c>
      <c r="G228" s="37">
        <v>46.849997999999999</v>
      </c>
      <c r="H228" s="89">
        <f t="shared" si="3"/>
        <v>-3.6220771169276178E-3</v>
      </c>
    </row>
    <row r="229" spans="1:8" hidden="1" x14ac:dyDescent="0.2">
      <c r="A229" s="88">
        <v>38638</v>
      </c>
      <c r="B229" s="37">
        <v>46.889999000000003</v>
      </c>
      <c r="C229" s="37">
        <v>47.060001</v>
      </c>
      <c r="D229" s="37">
        <v>46.599997999999999</v>
      </c>
      <c r="E229" s="37">
        <v>47.02</v>
      </c>
      <c r="F229" s="37">
        <v>2632300</v>
      </c>
      <c r="G229" s="37">
        <v>47.02</v>
      </c>
      <c r="H229" s="89">
        <f t="shared" si="3"/>
        <v>4.6898615558441633E-3</v>
      </c>
    </row>
    <row r="230" spans="1:8" hidden="1" x14ac:dyDescent="0.2">
      <c r="A230" s="88">
        <v>38639</v>
      </c>
      <c r="B230" s="37">
        <v>46.490001999999997</v>
      </c>
      <c r="C230" s="37">
        <v>46.830002</v>
      </c>
      <c r="D230" s="37">
        <v>46.41</v>
      </c>
      <c r="E230" s="37">
        <v>46.799999</v>
      </c>
      <c r="F230" s="37">
        <v>2442300</v>
      </c>
      <c r="G230" s="37">
        <v>46.799999</v>
      </c>
      <c r="H230" s="89">
        <f t="shared" si="3"/>
        <v>-9.7810478835956144E-3</v>
      </c>
    </row>
    <row r="231" spans="1:8" hidden="1" x14ac:dyDescent="0.2">
      <c r="A231" s="88">
        <v>38642</v>
      </c>
      <c r="B231" s="37">
        <v>47.259998000000003</v>
      </c>
      <c r="C231" s="37">
        <v>47.369999</v>
      </c>
      <c r="D231" s="37">
        <v>47.189999</v>
      </c>
      <c r="E231" s="37">
        <v>47.259998000000003</v>
      </c>
      <c r="F231" s="37">
        <v>1784300</v>
      </c>
      <c r="G231" s="37">
        <v>47.259998000000003</v>
      </c>
      <c r="H231" s="89">
        <f t="shared" si="3"/>
        <v>5.5166277296164815E-3</v>
      </c>
    </row>
    <row r="232" spans="1:8" hidden="1" x14ac:dyDescent="0.2">
      <c r="A232" s="88">
        <v>38643</v>
      </c>
      <c r="B232" s="37">
        <v>47.09</v>
      </c>
      <c r="C232" s="37">
        <v>47.18</v>
      </c>
      <c r="D232" s="37">
        <v>46.93</v>
      </c>
      <c r="E232" s="37">
        <v>47</v>
      </c>
      <c r="F232" s="37">
        <v>1243200</v>
      </c>
      <c r="G232" s="37">
        <v>47</v>
      </c>
      <c r="H232" s="89">
        <f t="shared" si="3"/>
        <v>1.4142082705828308E-2</v>
      </c>
    </row>
    <row r="233" spans="1:8" hidden="1" x14ac:dyDescent="0.2">
      <c r="A233" s="88">
        <v>38644</v>
      </c>
      <c r="B233" s="37">
        <v>46.509998000000003</v>
      </c>
      <c r="C233" s="37">
        <v>46.509998000000003</v>
      </c>
      <c r="D233" s="37">
        <v>46.040000999999997</v>
      </c>
      <c r="E233" s="37">
        <v>46.34</v>
      </c>
      <c r="F233" s="37">
        <v>2958200</v>
      </c>
      <c r="G233" s="37">
        <v>46.34</v>
      </c>
      <c r="H233" s="89">
        <f t="shared" si="3"/>
        <v>7.7989996691948983E-3</v>
      </c>
    </row>
    <row r="234" spans="1:8" hidden="1" x14ac:dyDescent="0.2">
      <c r="A234" s="88">
        <v>38645</v>
      </c>
      <c r="B234" s="37">
        <v>46.330002</v>
      </c>
      <c r="C234" s="37">
        <v>46.34</v>
      </c>
      <c r="D234" s="37">
        <v>45.830002</v>
      </c>
      <c r="E234" s="37">
        <v>45.98</v>
      </c>
      <c r="F234" s="37">
        <v>1680300</v>
      </c>
      <c r="G234" s="37">
        <v>45.98</v>
      </c>
      <c r="H234" s="89">
        <f t="shared" si="3"/>
        <v>-1.1675808315428332E-2</v>
      </c>
    </row>
    <row r="235" spans="1:8" hidden="1" x14ac:dyDescent="0.2">
      <c r="A235" s="88">
        <v>38646</v>
      </c>
      <c r="B235" s="37">
        <v>46.119999</v>
      </c>
      <c r="C235" s="37">
        <v>46.560001</v>
      </c>
      <c r="D235" s="37">
        <v>45.91</v>
      </c>
      <c r="E235" s="37">
        <v>46.52</v>
      </c>
      <c r="F235" s="37">
        <v>1409400</v>
      </c>
      <c r="G235" s="37">
        <v>46.52</v>
      </c>
      <c r="H235" s="89">
        <f t="shared" si="3"/>
        <v>2.7984304431816049E-3</v>
      </c>
    </row>
    <row r="236" spans="1:8" hidden="1" x14ac:dyDescent="0.2">
      <c r="A236" s="88">
        <v>38649</v>
      </c>
      <c r="B236" s="37">
        <v>46.389999000000003</v>
      </c>
      <c r="C236" s="37">
        <v>46.73</v>
      </c>
      <c r="D236" s="37">
        <v>46.310001</v>
      </c>
      <c r="E236" s="37">
        <v>46.389999000000003</v>
      </c>
      <c r="F236" s="37">
        <v>2051300</v>
      </c>
      <c r="G236" s="37">
        <v>46.389999000000003</v>
      </c>
      <c r="H236" s="89">
        <f t="shared" si="3"/>
        <v>-1.4339507341402711E-2</v>
      </c>
    </row>
    <row r="237" spans="1:8" hidden="1" x14ac:dyDescent="0.2">
      <c r="A237" s="88">
        <v>38650</v>
      </c>
      <c r="B237" s="37">
        <v>46.93</v>
      </c>
      <c r="C237" s="37">
        <v>47.189999</v>
      </c>
      <c r="D237" s="37">
        <v>46.900002000000001</v>
      </c>
      <c r="E237" s="37">
        <v>47.060001</v>
      </c>
      <c r="F237" s="37">
        <v>3290500</v>
      </c>
      <c r="G237" s="37">
        <v>47.060001</v>
      </c>
      <c r="H237" s="89">
        <f t="shared" si="3"/>
        <v>2.7662747423586333E-3</v>
      </c>
    </row>
    <row r="238" spans="1:8" hidden="1" x14ac:dyDescent="0.2">
      <c r="A238" s="88">
        <v>38651</v>
      </c>
      <c r="B238" s="37">
        <v>47.09</v>
      </c>
      <c r="C238" s="37">
        <v>47.209999000000003</v>
      </c>
      <c r="D238" s="37">
        <v>46.889999000000003</v>
      </c>
      <c r="E238" s="37">
        <v>46.93</v>
      </c>
      <c r="F238" s="37">
        <v>2248400</v>
      </c>
      <c r="G238" s="37">
        <v>46.93</v>
      </c>
      <c r="H238" s="89">
        <f t="shared" si="3"/>
        <v>-5.3129441732026996E-3</v>
      </c>
    </row>
    <row r="239" spans="1:8" hidden="1" x14ac:dyDescent="0.2">
      <c r="A239" s="88">
        <v>38652</v>
      </c>
      <c r="B239" s="37">
        <v>47.400002000000001</v>
      </c>
      <c r="C239" s="37">
        <v>47.419998</v>
      </c>
      <c r="D239" s="37">
        <v>47.099997999999999</v>
      </c>
      <c r="E239" s="37">
        <v>47.18</v>
      </c>
      <c r="F239" s="37">
        <v>2464500</v>
      </c>
      <c r="G239" s="37">
        <v>47.18</v>
      </c>
      <c r="H239" s="89">
        <f t="shared" si="3"/>
        <v>-8.4747885530489574E-4</v>
      </c>
    </row>
    <row r="240" spans="1:8" hidden="1" x14ac:dyDescent="0.2">
      <c r="A240" s="88">
        <v>38653</v>
      </c>
      <c r="B240" s="37">
        <v>46.869999</v>
      </c>
      <c r="C240" s="37">
        <v>47.259998000000003</v>
      </c>
      <c r="D240" s="37">
        <v>46.82</v>
      </c>
      <c r="E240" s="37">
        <v>47.220001000000003</v>
      </c>
      <c r="F240" s="37">
        <v>1435000</v>
      </c>
      <c r="G240" s="37">
        <v>47.220001000000003</v>
      </c>
      <c r="H240" s="89">
        <f t="shared" si="3"/>
        <v>1.7518050499176978E-2</v>
      </c>
    </row>
    <row r="241" spans="1:8" hidden="1" x14ac:dyDescent="0.2">
      <c r="A241" s="88">
        <v>38656</v>
      </c>
      <c r="B241" s="37">
        <v>47.02</v>
      </c>
      <c r="C241" s="37">
        <v>47.040000999999997</v>
      </c>
      <c r="D241" s="37">
        <v>46.330002</v>
      </c>
      <c r="E241" s="37">
        <v>46.400002000000001</v>
      </c>
      <c r="F241" s="37">
        <v>2327500</v>
      </c>
      <c r="G241" s="37">
        <v>46.400002000000001</v>
      </c>
      <c r="H241" s="89">
        <f t="shared" si="3"/>
        <v>1.4544964665693086E-2</v>
      </c>
    </row>
    <row r="242" spans="1:8" hidden="1" x14ac:dyDescent="0.2">
      <c r="A242" s="88">
        <v>38657</v>
      </c>
      <c r="B242" s="37">
        <v>46.07</v>
      </c>
      <c r="C242" s="37">
        <v>46.07</v>
      </c>
      <c r="D242" s="37">
        <v>45.650002000000001</v>
      </c>
      <c r="E242" s="37">
        <v>45.73</v>
      </c>
      <c r="F242" s="37">
        <v>3483400</v>
      </c>
      <c r="G242" s="37">
        <v>45.73</v>
      </c>
      <c r="H242" s="89">
        <f t="shared" si="3"/>
        <v>-8.7089815776320873E-3</v>
      </c>
    </row>
    <row r="243" spans="1:8" hidden="1" x14ac:dyDescent="0.2">
      <c r="A243" s="88">
        <v>38658</v>
      </c>
      <c r="B243" s="37">
        <v>45.990001999999997</v>
      </c>
      <c r="C243" s="37">
        <v>46.23</v>
      </c>
      <c r="D243" s="37">
        <v>45.900002000000001</v>
      </c>
      <c r="E243" s="37">
        <v>46.130001</v>
      </c>
      <c r="F243" s="37">
        <v>1008600</v>
      </c>
      <c r="G243" s="37">
        <v>46.130001</v>
      </c>
      <c r="H243" s="89">
        <f t="shared" si="3"/>
        <v>3.692088025091566E-3</v>
      </c>
    </row>
    <row r="244" spans="1:8" hidden="1" x14ac:dyDescent="0.2">
      <c r="A244" s="88">
        <v>38659</v>
      </c>
      <c r="B244" s="37">
        <v>46.060001</v>
      </c>
      <c r="C244" s="37">
        <v>46.080002</v>
      </c>
      <c r="D244" s="37">
        <v>45.75</v>
      </c>
      <c r="E244" s="37">
        <v>45.959999000000003</v>
      </c>
      <c r="F244" s="37">
        <v>1703300</v>
      </c>
      <c r="G244" s="37">
        <v>45.959999000000003</v>
      </c>
      <c r="H244" s="89">
        <f t="shared" si="3"/>
        <v>9.8393931403399169E-3</v>
      </c>
    </row>
    <row r="245" spans="1:8" hidden="1" x14ac:dyDescent="0.2">
      <c r="A245" s="88">
        <v>38660</v>
      </c>
      <c r="B245" s="37">
        <v>45.93</v>
      </c>
      <c r="C245" s="37">
        <v>46.07</v>
      </c>
      <c r="D245" s="37">
        <v>45.32</v>
      </c>
      <c r="E245" s="37">
        <v>45.509998000000003</v>
      </c>
      <c r="F245" s="37">
        <v>1813200</v>
      </c>
      <c r="G245" s="37">
        <v>45.509998000000003</v>
      </c>
      <c r="H245" s="89">
        <f t="shared" si="3"/>
        <v>-5.6968165833865781E-3</v>
      </c>
    </row>
    <row r="246" spans="1:8" hidden="1" x14ac:dyDescent="0.2">
      <c r="A246" s="88">
        <v>38663</v>
      </c>
      <c r="B246" s="37">
        <v>45.669998</v>
      </c>
      <c r="C246" s="37">
        <v>45.82</v>
      </c>
      <c r="D246" s="37">
        <v>45.459999000000003</v>
      </c>
      <c r="E246" s="37">
        <v>45.77</v>
      </c>
      <c r="F246" s="37">
        <v>816600</v>
      </c>
      <c r="G246" s="37">
        <v>45.77</v>
      </c>
      <c r="H246" s="89">
        <f t="shared" si="3"/>
        <v>-3.054103595579785E-3</v>
      </c>
    </row>
    <row r="247" spans="1:8" hidden="1" x14ac:dyDescent="0.2">
      <c r="A247" s="88">
        <v>38664</v>
      </c>
      <c r="B247" s="37">
        <v>45.830002</v>
      </c>
      <c r="C247" s="37">
        <v>46.099997999999999</v>
      </c>
      <c r="D247" s="37">
        <v>45.82</v>
      </c>
      <c r="E247" s="37">
        <v>45.91</v>
      </c>
      <c r="F247" s="37">
        <v>583600</v>
      </c>
      <c r="G247" s="37">
        <v>45.91</v>
      </c>
      <c r="H247" s="89">
        <f t="shared" si="3"/>
        <v>-1.4058866639714774E-2</v>
      </c>
    </row>
    <row r="248" spans="1:8" hidden="1" x14ac:dyDescent="0.2">
      <c r="A248" s="88">
        <v>38665</v>
      </c>
      <c r="B248" s="37">
        <v>46.119999</v>
      </c>
      <c r="C248" s="37">
        <v>46.650002000000001</v>
      </c>
      <c r="D248" s="37">
        <v>46.029998999999997</v>
      </c>
      <c r="E248" s="37">
        <v>46.560001</v>
      </c>
      <c r="F248" s="37">
        <v>1382700</v>
      </c>
      <c r="G248" s="37">
        <v>46.560001</v>
      </c>
      <c r="H248" s="89">
        <f t="shared" si="3"/>
        <v>1.7197123571895858E-3</v>
      </c>
    </row>
    <row r="249" spans="1:8" hidden="1" x14ac:dyDescent="0.2">
      <c r="A249" s="88">
        <v>38666</v>
      </c>
      <c r="B249" s="37">
        <v>46.779998999999997</v>
      </c>
      <c r="C249" s="37">
        <v>46.82</v>
      </c>
      <c r="D249" s="37">
        <v>46.360000999999997</v>
      </c>
      <c r="E249" s="37">
        <v>46.48</v>
      </c>
      <c r="F249" s="37">
        <v>810900</v>
      </c>
      <c r="G249" s="37">
        <v>46.48</v>
      </c>
      <c r="H249" s="89">
        <f t="shared" si="3"/>
        <v>-6.8610690124236888E-3</v>
      </c>
    </row>
    <row r="250" spans="1:8" hidden="1" x14ac:dyDescent="0.2">
      <c r="A250" s="88">
        <v>38667</v>
      </c>
      <c r="B250" s="37">
        <v>46.549999</v>
      </c>
      <c r="C250" s="37">
        <v>46.799999</v>
      </c>
      <c r="D250" s="37">
        <v>46.439999</v>
      </c>
      <c r="E250" s="37">
        <v>46.799999</v>
      </c>
      <c r="F250" s="37">
        <v>1467300</v>
      </c>
      <c r="G250" s="37">
        <v>46.799999</v>
      </c>
      <c r="H250" s="89">
        <f t="shared" si="3"/>
        <v>3.8535693984900797E-3</v>
      </c>
    </row>
    <row r="251" spans="1:8" hidden="1" x14ac:dyDescent="0.2">
      <c r="A251" s="88">
        <v>38670</v>
      </c>
      <c r="B251" s="37">
        <v>46.560001</v>
      </c>
      <c r="C251" s="37">
        <v>46.810001</v>
      </c>
      <c r="D251" s="37">
        <v>46.509998000000003</v>
      </c>
      <c r="E251" s="37">
        <v>46.619999</v>
      </c>
      <c r="F251" s="37">
        <v>706500</v>
      </c>
      <c r="G251" s="37">
        <v>46.619999</v>
      </c>
      <c r="H251" s="89">
        <f t="shared" si="3"/>
        <v>-8.5765443569441892E-4</v>
      </c>
    </row>
    <row r="252" spans="1:8" hidden="1" x14ac:dyDescent="0.2">
      <c r="A252" s="88">
        <v>38671</v>
      </c>
      <c r="B252" s="37">
        <v>46.799999</v>
      </c>
      <c r="C252" s="37">
        <v>46.830002</v>
      </c>
      <c r="D252" s="37">
        <v>46.529998999999997</v>
      </c>
      <c r="E252" s="37">
        <v>46.66</v>
      </c>
      <c r="F252" s="37">
        <v>1325400</v>
      </c>
      <c r="G252" s="37">
        <v>46.66</v>
      </c>
      <c r="H252" s="89">
        <f t="shared" si="3"/>
        <v>-2.3719854375120204E-2</v>
      </c>
    </row>
    <row r="253" spans="1:8" hidden="1" x14ac:dyDescent="0.2">
      <c r="A253" s="88">
        <v>38672</v>
      </c>
      <c r="B253" s="37">
        <v>47.290000999999997</v>
      </c>
      <c r="C253" s="37">
        <v>47.779998999999997</v>
      </c>
      <c r="D253" s="37">
        <v>47.220001000000003</v>
      </c>
      <c r="E253" s="37">
        <v>47.779998999999997</v>
      </c>
      <c r="F253" s="37">
        <v>2355200</v>
      </c>
      <c r="G253" s="37">
        <v>47.779998999999997</v>
      </c>
      <c r="H253" s="89">
        <f t="shared" si="3"/>
        <v>-1.4544220792654817E-2</v>
      </c>
    </row>
    <row r="254" spans="1:8" hidden="1" x14ac:dyDescent="0.2">
      <c r="A254" s="88">
        <v>38673</v>
      </c>
      <c r="B254" s="37">
        <v>48.23</v>
      </c>
      <c r="C254" s="37">
        <v>48.580002</v>
      </c>
      <c r="D254" s="37">
        <v>48.169998</v>
      </c>
      <c r="E254" s="37">
        <v>48.48</v>
      </c>
      <c r="F254" s="37">
        <v>4172400</v>
      </c>
      <c r="G254" s="37">
        <v>48.48</v>
      </c>
      <c r="H254" s="89">
        <f t="shared" si="3"/>
        <v>4.1264700825526061E-4</v>
      </c>
    </row>
    <row r="255" spans="1:8" hidden="1" x14ac:dyDescent="0.2">
      <c r="A255" s="88">
        <v>38674</v>
      </c>
      <c r="B255" s="37">
        <v>48.5</v>
      </c>
      <c r="C255" s="37">
        <v>48.610000999999997</v>
      </c>
      <c r="D255" s="37">
        <v>48.200001</v>
      </c>
      <c r="E255" s="37">
        <v>48.459999000000003</v>
      </c>
      <c r="F255" s="37">
        <v>1453800</v>
      </c>
      <c r="G255" s="37">
        <v>48.459999000000003</v>
      </c>
      <c r="H255" s="89">
        <f t="shared" si="3"/>
        <v>-1.0877541722336813E-2</v>
      </c>
    </row>
    <row r="256" spans="1:8" hidden="1" x14ac:dyDescent="0.2">
      <c r="A256" s="88">
        <v>38677</v>
      </c>
      <c r="B256" s="37">
        <v>48.689999</v>
      </c>
      <c r="C256" s="37">
        <v>49.02</v>
      </c>
      <c r="D256" s="37">
        <v>48.5</v>
      </c>
      <c r="E256" s="37">
        <v>48.990001999999997</v>
      </c>
      <c r="F256" s="37">
        <v>2384900</v>
      </c>
      <c r="G256" s="37">
        <v>48.990001999999997</v>
      </c>
      <c r="H256" s="89">
        <f t="shared" si="3"/>
        <v>-6.7134418210029545E-3</v>
      </c>
    </row>
    <row r="257" spans="1:8" hidden="1" x14ac:dyDescent="0.2">
      <c r="A257" s="88">
        <v>38678</v>
      </c>
      <c r="B257" s="37">
        <v>49.02</v>
      </c>
      <c r="C257" s="37">
        <v>49.34</v>
      </c>
      <c r="D257" s="37">
        <v>48.849997999999999</v>
      </c>
      <c r="E257" s="37">
        <v>49.32</v>
      </c>
      <c r="F257" s="37">
        <v>2799500</v>
      </c>
      <c r="G257" s="37">
        <v>49.32</v>
      </c>
      <c r="H257" s="89">
        <f t="shared" si="3"/>
        <v>3.4527910112088379E-3</v>
      </c>
    </row>
    <row r="258" spans="1:8" hidden="1" x14ac:dyDescent="0.2">
      <c r="A258" s="88">
        <v>38679</v>
      </c>
      <c r="B258" s="37">
        <v>48.799999</v>
      </c>
      <c r="C258" s="37">
        <v>49.25</v>
      </c>
      <c r="D258" s="37">
        <v>48.240001999999997</v>
      </c>
      <c r="E258" s="37">
        <v>49.150002000000001</v>
      </c>
      <c r="F258" s="37">
        <v>1731700</v>
      </c>
      <c r="G258" s="37">
        <v>49.150002000000001</v>
      </c>
      <c r="H258" s="89">
        <f t="shared" ref="H258:H321" si="4">LN(G258/G259)</f>
        <v>-5.4782728060829558E-3</v>
      </c>
    </row>
    <row r="259" spans="1:8" hidden="1" x14ac:dyDescent="0.2">
      <c r="A259" s="88">
        <v>38681</v>
      </c>
      <c r="B259" s="37">
        <v>49.450001</v>
      </c>
      <c r="C259" s="37">
        <v>49.990001999999997</v>
      </c>
      <c r="D259" s="37">
        <v>49.299999</v>
      </c>
      <c r="E259" s="37">
        <v>49.419998</v>
      </c>
      <c r="F259" s="37">
        <v>775000</v>
      </c>
      <c r="G259" s="37">
        <v>49.419998</v>
      </c>
      <c r="H259" s="89">
        <f t="shared" si="4"/>
        <v>-6.4543184933273205E-3</v>
      </c>
    </row>
    <row r="260" spans="1:8" hidden="1" x14ac:dyDescent="0.2">
      <c r="A260" s="88">
        <v>38684</v>
      </c>
      <c r="B260" s="37">
        <v>49.299999</v>
      </c>
      <c r="C260" s="37">
        <v>49.75</v>
      </c>
      <c r="D260" s="37">
        <v>49.259998000000003</v>
      </c>
      <c r="E260" s="37">
        <v>49.740001999999997</v>
      </c>
      <c r="F260" s="37">
        <v>2192000</v>
      </c>
      <c r="G260" s="37">
        <v>49.740001999999997</v>
      </c>
      <c r="H260" s="89">
        <f t="shared" si="4"/>
        <v>-1.2054853659407424E-3</v>
      </c>
    </row>
    <row r="261" spans="1:8" hidden="1" x14ac:dyDescent="0.2">
      <c r="A261" s="88">
        <v>38685</v>
      </c>
      <c r="B261" s="37">
        <v>49.57</v>
      </c>
      <c r="C261" s="37">
        <v>49.98</v>
      </c>
      <c r="D261" s="37">
        <v>49.380001</v>
      </c>
      <c r="E261" s="37">
        <v>49.799999</v>
      </c>
      <c r="F261" s="37">
        <v>2283600</v>
      </c>
      <c r="G261" s="37">
        <v>49.799999</v>
      </c>
      <c r="H261" s="89">
        <f t="shared" si="4"/>
        <v>1.4155969883009259E-2</v>
      </c>
    </row>
    <row r="262" spans="1:8" hidden="1" x14ac:dyDescent="0.2">
      <c r="A262" s="88">
        <v>38686</v>
      </c>
      <c r="B262" s="37">
        <v>49.360000999999997</v>
      </c>
      <c r="C262" s="37">
        <v>49.5</v>
      </c>
      <c r="D262" s="37">
        <v>49.060001</v>
      </c>
      <c r="E262" s="37">
        <v>49.099997999999999</v>
      </c>
      <c r="F262" s="37">
        <v>1833400</v>
      </c>
      <c r="G262" s="37">
        <v>49.099997999999999</v>
      </c>
      <c r="H262" s="89">
        <f t="shared" si="4"/>
        <v>-2.1558204564423464E-2</v>
      </c>
    </row>
    <row r="263" spans="1:8" hidden="1" x14ac:dyDescent="0.2">
      <c r="A263" s="88">
        <v>38687</v>
      </c>
      <c r="B263" s="37">
        <v>49.630001</v>
      </c>
      <c r="C263" s="37">
        <v>50.290000999999997</v>
      </c>
      <c r="D263" s="37">
        <v>49.580002</v>
      </c>
      <c r="E263" s="37">
        <v>50.169998</v>
      </c>
      <c r="F263" s="37">
        <v>2557900</v>
      </c>
      <c r="G263" s="37">
        <v>50.169998</v>
      </c>
      <c r="H263" s="89">
        <f t="shared" si="4"/>
        <v>-2.985413760485129E-3</v>
      </c>
    </row>
    <row r="264" spans="1:8" hidden="1" x14ac:dyDescent="0.2">
      <c r="A264" s="88">
        <v>38688</v>
      </c>
      <c r="B264" s="37">
        <v>49.93</v>
      </c>
      <c r="C264" s="37">
        <v>50.34</v>
      </c>
      <c r="D264" s="37">
        <v>49.889999000000003</v>
      </c>
      <c r="E264" s="37">
        <v>50.32</v>
      </c>
      <c r="F264" s="37">
        <v>1651900</v>
      </c>
      <c r="G264" s="37">
        <v>50.32</v>
      </c>
      <c r="H264" s="89">
        <f t="shared" si="4"/>
        <v>-9.0999441915546372E-3</v>
      </c>
    </row>
    <row r="265" spans="1:8" hidden="1" x14ac:dyDescent="0.2">
      <c r="A265" s="88">
        <v>38691</v>
      </c>
      <c r="B265" s="37">
        <v>50.43</v>
      </c>
      <c r="C265" s="37">
        <v>50.799999</v>
      </c>
      <c r="D265" s="37">
        <v>50.290000999999997</v>
      </c>
      <c r="E265" s="37">
        <v>50.779998999999997</v>
      </c>
      <c r="F265" s="37">
        <v>1847500</v>
      </c>
      <c r="G265" s="37">
        <v>50.779998999999997</v>
      </c>
      <c r="H265" s="89">
        <f t="shared" si="4"/>
        <v>-2.1638643667754986E-3</v>
      </c>
    </row>
    <row r="266" spans="1:8" hidden="1" x14ac:dyDescent="0.2">
      <c r="A266" s="88">
        <v>38692</v>
      </c>
      <c r="B266" s="37">
        <v>50.380001</v>
      </c>
      <c r="C266" s="37">
        <v>50.950001</v>
      </c>
      <c r="D266" s="37">
        <v>50.209999000000003</v>
      </c>
      <c r="E266" s="37">
        <v>50.889999000000003</v>
      </c>
      <c r="F266" s="37">
        <v>2493600</v>
      </c>
      <c r="G266" s="37">
        <v>50.889999000000003</v>
      </c>
      <c r="H266" s="89">
        <f t="shared" si="4"/>
        <v>-8.4141187969205018E-3</v>
      </c>
    </row>
    <row r="267" spans="1:8" hidden="1" x14ac:dyDescent="0.2">
      <c r="A267" s="88">
        <v>38693</v>
      </c>
      <c r="B267" s="37">
        <v>51.220001000000003</v>
      </c>
      <c r="C267" s="37">
        <v>51.5</v>
      </c>
      <c r="D267" s="37">
        <v>51.099997999999999</v>
      </c>
      <c r="E267" s="37">
        <v>51.32</v>
      </c>
      <c r="F267" s="37">
        <v>2279800</v>
      </c>
      <c r="G267" s="37">
        <v>51.32</v>
      </c>
      <c r="H267" s="89">
        <f t="shared" si="4"/>
        <v>-1.1238288960052006E-2</v>
      </c>
    </row>
    <row r="268" spans="1:8" hidden="1" x14ac:dyDescent="0.2">
      <c r="A268" s="88">
        <v>38694</v>
      </c>
      <c r="B268" s="37">
        <v>51.34</v>
      </c>
      <c r="C268" s="37">
        <v>51.950001</v>
      </c>
      <c r="D268" s="37">
        <v>51.259998000000003</v>
      </c>
      <c r="E268" s="37">
        <v>51.900002000000001</v>
      </c>
      <c r="F268" s="37">
        <v>3046000</v>
      </c>
      <c r="G268" s="37">
        <v>51.900002000000001</v>
      </c>
      <c r="H268" s="89">
        <f t="shared" si="4"/>
        <v>-9.5878007874469692E-3</v>
      </c>
    </row>
    <row r="269" spans="1:8" hidden="1" x14ac:dyDescent="0.2">
      <c r="A269" s="88">
        <v>38695</v>
      </c>
      <c r="B269" s="37">
        <v>52.310001</v>
      </c>
      <c r="C269" s="37">
        <v>52.900002000000001</v>
      </c>
      <c r="D269" s="37">
        <v>52.029998999999997</v>
      </c>
      <c r="E269" s="37">
        <v>52.400002000000001</v>
      </c>
      <c r="F269" s="37">
        <v>5882400</v>
      </c>
      <c r="G269" s="37">
        <v>52.400002000000001</v>
      </c>
      <c r="H269" s="89">
        <f t="shared" si="4"/>
        <v>-3.0487637072953303E-3</v>
      </c>
    </row>
    <row r="270" spans="1:8" hidden="1" x14ac:dyDescent="0.2">
      <c r="A270" s="88">
        <v>38698</v>
      </c>
      <c r="B270" s="37">
        <v>53.09</v>
      </c>
      <c r="C270" s="37">
        <v>53.759998000000003</v>
      </c>
      <c r="D270" s="37">
        <v>52.25</v>
      </c>
      <c r="E270" s="37">
        <v>52.560001</v>
      </c>
      <c r="F270" s="37">
        <v>7504600</v>
      </c>
      <c r="G270" s="37">
        <v>52.560001</v>
      </c>
      <c r="H270" s="89">
        <f t="shared" si="4"/>
        <v>1.7465158914414847E-2</v>
      </c>
    </row>
    <row r="271" spans="1:8" hidden="1" x14ac:dyDescent="0.2">
      <c r="A271" s="88">
        <v>38699</v>
      </c>
      <c r="B271" s="37">
        <v>52.200001</v>
      </c>
      <c r="C271" s="37">
        <v>53.23</v>
      </c>
      <c r="D271" s="37">
        <v>51.560001</v>
      </c>
      <c r="E271" s="37">
        <v>51.650002000000001</v>
      </c>
      <c r="F271" s="37">
        <v>6162100</v>
      </c>
      <c r="G271" s="37">
        <v>51.650002000000001</v>
      </c>
      <c r="H271" s="89">
        <f t="shared" si="4"/>
        <v>2.5491654845191069E-2</v>
      </c>
    </row>
    <row r="272" spans="1:8" hidden="1" x14ac:dyDescent="0.2">
      <c r="A272" s="88">
        <v>38700</v>
      </c>
      <c r="B272" s="37">
        <v>50.950001</v>
      </c>
      <c r="C272" s="37">
        <v>51.200001</v>
      </c>
      <c r="D272" s="37">
        <v>50.25</v>
      </c>
      <c r="E272" s="37">
        <v>50.349997999999999</v>
      </c>
      <c r="F272" s="37">
        <v>6994000</v>
      </c>
      <c r="G272" s="37">
        <v>50.349997999999999</v>
      </c>
      <c r="H272" s="89">
        <f t="shared" si="4"/>
        <v>2.1870174737646246E-3</v>
      </c>
    </row>
    <row r="273" spans="1:8" hidden="1" x14ac:dyDescent="0.2">
      <c r="A273" s="88">
        <v>38701</v>
      </c>
      <c r="B273" s="37">
        <v>50.48</v>
      </c>
      <c r="C273" s="37">
        <v>50.790000999999997</v>
      </c>
      <c r="D273" s="37">
        <v>50.110000999999997</v>
      </c>
      <c r="E273" s="37">
        <v>50.240001999999997</v>
      </c>
      <c r="F273" s="37">
        <v>4728500</v>
      </c>
      <c r="G273" s="37">
        <v>50.240001999999997</v>
      </c>
      <c r="H273" s="89">
        <f t="shared" si="4"/>
        <v>2.9901745993341647E-3</v>
      </c>
    </row>
    <row r="274" spans="1:8" hidden="1" x14ac:dyDescent="0.2">
      <c r="A274" s="88">
        <v>38702</v>
      </c>
      <c r="B274" s="37">
        <v>50.32</v>
      </c>
      <c r="C274" s="37">
        <v>50.59</v>
      </c>
      <c r="D274" s="37">
        <v>49.93</v>
      </c>
      <c r="E274" s="37">
        <v>50.09</v>
      </c>
      <c r="F274" s="37">
        <v>2688000</v>
      </c>
      <c r="G274" s="37">
        <v>50.09</v>
      </c>
      <c r="H274" s="89">
        <f t="shared" si="4"/>
        <v>-2.591986272298865E-3</v>
      </c>
    </row>
    <row r="275" spans="1:8" hidden="1" x14ac:dyDescent="0.2">
      <c r="A275" s="88">
        <v>38705</v>
      </c>
      <c r="B275" s="37">
        <v>50.580002</v>
      </c>
      <c r="C275" s="37">
        <v>50.75</v>
      </c>
      <c r="D275" s="37">
        <v>50.119999</v>
      </c>
      <c r="E275" s="37">
        <v>50.220001000000003</v>
      </c>
      <c r="F275" s="37">
        <v>2077100</v>
      </c>
      <c r="G275" s="37">
        <v>50.220001000000003</v>
      </c>
      <c r="H275" s="89">
        <f t="shared" si="4"/>
        <v>2.3777061622351454E-2</v>
      </c>
    </row>
    <row r="276" spans="1:8" hidden="1" x14ac:dyDescent="0.2">
      <c r="A276" s="88">
        <v>38706</v>
      </c>
      <c r="B276" s="37">
        <v>50.349997999999999</v>
      </c>
      <c r="C276" s="37">
        <v>50.400002000000001</v>
      </c>
      <c r="D276" s="37">
        <v>49</v>
      </c>
      <c r="E276" s="37">
        <v>49.040000999999997</v>
      </c>
      <c r="F276" s="37">
        <v>4317900</v>
      </c>
      <c r="G276" s="37">
        <v>49.040000999999997</v>
      </c>
      <c r="H276" s="89">
        <f t="shared" si="4"/>
        <v>-6.7066199960827853E-3</v>
      </c>
    </row>
    <row r="277" spans="1:8" hidden="1" x14ac:dyDescent="0.2">
      <c r="A277" s="88">
        <v>38707</v>
      </c>
      <c r="B277" s="37">
        <v>49.119999</v>
      </c>
      <c r="C277" s="37">
        <v>49.450001</v>
      </c>
      <c r="D277" s="37">
        <v>48.799999</v>
      </c>
      <c r="E277" s="37">
        <v>49.369999</v>
      </c>
      <c r="F277" s="37">
        <v>3956400</v>
      </c>
      <c r="G277" s="37">
        <v>49.369999</v>
      </c>
      <c r="H277" s="89">
        <f t="shared" si="4"/>
        <v>-1.5476140770435284E-2</v>
      </c>
    </row>
    <row r="278" spans="1:8" hidden="1" x14ac:dyDescent="0.2">
      <c r="A278" s="88">
        <v>38708</v>
      </c>
      <c r="B278" s="37">
        <v>49.509998000000003</v>
      </c>
      <c r="C278" s="37">
        <v>50.299999</v>
      </c>
      <c r="D278" s="37">
        <v>49.470001000000003</v>
      </c>
      <c r="E278" s="37">
        <v>50.139999000000003</v>
      </c>
      <c r="F278" s="37">
        <v>2965300</v>
      </c>
      <c r="G278" s="37">
        <v>50.139999000000003</v>
      </c>
      <c r="H278" s="89">
        <f t="shared" si="4"/>
        <v>3.9896271023846157E-4</v>
      </c>
    </row>
    <row r="279" spans="1:8" hidden="1" x14ac:dyDescent="0.2">
      <c r="A279" s="88">
        <v>38709</v>
      </c>
      <c r="B279" s="37">
        <v>50.099997999999999</v>
      </c>
      <c r="C279" s="37">
        <v>50.459999000000003</v>
      </c>
      <c r="D279" s="37">
        <v>50.080002</v>
      </c>
      <c r="E279" s="37">
        <v>50.119999</v>
      </c>
      <c r="F279" s="37">
        <v>2877600</v>
      </c>
      <c r="G279" s="37">
        <v>50.119999</v>
      </c>
      <c r="H279" s="89">
        <f t="shared" si="4"/>
        <v>-1.0321648012932824E-2</v>
      </c>
    </row>
    <row r="280" spans="1:8" hidden="1" x14ac:dyDescent="0.2">
      <c r="A280" s="88">
        <v>38713</v>
      </c>
      <c r="B280" s="37">
        <v>50.650002000000001</v>
      </c>
      <c r="C280" s="37">
        <v>50.700001</v>
      </c>
      <c r="D280" s="37">
        <v>50.5</v>
      </c>
      <c r="E280" s="37">
        <v>50.639999000000003</v>
      </c>
      <c r="F280" s="37">
        <v>4403700</v>
      </c>
      <c r="G280" s="37">
        <v>50.639999000000003</v>
      </c>
      <c r="H280" s="89">
        <f t="shared" si="4"/>
        <v>-1.6257375004771299E-2</v>
      </c>
    </row>
    <row r="281" spans="1:8" hidden="1" x14ac:dyDescent="0.2">
      <c r="A281" s="88">
        <v>38714</v>
      </c>
      <c r="B281" s="37">
        <v>51.509998000000003</v>
      </c>
      <c r="C281" s="37">
        <v>51.610000999999997</v>
      </c>
      <c r="D281" s="37">
        <v>51.18</v>
      </c>
      <c r="E281" s="37">
        <v>51.470001000000003</v>
      </c>
      <c r="F281" s="37">
        <v>5060900</v>
      </c>
      <c r="G281" s="37">
        <v>51.470001000000003</v>
      </c>
      <c r="H281" s="89">
        <f t="shared" si="4"/>
        <v>0</v>
      </c>
    </row>
    <row r="282" spans="1:8" hidden="1" x14ac:dyDescent="0.2">
      <c r="A282" s="88">
        <v>38715</v>
      </c>
      <c r="B282" s="37">
        <v>51.48</v>
      </c>
      <c r="C282" s="37">
        <v>51.580002</v>
      </c>
      <c r="D282" s="37">
        <v>50.919998</v>
      </c>
      <c r="E282" s="37">
        <v>51.470001000000003</v>
      </c>
      <c r="F282" s="37">
        <v>3280200</v>
      </c>
      <c r="G282" s="37">
        <v>51.470001000000003</v>
      </c>
      <c r="H282" s="89">
        <f t="shared" si="4"/>
        <v>-2.1349061344603701E-3</v>
      </c>
    </row>
    <row r="283" spans="1:8" hidden="1" x14ac:dyDescent="0.2">
      <c r="A283" s="88">
        <v>38716</v>
      </c>
      <c r="B283" s="37">
        <v>51.189999</v>
      </c>
      <c r="C283" s="37">
        <v>51.720001000000003</v>
      </c>
      <c r="D283" s="37">
        <v>51.169998</v>
      </c>
      <c r="E283" s="37">
        <v>51.580002</v>
      </c>
      <c r="F283" s="37">
        <v>2635900</v>
      </c>
      <c r="G283" s="37">
        <v>51.580002</v>
      </c>
      <c r="H283" s="89">
        <f t="shared" si="4"/>
        <v>-2.9419447114960116E-2</v>
      </c>
    </row>
    <row r="284" spans="1:8" hidden="1" x14ac:dyDescent="0.2">
      <c r="A284" s="88">
        <v>38720</v>
      </c>
      <c r="B284" s="37">
        <v>52.290000999999997</v>
      </c>
      <c r="C284" s="37">
        <v>53.18</v>
      </c>
      <c r="D284" s="37">
        <v>52.23</v>
      </c>
      <c r="E284" s="37">
        <v>53.119999</v>
      </c>
      <c r="F284" s="37">
        <v>4606500</v>
      </c>
      <c r="G284" s="37">
        <v>53.119999</v>
      </c>
      <c r="H284" s="89">
        <f t="shared" si="4"/>
        <v>-3.3828260671956009E-3</v>
      </c>
    </row>
    <row r="285" spans="1:8" hidden="1" x14ac:dyDescent="0.2">
      <c r="A285" s="88">
        <v>38721</v>
      </c>
      <c r="B285" s="37">
        <v>52.869999</v>
      </c>
      <c r="C285" s="37">
        <v>53.34</v>
      </c>
      <c r="D285" s="37">
        <v>52.619999</v>
      </c>
      <c r="E285" s="37">
        <v>53.299999</v>
      </c>
      <c r="F285" s="37">
        <v>5287900</v>
      </c>
      <c r="G285" s="37">
        <v>53.299999</v>
      </c>
      <c r="H285" s="89">
        <f t="shared" si="4"/>
        <v>1.8175415308072748E-2</v>
      </c>
    </row>
    <row r="286" spans="1:8" hidden="1" x14ac:dyDescent="0.2">
      <c r="A286" s="88">
        <v>38722</v>
      </c>
      <c r="B286" s="37">
        <v>52.560001</v>
      </c>
      <c r="C286" s="37">
        <v>52.720001000000003</v>
      </c>
      <c r="D286" s="37">
        <v>52.099997999999999</v>
      </c>
      <c r="E286" s="37">
        <v>52.34</v>
      </c>
      <c r="F286" s="37">
        <v>7661800</v>
      </c>
      <c r="G286" s="37">
        <v>52.34</v>
      </c>
      <c r="H286" s="89">
        <f t="shared" si="4"/>
        <v>-2.6024493168077839E-2</v>
      </c>
    </row>
    <row r="287" spans="1:8" hidden="1" x14ac:dyDescent="0.2">
      <c r="A287" s="88">
        <v>38723</v>
      </c>
      <c r="B287" s="37">
        <v>53.139999000000003</v>
      </c>
      <c r="C287" s="37">
        <v>53.869999</v>
      </c>
      <c r="D287" s="37">
        <v>53.040000999999997</v>
      </c>
      <c r="E287" s="37">
        <v>53.720001000000003</v>
      </c>
      <c r="F287" s="37">
        <v>4629800</v>
      </c>
      <c r="G287" s="37">
        <v>53.720001000000003</v>
      </c>
      <c r="H287" s="89">
        <f t="shared" si="4"/>
        <v>-1.6248455850744359E-2</v>
      </c>
    </row>
    <row r="288" spans="1:8" hidden="1" x14ac:dyDescent="0.2">
      <c r="A288" s="88">
        <v>38726</v>
      </c>
      <c r="B288" s="37">
        <v>53.459999000000003</v>
      </c>
      <c r="C288" s="37">
        <v>54.990001999999997</v>
      </c>
      <c r="D288" s="37">
        <v>53.310001</v>
      </c>
      <c r="E288" s="37">
        <v>54.599997999999999</v>
      </c>
      <c r="F288" s="37">
        <v>5394200</v>
      </c>
      <c r="G288" s="37">
        <v>54.599997999999999</v>
      </c>
      <c r="H288" s="89">
        <f t="shared" si="4"/>
        <v>9.9392867745555519E-3</v>
      </c>
    </row>
    <row r="289" spans="1:8" hidden="1" x14ac:dyDescent="0.2">
      <c r="A289" s="88">
        <v>38727</v>
      </c>
      <c r="B289" s="37">
        <v>53.959999000000003</v>
      </c>
      <c r="C289" s="37">
        <v>54.380001</v>
      </c>
      <c r="D289" s="37">
        <v>53.759998000000003</v>
      </c>
      <c r="E289" s="37">
        <v>54.060001</v>
      </c>
      <c r="F289" s="37">
        <v>5700600</v>
      </c>
      <c r="G289" s="37">
        <v>54.060001</v>
      </c>
      <c r="H289" s="89">
        <f t="shared" si="4"/>
        <v>-8.6564312531741388E-3</v>
      </c>
    </row>
    <row r="290" spans="1:8" hidden="1" x14ac:dyDescent="0.2">
      <c r="A290" s="88">
        <v>38728</v>
      </c>
      <c r="B290" s="37">
        <v>54.240001999999997</v>
      </c>
      <c r="C290" s="37">
        <v>54.77</v>
      </c>
      <c r="D290" s="37">
        <v>54.07</v>
      </c>
      <c r="E290" s="37">
        <v>54.529998999999997</v>
      </c>
      <c r="F290" s="37">
        <v>4209500</v>
      </c>
      <c r="G290" s="37">
        <v>54.529998999999997</v>
      </c>
      <c r="H290" s="89">
        <f t="shared" si="4"/>
        <v>1.8355181533320582E-3</v>
      </c>
    </row>
    <row r="291" spans="1:8" hidden="1" x14ac:dyDescent="0.2">
      <c r="A291" s="88">
        <v>38729</v>
      </c>
      <c r="B291" s="37">
        <v>54.209999000000003</v>
      </c>
      <c r="C291" s="37">
        <v>54.639999000000003</v>
      </c>
      <c r="D291" s="37">
        <v>54.009998000000003</v>
      </c>
      <c r="E291" s="37">
        <v>54.43</v>
      </c>
      <c r="F291" s="37">
        <v>3603000</v>
      </c>
      <c r="G291" s="37">
        <v>54.43</v>
      </c>
      <c r="H291" s="89">
        <f t="shared" si="4"/>
        <v>-1.8385864398020958E-2</v>
      </c>
    </row>
    <row r="292" spans="1:8" hidden="1" x14ac:dyDescent="0.2">
      <c r="A292" s="88">
        <v>38730</v>
      </c>
      <c r="B292" s="37">
        <v>54.549999</v>
      </c>
      <c r="C292" s="37">
        <v>55.560001</v>
      </c>
      <c r="D292" s="37">
        <v>54.509998000000003</v>
      </c>
      <c r="E292" s="37">
        <v>55.439999</v>
      </c>
      <c r="F292" s="37">
        <v>4346200</v>
      </c>
      <c r="G292" s="37">
        <v>55.439999</v>
      </c>
      <c r="H292" s="89">
        <f t="shared" si="4"/>
        <v>3.2520535414039885E-3</v>
      </c>
    </row>
    <row r="293" spans="1:8" hidden="1" x14ac:dyDescent="0.2">
      <c r="A293" s="88">
        <v>38734</v>
      </c>
      <c r="B293" s="37">
        <v>55.25</v>
      </c>
      <c r="C293" s="37">
        <v>55.869999</v>
      </c>
      <c r="D293" s="37">
        <v>55.029998999999997</v>
      </c>
      <c r="E293" s="37">
        <v>55.259998000000003</v>
      </c>
      <c r="F293" s="37">
        <v>5130400</v>
      </c>
      <c r="G293" s="37">
        <v>55.259998000000003</v>
      </c>
      <c r="H293" s="89">
        <f t="shared" si="4"/>
        <v>2.1769779908812105E-2</v>
      </c>
    </row>
    <row r="294" spans="1:8" hidden="1" x14ac:dyDescent="0.2">
      <c r="A294" s="88">
        <v>38735</v>
      </c>
      <c r="B294" s="37">
        <v>54.639999000000003</v>
      </c>
      <c r="C294" s="37">
        <v>54.73</v>
      </c>
      <c r="D294" s="37">
        <v>54.009998000000003</v>
      </c>
      <c r="E294" s="37">
        <v>54.07</v>
      </c>
      <c r="F294" s="37">
        <v>4565200</v>
      </c>
      <c r="G294" s="37">
        <v>54.07</v>
      </c>
      <c r="H294" s="89">
        <f t="shared" si="4"/>
        <v>-2.7723825571464626E-2</v>
      </c>
    </row>
    <row r="295" spans="1:8" hidden="1" x14ac:dyDescent="0.2">
      <c r="A295" s="88">
        <v>38736</v>
      </c>
      <c r="B295" s="37">
        <v>54.959999000000003</v>
      </c>
      <c r="C295" s="37">
        <v>55.709999000000003</v>
      </c>
      <c r="D295" s="37">
        <v>54.950001</v>
      </c>
      <c r="E295" s="37">
        <v>55.59</v>
      </c>
      <c r="F295" s="37">
        <v>5290700</v>
      </c>
      <c r="G295" s="37">
        <v>55.59</v>
      </c>
      <c r="H295" s="89">
        <f t="shared" si="4"/>
        <v>7.0403575663866153E-3</v>
      </c>
    </row>
    <row r="296" spans="1:8" hidden="1" x14ac:dyDescent="0.2">
      <c r="A296" s="88">
        <v>38737</v>
      </c>
      <c r="B296" s="37">
        <v>56.119999</v>
      </c>
      <c r="C296" s="37">
        <v>56.599997999999999</v>
      </c>
      <c r="D296" s="37">
        <v>55.02</v>
      </c>
      <c r="E296" s="37">
        <v>55.200001</v>
      </c>
      <c r="F296" s="37">
        <v>7270600</v>
      </c>
      <c r="G296" s="37">
        <v>55.200001</v>
      </c>
      <c r="H296" s="89">
        <f t="shared" si="4"/>
        <v>-1.0273119002470894E-2</v>
      </c>
    </row>
    <row r="297" spans="1:8" hidden="1" x14ac:dyDescent="0.2">
      <c r="A297" s="88">
        <v>38740</v>
      </c>
      <c r="B297" s="37">
        <v>55.59</v>
      </c>
      <c r="C297" s="37">
        <v>55.900002000000001</v>
      </c>
      <c r="D297" s="37">
        <v>55.259998000000003</v>
      </c>
      <c r="E297" s="37">
        <v>55.77</v>
      </c>
      <c r="F297" s="37">
        <v>4968500</v>
      </c>
      <c r="G297" s="37">
        <v>55.77</v>
      </c>
      <c r="H297" s="89">
        <f t="shared" si="4"/>
        <v>7.1748882001757268E-4</v>
      </c>
    </row>
    <row r="298" spans="1:8" hidden="1" x14ac:dyDescent="0.2">
      <c r="A298" s="88">
        <v>38741</v>
      </c>
      <c r="B298" s="37">
        <v>55.5</v>
      </c>
      <c r="C298" s="37">
        <v>55.73</v>
      </c>
      <c r="D298" s="37">
        <v>55.27</v>
      </c>
      <c r="E298" s="37">
        <v>55.73</v>
      </c>
      <c r="F298" s="37">
        <v>3419100</v>
      </c>
      <c r="G298" s="37">
        <v>55.73</v>
      </c>
      <c r="H298" s="89">
        <f t="shared" si="4"/>
        <v>-7.3299515396800892E-3</v>
      </c>
    </row>
    <row r="299" spans="1:8" hidden="1" x14ac:dyDescent="0.2">
      <c r="A299" s="88">
        <v>38742</v>
      </c>
      <c r="B299" s="37">
        <v>56.220001000000003</v>
      </c>
      <c r="C299" s="37">
        <v>56.529998999999997</v>
      </c>
      <c r="D299" s="37">
        <v>55.740001999999997</v>
      </c>
      <c r="E299" s="37">
        <v>56.139999000000003</v>
      </c>
      <c r="F299" s="37">
        <v>10005200</v>
      </c>
      <c r="G299" s="37">
        <v>56.139999000000003</v>
      </c>
      <c r="H299" s="89">
        <f t="shared" si="4"/>
        <v>4.6420008368738275E-3</v>
      </c>
    </row>
    <row r="300" spans="1:8" hidden="1" x14ac:dyDescent="0.2">
      <c r="A300" s="88">
        <v>38743</v>
      </c>
      <c r="B300" s="37">
        <v>55.529998999999997</v>
      </c>
      <c r="C300" s="37">
        <v>55.91</v>
      </c>
      <c r="D300" s="37">
        <v>55.27</v>
      </c>
      <c r="E300" s="37">
        <v>55.880001</v>
      </c>
      <c r="F300" s="37">
        <v>4306500</v>
      </c>
      <c r="G300" s="37">
        <v>55.880001</v>
      </c>
      <c r="H300" s="89">
        <f t="shared" si="4"/>
        <v>4.483910221137353E-3</v>
      </c>
    </row>
    <row r="301" spans="1:8" hidden="1" x14ac:dyDescent="0.2">
      <c r="A301" s="88">
        <v>38744</v>
      </c>
      <c r="B301" s="37">
        <v>55.959999000000003</v>
      </c>
      <c r="C301" s="37">
        <v>56.23</v>
      </c>
      <c r="D301" s="37">
        <v>55.470001000000003</v>
      </c>
      <c r="E301" s="37">
        <v>55.630001</v>
      </c>
      <c r="F301" s="37">
        <v>4285400</v>
      </c>
      <c r="G301" s="37">
        <v>55.630001</v>
      </c>
      <c r="H301" s="89">
        <f t="shared" si="4"/>
        <v>-1.8698772759365684E-2</v>
      </c>
    </row>
    <row r="302" spans="1:8" hidden="1" x14ac:dyDescent="0.2">
      <c r="A302" s="88">
        <v>38747</v>
      </c>
      <c r="B302" s="37">
        <v>55.970001000000003</v>
      </c>
      <c r="C302" s="37">
        <v>56.700001</v>
      </c>
      <c r="D302" s="37">
        <v>55.950001</v>
      </c>
      <c r="E302" s="37">
        <v>56.68</v>
      </c>
      <c r="F302" s="37">
        <v>3969200</v>
      </c>
      <c r="G302" s="37">
        <v>56.68</v>
      </c>
      <c r="H302" s="89">
        <f t="shared" si="4"/>
        <v>-3.5281354791089704E-4</v>
      </c>
    </row>
    <row r="303" spans="1:8" hidden="1" x14ac:dyDescent="0.2">
      <c r="A303" s="88">
        <v>38748</v>
      </c>
      <c r="B303" s="37">
        <v>56.57</v>
      </c>
      <c r="C303" s="37">
        <v>57.049999</v>
      </c>
      <c r="D303" s="37">
        <v>56.529998999999997</v>
      </c>
      <c r="E303" s="37">
        <v>56.700001</v>
      </c>
      <c r="F303" s="37">
        <v>5011700</v>
      </c>
      <c r="G303" s="37">
        <v>56.700001</v>
      </c>
      <c r="H303" s="89">
        <f t="shared" si="4"/>
        <v>0</v>
      </c>
    </row>
    <row r="304" spans="1:8" hidden="1" x14ac:dyDescent="0.2">
      <c r="A304" s="88">
        <v>38749</v>
      </c>
      <c r="B304" s="37">
        <v>56.790000999999997</v>
      </c>
      <c r="C304" s="37">
        <v>56.900002000000001</v>
      </c>
      <c r="D304" s="37">
        <v>56.080002</v>
      </c>
      <c r="E304" s="37">
        <v>56.700001</v>
      </c>
      <c r="F304" s="37">
        <v>4700900</v>
      </c>
      <c r="G304" s="37">
        <v>56.700001</v>
      </c>
      <c r="H304" s="89">
        <f t="shared" si="4"/>
        <v>-4.9261006993716293E-3</v>
      </c>
    </row>
    <row r="305" spans="1:8" hidden="1" x14ac:dyDescent="0.2">
      <c r="A305" s="88">
        <v>38750</v>
      </c>
      <c r="B305" s="37">
        <v>57.040000999999997</v>
      </c>
      <c r="C305" s="37">
        <v>57.299999</v>
      </c>
      <c r="D305" s="37">
        <v>56.669998</v>
      </c>
      <c r="E305" s="37">
        <v>56.98</v>
      </c>
      <c r="F305" s="37">
        <v>5114300</v>
      </c>
      <c r="G305" s="37">
        <v>56.98</v>
      </c>
      <c r="H305" s="89">
        <f t="shared" si="4"/>
        <v>8.459690917366822E-3</v>
      </c>
    </row>
    <row r="306" spans="1:8" hidden="1" x14ac:dyDescent="0.2">
      <c r="A306" s="88">
        <v>38751</v>
      </c>
      <c r="B306" s="37">
        <v>57.07</v>
      </c>
      <c r="C306" s="37">
        <v>57.200001</v>
      </c>
      <c r="D306" s="37">
        <v>56.25</v>
      </c>
      <c r="E306" s="37">
        <v>56.5</v>
      </c>
      <c r="F306" s="37">
        <v>5054000</v>
      </c>
      <c r="G306" s="37">
        <v>56.5</v>
      </c>
      <c r="H306" s="89">
        <f t="shared" si="4"/>
        <v>-3.8862617019421214E-3</v>
      </c>
    </row>
    <row r="307" spans="1:8" hidden="1" x14ac:dyDescent="0.2">
      <c r="A307" s="88">
        <v>38754</v>
      </c>
      <c r="B307" s="37">
        <v>56.759998000000003</v>
      </c>
      <c r="C307" s="37">
        <v>57.150002000000001</v>
      </c>
      <c r="D307" s="37">
        <v>56.650002000000001</v>
      </c>
      <c r="E307" s="37">
        <v>56.720001000000003</v>
      </c>
      <c r="F307" s="37">
        <v>3455200</v>
      </c>
      <c r="G307" s="37">
        <v>56.720001000000003</v>
      </c>
      <c r="H307" s="89">
        <f t="shared" si="4"/>
        <v>3.8093053733515347E-2</v>
      </c>
    </row>
    <row r="308" spans="1:8" hidden="1" x14ac:dyDescent="0.2">
      <c r="A308" s="88">
        <v>38755</v>
      </c>
      <c r="B308" s="37">
        <v>55.880001</v>
      </c>
      <c r="C308" s="37">
        <v>55.919998</v>
      </c>
      <c r="D308" s="37">
        <v>54.330002</v>
      </c>
      <c r="E308" s="37">
        <v>54.599997999999999</v>
      </c>
      <c r="F308" s="37">
        <v>10197200</v>
      </c>
      <c r="G308" s="37">
        <v>54.599997999999999</v>
      </c>
      <c r="H308" s="89">
        <f t="shared" si="4"/>
        <v>-4.2036797715158817E-3</v>
      </c>
    </row>
    <row r="309" spans="1:8" hidden="1" x14ac:dyDescent="0.2">
      <c r="A309" s="88">
        <v>38756</v>
      </c>
      <c r="B309" s="37">
        <v>54.700001</v>
      </c>
      <c r="C309" s="37">
        <v>55.080002</v>
      </c>
      <c r="D309" s="37">
        <v>54.41</v>
      </c>
      <c r="E309" s="37">
        <v>54.830002</v>
      </c>
      <c r="F309" s="37">
        <v>5375900</v>
      </c>
      <c r="G309" s="37">
        <v>54.830002</v>
      </c>
      <c r="H309" s="89">
        <f t="shared" si="4"/>
        <v>-2.4323295783759649E-2</v>
      </c>
    </row>
    <row r="310" spans="1:8" hidden="1" x14ac:dyDescent="0.2">
      <c r="A310" s="88">
        <v>38757</v>
      </c>
      <c r="B310" s="37">
        <v>55.720001000000003</v>
      </c>
      <c r="C310" s="37">
        <v>56.450001</v>
      </c>
      <c r="D310" s="37">
        <v>55.549999</v>
      </c>
      <c r="E310" s="37">
        <v>56.18</v>
      </c>
      <c r="F310" s="37">
        <v>5299300</v>
      </c>
      <c r="G310" s="37">
        <v>56.18</v>
      </c>
      <c r="H310" s="89">
        <f t="shared" si="4"/>
        <v>2.5053107874267688E-2</v>
      </c>
    </row>
    <row r="311" spans="1:8" hidden="1" x14ac:dyDescent="0.2">
      <c r="A311" s="88">
        <v>38758</v>
      </c>
      <c r="B311" s="37">
        <v>55.740001999999997</v>
      </c>
      <c r="C311" s="37">
        <v>55.740001999999997</v>
      </c>
      <c r="D311" s="37">
        <v>54.419998</v>
      </c>
      <c r="E311" s="37">
        <v>54.790000999999997</v>
      </c>
      <c r="F311" s="37">
        <v>4328600</v>
      </c>
      <c r="G311" s="37">
        <v>54.790000999999997</v>
      </c>
      <c r="H311" s="89">
        <f t="shared" si="4"/>
        <v>1.9722323531752232E-2</v>
      </c>
    </row>
    <row r="312" spans="1:8" hidden="1" x14ac:dyDescent="0.2">
      <c r="A312" s="88">
        <v>38761</v>
      </c>
      <c r="B312" s="37">
        <v>54.639999000000003</v>
      </c>
      <c r="C312" s="37">
        <v>54.900002000000001</v>
      </c>
      <c r="D312" s="37">
        <v>53.549999</v>
      </c>
      <c r="E312" s="37">
        <v>53.720001000000003</v>
      </c>
      <c r="F312" s="37">
        <v>5122900</v>
      </c>
      <c r="G312" s="37">
        <v>53.720001000000003</v>
      </c>
      <c r="H312" s="89">
        <f t="shared" si="4"/>
        <v>-1.4231845028911014E-2</v>
      </c>
    </row>
    <row r="313" spans="1:8" hidden="1" x14ac:dyDescent="0.2">
      <c r="A313" s="88">
        <v>38762</v>
      </c>
      <c r="B313" s="37">
        <v>53.939999</v>
      </c>
      <c r="C313" s="37">
        <v>54.529998999999997</v>
      </c>
      <c r="D313" s="37">
        <v>53.68</v>
      </c>
      <c r="E313" s="37">
        <v>54.490001999999997</v>
      </c>
      <c r="F313" s="37">
        <v>3611000</v>
      </c>
      <c r="G313" s="37">
        <v>54.490001999999997</v>
      </c>
      <c r="H313" s="89">
        <f t="shared" si="4"/>
        <v>1.3487576286476221E-2</v>
      </c>
    </row>
    <row r="314" spans="1:8" hidden="1" x14ac:dyDescent="0.2">
      <c r="A314" s="88">
        <v>38763</v>
      </c>
      <c r="B314" s="37">
        <v>54.299999</v>
      </c>
      <c r="C314" s="37">
        <v>54.299999</v>
      </c>
      <c r="D314" s="37">
        <v>53.330002</v>
      </c>
      <c r="E314" s="37">
        <v>53.759998000000003</v>
      </c>
      <c r="F314" s="37">
        <v>4813900</v>
      </c>
      <c r="G314" s="37">
        <v>53.759998000000003</v>
      </c>
      <c r="H314" s="89">
        <f t="shared" si="4"/>
        <v>-1.4037947815819423E-2</v>
      </c>
    </row>
    <row r="315" spans="1:8" hidden="1" x14ac:dyDescent="0.2">
      <c r="A315" s="88">
        <v>38764</v>
      </c>
      <c r="B315" s="37">
        <v>53.419998</v>
      </c>
      <c r="C315" s="37">
        <v>54.540000999999997</v>
      </c>
      <c r="D315" s="37">
        <v>53.419998</v>
      </c>
      <c r="E315" s="37">
        <v>54.52</v>
      </c>
      <c r="F315" s="37">
        <v>5589300</v>
      </c>
      <c r="G315" s="37">
        <v>54.52</v>
      </c>
      <c r="H315" s="89">
        <f t="shared" si="4"/>
        <v>-8.038022890710976E-3</v>
      </c>
    </row>
    <row r="316" spans="1:8" hidden="1" x14ac:dyDescent="0.2">
      <c r="A316" s="88">
        <v>38765</v>
      </c>
      <c r="B316" s="37">
        <v>54.669998</v>
      </c>
      <c r="C316" s="37">
        <v>55.200001</v>
      </c>
      <c r="D316" s="37">
        <v>54.599997999999999</v>
      </c>
      <c r="E316" s="37">
        <v>54.959999000000003</v>
      </c>
      <c r="F316" s="37">
        <v>3927200</v>
      </c>
      <c r="G316" s="37">
        <v>54.959999000000003</v>
      </c>
      <c r="H316" s="89">
        <f t="shared" si="4"/>
        <v>-2.906978844125014E-3</v>
      </c>
    </row>
    <row r="317" spans="1:8" hidden="1" x14ac:dyDescent="0.2">
      <c r="A317" s="88">
        <v>38769</v>
      </c>
      <c r="B317" s="37">
        <v>55.139999000000003</v>
      </c>
      <c r="C317" s="37">
        <v>55.34</v>
      </c>
      <c r="D317" s="37">
        <v>55</v>
      </c>
      <c r="E317" s="37">
        <v>55.119999</v>
      </c>
      <c r="F317" s="37">
        <v>3352600</v>
      </c>
      <c r="G317" s="37">
        <v>55.119999</v>
      </c>
      <c r="H317" s="89">
        <f t="shared" si="4"/>
        <v>-3.9833657956120138E-3</v>
      </c>
    </row>
    <row r="318" spans="1:8" hidden="1" x14ac:dyDescent="0.2">
      <c r="A318" s="88">
        <v>38770</v>
      </c>
      <c r="B318" s="37">
        <v>54.970001000000003</v>
      </c>
      <c r="C318" s="37">
        <v>55.349997999999999</v>
      </c>
      <c r="D318" s="37">
        <v>54.860000999999997</v>
      </c>
      <c r="E318" s="37">
        <v>55.34</v>
      </c>
      <c r="F318" s="37">
        <v>3835700</v>
      </c>
      <c r="G318" s="37">
        <v>55.34</v>
      </c>
      <c r="H318" s="89">
        <f t="shared" si="4"/>
        <v>1.2729777397855847E-2</v>
      </c>
    </row>
    <row r="319" spans="1:8" hidden="1" x14ac:dyDescent="0.2">
      <c r="A319" s="88">
        <v>38771</v>
      </c>
      <c r="B319" s="37">
        <v>55.080002</v>
      </c>
      <c r="C319" s="37">
        <v>55.110000999999997</v>
      </c>
      <c r="D319" s="37">
        <v>54.549999</v>
      </c>
      <c r="E319" s="37">
        <v>54.639999000000003</v>
      </c>
      <c r="F319" s="37">
        <v>2428700</v>
      </c>
      <c r="G319" s="37">
        <v>54.639999000000003</v>
      </c>
      <c r="H319" s="89">
        <f t="shared" si="4"/>
        <v>-1.8136152121636537E-2</v>
      </c>
    </row>
    <row r="320" spans="1:8" hidden="1" x14ac:dyDescent="0.2">
      <c r="A320" s="88">
        <v>38772</v>
      </c>
      <c r="B320" s="37">
        <v>55.209999000000003</v>
      </c>
      <c r="C320" s="37">
        <v>55.709999000000003</v>
      </c>
      <c r="D320" s="37">
        <v>55.029998999999997</v>
      </c>
      <c r="E320" s="37">
        <v>55.639999000000003</v>
      </c>
      <c r="F320" s="37">
        <v>4927100</v>
      </c>
      <c r="G320" s="37">
        <v>55.639999000000003</v>
      </c>
      <c r="H320" s="89">
        <f t="shared" si="4"/>
        <v>7.5771244711715334E-3</v>
      </c>
    </row>
    <row r="321" spans="1:8" hidden="1" x14ac:dyDescent="0.2">
      <c r="A321" s="88">
        <v>38775</v>
      </c>
      <c r="B321" s="37">
        <v>55.259998000000003</v>
      </c>
      <c r="C321" s="37">
        <v>55.32</v>
      </c>
      <c r="D321" s="37">
        <v>55.009998000000003</v>
      </c>
      <c r="E321" s="37">
        <v>55.220001000000003</v>
      </c>
      <c r="F321" s="37">
        <v>2291600</v>
      </c>
      <c r="G321" s="37">
        <v>55.220001000000003</v>
      </c>
      <c r="H321" s="89">
        <f t="shared" si="4"/>
        <v>-1.5275685524192183E-2</v>
      </c>
    </row>
    <row r="322" spans="1:8" hidden="1" x14ac:dyDescent="0.2">
      <c r="A322" s="88">
        <v>38776</v>
      </c>
      <c r="B322" s="37">
        <v>55.43</v>
      </c>
      <c r="C322" s="37">
        <v>56.07</v>
      </c>
      <c r="D322" s="37">
        <v>55.299999</v>
      </c>
      <c r="E322" s="37">
        <v>56.07</v>
      </c>
      <c r="F322" s="37">
        <v>3425900</v>
      </c>
      <c r="G322" s="37">
        <v>56.07</v>
      </c>
      <c r="H322" s="89">
        <f t="shared" ref="H322:H385" si="5">LN(G322/G323)</f>
        <v>-5.3486674244497036E-4</v>
      </c>
    </row>
    <row r="323" spans="1:8" hidden="1" x14ac:dyDescent="0.2">
      <c r="A323" s="88">
        <v>38777</v>
      </c>
      <c r="B323" s="37">
        <v>56.02</v>
      </c>
      <c r="C323" s="37">
        <v>56.419998</v>
      </c>
      <c r="D323" s="37">
        <v>55.919998</v>
      </c>
      <c r="E323" s="37">
        <v>56.099997999999999</v>
      </c>
      <c r="F323" s="37">
        <v>4266500</v>
      </c>
      <c r="G323" s="37">
        <v>56.099997999999999</v>
      </c>
      <c r="H323" s="89">
        <f t="shared" si="5"/>
        <v>-1.1343687751180451E-2</v>
      </c>
    </row>
    <row r="324" spans="1:8" hidden="1" x14ac:dyDescent="0.2">
      <c r="A324" s="88">
        <v>38778</v>
      </c>
      <c r="B324" s="37">
        <v>56.150002000000001</v>
      </c>
      <c r="C324" s="37">
        <v>56.82</v>
      </c>
      <c r="D324" s="37">
        <v>55.990001999999997</v>
      </c>
      <c r="E324" s="37">
        <v>56.740001999999997</v>
      </c>
      <c r="F324" s="37">
        <v>3862000</v>
      </c>
      <c r="G324" s="37">
        <v>56.740001999999997</v>
      </c>
      <c r="H324" s="89">
        <f t="shared" si="5"/>
        <v>8.1402501513199201E-3</v>
      </c>
    </row>
    <row r="325" spans="1:8" hidden="1" x14ac:dyDescent="0.2">
      <c r="A325" s="88">
        <v>38779</v>
      </c>
      <c r="B325" s="37">
        <v>56.48</v>
      </c>
      <c r="C325" s="37">
        <v>56.540000999999997</v>
      </c>
      <c r="D325" s="37">
        <v>56.200001</v>
      </c>
      <c r="E325" s="37">
        <v>56.279998999999997</v>
      </c>
      <c r="F325" s="37">
        <v>3102800</v>
      </c>
      <c r="G325" s="37">
        <v>56.279998999999997</v>
      </c>
      <c r="H325" s="89">
        <f t="shared" si="5"/>
        <v>1.8832930564790698E-2</v>
      </c>
    </row>
    <row r="326" spans="1:8" hidden="1" x14ac:dyDescent="0.2">
      <c r="A326" s="88">
        <v>38782</v>
      </c>
      <c r="B326" s="37">
        <v>56.41</v>
      </c>
      <c r="C326" s="37">
        <v>56.450001</v>
      </c>
      <c r="D326" s="37">
        <v>54.959999000000003</v>
      </c>
      <c r="E326" s="37">
        <v>55.23</v>
      </c>
      <c r="F326" s="37">
        <v>5432000</v>
      </c>
      <c r="G326" s="37">
        <v>55.23</v>
      </c>
      <c r="H326" s="89">
        <f t="shared" si="5"/>
        <v>5.0825848651037319E-3</v>
      </c>
    </row>
    <row r="327" spans="1:8" hidden="1" x14ac:dyDescent="0.2">
      <c r="A327" s="88">
        <v>38783</v>
      </c>
      <c r="B327" s="37">
        <v>55.330002</v>
      </c>
      <c r="C327" s="37">
        <v>55.330002</v>
      </c>
      <c r="D327" s="37">
        <v>54.549999</v>
      </c>
      <c r="E327" s="37">
        <v>54.950001</v>
      </c>
      <c r="F327" s="37">
        <v>4385400</v>
      </c>
      <c r="G327" s="37">
        <v>54.950001</v>
      </c>
      <c r="H327" s="89">
        <f t="shared" si="5"/>
        <v>1.7995343888628626E-2</v>
      </c>
    </row>
    <row r="328" spans="1:8" hidden="1" x14ac:dyDescent="0.2">
      <c r="A328" s="88">
        <v>38784</v>
      </c>
      <c r="B328" s="37">
        <v>54.209999000000003</v>
      </c>
      <c r="C328" s="37">
        <v>54.27</v>
      </c>
      <c r="D328" s="37">
        <v>53.560001</v>
      </c>
      <c r="E328" s="37">
        <v>53.970001000000003</v>
      </c>
      <c r="F328" s="37">
        <v>6712100</v>
      </c>
      <c r="G328" s="37">
        <v>53.970001000000003</v>
      </c>
      <c r="H328" s="89">
        <f t="shared" si="5"/>
        <v>-4.9903253459320724E-3</v>
      </c>
    </row>
    <row r="329" spans="1:8" hidden="1" x14ac:dyDescent="0.2">
      <c r="A329" s="88">
        <v>38785</v>
      </c>
      <c r="B329" s="37">
        <v>54.599997999999999</v>
      </c>
      <c r="C329" s="37">
        <v>54.779998999999997</v>
      </c>
      <c r="D329" s="37">
        <v>54.130001</v>
      </c>
      <c r="E329" s="37">
        <v>54.240001999999997</v>
      </c>
      <c r="F329" s="37">
        <v>3799200</v>
      </c>
      <c r="G329" s="37">
        <v>54.240001999999997</v>
      </c>
      <c r="H329" s="89">
        <f t="shared" si="5"/>
        <v>7.5877107784272429E-3</v>
      </c>
    </row>
    <row r="330" spans="1:8" hidden="1" x14ac:dyDescent="0.2">
      <c r="A330" s="88">
        <v>38786</v>
      </c>
      <c r="B330" s="37">
        <v>53.220001000000003</v>
      </c>
      <c r="C330" s="37">
        <v>53.970001000000003</v>
      </c>
      <c r="D330" s="37">
        <v>53.150002000000001</v>
      </c>
      <c r="E330" s="37">
        <v>53.830002</v>
      </c>
      <c r="F330" s="37">
        <v>6489200</v>
      </c>
      <c r="G330" s="37">
        <v>53.830002</v>
      </c>
      <c r="H330" s="89">
        <f t="shared" si="5"/>
        <v>-8.8774207327004546E-3</v>
      </c>
    </row>
    <row r="331" spans="1:8" hidden="1" x14ac:dyDescent="0.2">
      <c r="A331" s="88">
        <v>38789</v>
      </c>
      <c r="B331" s="37">
        <v>54.09</v>
      </c>
      <c r="C331" s="37">
        <v>54.459999000000003</v>
      </c>
      <c r="D331" s="37">
        <v>53.919998</v>
      </c>
      <c r="E331" s="37">
        <v>54.310001</v>
      </c>
      <c r="F331" s="37">
        <v>2425700</v>
      </c>
      <c r="G331" s="37">
        <v>54.310001</v>
      </c>
      <c r="H331" s="89">
        <f t="shared" si="5"/>
        <v>-1.0258342386419567E-2</v>
      </c>
    </row>
    <row r="332" spans="1:8" hidden="1" x14ac:dyDescent="0.2">
      <c r="A332" s="88">
        <v>38790</v>
      </c>
      <c r="B332" s="37">
        <v>54.23</v>
      </c>
      <c r="C332" s="37">
        <v>55</v>
      </c>
      <c r="D332" s="37">
        <v>54.200001</v>
      </c>
      <c r="E332" s="37">
        <v>54.869999</v>
      </c>
      <c r="F332" s="37">
        <v>2671700</v>
      </c>
      <c r="G332" s="37">
        <v>54.869999</v>
      </c>
      <c r="H332" s="89">
        <f t="shared" si="5"/>
        <v>-4.5458757171791741E-3</v>
      </c>
    </row>
    <row r="333" spans="1:8" hidden="1" x14ac:dyDescent="0.2">
      <c r="A333" s="88">
        <v>38791</v>
      </c>
      <c r="B333" s="37">
        <v>55.41</v>
      </c>
      <c r="C333" s="37">
        <v>55.439999</v>
      </c>
      <c r="D333" s="37">
        <v>54.98</v>
      </c>
      <c r="E333" s="37">
        <v>55.119999</v>
      </c>
      <c r="F333" s="37">
        <v>4706800</v>
      </c>
      <c r="G333" s="37">
        <v>55.119999</v>
      </c>
      <c r="H333" s="89">
        <f t="shared" si="5"/>
        <v>-3.9833657956120138E-3</v>
      </c>
    </row>
    <row r="334" spans="1:8" hidden="1" x14ac:dyDescent="0.2">
      <c r="A334" s="88">
        <v>38792</v>
      </c>
      <c r="B334" s="37">
        <v>55.150002000000001</v>
      </c>
      <c r="C334" s="37">
        <v>55.34</v>
      </c>
      <c r="D334" s="37">
        <v>54.490001999999997</v>
      </c>
      <c r="E334" s="37">
        <v>55.34</v>
      </c>
      <c r="F334" s="37">
        <v>3342200</v>
      </c>
      <c r="G334" s="37">
        <v>55.34</v>
      </c>
      <c r="H334" s="89">
        <f t="shared" si="5"/>
        <v>3.9833657956120164E-3</v>
      </c>
    </row>
    <row r="335" spans="1:8" hidden="1" x14ac:dyDescent="0.2">
      <c r="A335" s="88">
        <v>38793</v>
      </c>
      <c r="B335" s="37">
        <v>55.279998999999997</v>
      </c>
      <c r="C335" s="37">
        <v>55.330002</v>
      </c>
      <c r="D335" s="37">
        <v>54.93</v>
      </c>
      <c r="E335" s="37">
        <v>55.119999</v>
      </c>
      <c r="F335" s="37">
        <v>2236000</v>
      </c>
      <c r="G335" s="37">
        <v>55.119999</v>
      </c>
      <c r="H335" s="89">
        <f t="shared" si="5"/>
        <v>-9.0668246958493085E-4</v>
      </c>
    </row>
    <row r="336" spans="1:8" hidden="1" x14ac:dyDescent="0.2">
      <c r="A336" s="88">
        <v>38796</v>
      </c>
      <c r="B336" s="37">
        <v>55.009998000000003</v>
      </c>
      <c r="C336" s="37">
        <v>55.400002000000001</v>
      </c>
      <c r="D336" s="37">
        <v>54.98</v>
      </c>
      <c r="E336" s="37">
        <v>55.169998</v>
      </c>
      <c r="F336" s="37">
        <v>1884000</v>
      </c>
      <c r="G336" s="37">
        <v>55.169998</v>
      </c>
      <c r="H336" s="89">
        <f t="shared" si="5"/>
        <v>6.181765140414709E-3</v>
      </c>
    </row>
    <row r="337" spans="1:8" hidden="1" x14ac:dyDescent="0.2">
      <c r="A337" s="88">
        <v>38797</v>
      </c>
      <c r="B337" s="37">
        <v>54.709999000000003</v>
      </c>
      <c r="C337" s="37">
        <v>55.279998999999997</v>
      </c>
      <c r="D337" s="37">
        <v>54.400002000000001</v>
      </c>
      <c r="E337" s="37">
        <v>54.830002</v>
      </c>
      <c r="F337" s="37">
        <v>4518900</v>
      </c>
      <c r="G337" s="37">
        <v>54.830002</v>
      </c>
      <c r="H337" s="89">
        <f t="shared" si="5"/>
        <v>1.4601571957276727E-3</v>
      </c>
    </row>
    <row r="338" spans="1:8" hidden="1" x14ac:dyDescent="0.2">
      <c r="A338" s="88">
        <v>38798</v>
      </c>
      <c r="B338" s="37">
        <v>54.75</v>
      </c>
      <c r="C338" s="37">
        <v>54.93</v>
      </c>
      <c r="D338" s="37">
        <v>54.599997999999999</v>
      </c>
      <c r="E338" s="37">
        <v>54.75</v>
      </c>
      <c r="F338" s="37">
        <v>1077300</v>
      </c>
      <c r="G338" s="37">
        <v>54.75</v>
      </c>
      <c r="H338" s="89">
        <f t="shared" si="5"/>
        <v>9.1364098713929756E-4</v>
      </c>
    </row>
    <row r="339" spans="1:8" hidden="1" x14ac:dyDescent="0.2">
      <c r="A339" s="88">
        <v>38799</v>
      </c>
      <c r="B339" s="37">
        <v>54.360000999999997</v>
      </c>
      <c r="C339" s="37">
        <v>54.849997999999999</v>
      </c>
      <c r="D339" s="37">
        <v>54.240001999999997</v>
      </c>
      <c r="E339" s="37">
        <v>54.700001</v>
      </c>
      <c r="F339" s="37">
        <v>4000800</v>
      </c>
      <c r="G339" s="37">
        <v>54.700001</v>
      </c>
      <c r="H339" s="89">
        <f t="shared" si="5"/>
        <v>-1.8295918373154255E-2</v>
      </c>
    </row>
    <row r="340" spans="1:8" hidden="1" x14ac:dyDescent="0.2">
      <c r="A340" s="88">
        <v>38800</v>
      </c>
      <c r="B340" s="37">
        <v>55.150002000000001</v>
      </c>
      <c r="C340" s="37">
        <v>55.830002</v>
      </c>
      <c r="D340" s="37">
        <v>55.099997999999999</v>
      </c>
      <c r="E340" s="37">
        <v>55.709999000000003</v>
      </c>
      <c r="F340" s="37">
        <v>3785000</v>
      </c>
      <c r="G340" s="37">
        <v>55.709999000000003</v>
      </c>
      <c r="H340" s="89">
        <f t="shared" si="5"/>
        <v>-1.2132174002824687E-2</v>
      </c>
    </row>
    <row r="341" spans="1:8" hidden="1" x14ac:dyDescent="0.2">
      <c r="A341" s="88">
        <v>38803</v>
      </c>
      <c r="B341" s="37">
        <v>56.18</v>
      </c>
      <c r="C341" s="37">
        <v>56.549999</v>
      </c>
      <c r="D341" s="37">
        <v>56.18</v>
      </c>
      <c r="E341" s="37">
        <v>56.389999000000003</v>
      </c>
      <c r="F341" s="37">
        <v>4081900</v>
      </c>
      <c r="G341" s="37">
        <v>56.389999000000003</v>
      </c>
      <c r="H341" s="89">
        <f t="shared" si="5"/>
        <v>5.8692565107772701E-3</v>
      </c>
    </row>
    <row r="342" spans="1:8" hidden="1" x14ac:dyDescent="0.2">
      <c r="A342" s="88">
        <v>38804</v>
      </c>
      <c r="B342" s="37">
        <v>56.560001</v>
      </c>
      <c r="C342" s="37">
        <v>56.630001</v>
      </c>
      <c r="D342" s="37">
        <v>55.919998</v>
      </c>
      <c r="E342" s="37">
        <v>56.060001</v>
      </c>
      <c r="F342" s="37">
        <v>3419700</v>
      </c>
      <c r="G342" s="37">
        <v>56.060001</v>
      </c>
      <c r="H342" s="89">
        <f t="shared" si="5"/>
        <v>-1.7856020973943947E-2</v>
      </c>
    </row>
    <row r="343" spans="1:8" hidden="1" x14ac:dyDescent="0.2">
      <c r="A343" s="88">
        <v>38805</v>
      </c>
      <c r="B343" s="37">
        <v>56.34</v>
      </c>
      <c r="C343" s="37">
        <v>57.150002000000001</v>
      </c>
      <c r="D343" s="37">
        <v>56.25</v>
      </c>
      <c r="E343" s="37">
        <v>57.07</v>
      </c>
      <c r="F343" s="37">
        <v>5536700</v>
      </c>
      <c r="G343" s="37">
        <v>57.07</v>
      </c>
      <c r="H343" s="89">
        <f t="shared" si="5"/>
        <v>-2.6456077904656754E-2</v>
      </c>
    </row>
    <row r="344" spans="1:8" hidden="1" x14ac:dyDescent="0.2">
      <c r="A344" s="88">
        <v>38806</v>
      </c>
      <c r="B344" s="37">
        <v>57.98</v>
      </c>
      <c r="C344" s="37">
        <v>58.700001</v>
      </c>
      <c r="D344" s="37">
        <v>57.810001</v>
      </c>
      <c r="E344" s="37">
        <v>58.599997999999999</v>
      </c>
      <c r="F344" s="37">
        <v>5875300</v>
      </c>
      <c r="G344" s="37">
        <v>58.599997999999999</v>
      </c>
      <c r="H344" s="89">
        <f t="shared" si="5"/>
        <v>8.5690330188165059E-3</v>
      </c>
    </row>
    <row r="345" spans="1:8" hidden="1" x14ac:dyDescent="0.2">
      <c r="A345" s="88">
        <v>38807</v>
      </c>
      <c r="B345" s="37">
        <v>58.07</v>
      </c>
      <c r="C345" s="37">
        <v>58.310001</v>
      </c>
      <c r="D345" s="37">
        <v>57.560001</v>
      </c>
      <c r="E345" s="37">
        <v>58.099997999999999</v>
      </c>
      <c r="F345" s="37">
        <v>5076400</v>
      </c>
      <c r="G345" s="37">
        <v>58.099997999999999</v>
      </c>
      <c r="H345" s="89">
        <f t="shared" si="5"/>
        <v>-6.3481898559098219E-3</v>
      </c>
    </row>
    <row r="346" spans="1:8" hidden="1" x14ac:dyDescent="0.2">
      <c r="A346" s="88">
        <v>38810</v>
      </c>
      <c r="B346" s="37">
        <v>58.619999</v>
      </c>
      <c r="C346" s="37">
        <v>58.93</v>
      </c>
      <c r="D346" s="37">
        <v>58.400002000000001</v>
      </c>
      <c r="E346" s="37">
        <v>58.470001000000003</v>
      </c>
      <c r="F346" s="37">
        <v>4894500</v>
      </c>
      <c r="G346" s="37">
        <v>58.470001000000003</v>
      </c>
      <c r="H346" s="89">
        <f t="shared" si="5"/>
        <v>2.3972442371476238E-3</v>
      </c>
    </row>
    <row r="347" spans="1:8" hidden="1" x14ac:dyDescent="0.2">
      <c r="A347" s="88">
        <v>38811</v>
      </c>
      <c r="B347" s="37">
        <v>58.439999</v>
      </c>
      <c r="C347" s="37">
        <v>58.759998000000003</v>
      </c>
      <c r="D347" s="37">
        <v>58.18</v>
      </c>
      <c r="E347" s="37">
        <v>58.330002</v>
      </c>
      <c r="F347" s="37">
        <v>5094500</v>
      </c>
      <c r="G347" s="37">
        <v>58.330002</v>
      </c>
      <c r="H347" s="89">
        <f t="shared" si="5"/>
        <v>-5.6414884960857142E-3</v>
      </c>
    </row>
    <row r="348" spans="1:8" hidden="1" x14ac:dyDescent="0.2">
      <c r="A348" s="88">
        <v>38812</v>
      </c>
      <c r="B348" s="37">
        <v>58.639999000000003</v>
      </c>
      <c r="C348" s="37">
        <v>58.709999000000003</v>
      </c>
      <c r="D348" s="37">
        <v>58</v>
      </c>
      <c r="E348" s="37">
        <v>58.66</v>
      </c>
      <c r="F348" s="37">
        <v>6660300</v>
      </c>
      <c r="G348" s="37">
        <v>58.66</v>
      </c>
      <c r="H348" s="89">
        <f t="shared" si="5"/>
        <v>-1.0513900569430544E-2</v>
      </c>
    </row>
    <row r="349" spans="1:8" hidden="1" x14ac:dyDescent="0.2">
      <c r="A349" s="88">
        <v>38813</v>
      </c>
      <c r="B349" s="37">
        <v>58.970001000000003</v>
      </c>
      <c r="C349" s="37">
        <v>59.34</v>
      </c>
      <c r="D349" s="37">
        <v>58.849997999999999</v>
      </c>
      <c r="E349" s="37">
        <v>59.279998999999997</v>
      </c>
      <c r="F349" s="37">
        <v>5644000</v>
      </c>
      <c r="G349" s="37">
        <v>59.279998999999997</v>
      </c>
      <c r="H349" s="89">
        <f t="shared" si="5"/>
        <v>1.1707930562038189E-2</v>
      </c>
    </row>
    <row r="350" spans="1:8" hidden="1" x14ac:dyDescent="0.2">
      <c r="A350" s="88">
        <v>38814</v>
      </c>
      <c r="B350" s="37">
        <v>58.669998</v>
      </c>
      <c r="C350" s="37">
        <v>58.82</v>
      </c>
      <c r="D350" s="37">
        <v>58.220001000000003</v>
      </c>
      <c r="E350" s="37">
        <v>58.59</v>
      </c>
      <c r="F350" s="37">
        <v>3427000</v>
      </c>
      <c r="G350" s="37">
        <v>58.59</v>
      </c>
      <c r="H350" s="89">
        <f t="shared" si="5"/>
        <v>-1.7091506957559201E-2</v>
      </c>
    </row>
    <row r="351" spans="1:8" hidden="1" x14ac:dyDescent="0.2">
      <c r="A351" s="88">
        <v>38817</v>
      </c>
      <c r="B351" s="37">
        <v>59.48</v>
      </c>
      <c r="C351" s="37">
        <v>59.650002000000001</v>
      </c>
      <c r="D351" s="37">
        <v>58.950001</v>
      </c>
      <c r="E351" s="37">
        <v>59.599997999999999</v>
      </c>
      <c r="F351" s="37">
        <v>3682000</v>
      </c>
      <c r="G351" s="37">
        <v>59.599997999999999</v>
      </c>
      <c r="H351" s="89">
        <f t="shared" si="5"/>
        <v>9.948653337740301E-3</v>
      </c>
    </row>
    <row r="352" spans="1:8" hidden="1" x14ac:dyDescent="0.2">
      <c r="A352" s="88">
        <v>38818</v>
      </c>
      <c r="B352" s="37">
        <v>59.52</v>
      </c>
      <c r="C352" s="37">
        <v>59.849997999999999</v>
      </c>
      <c r="D352" s="37">
        <v>59</v>
      </c>
      <c r="E352" s="37">
        <v>59.009998000000003</v>
      </c>
      <c r="F352" s="37">
        <v>5023400</v>
      </c>
      <c r="G352" s="37">
        <v>59.009998000000003</v>
      </c>
      <c r="H352" s="89">
        <f t="shared" si="5"/>
        <v>-7.0922622020530152E-3</v>
      </c>
    </row>
    <row r="353" spans="1:8" hidden="1" x14ac:dyDescent="0.2">
      <c r="A353" s="88">
        <v>38819</v>
      </c>
      <c r="B353" s="37">
        <v>59.450001</v>
      </c>
      <c r="C353" s="37">
        <v>59.709999000000003</v>
      </c>
      <c r="D353" s="37">
        <v>59.150002000000001</v>
      </c>
      <c r="E353" s="37">
        <v>59.43</v>
      </c>
      <c r="F353" s="37">
        <v>3709300</v>
      </c>
      <c r="G353" s="37">
        <v>59.43</v>
      </c>
      <c r="H353" s="89">
        <f t="shared" si="5"/>
        <v>-1.177163173014863E-3</v>
      </c>
    </row>
    <row r="354" spans="1:8" hidden="1" x14ac:dyDescent="0.2">
      <c r="A354" s="88">
        <v>38820</v>
      </c>
      <c r="B354" s="37">
        <v>59.130001</v>
      </c>
      <c r="C354" s="37">
        <v>59.599997999999999</v>
      </c>
      <c r="D354" s="37">
        <v>58.869999</v>
      </c>
      <c r="E354" s="37">
        <v>59.5</v>
      </c>
      <c r="F354" s="37">
        <v>2812500</v>
      </c>
      <c r="G354" s="37">
        <v>59.5</v>
      </c>
      <c r="H354" s="89">
        <f t="shared" si="5"/>
        <v>-2.6371874110091596E-2</v>
      </c>
    </row>
    <row r="355" spans="1:8" hidden="1" x14ac:dyDescent="0.2">
      <c r="A355" s="88">
        <v>38824</v>
      </c>
      <c r="B355" s="37">
        <v>60.380001</v>
      </c>
      <c r="C355" s="37">
        <v>61.299999</v>
      </c>
      <c r="D355" s="37">
        <v>60.200001</v>
      </c>
      <c r="E355" s="37">
        <v>61.09</v>
      </c>
      <c r="F355" s="37">
        <v>6072600</v>
      </c>
      <c r="G355" s="37">
        <v>61.09</v>
      </c>
      <c r="H355" s="89">
        <f t="shared" si="5"/>
        <v>-1.236387984052326E-2</v>
      </c>
    </row>
    <row r="356" spans="1:8" hidden="1" x14ac:dyDescent="0.2">
      <c r="A356" s="88">
        <v>38825</v>
      </c>
      <c r="B356" s="37">
        <v>61.25</v>
      </c>
      <c r="C356" s="37">
        <v>61.93</v>
      </c>
      <c r="D356" s="37">
        <v>61.060001</v>
      </c>
      <c r="E356" s="37">
        <v>61.849997999999999</v>
      </c>
      <c r="F356" s="37">
        <v>5130700</v>
      </c>
      <c r="G356" s="37">
        <v>61.849997999999999</v>
      </c>
      <c r="H356" s="89">
        <f t="shared" si="5"/>
        <v>-3.0257117536336604E-2</v>
      </c>
    </row>
    <row r="357" spans="1:8" hidden="1" x14ac:dyDescent="0.2">
      <c r="A357" s="88">
        <v>38826</v>
      </c>
      <c r="B357" s="37">
        <v>61.959999000000003</v>
      </c>
      <c r="C357" s="37">
        <v>63.950001</v>
      </c>
      <c r="D357" s="37">
        <v>61.900002000000001</v>
      </c>
      <c r="E357" s="37">
        <v>63.75</v>
      </c>
      <c r="F357" s="37">
        <v>11285100</v>
      </c>
      <c r="G357" s="37">
        <v>63.75</v>
      </c>
      <c r="H357" s="89">
        <f t="shared" si="5"/>
        <v>4.4751289064344155E-2</v>
      </c>
    </row>
    <row r="358" spans="1:8" hidden="1" x14ac:dyDescent="0.2">
      <c r="A358" s="88">
        <v>38827</v>
      </c>
      <c r="B358" s="37">
        <v>63.389999000000003</v>
      </c>
      <c r="C358" s="37">
        <v>63.450001</v>
      </c>
      <c r="D358" s="37">
        <v>60.439999</v>
      </c>
      <c r="E358" s="37">
        <v>60.959999000000003</v>
      </c>
      <c r="F358" s="37">
        <v>12977900</v>
      </c>
      <c r="G358" s="37">
        <v>60.959999000000003</v>
      </c>
      <c r="H358" s="89">
        <f t="shared" si="5"/>
        <v>-3.608642200140514E-2</v>
      </c>
    </row>
    <row r="359" spans="1:8" hidden="1" x14ac:dyDescent="0.2">
      <c r="A359" s="88">
        <v>38828</v>
      </c>
      <c r="B359" s="37">
        <v>62.509998000000003</v>
      </c>
      <c r="C359" s="37">
        <v>63.279998999999997</v>
      </c>
      <c r="D359" s="37">
        <v>61.779998999999997</v>
      </c>
      <c r="E359" s="37">
        <v>63.200001</v>
      </c>
      <c r="F359" s="37">
        <v>7528100</v>
      </c>
      <c r="G359" s="37">
        <v>63.200001</v>
      </c>
      <c r="H359" s="89">
        <f t="shared" si="5"/>
        <v>2.4831054924043354E-2</v>
      </c>
    </row>
    <row r="360" spans="1:8" hidden="1" x14ac:dyDescent="0.2">
      <c r="A360" s="88">
        <v>38831</v>
      </c>
      <c r="B360" s="37">
        <v>62.349997999999999</v>
      </c>
      <c r="C360" s="37">
        <v>62.529998999999997</v>
      </c>
      <c r="D360" s="37">
        <v>61.599997999999999</v>
      </c>
      <c r="E360" s="37">
        <v>61.650002000000001</v>
      </c>
      <c r="F360" s="37">
        <v>7385300</v>
      </c>
      <c r="G360" s="37">
        <v>61.650002000000001</v>
      </c>
      <c r="H360" s="89">
        <f t="shared" si="5"/>
        <v>-1.816327343361453E-2</v>
      </c>
    </row>
    <row r="361" spans="1:8" hidden="1" x14ac:dyDescent="0.2">
      <c r="A361" s="88">
        <v>38832</v>
      </c>
      <c r="B361" s="37">
        <v>62.860000999999997</v>
      </c>
      <c r="C361" s="37">
        <v>63.18</v>
      </c>
      <c r="D361" s="37">
        <v>62.18</v>
      </c>
      <c r="E361" s="37">
        <v>62.779998999999997</v>
      </c>
      <c r="F361" s="37">
        <v>5611200</v>
      </c>
      <c r="G361" s="37">
        <v>62.779998999999997</v>
      </c>
      <c r="H361" s="89">
        <f t="shared" si="5"/>
        <v>-1.3762820940085622E-2</v>
      </c>
    </row>
    <row r="362" spans="1:8" hidden="1" x14ac:dyDescent="0.2">
      <c r="A362" s="88">
        <v>38833</v>
      </c>
      <c r="B362" s="37">
        <v>63.040000999999997</v>
      </c>
      <c r="C362" s="37">
        <v>63.790000999999997</v>
      </c>
      <c r="D362" s="37">
        <v>63.040000999999997</v>
      </c>
      <c r="E362" s="37">
        <v>63.650002000000001</v>
      </c>
      <c r="F362" s="37">
        <v>5795200</v>
      </c>
      <c r="G362" s="37">
        <v>63.650002000000001</v>
      </c>
      <c r="H362" s="89">
        <f t="shared" si="5"/>
        <v>1.0899768199205812E-2</v>
      </c>
    </row>
    <row r="363" spans="1:8" hidden="1" x14ac:dyDescent="0.2">
      <c r="A363" s="88">
        <v>38834</v>
      </c>
      <c r="B363" s="37">
        <v>62.84</v>
      </c>
      <c r="C363" s="37">
        <v>64</v>
      </c>
      <c r="D363" s="37">
        <v>62.77</v>
      </c>
      <c r="E363" s="37">
        <v>62.959999000000003</v>
      </c>
      <c r="F363" s="37">
        <v>6421200</v>
      </c>
      <c r="G363" s="37">
        <v>62.959999000000003</v>
      </c>
      <c r="H363" s="89">
        <f t="shared" si="5"/>
        <v>-3.3271277904874441E-2</v>
      </c>
    </row>
    <row r="364" spans="1:8" hidden="1" x14ac:dyDescent="0.2">
      <c r="A364" s="88">
        <v>38835</v>
      </c>
      <c r="B364" s="37">
        <v>63.900002000000001</v>
      </c>
      <c r="C364" s="37">
        <v>65.269997000000004</v>
      </c>
      <c r="D364" s="37">
        <v>63.830002</v>
      </c>
      <c r="E364" s="37">
        <v>65.089995999999999</v>
      </c>
      <c r="F364" s="37">
        <v>8378000</v>
      </c>
      <c r="G364" s="37">
        <v>65.089995999999999</v>
      </c>
      <c r="H364" s="89">
        <f t="shared" si="5"/>
        <v>-1.0749789902748843E-3</v>
      </c>
    </row>
    <row r="365" spans="1:8" hidden="1" x14ac:dyDescent="0.2">
      <c r="A365" s="88">
        <v>38838</v>
      </c>
      <c r="B365" s="37">
        <v>65.680000000000007</v>
      </c>
      <c r="C365" s="37">
        <v>65.830001999999993</v>
      </c>
      <c r="D365" s="37">
        <v>64.980002999999996</v>
      </c>
      <c r="E365" s="37">
        <v>65.160004000000001</v>
      </c>
      <c r="F365" s="37">
        <v>7556200</v>
      </c>
      <c r="G365" s="37">
        <v>65.160004000000001</v>
      </c>
      <c r="H365" s="89">
        <f t="shared" si="5"/>
        <v>-2.1107744798811005E-2</v>
      </c>
    </row>
    <row r="366" spans="1:8" hidden="1" x14ac:dyDescent="0.2">
      <c r="A366" s="88">
        <v>38839</v>
      </c>
      <c r="B366" s="37">
        <v>65.599997999999999</v>
      </c>
      <c r="C366" s="37">
        <v>66.569999999999993</v>
      </c>
      <c r="D366" s="37">
        <v>65.559997999999993</v>
      </c>
      <c r="E366" s="37">
        <v>66.550003000000004</v>
      </c>
      <c r="F366" s="37">
        <v>6194800</v>
      </c>
      <c r="G366" s="37">
        <v>66.550003000000004</v>
      </c>
      <c r="H366" s="89">
        <f t="shared" si="5"/>
        <v>1.3533420402041957E-3</v>
      </c>
    </row>
    <row r="367" spans="1:8" hidden="1" x14ac:dyDescent="0.2">
      <c r="A367" s="88">
        <v>38840</v>
      </c>
      <c r="B367" s="37">
        <v>67.139999000000003</v>
      </c>
      <c r="C367" s="37">
        <v>67.139999000000003</v>
      </c>
      <c r="D367" s="37">
        <v>65.330001999999993</v>
      </c>
      <c r="E367" s="37">
        <v>66.459998999999996</v>
      </c>
      <c r="F367" s="37">
        <v>11554600</v>
      </c>
      <c r="G367" s="37">
        <v>66.459998999999996</v>
      </c>
      <c r="H367" s="89">
        <f t="shared" si="5"/>
        <v>-1.5231054255580129E-2</v>
      </c>
    </row>
    <row r="368" spans="1:8" hidden="1" x14ac:dyDescent="0.2">
      <c r="A368" s="88">
        <v>38841</v>
      </c>
      <c r="B368" s="37">
        <v>66.760002</v>
      </c>
      <c r="C368" s="37">
        <v>67.669998000000007</v>
      </c>
      <c r="D368" s="37">
        <v>66.220000999999996</v>
      </c>
      <c r="E368" s="37">
        <v>67.480002999999996</v>
      </c>
      <c r="F368" s="37">
        <v>14123500</v>
      </c>
      <c r="G368" s="37">
        <v>67.480002999999996</v>
      </c>
      <c r="H368" s="89">
        <f t="shared" si="5"/>
        <v>-7.5293039868936287E-3</v>
      </c>
    </row>
    <row r="369" spans="1:8" hidden="1" x14ac:dyDescent="0.2">
      <c r="A369" s="88">
        <v>38842</v>
      </c>
      <c r="B369" s="37">
        <v>67.510002</v>
      </c>
      <c r="C369" s="37">
        <v>68.010002</v>
      </c>
      <c r="D369" s="37">
        <v>67.059997999999993</v>
      </c>
      <c r="E369" s="37">
        <v>67.989998</v>
      </c>
      <c r="F369" s="37">
        <v>9270900</v>
      </c>
      <c r="G369" s="37">
        <v>67.989998</v>
      </c>
      <c r="H369" s="89">
        <f t="shared" si="5"/>
        <v>6.3445437859939845E-3</v>
      </c>
    </row>
    <row r="370" spans="1:8" hidden="1" x14ac:dyDescent="0.2">
      <c r="A370" s="88">
        <v>38845</v>
      </c>
      <c r="B370" s="37">
        <v>67.199996999999996</v>
      </c>
      <c r="C370" s="37">
        <v>67.610000999999997</v>
      </c>
      <c r="D370" s="37">
        <v>66.75</v>
      </c>
      <c r="E370" s="37">
        <v>67.559997999999993</v>
      </c>
      <c r="F370" s="37">
        <v>6528700</v>
      </c>
      <c r="G370" s="37">
        <v>67.559997999999993</v>
      </c>
      <c r="H370" s="89">
        <f t="shared" si="5"/>
        <v>-3.0897270207964244E-2</v>
      </c>
    </row>
    <row r="371" spans="1:8" hidden="1" x14ac:dyDescent="0.2">
      <c r="A371" s="88">
        <v>38846</v>
      </c>
      <c r="B371" s="37">
        <v>68.540001000000004</v>
      </c>
      <c r="C371" s="37">
        <v>69.720000999999996</v>
      </c>
      <c r="D371" s="37">
        <v>68.449996999999996</v>
      </c>
      <c r="E371" s="37">
        <v>69.680000000000007</v>
      </c>
      <c r="F371" s="37">
        <v>12056900</v>
      </c>
      <c r="G371" s="37">
        <v>69.680000000000007</v>
      </c>
      <c r="H371" s="89">
        <f t="shared" si="5"/>
        <v>-9.9957567234448038E-3</v>
      </c>
    </row>
    <row r="372" spans="1:8" hidden="1" x14ac:dyDescent="0.2">
      <c r="A372" s="88">
        <v>38847</v>
      </c>
      <c r="B372" s="37">
        <v>69.269997000000004</v>
      </c>
      <c r="C372" s="37">
        <v>70.489998</v>
      </c>
      <c r="D372" s="37">
        <v>69.269997000000004</v>
      </c>
      <c r="E372" s="37">
        <v>70.379997000000003</v>
      </c>
      <c r="F372" s="37">
        <v>10312100</v>
      </c>
      <c r="G372" s="37">
        <v>70.379997000000003</v>
      </c>
      <c r="H372" s="89">
        <f t="shared" si="5"/>
        <v>-9.1932196634679497E-3</v>
      </c>
    </row>
    <row r="373" spans="1:8" hidden="1" x14ac:dyDescent="0.2">
      <c r="A373" s="88">
        <v>38848</v>
      </c>
      <c r="B373" s="37">
        <v>71.980002999999996</v>
      </c>
      <c r="C373" s="37">
        <v>72.150002000000001</v>
      </c>
      <c r="D373" s="37">
        <v>71</v>
      </c>
      <c r="E373" s="37">
        <v>71.029999000000004</v>
      </c>
      <c r="F373" s="37">
        <v>17781400</v>
      </c>
      <c r="G373" s="37">
        <v>71.029999000000004</v>
      </c>
      <c r="H373" s="89">
        <f t="shared" si="5"/>
        <v>-1.2663244567151961E-3</v>
      </c>
    </row>
    <row r="374" spans="1:8" hidden="1" x14ac:dyDescent="0.2">
      <c r="A374" s="88">
        <v>38849</v>
      </c>
      <c r="B374" s="37">
        <v>71.839995999999999</v>
      </c>
      <c r="C374" s="37">
        <v>72.260002</v>
      </c>
      <c r="D374" s="37">
        <v>70.199996999999996</v>
      </c>
      <c r="E374" s="37">
        <v>71.120002999999997</v>
      </c>
      <c r="F374" s="37">
        <v>20635500</v>
      </c>
      <c r="G374" s="37">
        <v>71.120002999999997</v>
      </c>
      <c r="H374" s="89">
        <f t="shared" si="5"/>
        <v>5.3575199184152503E-2</v>
      </c>
    </row>
    <row r="375" spans="1:8" hidden="1" x14ac:dyDescent="0.2">
      <c r="A375" s="88">
        <v>38852</v>
      </c>
      <c r="B375" s="37">
        <v>68.680000000000007</v>
      </c>
      <c r="C375" s="37">
        <v>69.300003000000004</v>
      </c>
      <c r="D375" s="37">
        <v>67.319999999999993</v>
      </c>
      <c r="E375" s="37">
        <v>67.410004000000001</v>
      </c>
      <c r="F375" s="37">
        <v>18383800</v>
      </c>
      <c r="G375" s="37">
        <v>67.410004000000001</v>
      </c>
      <c r="H375" s="89">
        <f t="shared" si="5"/>
        <v>-1.7644877074211286E-2</v>
      </c>
    </row>
    <row r="376" spans="1:8" hidden="1" x14ac:dyDescent="0.2">
      <c r="A376" s="88">
        <v>38853</v>
      </c>
      <c r="B376" s="37">
        <v>68.319999999999993</v>
      </c>
      <c r="C376" s="37">
        <v>68.860000999999997</v>
      </c>
      <c r="D376" s="37">
        <v>67.870002999999997</v>
      </c>
      <c r="E376" s="37">
        <v>68.610000999999997</v>
      </c>
      <c r="F376" s="37">
        <v>12221900</v>
      </c>
      <c r="G376" s="37">
        <v>68.610000999999997</v>
      </c>
      <c r="H376" s="89">
        <f t="shared" si="5"/>
        <v>6.727123788364397E-3</v>
      </c>
    </row>
    <row r="377" spans="1:8" hidden="1" x14ac:dyDescent="0.2">
      <c r="A377" s="88">
        <v>38854</v>
      </c>
      <c r="B377" s="37">
        <v>69.510002</v>
      </c>
      <c r="C377" s="37">
        <v>70.169998000000007</v>
      </c>
      <c r="D377" s="37">
        <v>68.069999999999993</v>
      </c>
      <c r="E377" s="37">
        <v>68.150002000000001</v>
      </c>
      <c r="F377" s="37">
        <v>16414700</v>
      </c>
      <c r="G377" s="37">
        <v>68.150002000000001</v>
      </c>
      <c r="H377" s="89">
        <f t="shared" si="5"/>
        <v>1.0176372679664874E-2</v>
      </c>
    </row>
    <row r="378" spans="1:8" hidden="1" x14ac:dyDescent="0.2">
      <c r="A378" s="88">
        <v>38855</v>
      </c>
      <c r="B378" s="37">
        <v>68.690002000000007</v>
      </c>
      <c r="C378" s="37">
        <v>69.099997999999999</v>
      </c>
      <c r="D378" s="37">
        <v>67.360000999999997</v>
      </c>
      <c r="E378" s="37">
        <v>67.459998999999996</v>
      </c>
      <c r="F378" s="37">
        <v>12720700</v>
      </c>
      <c r="G378" s="37">
        <v>67.459998999999996</v>
      </c>
      <c r="H378" s="89">
        <f t="shared" si="5"/>
        <v>2.8264012896300518E-2</v>
      </c>
    </row>
    <row r="379" spans="1:8" hidden="1" x14ac:dyDescent="0.2">
      <c r="A379" s="88">
        <v>38856</v>
      </c>
      <c r="B379" s="37">
        <v>65.760002</v>
      </c>
      <c r="C379" s="37">
        <v>66.050003000000004</v>
      </c>
      <c r="D379" s="37">
        <v>64.699996999999996</v>
      </c>
      <c r="E379" s="37">
        <v>65.580001999999993</v>
      </c>
      <c r="F379" s="37">
        <v>18687500</v>
      </c>
      <c r="G379" s="37">
        <v>65.580001999999993</v>
      </c>
      <c r="H379" s="89">
        <f t="shared" si="5"/>
        <v>4.2787196894129749E-3</v>
      </c>
    </row>
    <row r="380" spans="1:8" hidden="1" x14ac:dyDescent="0.2">
      <c r="A380" s="88">
        <v>38859</v>
      </c>
      <c r="B380" s="37">
        <v>64.419998000000007</v>
      </c>
      <c r="C380" s="37">
        <v>65.419998000000007</v>
      </c>
      <c r="D380" s="37">
        <v>63.799999</v>
      </c>
      <c r="E380" s="37">
        <v>65.300003000000004</v>
      </c>
      <c r="F380" s="37">
        <v>11977700</v>
      </c>
      <c r="G380" s="37">
        <v>65.300003000000004</v>
      </c>
      <c r="H380" s="89">
        <f t="shared" si="5"/>
        <v>-1.6403678873300565E-2</v>
      </c>
    </row>
    <row r="381" spans="1:8" hidden="1" x14ac:dyDescent="0.2">
      <c r="A381" s="88">
        <v>38860</v>
      </c>
      <c r="B381" s="37">
        <v>65.989998</v>
      </c>
      <c r="C381" s="37">
        <v>67.160004000000001</v>
      </c>
      <c r="D381" s="37">
        <v>65.910004000000001</v>
      </c>
      <c r="E381" s="37">
        <v>66.379997000000003</v>
      </c>
      <c r="F381" s="37">
        <v>10509700</v>
      </c>
      <c r="G381" s="37">
        <v>66.379997000000003</v>
      </c>
      <c r="H381" s="89">
        <f t="shared" si="5"/>
        <v>3.557564813721098E-2</v>
      </c>
    </row>
    <row r="382" spans="1:8" hidden="1" x14ac:dyDescent="0.2">
      <c r="A382" s="88">
        <v>38861</v>
      </c>
      <c r="B382" s="37">
        <v>64.830001999999993</v>
      </c>
      <c r="C382" s="37">
        <v>65.160004000000001</v>
      </c>
      <c r="D382" s="37">
        <v>63.220001000000003</v>
      </c>
      <c r="E382" s="37">
        <v>64.059997999999993</v>
      </c>
      <c r="F382" s="37">
        <v>11065600</v>
      </c>
      <c r="G382" s="37">
        <v>64.059997999999993</v>
      </c>
      <c r="H382" s="89">
        <f t="shared" si="5"/>
        <v>-9.9410421787211756E-3</v>
      </c>
    </row>
    <row r="383" spans="1:8" hidden="1" x14ac:dyDescent="0.2">
      <c r="A383" s="88">
        <v>38862</v>
      </c>
      <c r="B383" s="37">
        <v>64.120002999999997</v>
      </c>
      <c r="C383" s="37">
        <v>64.760002</v>
      </c>
      <c r="D383" s="37">
        <v>63.759998000000003</v>
      </c>
      <c r="E383" s="37">
        <v>64.699996999999996</v>
      </c>
      <c r="F383" s="37">
        <v>6505400</v>
      </c>
      <c r="G383" s="37">
        <v>64.699996999999996</v>
      </c>
      <c r="H383" s="89">
        <f t="shared" si="5"/>
        <v>-6.163363353554773E-3</v>
      </c>
    </row>
    <row r="384" spans="1:8" hidden="1" x14ac:dyDescent="0.2">
      <c r="A384" s="88">
        <v>38863</v>
      </c>
      <c r="B384" s="37">
        <v>65.010002</v>
      </c>
      <c r="C384" s="37">
        <v>65.099997999999999</v>
      </c>
      <c r="D384" s="37">
        <v>63.75</v>
      </c>
      <c r="E384" s="37">
        <v>65.099997999999999</v>
      </c>
      <c r="F384" s="37">
        <v>5265900</v>
      </c>
      <c r="G384" s="37">
        <v>65.099997999999999</v>
      </c>
      <c r="H384" s="89">
        <f t="shared" si="5"/>
        <v>-1.5364411483754972E-4</v>
      </c>
    </row>
    <row r="385" spans="1:8" hidden="1" x14ac:dyDescent="0.2">
      <c r="A385" s="88">
        <v>38867</v>
      </c>
      <c r="B385" s="37">
        <v>65.199996999999996</v>
      </c>
      <c r="C385" s="37">
        <v>66.239998</v>
      </c>
      <c r="D385" s="37">
        <v>65</v>
      </c>
      <c r="E385" s="37">
        <v>65.110000999999997</v>
      </c>
      <c r="F385" s="37">
        <v>8240200</v>
      </c>
      <c r="G385" s="37">
        <v>65.110000999999997</v>
      </c>
      <c r="H385" s="89">
        <f t="shared" si="5"/>
        <v>1.3607724630548209E-2</v>
      </c>
    </row>
    <row r="386" spans="1:8" hidden="1" x14ac:dyDescent="0.2">
      <c r="A386" s="88">
        <v>38868</v>
      </c>
      <c r="B386" s="37">
        <v>65.529999000000004</v>
      </c>
      <c r="C386" s="37">
        <v>65.589995999999999</v>
      </c>
      <c r="D386" s="37">
        <v>63.580002</v>
      </c>
      <c r="E386" s="37">
        <v>64.230002999999996</v>
      </c>
      <c r="F386" s="37">
        <v>7573300</v>
      </c>
      <c r="G386" s="37">
        <v>64.230002999999996</v>
      </c>
      <c r="H386" s="89">
        <f t="shared" ref="H386:H449" si="6">LN(G386/G387)</f>
        <v>2.6344325755135938E-2</v>
      </c>
    </row>
    <row r="387" spans="1:8" hidden="1" x14ac:dyDescent="0.2">
      <c r="A387" s="88">
        <v>38869</v>
      </c>
      <c r="B387" s="37">
        <v>62.150002000000001</v>
      </c>
      <c r="C387" s="37">
        <v>62.970001000000003</v>
      </c>
      <c r="D387" s="37">
        <v>61.799999</v>
      </c>
      <c r="E387" s="37">
        <v>62.560001</v>
      </c>
      <c r="F387" s="37">
        <v>11751400</v>
      </c>
      <c r="G387" s="37">
        <v>62.560001</v>
      </c>
      <c r="H387" s="89">
        <f t="shared" si="6"/>
        <v>-1.4913793676935705E-2</v>
      </c>
    </row>
    <row r="388" spans="1:8" hidden="1" x14ac:dyDescent="0.2">
      <c r="A388" s="88">
        <v>38870</v>
      </c>
      <c r="B388" s="37">
        <v>63.099997999999999</v>
      </c>
      <c r="C388" s="37">
        <v>63.59</v>
      </c>
      <c r="D388" s="37">
        <v>62.529998999999997</v>
      </c>
      <c r="E388" s="37">
        <v>63.5</v>
      </c>
      <c r="F388" s="37">
        <v>6958900</v>
      </c>
      <c r="G388" s="37">
        <v>63.5</v>
      </c>
      <c r="H388" s="89">
        <f t="shared" si="6"/>
        <v>3.312551311147648E-3</v>
      </c>
    </row>
    <row r="389" spans="1:8" hidden="1" x14ac:dyDescent="0.2">
      <c r="A389" s="88">
        <v>38873</v>
      </c>
      <c r="B389" s="37">
        <v>63.82</v>
      </c>
      <c r="C389" s="37">
        <v>64.190002000000007</v>
      </c>
      <c r="D389" s="37">
        <v>63.119999</v>
      </c>
      <c r="E389" s="37">
        <v>63.290000999999997</v>
      </c>
      <c r="F389" s="37">
        <v>6018600</v>
      </c>
      <c r="G389" s="37">
        <v>63.290000999999997</v>
      </c>
      <c r="H389" s="89">
        <f t="shared" si="6"/>
        <v>1.1761133661788417E-2</v>
      </c>
    </row>
    <row r="390" spans="1:8" hidden="1" x14ac:dyDescent="0.2">
      <c r="A390" s="88">
        <v>38874</v>
      </c>
      <c r="B390" s="37">
        <v>62.580002</v>
      </c>
      <c r="C390" s="37">
        <v>62.669998</v>
      </c>
      <c r="D390" s="37">
        <v>62.16</v>
      </c>
      <c r="E390" s="37">
        <v>62.549999</v>
      </c>
      <c r="F390" s="37">
        <v>7175100</v>
      </c>
      <c r="G390" s="37">
        <v>62.549999</v>
      </c>
      <c r="H390" s="89">
        <f t="shared" si="6"/>
        <v>4.3258900164313968E-3</v>
      </c>
    </row>
    <row r="391" spans="1:8" hidden="1" x14ac:dyDescent="0.2">
      <c r="A391" s="88">
        <v>38875</v>
      </c>
      <c r="B391" s="37">
        <v>61.540000999999997</v>
      </c>
      <c r="C391" s="37">
        <v>62.849997999999999</v>
      </c>
      <c r="D391" s="37">
        <v>61.349997999999999</v>
      </c>
      <c r="E391" s="37">
        <v>62.279998999999997</v>
      </c>
      <c r="F391" s="37">
        <v>10172700</v>
      </c>
      <c r="G391" s="37">
        <v>62.279998999999997</v>
      </c>
      <c r="H391" s="89">
        <f t="shared" si="6"/>
        <v>2.2242966060885282E-2</v>
      </c>
    </row>
    <row r="392" spans="1:8" hidden="1" x14ac:dyDescent="0.2">
      <c r="A392" s="88">
        <v>38876</v>
      </c>
      <c r="B392" s="37">
        <v>61.5</v>
      </c>
      <c r="C392" s="37">
        <v>61.529998999999997</v>
      </c>
      <c r="D392" s="37">
        <v>60.43</v>
      </c>
      <c r="E392" s="37">
        <v>60.91</v>
      </c>
      <c r="F392" s="37">
        <v>14228500</v>
      </c>
      <c r="G392" s="37">
        <v>60.91</v>
      </c>
      <c r="H392" s="89">
        <f t="shared" si="6"/>
        <v>7.5807712449945264E-3</v>
      </c>
    </row>
    <row r="393" spans="1:8" hidden="1" x14ac:dyDescent="0.2">
      <c r="A393" s="88">
        <v>38877</v>
      </c>
      <c r="B393" s="37">
        <v>61.169998</v>
      </c>
      <c r="C393" s="37">
        <v>61.380001</v>
      </c>
      <c r="D393" s="37">
        <v>59.709999000000003</v>
      </c>
      <c r="E393" s="37">
        <v>60.450001</v>
      </c>
      <c r="F393" s="37">
        <v>7414800</v>
      </c>
      <c r="G393" s="37">
        <v>60.450001</v>
      </c>
      <c r="H393" s="89">
        <f t="shared" si="6"/>
        <v>6.9721729979846615E-3</v>
      </c>
    </row>
    <row r="394" spans="1:8" hidden="1" x14ac:dyDescent="0.2">
      <c r="A394" s="88">
        <v>38880</v>
      </c>
      <c r="B394" s="37">
        <v>60.779998999999997</v>
      </c>
      <c r="C394" s="37">
        <v>60.84</v>
      </c>
      <c r="D394" s="37">
        <v>59.98</v>
      </c>
      <c r="E394" s="37">
        <v>60.029998999999997</v>
      </c>
      <c r="F394" s="37">
        <v>4122500</v>
      </c>
      <c r="G394" s="37">
        <v>60.029998999999997</v>
      </c>
      <c r="H394" s="89">
        <f t="shared" si="6"/>
        <v>7.0922358445239017E-2</v>
      </c>
    </row>
    <row r="395" spans="1:8" hidden="1" x14ac:dyDescent="0.2">
      <c r="A395" s="88">
        <v>38881</v>
      </c>
      <c r="B395" s="37">
        <v>58.099997999999999</v>
      </c>
      <c r="C395" s="37">
        <v>58.650002000000001</v>
      </c>
      <c r="D395" s="37">
        <v>55.810001</v>
      </c>
      <c r="E395" s="37">
        <v>55.919998</v>
      </c>
      <c r="F395" s="37">
        <v>26220600</v>
      </c>
      <c r="G395" s="37">
        <v>55.919998</v>
      </c>
      <c r="H395" s="89">
        <f t="shared" si="6"/>
        <v>5.379231333500635E-3</v>
      </c>
    </row>
    <row r="396" spans="1:8" hidden="1" x14ac:dyDescent="0.2">
      <c r="A396" s="88">
        <v>38882</v>
      </c>
      <c r="B396" s="37">
        <v>56.650002000000001</v>
      </c>
      <c r="C396" s="37">
        <v>56.91</v>
      </c>
      <c r="D396" s="37">
        <v>55.049999</v>
      </c>
      <c r="E396" s="37">
        <v>55.619999</v>
      </c>
      <c r="F396" s="37">
        <v>12655100</v>
      </c>
      <c r="G396" s="37">
        <v>55.619999</v>
      </c>
      <c r="H396" s="89">
        <f t="shared" si="6"/>
        <v>-3.0106772133296645E-2</v>
      </c>
    </row>
    <row r="397" spans="1:8" hidden="1" x14ac:dyDescent="0.2">
      <c r="A397" s="88">
        <v>38883</v>
      </c>
      <c r="B397" s="37">
        <v>57.119999</v>
      </c>
      <c r="C397" s="37">
        <v>57.619999</v>
      </c>
      <c r="D397" s="37">
        <v>56.330002</v>
      </c>
      <c r="E397" s="37">
        <v>57.32</v>
      </c>
      <c r="F397" s="37">
        <v>11907900</v>
      </c>
      <c r="G397" s="37">
        <v>57.32</v>
      </c>
      <c r="H397" s="89">
        <f t="shared" si="6"/>
        <v>-6.2608900167225321E-3</v>
      </c>
    </row>
    <row r="398" spans="1:8" hidden="1" x14ac:dyDescent="0.2">
      <c r="A398" s="88">
        <v>38884</v>
      </c>
      <c r="B398" s="37">
        <v>57.299999</v>
      </c>
      <c r="C398" s="37">
        <v>57.93</v>
      </c>
      <c r="D398" s="37">
        <v>56.43</v>
      </c>
      <c r="E398" s="37">
        <v>57.68</v>
      </c>
      <c r="F398" s="37">
        <v>7319400</v>
      </c>
      <c r="G398" s="37">
        <v>57.68</v>
      </c>
      <c r="H398" s="89">
        <f t="shared" si="6"/>
        <v>2.3150788203134081E-2</v>
      </c>
    </row>
    <row r="399" spans="1:8" hidden="1" x14ac:dyDescent="0.2">
      <c r="A399" s="88">
        <v>38887</v>
      </c>
      <c r="B399" s="37">
        <v>56.849997999999999</v>
      </c>
      <c r="C399" s="37">
        <v>57.25</v>
      </c>
      <c r="D399" s="37">
        <v>56.150002000000001</v>
      </c>
      <c r="E399" s="37">
        <v>56.360000999999997</v>
      </c>
      <c r="F399" s="37">
        <v>5737400</v>
      </c>
      <c r="G399" s="37">
        <v>56.360000999999997</v>
      </c>
      <c r="H399" s="89">
        <f t="shared" si="6"/>
        <v>-1.6540901495127339E-2</v>
      </c>
    </row>
    <row r="400" spans="1:8" hidden="1" x14ac:dyDescent="0.2">
      <c r="A400" s="88">
        <v>38888</v>
      </c>
      <c r="B400" s="37">
        <v>56.639999000000003</v>
      </c>
      <c r="C400" s="37">
        <v>57.48</v>
      </c>
      <c r="D400" s="37">
        <v>56.16</v>
      </c>
      <c r="E400" s="37">
        <v>57.299999</v>
      </c>
      <c r="F400" s="37">
        <v>11072400</v>
      </c>
      <c r="G400" s="37">
        <v>57.299999</v>
      </c>
      <c r="H400" s="89">
        <f t="shared" si="6"/>
        <v>-1.7815968784532447E-2</v>
      </c>
    </row>
    <row r="401" spans="1:8" hidden="1" x14ac:dyDescent="0.2">
      <c r="A401" s="88">
        <v>38889</v>
      </c>
      <c r="B401" s="37">
        <v>56.619999</v>
      </c>
      <c r="C401" s="37">
        <v>58.77</v>
      </c>
      <c r="D401" s="37">
        <v>56.619999</v>
      </c>
      <c r="E401" s="37">
        <v>58.330002</v>
      </c>
      <c r="F401" s="37">
        <v>6162100</v>
      </c>
      <c r="G401" s="37">
        <v>58.330002</v>
      </c>
      <c r="H401" s="89">
        <f t="shared" si="6"/>
        <v>1.0339605980377141E-2</v>
      </c>
    </row>
    <row r="402" spans="1:8" hidden="1" x14ac:dyDescent="0.2">
      <c r="A402" s="88">
        <v>38890</v>
      </c>
      <c r="B402" s="37">
        <v>58.169998</v>
      </c>
      <c r="C402" s="37">
        <v>58.610000999999997</v>
      </c>
      <c r="D402" s="37">
        <v>57.66</v>
      </c>
      <c r="E402" s="37">
        <v>57.73</v>
      </c>
      <c r="F402" s="37">
        <v>5374800</v>
      </c>
      <c r="G402" s="37">
        <v>57.73</v>
      </c>
      <c r="H402" s="89">
        <f t="shared" si="6"/>
        <v>-4.4936473042113687E-3</v>
      </c>
    </row>
    <row r="403" spans="1:8" hidden="1" x14ac:dyDescent="0.2">
      <c r="A403" s="88">
        <v>38891</v>
      </c>
      <c r="B403" s="37">
        <v>57.27</v>
      </c>
      <c r="C403" s="37">
        <v>58.299999</v>
      </c>
      <c r="D403" s="37">
        <v>57.27</v>
      </c>
      <c r="E403" s="37">
        <v>57.990001999999997</v>
      </c>
      <c r="F403" s="37">
        <v>6106700</v>
      </c>
      <c r="G403" s="37">
        <v>57.990001999999997</v>
      </c>
      <c r="H403" s="89">
        <f t="shared" si="6"/>
        <v>-4.9883477914053924E-3</v>
      </c>
    </row>
    <row r="404" spans="1:8" hidden="1" x14ac:dyDescent="0.2">
      <c r="A404" s="88">
        <v>38894</v>
      </c>
      <c r="B404" s="37">
        <v>58.25</v>
      </c>
      <c r="C404" s="37">
        <v>58.330002</v>
      </c>
      <c r="D404" s="37">
        <v>57.419998</v>
      </c>
      <c r="E404" s="37">
        <v>58.279998999999997</v>
      </c>
      <c r="F404" s="37">
        <v>3423700</v>
      </c>
      <c r="G404" s="37">
        <v>58.279998999999997</v>
      </c>
      <c r="H404" s="89">
        <f t="shared" si="6"/>
        <v>1.0348471191765209E-2</v>
      </c>
    </row>
    <row r="405" spans="1:8" hidden="1" x14ac:dyDescent="0.2">
      <c r="A405" s="88">
        <v>38895</v>
      </c>
      <c r="B405" s="37">
        <v>58.709999000000003</v>
      </c>
      <c r="C405" s="37">
        <v>59.259998000000003</v>
      </c>
      <c r="D405" s="37">
        <v>57.68</v>
      </c>
      <c r="E405" s="37">
        <v>57.68</v>
      </c>
      <c r="F405" s="37">
        <v>6515900</v>
      </c>
      <c r="G405" s="37">
        <v>57.68</v>
      </c>
      <c r="H405" s="89">
        <f t="shared" si="6"/>
        <v>2.4301174740775778E-3</v>
      </c>
    </row>
    <row r="406" spans="1:8" hidden="1" x14ac:dyDescent="0.2">
      <c r="A406" s="88">
        <v>38896</v>
      </c>
      <c r="B406" s="37">
        <v>58.150002000000001</v>
      </c>
      <c r="C406" s="37">
        <v>58.189999</v>
      </c>
      <c r="D406" s="37">
        <v>57.349997999999999</v>
      </c>
      <c r="E406" s="37">
        <v>57.540000999999997</v>
      </c>
      <c r="F406" s="37">
        <v>2898900</v>
      </c>
      <c r="G406" s="37">
        <v>57.540000999999997</v>
      </c>
      <c r="H406" s="89">
        <f t="shared" si="6"/>
        <v>-3.3832015022220392E-2</v>
      </c>
    </row>
    <row r="407" spans="1:8" hidden="1" x14ac:dyDescent="0.2">
      <c r="A407" s="88">
        <v>38897</v>
      </c>
      <c r="B407" s="37">
        <v>58</v>
      </c>
      <c r="C407" s="37">
        <v>59.779998999999997</v>
      </c>
      <c r="D407" s="37">
        <v>58</v>
      </c>
      <c r="E407" s="37">
        <v>59.52</v>
      </c>
      <c r="F407" s="37">
        <v>10748500</v>
      </c>
      <c r="G407" s="37">
        <v>59.52</v>
      </c>
      <c r="H407" s="89">
        <f t="shared" si="6"/>
        <v>-2.8324874965026624E-2</v>
      </c>
    </row>
    <row r="408" spans="1:8" hidden="1" x14ac:dyDescent="0.2">
      <c r="A408" s="88">
        <v>38898</v>
      </c>
      <c r="B408" s="37">
        <v>60.869999</v>
      </c>
      <c r="C408" s="37">
        <v>61.349997999999999</v>
      </c>
      <c r="D408" s="37">
        <v>60.68</v>
      </c>
      <c r="E408" s="37">
        <v>61.23</v>
      </c>
      <c r="F408" s="37">
        <v>7773800</v>
      </c>
      <c r="G408" s="37">
        <v>61.23</v>
      </c>
      <c r="H408" s="89">
        <f t="shared" si="6"/>
        <v>-1.5396139140744737E-2</v>
      </c>
    </row>
    <row r="409" spans="1:8" hidden="1" x14ac:dyDescent="0.2">
      <c r="A409" s="88">
        <v>38901</v>
      </c>
      <c r="B409" s="37">
        <v>61.959999000000003</v>
      </c>
      <c r="C409" s="37">
        <v>62.369999</v>
      </c>
      <c r="D409" s="37">
        <v>61.880001</v>
      </c>
      <c r="E409" s="37">
        <v>62.18</v>
      </c>
      <c r="F409" s="37">
        <v>3078500</v>
      </c>
      <c r="G409" s="37">
        <v>62.18</v>
      </c>
      <c r="H409" s="89">
        <f t="shared" si="6"/>
        <v>-5.1331521117480754E-3</v>
      </c>
    </row>
    <row r="410" spans="1:8" hidden="1" x14ac:dyDescent="0.2">
      <c r="A410" s="88">
        <v>38903</v>
      </c>
      <c r="B410" s="37">
        <v>62.48</v>
      </c>
      <c r="C410" s="37">
        <v>62.630001</v>
      </c>
      <c r="D410" s="37">
        <v>61.439999</v>
      </c>
      <c r="E410" s="37">
        <v>62.5</v>
      </c>
      <c r="F410" s="37">
        <v>8178400</v>
      </c>
      <c r="G410" s="37">
        <v>62.5</v>
      </c>
      <c r="H410" s="89">
        <f t="shared" si="6"/>
        <v>-8.2855795867727618E-3</v>
      </c>
    </row>
    <row r="411" spans="1:8" hidden="1" x14ac:dyDescent="0.2">
      <c r="A411" s="88">
        <v>38904</v>
      </c>
      <c r="B411" s="37">
        <v>62.459999000000003</v>
      </c>
      <c r="C411" s="37">
        <v>63.200001</v>
      </c>
      <c r="D411" s="37">
        <v>62.049999</v>
      </c>
      <c r="E411" s="37">
        <v>63.02</v>
      </c>
      <c r="F411" s="37">
        <v>5686600</v>
      </c>
      <c r="G411" s="37">
        <v>63.02</v>
      </c>
      <c r="H411" s="89">
        <f t="shared" si="6"/>
        <v>6.2077238250181173E-3</v>
      </c>
    </row>
    <row r="412" spans="1:8" hidden="1" x14ac:dyDescent="0.2">
      <c r="A412" s="88">
        <v>38905</v>
      </c>
      <c r="B412" s="37">
        <v>62.84</v>
      </c>
      <c r="C412" s="37">
        <v>63.049999</v>
      </c>
      <c r="D412" s="37">
        <v>62.459999000000003</v>
      </c>
      <c r="E412" s="37">
        <v>62.630001</v>
      </c>
      <c r="F412" s="37">
        <v>5328700</v>
      </c>
      <c r="G412" s="37">
        <v>62.630001</v>
      </c>
      <c r="H412" s="89">
        <f t="shared" si="6"/>
        <v>9.7874988318074028E-3</v>
      </c>
    </row>
    <row r="413" spans="1:8" hidden="1" x14ac:dyDescent="0.2">
      <c r="A413" s="88">
        <v>38908</v>
      </c>
      <c r="B413" s="37">
        <v>62.130001</v>
      </c>
      <c r="C413" s="37">
        <v>62.5</v>
      </c>
      <c r="D413" s="37">
        <v>61.990001999999997</v>
      </c>
      <c r="E413" s="37">
        <v>62.02</v>
      </c>
      <c r="F413" s="37">
        <v>3512000</v>
      </c>
      <c r="G413" s="37">
        <v>62.02</v>
      </c>
      <c r="H413" s="89">
        <f t="shared" si="6"/>
        <v>-2.8453019879477289E-2</v>
      </c>
    </row>
    <row r="414" spans="1:8" hidden="1" x14ac:dyDescent="0.2">
      <c r="A414" s="88">
        <v>38909</v>
      </c>
      <c r="B414" s="37">
        <v>62.830002</v>
      </c>
      <c r="C414" s="37">
        <v>63.98</v>
      </c>
      <c r="D414" s="37">
        <v>62.700001</v>
      </c>
      <c r="E414" s="37">
        <v>63.810001</v>
      </c>
      <c r="F414" s="37">
        <v>5787000</v>
      </c>
      <c r="G414" s="37">
        <v>63.810001</v>
      </c>
      <c r="H414" s="89">
        <f t="shared" si="6"/>
        <v>-1.7245778287462561E-2</v>
      </c>
    </row>
    <row r="415" spans="1:8" hidden="1" x14ac:dyDescent="0.2">
      <c r="A415" s="88">
        <v>38910</v>
      </c>
      <c r="B415" s="37">
        <v>64.650002000000001</v>
      </c>
      <c r="C415" s="37">
        <v>65.190002000000007</v>
      </c>
      <c r="D415" s="37">
        <v>63.009998000000003</v>
      </c>
      <c r="E415" s="37">
        <v>64.919998000000007</v>
      </c>
      <c r="F415" s="37">
        <v>9450300</v>
      </c>
      <c r="G415" s="37">
        <v>64.919998000000007</v>
      </c>
      <c r="H415" s="89">
        <f t="shared" si="6"/>
        <v>-9.6575441370554023E-3</v>
      </c>
    </row>
    <row r="416" spans="1:8" hidden="1" x14ac:dyDescent="0.2">
      <c r="A416" s="88">
        <v>38911</v>
      </c>
      <c r="B416" s="37">
        <v>65.089995999999999</v>
      </c>
      <c r="C416" s="37">
        <v>65.680000000000007</v>
      </c>
      <c r="D416" s="37">
        <v>64.110000999999997</v>
      </c>
      <c r="E416" s="37">
        <v>65.550003000000004</v>
      </c>
      <c r="F416" s="37">
        <v>12226800</v>
      </c>
      <c r="G416" s="37">
        <v>65.550003000000004</v>
      </c>
      <c r="H416" s="89">
        <f t="shared" si="6"/>
        <v>-4.5661418409336718E-3</v>
      </c>
    </row>
    <row r="417" spans="1:8" hidden="1" x14ac:dyDescent="0.2">
      <c r="A417" s="88">
        <v>38912</v>
      </c>
      <c r="B417" s="37">
        <v>65.900002000000001</v>
      </c>
      <c r="C417" s="37">
        <v>66.419998000000007</v>
      </c>
      <c r="D417" s="37">
        <v>65.699996999999996</v>
      </c>
      <c r="E417" s="37">
        <v>65.849997999999999</v>
      </c>
      <c r="F417" s="37">
        <v>10035800</v>
      </c>
      <c r="G417" s="37">
        <v>65.849997999999999</v>
      </c>
      <c r="H417" s="89">
        <f t="shared" si="6"/>
        <v>2.9277854155163683E-2</v>
      </c>
    </row>
    <row r="418" spans="1:8" hidden="1" x14ac:dyDescent="0.2">
      <c r="A418" s="88">
        <v>38915</v>
      </c>
      <c r="B418" s="37">
        <v>64.790001000000004</v>
      </c>
      <c r="C418" s="37">
        <v>65.220000999999996</v>
      </c>
      <c r="D418" s="37">
        <v>63.669998</v>
      </c>
      <c r="E418" s="37">
        <v>63.950001</v>
      </c>
      <c r="F418" s="37">
        <v>9905000</v>
      </c>
      <c r="G418" s="37">
        <v>63.950001</v>
      </c>
      <c r="H418" s="89">
        <f t="shared" si="6"/>
        <v>1.6555348159171392E-2</v>
      </c>
    </row>
    <row r="419" spans="1:8" hidden="1" x14ac:dyDescent="0.2">
      <c r="A419" s="88">
        <v>38916</v>
      </c>
      <c r="B419" s="37">
        <v>64.75</v>
      </c>
      <c r="C419" s="37">
        <v>64.75</v>
      </c>
      <c r="D419" s="37">
        <v>62.34</v>
      </c>
      <c r="E419" s="37">
        <v>62.900002000000001</v>
      </c>
      <c r="F419" s="37">
        <v>7639300</v>
      </c>
      <c r="G419" s="37">
        <v>62.900002000000001</v>
      </c>
      <c r="H419" s="89">
        <f t="shared" si="6"/>
        <v>-1.7805512410134856E-2</v>
      </c>
    </row>
    <row r="420" spans="1:8" hidden="1" x14ac:dyDescent="0.2">
      <c r="A420" s="88">
        <v>38917</v>
      </c>
      <c r="B420" s="37">
        <v>62.57</v>
      </c>
      <c r="C420" s="37">
        <v>64.239998</v>
      </c>
      <c r="D420" s="37">
        <v>62.48</v>
      </c>
      <c r="E420" s="37">
        <v>64.029999000000004</v>
      </c>
      <c r="F420" s="37">
        <v>7261300</v>
      </c>
      <c r="G420" s="37">
        <v>64.029999000000004</v>
      </c>
      <c r="H420" s="89">
        <f t="shared" si="6"/>
        <v>2.3545339893569984E-2</v>
      </c>
    </row>
    <row r="421" spans="1:8" hidden="1" x14ac:dyDescent="0.2">
      <c r="A421" s="88">
        <v>38918</v>
      </c>
      <c r="B421" s="37">
        <v>63.400002000000001</v>
      </c>
      <c r="C421" s="37">
        <v>63.970001000000003</v>
      </c>
      <c r="D421" s="37">
        <v>62.400002000000001</v>
      </c>
      <c r="E421" s="37">
        <v>62.540000999999997</v>
      </c>
      <c r="F421" s="37">
        <v>6402700</v>
      </c>
      <c r="G421" s="37">
        <v>62.540000999999997</v>
      </c>
      <c r="H421" s="89">
        <f t="shared" si="6"/>
        <v>1.3360391891315319E-2</v>
      </c>
    </row>
    <row r="422" spans="1:8" hidden="1" x14ac:dyDescent="0.2">
      <c r="A422" s="88">
        <v>38919</v>
      </c>
      <c r="B422" s="37">
        <v>63.189999</v>
      </c>
      <c r="C422" s="37">
        <v>63.25</v>
      </c>
      <c r="D422" s="37">
        <v>61.209999000000003</v>
      </c>
      <c r="E422" s="37">
        <v>61.709999000000003</v>
      </c>
      <c r="F422" s="37">
        <v>6949300</v>
      </c>
      <c r="G422" s="37">
        <v>61.709999000000003</v>
      </c>
      <c r="H422" s="89">
        <f t="shared" si="6"/>
        <v>9.2796760213624957E-3</v>
      </c>
    </row>
    <row r="423" spans="1:8" hidden="1" x14ac:dyDescent="0.2">
      <c r="A423" s="88">
        <v>38922</v>
      </c>
      <c r="B423" s="37">
        <v>60.630001</v>
      </c>
      <c r="C423" s="37">
        <v>61.23</v>
      </c>
      <c r="D423" s="37">
        <v>59.830002</v>
      </c>
      <c r="E423" s="37">
        <v>61.139999000000003</v>
      </c>
      <c r="F423" s="37">
        <v>7281000</v>
      </c>
      <c r="G423" s="37">
        <v>61.139999000000003</v>
      </c>
      <c r="H423" s="89">
        <f t="shared" si="6"/>
        <v>-6.6835362767247745E-3</v>
      </c>
    </row>
    <row r="424" spans="1:8" hidden="1" x14ac:dyDescent="0.2">
      <c r="A424" s="88">
        <v>38923</v>
      </c>
      <c r="B424" s="37">
        <v>61.34</v>
      </c>
      <c r="C424" s="37">
        <v>61.599997999999999</v>
      </c>
      <c r="D424" s="37">
        <v>60.560001</v>
      </c>
      <c r="E424" s="37">
        <v>61.549999</v>
      </c>
      <c r="F424" s="37">
        <v>4736800</v>
      </c>
      <c r="G424" s="37">
        <v>61.549999</v>
      </c>
      <c r="H424" s="89">
        <f t="shared" si="6"/>
        <v>-7.2845486615828901E-3</v>
      </c>
    </row>
    <row r="425" spans="1:8" hidden="1" x14ac:dyDescent="0.2">
      <c r="A425" s="88">
        <v>38924</v>
      </c>
      <c r="B425" s="37">
        <v>61.349997999999999</v>
      </c>
      <c r="C425" s="37">
        <v>62.360000999999997</v>
      </c>
      <c r="D425" s="37">
        <v>60.93</v>
      </c>
      <c r="E425" s="37">
        <v>62</v>
      </c>
      <c r="F425" s="37">
        <v>3376000</v>
      </c>
      <c r="G425" s="37">
        <v>62</v>
      </c>
      <c r="H425" s="89">
        <f t="shared" si="6"/>
        <v>-1.4411810457805182E-2</v>
      </c>
    </row>
    <row r="426" spans="1:8" hidden="1" x14ac:dyDescent="0.2">
      <c r="A426" s="88">
        <v>38925</v>
      </c>
      <c r="B426" s="37">
        <v>63.529998999999997</v>
      </c>
      <c r="C426" s="37">
        <v>63.610000999999997</v>
      </c>
      <c r="D426" s="37">
        <v>62.549999</v>
      </c>
      <c r="E426" s="37">
        <v>62.900002000000001</v>
      </c>
      <c r="F426" s="37">
        <v>4697300</v>
      </c>
      <c r="G426" s="37">
        <v>62.900002000000001</v>
      </c>
      <c r="H426" s="89">
        <f t="shared" si="6"/>
        <v>-3.3330559386006457E-3</v>
      </c>
    </row>
    <row r="427" spans="1:8" hidden="1" x14ac:dyDescent="0.2">
      <c r="A427" s="88">
        <v>38926</v>
      </c>
      <c r="B427" s="37">
        <v>62.779998999999997</v>
      </c>
      <c r="C427" s="37">
        <v>63.34</v>
      </c>
      <c r="D427" s="37">
        <v>62.75</v>
      </c>
      <c r="E427" s="37">
        <v>63.110000999999997</v>
      </c>
      <c r="F427" s="37">
        <v>3156400</v>
      </c>
      <c r="G427" s="37">
        <v>63.110000999999997</v>
      </c>
      <c r="H427" s="89">
        <f t="shared" si="6"/>
        <v>-7.9193794594390268E-4</v>
      </c>
    </row>
    <row r="428" spans="1:8" hidden="1" x14ac:dyDescent="0.2">
      <c r="A428" s="88">
        <v>38929</v>
      </c>
      <c r="B428" s="37">
        <v>63.119999</v>
      </c>
      <c r="C428" s="37">
        <v>63.349997999999999</v>
      </c>
      <c r="D428" s="37">
        <v>62.439999</v>
      </c>
      <c r="E428" s="37">
        <v>63.16</v>
      </c>
      <c r="F428" s="37">
        <v>3420200</v>
      </c>
      <c r="G428" s="37">
        <v>63.16</v>
      </c>
      <c r="H428" s="89">
        <f t="shared" si="6"/>
        <v>-1.8199435483269577E-2</v>
      </c>
    </row>
    <row r="429" spans="1:8" hidden="1" x14ac:dyDescent="0.2">
      <c r="A429" s="88">
        <v>38930</v>
      </c>
      <c r="B429" s="37">
        <v>62.919998</v>
      </c>
      <c r="C429" s="37">
        <v>64.459998999999996</v>
      </c>
      <c r="D429" s="37">
        <v>62.919998</v>
      </c>
      <c r="E429" s="37">
        <v>64.319999999999993</v>
      </c>
      <c r="F429" s="37">
        <v>4669800</v>
      </c>
      <c r="G429" s="37">
        <v>64.319999999999993</v>
      </c>
      <c r="H429" s="89">
        <f t="shared" si="6"/>
        <v>-6.6630757089363082E-3</v>
      </c>
    </row>
    <row r="430" spans="1:8" hidden="1" x14ac:dyDescent="0.2">
      <c r="A430" s="88">
        <v>38931</v>
      </c>
      <c r="B430" s="37">
        <v>64.739998</v>
      </c>
      <c r="C430" s="37">
        <v>65.220000999999996</v>
      </c>
      <c r="D430" s="37">
        <v>64.400002000000001</v>
      </c>
      <c r="E430" s="37">
        <v>64.75</v>
      </c>
      <c r="F430" s="37">
        <v>5052000</v>
      </c>
      <c r="G430" s="37">
        <v>64.75</v>
      </c>
      <c r="H430" s="89">
        <f t="shared" si="6"/>
        <v>9.7773260510222032E-3</v>
      </c>
    </row>
    <row r="431" spans="1:8" hidden="1" x14ac:dyDescent="0.2">
      <c r="A431" s="88">
        <v>38932</v>
      </c>
      <c r="B431" s="37">
        <v>64</v>
      </c>
      <c r="C431" s="37">
        <v>64.330001999999993</v>
      </c>
      <c r="D431" s="37">
        <v>63.549999</v>
      </c>
      <c r="E431" s="37">
        <v>64.120002999999997</v>
      </c>
      <c r="F431" s="37">
        <v>3840600</v>
      </c>
      <c r="G431" s="37">
        <v>64.120002999999997</v>
      </c>
      <c r="H431" s="89">
        <f t="shared" si="6"/>
        <v>-2.492150783748457E-3</v>
      </c>
    </row>
    <row r="432" spans="1:8" hidden="1" x14ac:dyDescent="0.2">
      <c r="A432" s="88">
        <v>38933</v>
      </c>
      <c r="B432" s="37">
        <v>64.870002999999997</v>
      </c>
      <c r="C432" s="37">
        <v>64.980002999999996</v>
      </c>
      <c r="D432" s="37">
        <v>64</v>
      </c>
      <c r="E432" s="37">
        <v>64.279999000000004</v>
      </c>
      <c r="F432" s="37">
        <v>4811100</v>
      </c>
      <c r="G432" s="37">
        <v>64.279999000000004</v>
      </c>
      <c r="H432" s="89">
        <f t="shared" si="6"/>
        <v>-3.4166984893533835E-3</v>
      </c>
    </row>
    <row r="433" spans="1:8" hidden="1" x14ac:dyDescent="0.2">
      <c r="A433" s="88">
        <v>38936</v>
      </c>
      <c r="B433" s="37">
        <v>64.470000999999996</v>
      </c>
      <c r="C433" s="37">
        <v>64.809997999999993</v>
      </c>
      <c r="D433" s="37">
        <v>64.25</v>
      </c>
      <c r="E433" s="37">
        <v>64.5</v>
      </c>
      <c r="F433" s="37">
        <v>2493800</v>
      </c>
      <c r="G433" s="37">
        <v>64.5</v>
      </c>
      <c r="H433" s="89">
        <f t="shared" si="6"/>
        <v>8.2509847073529031E-3</v>
      </c>
    </row>
    <row r="434" spans="1:8" hidden="1" x14ac:dyDescent="0.2">
      <c r="A434" s="88">
        <v>38937</v>
      </c>
      <c r="B434" s="37">
        <v>63.98</v>
      </c>
      <c r="C434" s="37">
        <v>64.569999999999993</v>
      </c>
      <c r="D434" s="37">
        <v>63.849997999999999</v>
      </c>
      <c r="E434" s="37">
        <v>63.970001000000003</v>
      </c>
      <c r="F434" s="37">
        <v>5574200</v>
      </c>
      <c r="G434" s="37">
        <v>63.970001000000003</v>
      </c>
      <c r="H434" s="89">
        <f t="shared" si="6"/>
        <v>-1.0264413762357153E-2</v>
      </c>
    </row>
    <row r="435" spans="1:8" hidden="1" x14ac:dyDescent="0.2">
      <c r="A435" s="88">
        <v>38938</v>
      </c>
      <c r="B435" s="37">
        <v>64.559997999999993</v>
      </c>
      <c r="C435" s="37">
        <v>65.129997000000003</v>
      </c>
      <c r="D435" s="37">
        <v>64.389999000000003</v>
      </c>
      <c r="E435" s="37">
        <v>64.629997000000003</v>
      </c>
      <c r="F435" s="37">
        <v>4369600</v>
      </c>
      <c r="G435" s="37">
        <v>64.629997000000003</v>
      </c>
      <c r="H435" s="89">
        <f t="shared" si="6"/>
        <v>2.1583525249101319E-2</v>
      </c>
    </row>
    <row r="436" spans="1:8" hidden="1" x14ac:dyDescent="0.2">
      <c r="A436" s="88">
        <v>38939</v>
      </c>
      <c r="B436" s="37">
        <v>64.019997000000004</v>
      </c>
      <c r="C436" s="37">
        <v>64.379997000000003</v>
      </c>
      <c r="D436" s="37">
        <v>62.970001000000003</v>
      </c>
      <c r="E436" s="37">
        <v>63.25</v>
      </c>
      <c r="F436" s="37">
        <v>6869900</v>
      </c>
      <c r="G436" s="37">
        <v>63.25</v>
      </c>
      <c r="H436" s="89">
        <f t="shared" si="6"/>
        <v>8.5742189991202655E-3</v>
      </c>
    </row>
    <row r="437" spans="1:8" hidden="1" x14ac:dyDescent="0.2">
      <c r="A437" s="88">
        <v>38940</v>
      </c>
      <c r="B437" s="37">
        <v>63.580002</v>
      </c>
      <c r="C437" s="37">
        <v>64.099997999999999</v>
      </c>
      <c r="D437" s="37">
        <v>62.240001999999997</v>
      </c>
      <c r="E437" s="37">
        <v>62.709999000000003</v>
      </c>
      <c r="F437" s="37">
        <v>6962800</v>
      </c>
      <c r="G437" s="37">
        <v>62.709999000000003</v>
      </c>
      <c r="H437" s="89">
        <f t="shared" si="6"/>
        <v>7.362373263692319E-3</v>
      </c>
    </row>
    <row r="438" spans="1:8" hidden="1" x14ac:dyDescent="0.2">
      <c r="A438" s="88">
        <v>38943</v>
      </c>
      <c r="B438" s="37">
        <v>62.389999000000003</v>
      </c>
      <c r="C438" s="37">
        <v>62.900002000000001</v>
      </c>
      <c r="D438" s="37">
        <v>62.02</v>
      </c>
      <c r="E438" s="37">
        <v>62.25</v>
      </c>
      <c r="F438" s="37">
        <v>3526100</v>
      </c>
      <c r="G438" s="37">
        <v>62.25</v>
      </c>
      <c r="H438" s="89">
        <f t="shared" si="6"/>
        <v>3.8629052358934057E-3</v>
      </c>
    </row>
    <row r="439" spans="1:8" hidden="1" x14ac:dyDescent="0.2">
      <c r="A439" s="88">
        <v>38944</v>
      </c>
      <c r="B439" s="37">
        <v>61.950001</v>
      </c>
      <c r="C439" s="37">
        <v>62.27</v>
      </c>
      <c r="D439" s="37">
        <v>61.68</v>
      </c>
      <c r="E439" s="37">
        <v>62.009998000000003</v>
      </c>
      <c r="F439" s="37">
        <v>4833600</v>
      </c>
      <c r="G439" s="37">
        <v>62.009998000000003</v>
      </c>
      <c r="H439" s="89">
        <f t="shared" si="6"/>
        <v>-7.7109458371869503E-3</v>
      </c>
    </row>
    <row r="440" spans="1:8" hidden="1" x14ac:dyDescent="0.2">
      <c r="A440" s="88">
        <v>38945</v>
      </c>
      <c r="B440" s="37">
        <v>62.630001</v>
      </c>
      <c r="C440" s="37">
        <v>62.889999000000003</v>
      </c>
      <c r="D440" s="37">
        <v>62.240001999999997</v>
      </c>
      <c r="E440" s="37">
        <v>62.490001999999997</v>
      </c>
      <c r="F440" s="37">
        <v>3332900</v>
      </c>
      <c r="G440" s="37">
        <v>62.490001999999997</v>
      </c>
      <c r="H440" s="89">
        <f t="shared" si="6"/>
        <v>2.3641045775091414E-2</v>
      </c>
    </row>
    <row r="441" spans="1:8" hidden="1" x14ac:dyDescent="0.2">
      <c r="A441" s="88">
        <v>38946</v>
      </c>
      <c r="B441" s="37">
        <v>62.32</v>
      </c>
      <c r="C441" s="37">
        <v>62.349997999999999</v>
      </c>
      <c r="D441" s="37">
        <v>60.959999000000003</v>
      </c>
      <c r="E441" s="37">
        <v>61.029998999999997</v>
      </c>
      <c r="F441" s="37">
        <v>4215900</v>
      </c>
      <c r="G441" s="37">
        <v>61.029998999999997</v>
      </c>
      <c r="H441" s="89">
        <f t="shared" si="6"/>
        <v>-1.6387318788208005E-4</v>
      </c>
    </row>
    <row r="442" spans="1:8" hidden="1" x14ac:dyDescent="0.2">
      <c r="A442" s="88">
        <v>38947</v>
      </c>
      <c r="B442" s="37">
        <v>61.490001999999997</v>
      </c>
      <c r="C442" s="37">
        <v>61.5</v>
      </c>
      <c r="D442" s="37">
        <v>60.299999</v>
      </c>
      <c r="E442" s="37">
        <v>61.040000999999997</v>
      </c>
      <c r="F442" s="37">
        <v>6418400</v>
      </c>
      <c r="G442" s="37">
        <v>61.040000999999997</v>
      </c>
      <c r="H442" s="89">
        <f t="shared" si="6"/>
        <v>-2.2676676272955137E-2</v>
      </c>
    </row>
    <row r="443" spans="1:8" hidden="1" x14ac:dyDescent="0.2">
      <c r="A443" s="88">
        <v>38950</v>
      </c>
      <c r="B443" s="37">
        <v>62.09</v>
      </c>
      <c r="C443" s="37">
        <v>62.48</v>
      </c>
      <c r="D443" s="37">
        <v>61.799999</v>
      </c>
      <c r="E443" s="37">
        <v>62.439999</v>
      </c>
      <c r="F443" s="37">
        <v>3595900</v>
      </c>
      <c r="G443" s="37">
        <v>62.439999</v>
      </c>
      <c r="H443" s="89">
        <f t="shared" si="6"/>
        <v>6.2655840972758196E-3</v>
      </c>
    </row>
    <row r="444" spans="1:8" hidden="1" x14ac:dyDescent="0.2">
      <c r="A444" s="88">
        <v>38951</v>
      </c>
      <c r="B444" s="37">
        <v>62.049999</v>
      </c>
      <c r="C444" s="37">
        <v>62.200001</v>
      </c>
      <c r="D444" s="37">
        <v>61.610000999999997</v>
      </c>
      <c r="E444" s="37">
        <v>62.049999</v>
      </c>
      <c r="F444" s="37">
        <v>4067700</v>
      </c>
      <c r="G444" s="37">
        <v>62.049999</v>
      </c>
      <c r="H444" s="89">
        <f t="shared" si="6"/>
        <v>3.5517796173466323E-3</v>
      </c>
    </row>
    <row r="445" spans="1:8" hidden="1" x14ac:dyDescent="0.2">
      <c r="A445" s="88">
        <v>38952</v>
      </c>
      <c r="B445" s="37">
        <v>62.560001</v>
      </c>
      <c r="C445" s="37">
        <v>62.68</v>
      </c>
      <c r="D445" s="37">
        <v>61.75</v>
      </c>
      <c r="E445" s="37">
        <v>61.830002</v>
      </c>
      <c r="F445" s="37">
        <v>3573700</v>
      </c>
      <c r="G445" s="37">
        <v>61.830002</v>
      </c>
      <c r="H445" s="89">
        <f t="shared" si="6"/>
        <v>1.294740409147607E-3</v>
      </c>
    </row>
    <row r="446" spans="1:8" hidden="1" x14ac:dyDescent="0.2">
      <c r="A446" s="88">
        <v>38953</v>
      </c>
      <c r="B446" s="37">
        <v>61.98</v>
      </c>
      <c r="C446" s="37">
        <v>62.060001</v>
      </c>
      <c r="D446" s="37">
        <v>61.450001</v>
      </c>
      <c r="E446" s="37">
        <v>61.75</v>
      </c>
      <c r="F446" s="37">
        <v>2198000</v>
      </c>
      <c r="G446" s="37">
        <v>61.75</v>
      </c>
      <c r="H446" s="89">
        <f t="shared" si="6"/>
        <v>-3.2383419972129121E-4</v>
      </c>
    </row>
    <row r="447" spans="1:8" hidden="1" x14ac:dyDescent="0.2">
      <c r="A447" s="88">
        <v>38954</v>
      </c>
      <c r="B447" s="37">
        <v>61.880001</v>
      </c>
      <c r="C447" s="37">
        <v>62</v>
      </c>
      <c r="D447" s="37">
        <v>61.580002</v>
      </c>
      <c r="E447" s="37">
        <v>61.77</v>
      </c>
      <c r="F447" s="37">
        <v>2127000</v>
      </c>
      <c r="G447" s="37">
        <v>61.77</v>
      </c>
      <c r="H447" s="89">
        <f t="shared" si="6"/>
        <v>1.2543945534496632E-2</v>
      </c>
    </row>
    <row r="448" spans="1:8" hidden="1" x14ac:dyDescent="0.2">
      <c r="A448" s="88">
        <v>38957</v>
      </c>
      <c r="B448" s="37">
        <v>61.799999</v>
      </c>
      <c r="C448" s="37">
        <v>61.799999</v>
      </c>
      <c r="D448" s="37">
        <v>60.830002</v>
      </c>
      <c r="E448" s="37">
        <v>61</v>
      </c>
      <c r="F448" s="37">
        <v>3584600</v>
      </c>
      <c r="G448" s="37">
        <v>61</v>
      </c>
      <c r="H448" s="89">
        <f t="shared" si="6"/>
        <v>9.8410702533149614E-4</v>
      </c>
    </row>
    <row r="449" spans="1:8" hidden="1" x14ac:dyDescent="0.2">
      <c r="A449" s="88">
        <v>38958</v>
      </c>
      <c r="B449" s="37">
        <v>61</v>
      </c>
      <c r="C449" s="37">
        <v>61.09</v>
      </c>
      <c r="D449" s="37">
        <v>60.32</v>
      </c>
      <c r="E449" s="37">
        <v>60.939999</v>
      </c>
      <c r="F449" s="37">
        <v>3609800</v>
      </c>
      <c r="G449" s="37">
        <v>60.939999</v>
      </c>
      <c r="H449" s="89">
        <f t="shared" si="6"/>
        <v>-7.8457253020130027E-3</v>
      </c>
    </row>
    <row r="450" spans="1:8" hidden="1" x14ac:dyDescent="0.2">
      <c r="A450" s="88">
        <v>38959</v>
      </c>
      <c r="B450" s="37">
        <v>61.490001999999997</v>
      </c>
      <c r="C450" s="37">
        <v>61.66</v>
      </c>
      <c r="D450" s="37">
        <v>61.09</v>
      </c>
      <c r="E450" s="37">
        <v>61.419998</v>
      </c>
      <c r="F450" s="37">
        <v>2901600</v>
      </c>
      <c r="G450" s="37">
        <v>61.419998</v>
      </c>
      <c r="H450" s="89">
        <f t="shared" ref="H450:H513" si="7">LN(G450/G451)</f>
        <v>-1.4065432870002555E-2</v>
      </c>
    </row>
    <row r="451" spans="1:8" hidden="1" x14ac:dyDescent="0.2">
      <c r="A451" s="88">
        <v>38960</v>
      </c>
      <c r="B451" s="37">
        <v>62</v>
      </c>
      <c r="C451" s="37">
        <v>62.299999</v>
      </c>
      <c r="D451" s="37">
        <v>61.73</v>
      </c>
      <c r="E451" s="37">
        <v>62.290000999999997</v>
      </c>
      <c r="F451" s="37">
        <v>4842300</v>
      </c>
      <c r="G451" s="37">
        <v>62.290000999999997</v>
      </c>
      <c r="H451" s="89">
        <f t="shared" si="7"/>
        <v>2.4110274477879209E-3</v>
      </c>
    </row>
    <row r="452" spans="1:8" hidden="1" x14ac:dyDescent="0.2">
      <c r="A452" s="88">
        <v>38961</v>
      </c>
      <c r="B452" s="37">
        <v>61.950001</v>
      </c>
      <c r="C452" s="37">
        <v>62.290000999999997</v>
      </c>
      <c r="D452" s="37">
        <v>61.48</v>
      </c>
      <c r="E452" s="37">
        <v>62.139999000000003</v>
      </c>
      <c r="F452" s="37">
        <v>3210200</v>
      </c>
      <c r="G452" s="37">
        <v>62.139999000000003</v>
      </c>
      <c r="H452" s="89">
        <f t="shared" si="7"/>
        <v>-1.9442875416791201E-2</v>
      </c>
    </row>
    <row r="453" spans="1:8" hidden="1" x14ac:dyDescent="0.2">
      <c r="A453" s="88">
        <v>38965</v>
      </c>
      <c r="B453" s="37">
        <v>63.200001</v>
      </c>
      <c r="C453" s="37">
        <v>63.630001</v>
      </c>
      <c r="D453" s="37">
        <v>63.060001</v>
      </c>
      <c r="E453" s="37">
        <v>63.360000999999997</v>
      </c>
      <c r="F453" s="37">
        <v>4219400</v>
      </c>
      <c r="G453" s="37">
        <v>63.360000999999997</v>
      </c>
      <c r="H453" s="89">
        <f t="shared" si="7"/>
        <v>7.9227160112093128E-3</v>
      </c>
    </row>
    <row r="454" spans="1:8" hidden="1" x14ac:dyDescent="0.2">
      <c r="A454" s="88">
        <v>38966</v>
      </c>
      <c r="B454" s="37">
        <v>63.220001000000003</v>
      </c>
      <c r="C454" s="37">
        <v>63.52</v>
      </c>
      <c r="D454" s="37">
        <v>62.830002</v>
      </c>
      <c r="E454" s="37">
        <v>62.860000999999997</v>
      </c>
      <c r="F454" s="37">
        <v>3210900</v>
      </c>
      <c r="G454" s="37">
        <v>62.860000999999997</v>
      </c>
      <c r="H454" s="89">
        <f t="shared" si="7"/>
        <v>2.5946197852952772E-2</v>
      </c>
    </row>
    <row r="455" spans="1:8" hidden="1" x14ac:dyDescent="0.2">
      <c r="A455" s="88">
        <v>38967</v>
      </c>
      <c r="B455" s="37">
        <v>61.869999</v>
      </c>
      <c r="C455" s="37">
        <v>61.919998</v>
      </c>
      <c r="D455" s="37">
        <v>60.990001999999997</v>
      </c>
      <c r="E455" s="37">
        <v>61.25</v>
      </c>
      <c r="F455" s="37">
        <v>5402300</v>
      </c>
      <c r="G455" s="37">
        <v>61.25</v>
      </c>
      <c r="H455" s="89">
        <f t="shared" si="7"/>
        <v>1.0009124581485382E-2</v>
      </c>
    </row>
    <row r="456" spans="1:8" hidden="1" x14ac:dyDescent="0.2">
      <c r="A456" s="88">
        <v>38968</v>
      </c>
      <c r="B456" s="37">
        <v>60.52</v>
      </c>
      <c r="C456" s="37">
        <v>60.77</v>
      </c>
      <c r="D456" s="37">
        <v>60.279998999999997</v>
      </c>
      <c r="E456" s="37">
        <v>60.639999000000003</v>
      </c>
      <c r="F456" s="37">
        <v>3693400</v>
      </c>
      <c r="G456" s="37">
        <v>60.639999000000003</v>
      </c>
      <c r="H456" s="89">
        <f t="shared" si="7"/>
        <v>3.5927970605540149E-2</v>
      </c>
    </row>
    <row r="457" spans="1:8" hidden="1" x14ac:dyDescent="0.2">
      <c r="A457" s="88">
        <v>38971</v>
      </c>
      <c r="B457" s="37">
        <v>58.849997999999999</v>
      </c>
      <c r="C457" s="37">
        <v>59.25</v>
      </c>
      <c r="D457" s="37">
        <v>57.91</v>
      </c>
      <c r="E457" s="37">
        <v>58.5</v>
      </c>
      <c r="F457" s="37">
        <v>10580700</v>
      </c>
      <c r="G457" s="37">
        <v>58.5</v>
      </c>
      <c r="H457" s="89">
        <f t="shared" si="7"/>
        <v>3.0816665374081144E-3</v>
      </c>
    </row>
    <row r="458" spans="1:8" hidden="1" x14ac:dyDescent="0.2">
      <c r="A458" s="88">
        <v>38972</v>
      </c>
      <c r="B458" s="37">
        <v>58.650002000000001</v>
      </c>
      <c r="C458" s="37">
        <v>59.09</v>
      </c>
      <c r="D458" s="37">
        <v>58.18</v>
      </c>
      <c r="E458" s="37">
        <v>58.32</v>
      </c>
      <c r="F458" s="37">
        <v>5836200</v>
      </c>
      <c r="G458" s="37">
        <v>58.32</v>
      </c>
      <c r="H458" s="89">
        <f t="shared" si="7"/>
        <v>-5.130830523319258E-3</v>
      </c>
    </row>
    <row r="459" spans="1:8" hidden="1" x14ac:dyDescent="0.2">
      <c r="A459" s="88">
        <v>38973</v>
      </c>
      <c r="B459" s="37">
        <v>58.599997999999999</v>
      </c>
      <c r="C459" s="37">
        <v>58.93</v>
      </c>
      <c r="D459" s="37">
        <v>57.970001000000003</v>
      </c>
      <c r="E459" s="37">
        <v>58.619999</v>
      </c>
      <c r="F459" s="37">
        <v>3539100</v>
      </c>
      <c r="G459" s="37">
        <v>58.619999</v>
      </c>
      <c r="H459" s="89">
        <f t="shared" si="7"/>
        <v>2.4696877782071816E-2</v>
      </c>
    </row>
    <row r="460" spans="1:8" hidden="1" x14ac:dyDescent="0.2">
      <c r="A460" s="88">
        <v>38974</v>
      </c>
      <c r="B460" s="37">
        <v>58.59</v>
      </c>
      <c r="C460" s="37">
        <v>58.720001000000003</v>
      </c>
      <c r="D460" s="37">
        <v>57.080002</v>
      </c>
      <c r="E460" s="37">
        <v>57.189999</v>
      </c>
      <c r="F460" s="37">
        <v>7637700</v>
      </c>
      <c r="G460" s="37">
        <v>57.189999</v>
      </c>
      <c r="H460" s="89">
        <f t="shared" si="7"/>
        <v>-3.665297727075488E-3</v>
      </c>
    </row>
    <row r="461" spans="1:8" hidden="1" x14ac:dyDescent="0.2">
      <c r="A461" s="88">
        <v>38975</v>
      </c>
      <c r="B461" s="37">
        <v>57.200001</v>
      </c>
      <c r="C461" s="37">
        <v>57.790000999999997</v>
      </c>
      <c r="D461" s="37">
        <v>56.66</v>
      </c>
      <c r="E461" s="37">
        <v>57.400002000000001</v>
      </c>
      <c r="F461" s="37">
        <v>6454800</v>
      </c>
      <c r="G461" s="37">
        <v>57.400002000000001</v>
      </c>
      <c r="H461" s="89">
        <f t="shared" si="7"/>
        <v>-1.4356347680302807E-2</v>
      </c>
    </row>
    <row r="462" spans="1:8" hidden="1" x14ac:dyDescent="0.2">
      <c r="A462" s="88">
        <v>38978</v>
      </c>
      <c r="B462" s="37">
        <v>57.470001000000003</v>
      </c>
      <c r="C462" s="37">
        <v>58.389999000000003</v>
      </c>
      <c r="D462" s="37">
        <v>57.419998</v>
      </c>
      <c r="E462" s="37">
        <v>58.23</v>
      </c>
      <c r="F462" s="37">
        <v>4438700</v>
      </c>
      <c r="G462" s="37">
        <v>58.23</v>
      </c>
      <c r="H462" s="89">
        <f t="shared" si="7"/>
        <v>2.2753947764411912E-2</v>
      </c>
    </row>
    <row r="463" spans="1:8" hidden="1" x14ac:dyDescent="0.2">
      <c r="A463" s="88">
        <v>38979</v>
      </c>
      <c r="B463" s="37">
        <v>58.02</v>
      </c>
      <c r="C463" s="37">
        <v>58.110000999999997</v>
      </c>
      <c r="D463" s="37">
        <v>56.84</v>
      </c>
      <c r="E463" s="37">
        <v>56.919998</v>
      </c>
      <c r="F463" s="37">
        <v>5287000</v>
      </c>
      <c r="G463" s="37">
        <v>56.919998</v>
      </c>
      <c r="H463" s="89">
        <f t="shared" si="7"/>
        <v>-5.9555266569550746E-3</v>
      </c>
    </row>
    <row r="464" spans="1:8" hidden="1" x14ac:dyDescent="0.2">
      <c r="A464" s="88">
        <v>38980</v>
      </c>
      <c r="B464" s="37">
        <v>57.810001</v>
      </c>
      <c r="C464" s="37">
        <v>58.240001999999997</v>
      </c>
      <c r="D464" s="37">
        <v>57.200001</v>
      </c>
      <c r="E464" s="37">
        <v>57.259998000000003</v>
      </c>
      <c r="F464" s="37">
        <v>5385200</v>
      </c>
      <c r="G464" s="37">
        <v>57.259998000000003</v>
      </c>
      <c r="H464" s="89">
        <f t="shared" si="7"/>
        <v>-1.1978322300444334E-2</v>
      </c>
    </row>
    <row r="465" spans="1:8" hidden="1" x14ac:dyDescent="0.2">
      <c r="A465" s="88">
        <v>38981</v>
      </c>
      <c r="B465" s="37">
        <v>57.349997999999999</v>
      </c>
      <c r="C465" s="37">
        <v>58.09</v>
      </c>
      <c r="D465" s="37">
        <v>57.220001000000003</v>
      </c>
      <c r="E465" s="37">
        <v>57.950001</v>
      </c>
      <c r="F465" s="37">
        <v>3870800</v>
      </c>
      <c r="G465" s="37">
        <v>57.950001</v>
      </c>
      <c r="H465" s="89">
        <f t="shared" si="7"/>
        <v>-9.4461671957948197E-3</v>
      </c>
    </row>
    <row r="466" spans="1:8" hidden="1" x14ac:dyDescent="0.2">
      <c r="A466" s="88">
        <v>38982</v>
      </c>
      <c r="B466" s="37">
        <v>58.700001</v>
      </c>
      <c r="C466" s="37">
        <v>58.75</v>
      </c>
      <c r="D466" s="37">
        <v>57.990001999999997</v>
      </c>
      <c r="E466" s="37">
        <v>58.5</v>
      </c>
      <c r="F466" s="37">
        <v>3320300</v>
      </c>
      <c r="G466" s="37">
        <v>58.5</v>
      </c>
      <c r="H466" s="89">
        <f t="shared" si="7"/>
        <v>0</v>
      </c>
    </row>
    <row r="467" spans="1:8" hidden="1" x14ac:dyDescent="0.2">
      <c r="A467" s="88">
        <v>38985</v>
      </c>
      <c r="B467" s="37">
        <v>58.150002000000001</v>
      </c>
      <c r="C467" s="37">
        <v>58.759998000000003</v>
      </c>
      <c r="D467" s="37">
        <v>57.779998999999997</v>
      </c>
      <c r="E467" s="37">
        <v>58.5</v>
      </c>
      <c r="F467" s="37">
        <v>3797300</v>
      </c>
      <c r="G467" s="37">
        <v>58.5</v>
      </c>
      <c r="H467" s="89">
        <f t="shared" si="7"/>
        <v>-4.0942055810112505E-3</v>
      </c>
    </row>
    <row r="468" spans="1:8" hidden="1" x14ac:dyDescent="0.2">
      <c r="A468" s="88">
        <v>38986</v>
      </c>
      <c r="B468" s="37">
        <v>58.5</v>
      </c>
      <c r="C468" s="37">
        <v>58.970001000000003</v>
      </c>
      <c r="D468" s="37">
        <v>58.25</v>
      </c>
      <c r="E468" s="37">
        <v>58.740001999999997</v>
      </c>
      <c r="F468" s="37">
        <v>2763400</v>
      </c>
      <c r="G468" s="37">
        <v>58.740001999999997</v>
      </c>
      <c r="H468" s="89">
        <f t="shared" si="7"/>
        <v>-1.805192795725559E-2</v>
      </c>
    </row>
    <row r="469" spans="1:8" hidden="1" x14ac:dyDescent="0.2">
      <c r="A469" s="88">
        <v>38987</v>
      </c>
      <c r="B469" s="37">
        <v>59.220001000000003</v>
      </c>
      <c r="C469" s="37">
        <v>59.860000999999997</v>
      </c>
      <c r="D469" s="37">
        <v>58.73</v>
      </c>
      <c r="E469" s="37">
        <v>59.810001</v>
      </c>
      <c r="F469" s="37">
        <v>4656900</v>
      </c>
      <c r="G469" s="37">
        <v>59.810001</v>
      </c>
      <c r="H469" s="89">
        <f t="shared" si="7"/>
        <v>3.3444815805986087E-4</v>
      </c>
    </row>
    <row r="470" spans="1:8" hidden="1" x14ac:dyDescent="0.2">
      <c r="A470" s="88">
        <v>38988</v>
      </c>
      <c r="B470" s="37">
        <v>59.880001</v>
      </c>
      <c r="C470" s="37">
        <v>60.27</v>
      </c>
      <c r="D470" s="37">
        <v>59.57</v>
      </c>
      <c r="E470" s="37">
        <v>59.790000999999997</v>
      </c>
      <c r="F470" s="37">
        <v>3930900</v>
      </c>
      <c r="G470" s="37">
        <v>59.790000999999997</v>
      </c>
      <c r="H470" s="89">
        <f t="shared" si="7"/>
        <v>5.3664390843145256E-3</v>
      </c>
    </row>
    <row r="471" spans="1:8" hidden="1" x14ac:dyDescent="0.2">
      <c r="A471" s="88">
        <v>38989</v>
      </c>
      <c r="B471" s="37">
        <v>59.52</v>
      </c>
      <c r="C471" s="37">
        <v>59.630001</v>
      </c>
      <c r="D471" s="37">
        <v>58.98</v>
      </c>
      <c r="E471" s="37">
        <v>59.470001000000003</v>
      </c>
      <c r="F471" s="37">
        <v>3201000</v>
      </c>
      <c r="G471" s="37">
        <v>59.470001000000003</v>
      </c>
      <c r="H471" s="89">
        <f t="shared" si="7"/>
        <v>5.395376296966352E-3</v>
      </c>
    </row>
    <row r="472" spans="1:8" hidden="1" x14ac:dyDescent="0.2">
      <c r="A472" s="88">
        <v>38992</v>
      </c>
      <c r="B472" s="37">
        <v>59.799999</v>
      </c>
      <c r="C472" s="37">
        <v>59.880001</v>
      </c>
      <c r="D472" s="37">
        <v>59.029998999999997</v>
      </c>
      <c r="E472" s="37">
        <v>59.150002000000001</v>
      </c>
      <c r="F472" s="37">
        <v>2018800</v>
      </c>
      <c r="G472" s="37">
        <v>59.150002000000001</v>
      </c>
      <c r="H472" s="89">
        <f t="shared" si="7"/>
        <v>3.509737404989708E-2</v>
      </c>
    </row>
    <row r="473" spans="1:8" hidden="1" x14ac:dyDescent="0.2">
      <c r="A473" s="88">
        <v>38993</v>
      </c>
      <c r="B473" s="37">
        <v>57.93</v>
      </c>
      <c r="C473" s="37">
        <v>58.139999000000003</v>
      </c>
      <c r="D473" s="37">
        <v>56.91</v>
      </c>
      <c r="E473" s="37">
        <v>57.110000999999997</v>
      </c>
      <c r="F473" s="37">
        <v>5233800</v>
      </c>
      <c r="G473" s="37">
        <v>57.110000999999997</v>
      </c>
      <c r="H473" s="89">
        <f t="shared" si="7"/>
        <v>1.3042165833288632E-2</v>
      </c>
    </row>
    <row r="474" spans="1:8" hidden="1" x14ac:dyDescent="0.2">
      <c r="A474" s="88">
        <v>38994</v>
      </c>
      <c r="B474" s="37">
        <v>57.470001000000003</v>
      </c>
      <c r="C474" s="37">
        <v>57.52</v>
      </c>
      <c r="D474" s="37">
        <v>55.549999</v>
      </c>
      <c r="E474" s="37">
        <v>56.369999</v>
      </c>
      <c r="F474" s="37">
        <v>8153900</v>
      </c>
      <c r="G474" s="37">
        <v>56.369999</v>
      </c>
      <c r="H474" s="89">
        <f t="shared" si="7"/>
        <v>-9.7096537310657188E-3</v>
      </c>
    </row>
    <row r="475" spans="1:8" hidden="1" x14ac:dyDescent="0.2">
      <c r="A475" s="88">
        <v>38995</v>
      </c>
      <c r="B475" s="37">
        <v>56.939999</v>
      </c>
      <c r="C475" s="37">
        <v>57.02</v>
      </c>
      <c r="D475" s="37">
        <v>56.32</v>
      </c>
      <c r="E475" s="37">
        <v>56.919998</v>
      </c>
      <c r="F475" s="37">
        <v>3890700</v>
      </c>
      <c r="G475" s="37">
        <v>56.919998</v>
      </c>
      <c r="H475" s="89">
        <f t="shared" si="7"/>
        <v>-1.2291108561670401E-3</v>
      </c>
    </row>
    <row r="476" spans="1:8" hidden="1" x14ac:dyDescent="0.2">
      <c r="A476" s="88">
        <v>38996</v>
      </c>
      <c r="B476" s="37">
        <v>56.279998999999997</v>
      </c>
      <c r="C476" s="37">
        <v>57.02</v>
      </c>
      <c r="D476" s="37">
        <v>55.630001</v>
      </c>
      <c r="E476" s="37">
        <v>56.990001999999997</v>
      </c>
      <c r="F476" s="37">
        <v>4282700</v>
      </c>
      <c r="G476" s="37">
        <v>56.990001999999997</v>
      </c>
      <c r="H476" s="89">
        <f t="shared" si="7"/>
        <v>-3.6780669274859065E-3</v>
      </c>
    </row>
    <row r="477" spans="1:8" hidden="1" x14ac:dyDescent="0.2">
      <c r="A477" s="88">
        <v>38999</v>
      </c>
      <c r="B477" s="37">
        <v>57.459999000000003</v>
      </c>
      <c r="C477" s="37">
        <v>57.5</v>
      </c>
      <c r="D477" s="37">
        <v>56.720001000000003</v>
      </c>
      <c r="E477" s="37">
        <v>57.200001</v>
      </c>
      <c r="F477" s="37">
        <v>2689800</v>
      </c>
      <c r="G477" s="37">
        <v>57.200001</v>
      </c>
      <c r="H477" s="89">
        <f t="shared" si="7"/>
        <v>3.5026480337194531E-3</v>
      </c>
    </row>
    <row r="478" spans="1:8" hidden="1" x14ac:dyDescent="0.2">
      <c r="A478" s="88">
        <v>39000</v>
      </c>
      <c r="B478" s="37">
        <v>56.549999</v>
      </c>
      <c r="C478" s="37">
        <v>57.279998999999997</v>
      </c>
      <c r="D478" s="37">
        <v>56.48</v>
      </c>
      <c r="E478" s="37">
        <v>57</v>
      </c>
      <c r="F478" s="37">
        <v>3422100</v>
      </c>
      <c r="G478" s="37">
        <v>57</v>
      </c>
      <c r="H478" s="89">
        <f t="shared" si="7"/>
        <v>2.1074647586928914E-3</v>
      </c>
    </row>
    <row r="479" spans="1:8" hidden="1" x14ac:dyDescent="0.2">
      <c r="A479" s="88">
        <v>39001</v>
      </c>
      <c r="B479" s="37">
        <v>57.299999</v>
      </c>
      <c r="C479" s="37">
        <v>57.52</v>
      </c>
      <c r="D479" s="37">
        <v>56.700001</v>
      </c>
      <c r="E479" s="37">
        <v>56.880001</v>
      </c>
      <c r="F479" s="37">
        <v>2944200</v>
      </c>
      <c r="G479" s="37">
        <v>56.880001</v>
      </c>
      <c r="H479" s="89">
        <f t="shared" si="7"/>
        <v>-1.0667251348000459E-2</v>
      </c>
    </row>
    <row r="480" spans="1:8" hidden="1" x14ac:dyDescent="0.2">
      <c r="A480" s="88">
        <v>39002</v>
      </c>
      <c r="B480" s="37">
        <v>56.740001999999997</v>
      </c>
      <c r="C480" s="37">
        <v>57.490001999999997</v>
      </c>
      <c r="D480" s="37">
        <v>56.650002000000001</v>
      </c>
      <c r="E480" s="37">
        <v>57.490001999999997</v>
      </c>
      <c r="F480" s="37">
        <v>2777500</v>
      </c>
      <c r="G480" s="37">
        <v>57.490001999999997</v>
      </c>
      <c r="H480" s="89">
        <f t="shared" si="7"/>
        <v>-1.8611565677833179E-2</v>
      </c>
    </row>
    <row r="481" spans="1:8" hidden="1" x14ac:dyDescent="0.2">
      <c r="A481" s="88">
        <v>39003</v>
      </c>
      <c r="B481" s="37">
        <v>58.25</v>
      </c>
      <c r="C481" s="37">
        <v>58.599997999999999</v>
      </c>
      <c r="D481" s="37">
        <v>57.939999</v>
      </c>
      <c r="E481" s="37">
        <v>58.57</v>
      </c>
      <c r="F481" s="37">
        <v>3078400</v>
      </c>
      <c r="G481" s="37">
        <v>58.57</v>
      </c>
      <c r="H481" s="89">
        <f t="shared" si="7"/>
        <v>-1.0192002785998586E-2</v>
      </c>
    </row>
    <row r="482" spans="1:8" hidden="1" x14ac:dyDescent="0.2">
      <c r="A482" s="88">
        <v>39006</v>
      </c>
      <c r="B482" s="37">
        <v>58.93</v>
      </c>
      <c r="C482" s="37">
        <v>59.18</v>
      </c>
      <c r="D482" s="37">
        <v>58.720001000000003</v>
      </c>
      <c r="E482" s="37">
        <v>59.169998</v>
      </c>
      <c r="F482" s="37">
        <v>1986300</v>
      </c>
      <c r="G482" s="37">
        <v>59.169998</v>
      </c>
      <c r="H482" s="89">
        <f t="shared" si="7"/>
        <v>8.8270136876089453E-3</v>
      </c>
    </row>
    <row r="483" spans="1:8" hidden="1" x14ac:dyDescent="0.2">
      <c r="A483" s="88">
        <v>39007</v>
      </c>
      <c r="B483" s="37">
        <v>59</v>
      </c>
      <c r="C483" s="37">
        <v>59.099997999999999</v>
      </c>
      <c r="D483" s="37">
        <v>58.119999</v>
      </c>
      <c r="E483" s="37">
        <v>58.650002000000001</v>
      </c>
      <c r="F483" s="37">
        <v>2657100</v>
      </c>
      <c r="G483" s="37">
        <v>58.650002000000001</v>
      </c>
      <c r="H483" s="89">
        <f t="shared" si="7"/>
        <v>1.0235756433832986E-3</v>
      </c>
    </row>
    <row r="484" spans="1:8" hidden="1" x14ac:dyDescent="0.2">
      <c r="A484" s="88">
        <v>39008</v>
      </c>
      <c r="B484" s="37">
        <v>58.82</v>
      </c>
      <c r="C484" s="37">
        <v>59.029998999999997</v>
      </c>
      <c r="D484" s="37">
        <v>58.259998000000003</v>
      </c>
      <c r="E484" s="37">
        <v>58.59</v>
      </c>
      <c r="F484" s="37">
        <v>3679000</v>
      </c>
      <c r="G484" s="37">
        <v>58.59</v>
      </c>
      <c r="H484" s="89">
        <f t="shared" si="7"/>
        <v>-1.3898528810952712E-2</v>
      </c>
    </row>
    <row r="485" spans="1:8" hidden="1" x14ac:dyDescent="0.2">
      <c r="A485" s="88">
        <v>39009</v>
      </c>
      <c r="B485" s="37">
        <v>59.040000999999997</v>
      </c>
      <c r="C485" s="37">
        <v>59.650002000000001</v>
      </c>
      <c r="D485" s="37">
        <v>59.02</v>
      </c>
      <c r="E485" s="37">
        <v>59.41</v>
      </c>
      <c r="F485" s="37">
        <v>2952900</v>
      </c>
      <c r="G485" s="37">
        <v>59.41</v>
      </c>
      <c r="H485" s="89">
        <f t="shared" si="7"/>
        <v>1.0660918389468184E-2</v>
      </c>
    </row>
    <row r="486" spans="1:8" hidden="1" x14ac:dyDescent="0.2">
      <c r="A486" s="88">
        <v>39010</v>
      </c>
      <c r="B486" s="37">
        <v>59.450001</v>
      </c>
      <c r="C486" s="37">
        <v>59.48</v>
      </c>
      <c r="D486" s="37">
        <v>58.650002000000001</v>
      </c>
      <c r="E486" s="37">
        <v>58.779998999999997</v>
      </c>
      <c r="F486" s="37">
        <v>3190500</v>
      </c>
      <c r="G486" s="37">
        <v>58.779998999999997</v>
      </c>
      <c r="H486" s="89">
        <f t="shared" si="7"/>
        <v>1.7505184019650368E-2</v>
      </c>
    </row>
    <row r="487" spans="1:8" hidden="1" x14ac:dyDescent="0.2">
      <c r="A487" s="88">
        <v>39013</v>
      </c>
      <c r="B487" s="37">
        <v>57.880001</v>
      </c>
      <c r="C487" s="37">
        <v>58.189999</v>
      </c>
      <c r="D487" s="37">
        <v>57.52</v>
      </c>
      <c r="E487" s="37">
        <v>57.759998000000003</v>
      </c>
      <c r="F487" s="37">
        <v>3521800</v>
      </c>
      <c r="G487" s="37">
        <v>57.759998000000003</v>
      </c>
      <c r="H487" s="89">
        <f t="shared" si="7"/>
        <v>-7.0732635821541988E-3</v>
      </c>
    </row>
    <row r="488" spans="1:8" hidden="1" x14ac:dyDescent="0.2">
      <c r="A488" s="88">
        <v>39014</v>
      </c>
      <c r="B488" s="37">
        <v>57.200001</v>
      </c>
      <c r="C488" s="37">
        <v>58.259998000000003</v>
      </c>
      <c r="D488" s="37">
        <v>56.869999</v>
      </c>
      <c r="E488" s="37">
        <v>58.169998</v>
      </c>
      <c r="F488" s="37">
        <v>3558200</v>
      </c>
      <c r="G488" s="37">
        <v>58.169998</v>
      </c>
      <c r="H488" s="89">
        <f t="shared" si="7"/>
        <v>-1.0091593728230677E-2</v>
      </c>
    </row>
    <row r="489" spans="1:8" hidden="1" x14ac:dyDescent="0.2">
      <c r="A489" s="88">
        <v>39015</v>
      </c>
      <c r="B489" s="37">
        <v>57.830002</v>
      </c>
      <c r="C489" s="37">
        <v>58.779998999999997</v>
      </c>
      <c r="D489" s="37">
        <v>57.549999</v>
      </c>
      <c r="E489" s="37">
        <v>58.759998000000003</v>
      </c>
      <c r="F489" s="37">
        <v>4384200</v>
      </c>
      <c r="G489" s="37">
        <v>58.759998000000003</v>
      </c>
      <c r="H489" s="89">
        <f t="shared" si="7"/>
        <v>-8.9793573166104083E-3</v>
      </c>
    </row>
    <row r="490" spans="1:8" hidden="1" x14ac:dyDescent="0.2">
      <c r="A490" s="88">
        <v>39016</v>
      </c>
      <c r="B490" s="37">
        <v>59.029998999999997</v>
      </c>
      <c r="C490" s="37">
        <v>59.450001</v>
      </c>
      <c r="D490" s="37">
        <v>58.98</v>
      </c>
      <c r="E490" s="37">
        <v>59.290000999999997</v>
      </c>
      <c r="F490" s="37">
        <v>5241100</v>
      </c>
      <c r="G490" s="37">
        <v>59.290000999999997</v>
      </c>
      <c r="H490" s="89">
        <f t="shared" si="7"/>
        <v>-1.8535854531055692E-3</v>
      </c>
    </row>
    <row r="491" spans="1:8" hidden="1" x14ac:dyDescent="0.2">
      <c r="A491" s="88">
        <v>39017</v>
      </c>
      <c r="B491" s="37">
        <v>59.43</v>
      </c>
      <c r="C491" s="37">
        <v>59.57</v>
      </c>
      <c r="D491" s="37">
        <v>59.040000999999997</v>
      </c>
      <c r="E491" s="37">
        <v>59.400002000000001</v>
      </c>
      <c r="F491" s="37">
        <v>3080700</v>
      </c>
      <c r="G491" s="37">
        <v>59.400002000000001</v>
      </c>
      <c r="H491" s="89">
        <f t="shared" si="7"/>
        <v>-8.3822784717524305E-3</v>
      </c>
    </row>
    <row r="492" spans="1:8" hidden="1" x14ac:dyDescent="0.2">
      <c r="A492" s="88">
        <v>39020</v>
      </c>
      <c r="B492" s="37">
        <v>60.049999</v>
      </c>
      <c r="C492" s="37">
        <v>60.650002000000001</v>
      </c>
      <c r="D492" s="37">
        <v>59.880001</v>
      </c>
      <c r="E492" s="37">
        <v>59.900002000000001</v>
      </c>
      <c r="F492" s="37">
        <v>4675700</v>
      </c>
      <c r="G492" s="37">
        <v>59.900002000000001</v>
      </c>
      <c r="H492" s="89">
        <f t="shared" si="7"/>
        <v>-5.6600781817839523E-3</v>
      </c>
    </row>
    <row r="493" spans="1:8" hidden="1" x14ac:dyDescent="0.2">
      <c r="A493" s="88">
        <v>39021</v>
      </c>
      <c r="B493" s="37">
        <v>59.59</v>
      </c>
      <c r="C493" s="37">
        <v>60.360000999999997</v>
      </c>
      <c r="D493" s="37">
        <v>59.57</v>
      </c>
      <c r="E493" s="37">
        <v>60.240001999999997</v>
      </c>
      <c r="F493" s="37">
        <v>4603000</v>
      </c>
      <c r="G493" s="37">
        <v>60.240001999999997</v>
      </c>
      <c r="H493" s="89">
        <f t="shared" si="7"/>
        <v>-1.8421556664093848E-2</v>
      </c>
    </row>
    <row r="494" spans="1:8" hidden="1" x14ac:dyDescent="0.2">
      <c r="A494" s="88">
        <v>39022</v>
      </c>
      <c r="B494" s="37">
        <v>61.029998999999997</v>
      </c>
      <c r="C494" s="37">
        <v>61.549999</v>
      </c>
      <c r="D494" s="37">
        <v>60.68</v>
      </c>
      <c r="E494" s="37">
        <v>61.360000999999997</v>
      </c>
      <c r="F494" s="37">
        <v>8172300</v>
      </c>
      <c r="G494" s="37">
        <v>61.360000999999997</v>
      </c>
      <c r="H494" s="89">
        <f t="shared" si="7"/>
        <v>-9.0850236254669293E-3</v>
      </c>
    </row>
    <row r="495" spans="1:8" hidden="1" x14ac:dyDescent="0.2">
      <c r="A495" s="88">
        <v>39023</v>
      </c>
      <c r="B495" s="37">
        <v>61.470001000000003</v>
      </c>
      <c r="C495" s="37">
        <v>62.189999</v>
      </c>
      <c r="D495" s="37">
        <v>61.470001000000003</v>
      </c>
      <c r="E495" s="37">
        <v>61.919998</v>
      </c>
      <c r="F495" s="37">
        <v>6680500</v>
      </c>
      <c r="G495" s="37">
        <v>61.919998</v>
      </c>
      <c r="H495" s="89">
        <f t="shared" si="7"/>
        <v>-6.118212760313403E-3</v>
      </c>
    </row>
    <row r="496" spans="1:8" hidden="1" x14ac:dyDescent="0.2">
      <c r="A496" s="88">
        <v>39024</v>
      </c>
      <c r="B496" s="37">
        <v>61.810001</v>
      </c>
      <c r="C496" s="37">
        <v>62.5</v>
      </c>
      <c r="D496" s="37">
        <v>61.650002000000001</v>
      </c>
      <c r="E496" s="37">
        <v>62.299999</v>
      </c>
      <c r="F496" s="37">
        <v>7359200</v>
      </c>
      <c r="G496" s="37">
        <v>62.299999</v>
      </c>
      <c r="H496" s="89">
        <f t="shared" si="7"/>
        <v>6.6028101484719524E-3</v>
      </c>
    </row>
    <row r="497" spans="1:8" hidden="1" x14ac:dyDescent="0.2">
      <c r="A497" s="88">
        <v>39027</v>
      </c>
      <c r="B497" s="37">
        <v>62.169998</v>
      </c>
      <c r="C497" s="37">
        <v>62.34</v>
      </c>
      <c r="D497" s="37">
        <v>61.849997999999999</v>
      </c>
      <c r="E497" s="37">
        <v>61.889999000000003</v>
      </c>
      <c r="F497" s="37">
        <v>4078400</v>
      </c>
      <c r="G497" s="37">
        <v>61.889999000000003</v>
      </c>
      <c r="H497" s="89">
        <f t="shared" si="7"/>
        <v>-2.4207548334000571E-3</v>
      </c>
    </row>
    <row r="498" spans="1:8" hidden="1" x14ac:dyDescent="0.2">
      <c r="A498" s="88">
        <v>39028</v>
      </c>
      <c r="B498" s="37">
        <v>62.349997999999999</v>
      </c>
      <c r="C498" s="37">
        <v>62.48</v>
      </c>
      <c r="D498" s="37">
        <v>61.970001000000003</v>
      </c>
      <c r="E498" s="37">
        <v>62.040000999999997</v>
      </c>
      <c r="F498" s="37">
        <v>5332400</v>
      </c>
      <c r="G498" s="37">
        <v>62.040000999999997</v>
      </c>
      <c r="H498" s="89">
        <f t="shared" si="7"/>
        <v>1.5103819156213073E-2</v>
      </c>
    </row>
    <row r="499" spans="1:8" hidden="1" x14ac:dyDescent="0.2">
      <c r="A499" s="88">
        <v>39029</v>
      </c>
      <c r="B499" s="37">
        <v>61.939999</v>
      </c>
      <c r="C499" s="37">
        <v>62.080002</v>
      </c>
      <c r="D499" s="37">
        <v>60.869999</v>
      </c>
      <c r="E499" s="37">
        <v>61.110000999999997</v>
      </c>
      <c r="F499" s="37">
        <v>5319300</v>
      </c>
      <c r="G499" s="37">
        <v>61.110000999999997</v>
      </c>
      <c r="H499" s="89">
        <f t="shared" si="7"/>
        <v>-2.9665241105221757E-2</v>
      </c>
    </row>
    <row r="500" spans="1:8" hidden="1" x14ac:dyDescent="0.2">
      <c r="A500" s="88">
        <v>39030</v>
      </c>
      <c r="B500" s="37">
        <v>62.119999</v>
      </c>
      <c r="C500" s="37">
        <v>63.130001</v>
      </c>
      <c r="D500" s="37">
        <v>61.939999</v>
      </c>
      <c r="E500" s="37">
        <v>62.950001</v>
      </c>
      <c r="F500" s="37">
        <v>6634800</v>
      </c>
      <c r="G500" s="37">
        <v>62.950001</v>
      </c>
      <c r="H500" s="89">
        <f t="shared" si="7"/>
        <v>7.3342004298689294E-3</v>
      </c>
    </row>
    <row r="501" spans="1:8" hidden="1" x14ac:dyDescent="0.2">
      <c r="A501" s="88">
        <v>39031</v>
      </c>
      <c r="B501" s="37">
        <v>62.700001</v>
      </c>
      <c r="C501" s="37">
        <v>62.82</v>
      </c>
      <c r="D501" s="37">
        <v>62.060001</v>
      </c>
      <c r="E501" s="37">
        <v>62.490001999999997</v>
      </c>
      <c r="F501" s="37">
        <v>4437000</v>
      </c>
      <c r="G501" s="37">
        <v>62.490001999999997</v>
      </c>
      <c r="H501" s="89">
        <f t="shared" si="7"/>
        <v>4.8123769100683793E-3</v>
      </c>
    </row>
    <row r="502" spans="1:8" hidden="1" x14ac:dyDescent="0.2">
      <c r="A502" s="88">
        <v>39034</v>
      </c>
      <c r="B502" s="37">
        <v>61.93</v>
      </c>
      <c r="C502" s="37">
        <v>62.25</v>
      </c>
      <c r="D502" s="37">
        <v>61.77</v>
      </c>
      <c r="E502" s="37">
        <v>62.189999</v>
      </c>
      <c r="F502" s="37">
        <v>3408800</v>
      </c>
      <c r="G502" s="37">
        <v>62.189999</v>
      </c>
      <c r="H502" s="89">
        <f t="shared" si="7"/>
        <v>9.0454178360265518E-3</v>
      </c>
    </row>
    <row r="503" spans="1:8" hidden="1" x14ac:dyDescent="0.2">
      <c r="A503" s="88">
        <v>39035</v>
      </c>
      <c r="B503" s="37">
        <v>62.310001</v>
      </c>
      <c r="C503" s="37">
        <v>62.52</v>
      </c>
      <c r="D503" s="37">
        <v>61.459999000000003</v>
      </c>
      <c r="E503" s="37">
        <v>61.630001</v>
      </c>
      <c r="F503" s="37">
        <v>5706200</v>
      </c>
      <c r="G503" s="37">
        <v>61.630001</v>
      </c>
      <c r="H503" s="89">
        <f t="shared" si="7"/>
        <v>-3.4016230791508706E-3</v>
      </c>
    </row>
    <row r="504" spans="1:8" hidden="1" x14ac:dyDescent="0.2">
      <c r="A504" s="88">
        <v>39036</v>
      </c>
      <c r="B504" s="37">
        <v>61.34</v>
      </c>
      <c r="C504" s="37">
        <v>62.07</v>
      </c>
      <c r="D504" s="37">
        <v>61.25</v>
      </c>
      <c r="E504" s="37">
        <v>61.84</v>
      </c>
      <c r="F504" s="37">
        <v>3760500</v>
      </c>
      <c r="G504" s="37">
        <v>61.84</v>
      </c>
      <c r="H504" s="89">
        <f t="shared" si="7"/>
        <v>8.6074261940171821E-3</v>
      </c>
    </row>
    <row r="505" spans="1:8" hidden="1" x14ac:dyDescent="0.2">
      <c r="A505" s="88">
        <v>39037</v>
      </c>
      <c r="B505" s="37">
        <v>62.16</v>
      </c>
      <c r="C505" s="37">
        <v>62.299999</v>
      </c>
      <c r="D505" s="37">
        <v>61.27</v>
      </c>
      <c r="E505" s="37">
        <v>61.310001</v>
      </c>
      <c r="F505" s="37">
        <v>4347500</v>
      </c>
      <c r="G505" s="37">
        <v>61.310001</v>
      </c>
      <c r="H505" s="89">
        <f t="shared" si="7"/>
        <v>-7.6366932188179637E-3</v>
      </c>
    </row>
    <row r="506" spans="1:8" hidden="1" x14ac:dyDescent="0.2">
      <c r="A506" s="88">
        <v>39038</v>
      </c>
      <c r="B506" s="37">
        <v>61.400002000000001</v>
      </c>
      <c r="C506" s="37">
        <v>61.779998999999997</v>
      </c>
      <c r="D506" s="37">
        <v>61.34</v>
      </c>
      <c r="E506" s="37">
        <v>61.779998999999997</v>
      </c>
      <c r="F506" s="37">
        <v>3390900</v>
      </c>
      <c r="G506" s="37">
        <v>61.779998999999997</v>
      </c>
      <c r="H506" s="89">
        <f t="shared" si="7"/>
        <v>1.618615961594983E-4</v>
      </c>
    </row>
    <row r="507" spans="1:8" hidden="1" x14ac:dyDescent="0.2">
      <c r="A507" s="88">
        <v>39041</v>
      </c>
      <c r="B507" s="37">
        <v>62.060001</v>
      </c>
      <c r="C507" s="37">
        <v>62.25</v>
      </c>
      <c r="D507" s="37">
        <v>61.560001</v>
      </c>
      <c r="E507" s="37">
        <v>61.77</v>
      </c>
      <c r="F507" s="37">
        <v>2947200</v>
      </c>
      <c r="G507" s="37">
        <v>61.77</v>
      </c>
      <c r="H507" s="89">
        <f t="shared" si="7"/>
        <v>-8.0619591765527746E-3</v>
      </c>
    </row>
    <row r="508" spans="1:8" hidden="1" x14ac:dyDescent="0.2">
      <c r="A508" s="88">
        <v>39042</v>
      </c>
      <c r="B508" s="37">
        <v>62.25</v>
      </c>
      <c r="C508" s="37">
        <v>62.52</v>
      </c>
      <c r="D508" s="37">
        <v>62.029998999999997</v>
      </c>
      <c r="E508" s="37">
        <v>62.27</v>
      </c>
      <c r="F508" s="37">
        <v>2930400</v>
      </c>
      <c r="G508" s="37">
        <v>62.27</v>
      </c>
      <c r="H508" s="89">
        <f t="shared" si="7"/>
        <v>-3.6867878579951163E-3</v>
      </c>
    </row>
    <row r="509" spans="1:8" hidden="1" x14ac:dyDescent="0.2">
      <c r="A509" s="88">
        <v>39043</v>
      </c>
      <c r="B509" s="37">
        <v>62.639999000000003</v>
      </c>
      <c r="C509" s="37">
        <v>63.07</v>
      </c>
      <c r="D509" s="37">
        <v>62.25</v>
      </c>
      <c r="E509" s="37">
        <v>62.5</v>
      </c>
      <c r="F509" s="37">
        <v>4863600</v>
      </c>
      <c r="G509" s="37">
        <v>62.5</v>
      </c>
      <c r="H509" s="89">
        <f t="shared" si="7"/>
        <v>-1.5873349156290122E-2</v>
      </c>
    </row>
    <row r="510" spans="1:8" hidden="1" x14ac:dyDescent="0.2">
      <c r="A510" s="88">
        <v>39045</v>
      </c>
      <c r="B510" s="37">
        <v>63.48</v>
      </c>
      <c r="C510" s="37">
        <v>63.68</v>
      </c>
      <c r="D510" s="37">
        <v>63.310001</v>
      </c>
      <c r="E510" s="37">
        <v>63.5</v>
      </c>
      <c r="F510" s="37">
        <v>6886100</v>
      </c>
      <c r="G510" s="37">
        <v>63.5</v>
      </c>
      <c r="H510" s="89">
        <f t="shared" si="7"/>
        <v>-3.1446723780587157E-3</v>
      </c>
    </row>
    <row r="511" spans="1:8" hidden="1" x14ac:dyDescent="0.2">
      <c r="A511" s="88">
        <v>39048</v>
      </c>
      <c r="B511" s="37">
        <v>63.459999000000003</v>
      </c>
      <c r="C511" s="37">
        <v>63.740001999999997</v>
      </c>
      <c r="D511" s="37">
        <v>63.32</v>
      </c>
      <c r="E511" s="37">
        <v>63.700001</v>
      </c>
      <c r="F511" s="37">
        <v>5249800</v>
      </c>
      <c r="G511" s="37">
        <v>63.700001</v>
      </c>
      <c r="H511" s="89">
        <f t="shared" si="7"/>
        <v>2.0429173283872857E-3</v>
      </c>
    </row>
    <row r="512" spans="1:8" hidden="1" x14ac:dyDescent="0.2">
      <c r="A512" s="88">
        <v>39049</v>
      </c>
      <c r="B512" s="37">
        <v>63.599997999999999</v>
      </c>
      <c r="C512" s="37">
        <v>63.709999000000003</v>
      </c>
      <c r="D512" s="37">
        <v>62.82</v>
      </c>
      <c r="E512" s="37">
        <v>63.57</v>
      </c>
      <c r="F512" s="37">
        <v>6057400</v>
      </c>
      <c r="G512" s="37">
        <v>63.57</v>
      </c>
      <c r="H512" s="89">
        <f t="shared" si="7"/>
        <v>6.4704715608762025E-3</v>
      </c>
    </row>
    <row r="513" spans="1:8" hidden="1" x14ac:dyDescent="0.2">
      <c r="A513" s="88">
        <v>39050</v>
      </c>
      <c r="B513" s="37">
        <v>63.369999</v>
      </c>
      <c r="C513" s="37">
        <v>63.389999000000003</v>
      </c>
      <c r="D513" s="37">
        <v>63.080002</v>
      </c>
      <c r="E513" s="37">
        <v>63.16</v>
      </c>
      <c r="F513" s="37">
        <v>4006500</v>
      </c>
      <c r="G513" s="37">
        <v>63.16</v>
      </c>
      <c r="H513" s="89">
        <f t="shared" si="7"/>
        <v>-1.928713663228895E-2</v>
      </c>
    </row>
    <row r="514" spans="1:8" hidden="1" x14ac:dyDescent="0.2">
      <c r="A514" s="88">
        <v>39051</v>
      </c>
      <c r="B514" s="37">
        <v>64.069999999999993</v>
      </c>
      <c r="C514" s="37">
        <v>64.430000000000007</v>
      </c>
      <c r="D514" s="37">
        <v>63.900002000000001</v>
      </c>
      <c r="E514" s="37">
        <v>64.389999000000003</v>
      </c>
      <c r="F514" s="37">
        <v>6362700</v>
      </c>
      <c r="G514" s="37">
        <v>64.389999000000003</v>
      </c>
      <c r="H514" s="89">
        <f t="shared" ref="H514:H577" si="8">LN(G514/G515)</f>
        <v>4.2019514911053628E-3</v>
      </c>
    </row>
    <row r="515" spans="1:8" hidden="1" x14ac:dyDescent="0.2">
      <c r="A515" s="88">
        <v>39052</v>
      </c>
      <c r="B515" s="37">
        <v>64.199996999999996</v>
      </c>
      <c r="C515" s="37">
        <v>64.550003000000004</v>
      </c>
      <c r="D515" s="37">
        <v>63.990001999999997</v>
      </c>
      <c r="E515" s="37">
        <v>64.120002999999997</v>
      </c>
      <c r="F515" s="37">
        <v>6363800</v>
      </c>
      <c r="G515" s="37">
        <v>64.120002999999997</v>
      </c>
      <c r="H515" s="89">
        <f t="shared" si="8"/>
        <v>0</v>
      </c>
    </row>
    <row r="516" spans="1:8" hidden="1" x14ac:dyDescent="0.2">
      <c r="A516" s="88">
        <v>39055</v>
      </c>
      <c r="B516" s="37">
        <v>64.029999000000004</v>
      </c>
      <c r="C516" s="37">
        <v>64.139999000000003</v>
      </c>
      <c r="D516" s="37">
        <v>63.560001</v>
      </c>
      <c r="E516" s="37">
        <v>64.120002999999997</v>
      </c>
      <c r="F516" s="37">
        <v>3469100</v>
      </c>
      <c r="G516" s="37">
        <v>64.120002999999997</v>
      </c>
      <c r="H516" s="89">
        <f t="shared" si="8"/>
        <v>4.8464409768446881E-3</v>
      </c>
    </row>
    <row r="517" spans="1:8" hidden="1" x14ac:dyDescent="0.2">
      <c r="A517" s="88">
        <v>39056</v>
      </c>
      <c r="B517" s="37">
        <v>64.25</v>
      </c>
      <c r="C517" s="37">
        <v>64.419998000000007</v>
      </c>
      <c r="D517" s="37">
        <v>63.360000999999997</v>
      </c>
      <c r="E517" s="37">
        <v>63.810001</v>
      </c>
      <c r="F517" s="37">
        <v>5254600</v>
      </c>
      <c r="G517" s="37">
        <v>63.810001</v>
      </c>
      <c r="H517" s="89">
        <f t="shared" si="8"/>
        <v>1.7708004217410579E-2</v>
      </c>
    </row>
    <row r="518" spans="1:8" hidden="1" x14ac:dyDescent="0.2">
      <c r="A518" s="88">
        <v>39057</v>
      </c>
      <c r="B518" s="37">
        <v>63.080002</v>
      </c>
      <c r="C518" s="37">
        <v>63.450001</v>
      </c>
      <c r="D518" s="37">
        <v>62.290000999999997</v>
      </c>
      <c r="E518" s="37">
        <v>62.689999</v>
      </c>
      <c r="F518" s="37">
        <v>6386500</v>
      </c>
      <c r="G518" s="37">
        <v>62.689999</v>
      </c>
      <c r="H518" s="89">
        <f t="shared" si="8"/>
        <v>-6.3787277428226433E-4</v>
      </c>
    </row>
    <row r="519" spans="1:8" hidden="1" x14ac:dyDescent="0.2">
      <c r="A519" s="88">
        <v>39058</v>
      </c>
      <c r="B519" s="37">
        <v>62.639999000000003</v>
      </c>
      <c r="C519" s="37">
        <v>62.779998999999997</v>
      </c>
      <c r="D519" s="37">
        <v>61.990001999999997</v>
      </c>
      <c r="E519" s="37">
        <v>62.73</v>
      </c>
      <c r="F519" s="37">
        <v>5384600</v>
      </c>
      <c r="G519" s="37">
        <v>62.73</v>
      </c>
      <c r="H519" s="89">
        <f t="shared" si="8"/>
        <v>1.0899306574071314E-2</v>
      </c>
    </row>
    <row r="520" spans="1:8" hidden="1" x14ac:dyDescent="0.2">
      <c r="A520" s="88">
        <v>39059</v>
      </c>
      <c r="B520" s="37">
        <v>63.080002</v>
      </c>
      <c r="C520" s="37">
        <v>63.34</v>
      </c>
      <c r="D520" s="37">
        <v>61.869999</v>
      </c>
      <c r="E520" s="37">
        <v>62.049999</v>
      </c>
      <c r="F520" s="37">
        <v>6080900</v>
      </c>
      <c r="G520" s="37">
        <v>62.049999</v>
      </c>
      <c r="H520" s="89">
        <f t="shared" si="8"/>
        <v>-8.345434475691518E-3</v>
      </c>
    </row>
    <row r="521" spans="1:8" hidden="1" x14ac:dyDescent="0.2">
      <c r="A521" s="88">
        <v>39062</v>
      </c>
      <c r="B521" s="37">
        <v>62.18</v>
      </c>
      <c r="C521" s="37">
        <v>62.599997999999999</v>
      </c>
      <c r="D521" s="37">
        <v>62.07</v>
      </c>
      <c r="E521" s="37">
        <v>62.57</v>
      </c>
      <c r="F521" s="37">
        <v>3163800</v>
      </c>
      <c r="G521" s="37">
        <v>62.57</v>
      </c>
      <c r="H521" s="89">
        <f t="shared" si="8"/>
        <v>7.9942445699611551E-4</v>
      </c>
    </row>
    <row r="522" spans="1:8" hidden="1" x14ac:dyDescent="0.2">
      <c r="A522" s="88">
        <v>39063</v>
      </c>
      <c r="B522" s="37">
        <v>62.41</v>
      </c>
      <c r="C522" s="37">
        <v>62.560001</v>
      </c>
      <c r="D522" s="37">
        <v>62.169998</v>
      </c>
      <c r="E522" s="37">
        <v>62.52</v>
      </c>
      <c r="F522" s="37">
        <v>3017900</v>
      </c>
      <c r="G522" s="37">
        <v>62.52</v>
      </c>
      <c r="H522" s="89">
        <f t="shared" si="8"/>
        <v>6.4000002184551536E-4</v>
      </c>
    </row>
    <row r="523" spans="1:8" hidden="1" x14ac:dyDescent="0.2">
      <c r="A523" s="88">
        <v>39064</v>
      </c>
      <c r="B523" s="37">
        <v>62.099997999999999</v>
      </c>
      <c r="C523" s="37">
        <v>62.57</v>
      </c>
      <c r="D523" s="37">
        <v>61.880001</v>
      </c>
      <c r="E523" s="37">
        <v>62.48</v>
      </c>
      <c r="F523" s="37">
        <v>3595400</v>
      </c>
      <c r="G523" s="37">
        <v>62.48</v>
      </c>
      <c r="H523" s="89">
        <f t="shared" si="8"/>
        <v>5.7785233488193907E-3</v>
      </c>
    </row>
    <row r="524" spans="1:8" hidden="1" x14ac:dyDescent="0.2">
      <c r="A524" s="88">
        <v>39065</v>
      </c>
      <c r="B524" s="37">
        <v>62.290000999999997</v>
      </c>
      <c r="C524" s="37">
        <v>62.470001000000003</v>
      </c>
      <c r="D524" s="37">
        <v>62.040000999999997</v>
      </c>
      <c r="E524" s="37">
        <v>62.119999</v>
      </c>
      <c r="F524" s="37">
        <v>2237300</v>
      </c>
      <c r="G524" s="37">
        <v>62.119999</v>
      </c>
      <c r="H524" s="89">
        <f t="shared" si="8"/>
        <v>1.8194118009299917E-2</v>
      </c>
    </row>
    <row r="525" spans="1:8" hidden="1" x14ac:dyDescent="0.2">
      <c r="A525" s="88">
        <v>39066</v>
      </c>
      <c r="B525" s="37">
        <v>62.209999000000003</v>
      </c>
      <c r="C525" s="37">
        <v>62.220001000000003</v>
      </c>
      <c r="D525" s="37">
        <v>60.93</v>
      </c>
      <c r="E525" s="37">
        <v>61</v>
      </c>
      <c r="F525" s="37">
        <v>7427800</v>
      </c>
      <c r="G525" s="37">
        <v>61</v>
      </c>
      <c r="H525" s="89">
        <f t="shared" si="8"/>
        <v>-6.5553918558996171E-4</v>
      </c>
    </row>
    <row r="526" spans="1:8" hidden="1" x14ac:dyDescent="0.2">
      <c r="A526" s="88">
        <v>39069</v>
      </c>
      <c r="B526" s="37">
        <v>60.849997999999999</v>
      </c>
      <c r="C526" s="37">
        <v>61.110000999999997</v>
      </c>
      <c r="D526" s="37">
        <v>60.650002000000001</v>
      </c>
      <c r="E526" s="37">
        <v>61.040000999999997</v>
      </c>
      <c r="F526" s="37">
        <v>3880800</v>
      </c>
      <c r="G526" s="37">
        <v>61.040000999999997</v>
      </c>
      <c r="H526" s="89">
        <f t="shared" si="8"/>
        <v>-1.237394492351389E-2</v>
      </c>
    </row>
    <row r="527" spans="1:8" hidden="1" x14ac:dyDescent="0.2">
      <c r="A527" s="88">
        <v>39070</v>
      </c>
      <c r="B527" s="37">
        <v>61.200001</v>
      </c>
      <c r="C527" s="37">
        <v>61.830002</v>
      </c>
      <c r="D527" s="37">
        <v>61.18</v>
      </c>
      <c r="E527" s="37">
        <v>61.799999</v>
      </c>
      <c r="F527" s="37">
        <v>4254900</v>
      </c>
      <c r="G527" s="37">
        <v>61.799999</v>
      </c>
      <c r="H527" s="89">
        <f t="shared" si="8"/>
        <v>2.9168713423907491E-3</v>
      </c>
    </row>
    <row r="528" spans="1:8" hidden="1" x14ac:dyDescent="0.2">
      <c r="A528" s="88">
        <v>39071</v>
      </c>
      <c r="B528" s="37">
        <v>61.639999000000003</v>
      </c>
      <c r="C528" s="37">
        <v>61.799999</v>
      </c>
      <c r="D528" s="37">
        <v>61.450001</v>
      </c>
      <c r="E528" s="37">
        <v>61.619999</v>
      </c>
      <c r="F528" s="37">
        <v>2979300</v>
      </c>
      <c r="G528" s="37">
        <v>61.619999</v>
      </c>
      <c r="H528" s="89">
        <f t="shared" si="8"/>
        <v>3.9024114564826656E-3</v>
      </c>
    </row>
    <row r="529" spans="1:8" hidden="1" x14ac:dyDescent="0.2">
      <c r="A529" s="88">
        <v>39072</v>
      </c>
      <c r="B529" s="37">
        <v>61.580002</v>
      </c>
      <c r="C529" s="37">
        <v>61.700001</v>
      </c>
      <c r="D529" s="37">
        <v>61.27</v>
      </c>
      <c r="E529" s="37">
        <v>61.380001</v>
      </c>
      <c r="F529" s="37">
        <v>2483300</v>
      </c>
      <c r="G529" s="37">
        <v>61.380001</v>
      </c>
      <c r="H529" s="89">
        <f t="shared" si="8"/>
        <v>-4.3891965680113746E-3</v>
      </c>
    </row>
    <row r="530" spans="1:8" hidden="1" x14ac:dyDescent="0.2">
      <c r="A530" s="88">
        <v>39073</v>
      </c>
      <c r="B530" s="37">
        <v>61.450001</v>
      </c>
      <c r="C530" s="37">
        <v>61.799999</v>
      </c>
      <c r="D530" s="37">
        <v>61.32</v>
      </c>
      <c r="E530" s="37">
        <v>61.650002000000001</v>
      </c>
      <c r="F530" s="37">
        <v>1367400</v>
      </c>
      <c r="G530" s="37">
        <v>61.650002000000001</v>
      </c>
      <c r="H530" s="89">
        <f t="shared" si="8"/>
        <v>-5.3384903080490129E-3</v>
      </c>
    </row>
    <row r="531" spans="1:8" hidden="1" x14ac:dyDescent="0.2">
      <c r="A531" s="88">
        <v>39077</v>
      </c>
      <c r="B531" s="37">
        <v>62.240001999999997</v>
      </c>
      <c r="C531" s="37">
        <v>62.450001</v>
      </c>
      <c r="D531" s="37">
        <v>61.869999</v>
      </c>
      <c r="E531" s="37">
        <v>61.98</v>
      </c>
      <c r="F531" s="37">
        <v>1975200</v>
      </c>
      <c r="G531" s="37">
        <v>61.98</v>
      </c>
      <c r="H531" s="89">
        <f t="shared" si="8"/>
        <v>-3.8647551818912817E-3</v>
      </c>
    </row>
    <row r="532" spans="1:8" hidden="1" x14ac:dyDescent="0.2">
      <c r="A532" s="88">
        <v>39078</v>
      </c>
      <c r="B532" s="37">
        <v>62.299999</v>
      </c>
      <c r="C532" s="37">
        <v>62.459999000000003</v>
      </c>
      <c r="D532" s="37">
        <v>62.169998</v>
      </c>
      <c r="E532" s="37">
        <v>62.220001000000003</v>
      </c>
      <c r="F532" s="37">
        <v>3063500</v>
      </c>
      <c r="G532" s="37">
        <v>62.220001000000003</v>
      </c>
      <c r="H532" s="89">
        <f t="shared" si="8"/>
        <v>-1.0869687961403274E-2</v>
      </c>
    </row>
    <row r="533" spans="1:8" hidden="1" x14ac:dyDescent="0.2">
      <c r="A533" s="88">
        <v>39079</v>
      </c>
      <c r="B533" s="37">
        <v>62.970001000000003</v>
      </c>
      <c r="C533" s="37">
        <v>63.049999</v>
      </c>
      <c r="D533" s="37">
        <v>62.689999</v>
      </c>
      <c r="E533" s="37">
        <v>62.900002000000001</v>
      </c>
      <c r="F533" s="37">
        <v>2538900</v>
      </c>
      <c r="G533" s="37">
        <v>62.900002000000001</v>
      </c>
      <c r="H533" s="89">
        <f t="shared" si="8"/>
        <v>-4.916305161028936E-3</v>
      </c>
    </row>
    <row r="534" spans="1:8" hidden="1" x14ac:dyDescent="0.2">
      <c r="A534" s="88">
        <v>39080</v>
      </c>
      <c r="B534" s="37">
        <v>62.91</v>
      </c>
      <c r="C534" s="37">
        <v>63.25</v>
      </c>
      <c r="D534" s="37">
        <v>62.880001</v>
      </c>
      <c r="E534" s="37">
        <v>63.209999000000003</v>
      </c>
      <c r="F534" s="37">
        <v>2117200</v>
      </c>
      <c r="G534" s="37">
        <v>63.209999000000003</v>
      </c>
      <c r="H534" s="89">
        <f t="shared" si="8"/>
        <v>1.4822169754647322E-2</v>
      </c>
    </row>
    <row r="535" spans="1:8" hidden="1" x14ac:dyDescent="0.2">
      <c r="A535" s="88">
        <v>39085</v>
      </c>
      <c r="B535" s="37">
        <v>63.580002</v>
      </c>
      <c r="C535" s="37">
        <v>64.019997000000004</v>
      </c>
      <c r="D535" s="37">
        <v>62</v>
      </c>
      <c r="E535" s="37">
        <v>62.279998999999997</v>
      </c>
      <c r="F535" s="37">
        <v>8061900</v>
      </c>
      <c r="G535" s="37">
        <v>62.279998999999997</v>
      </c>
      <c r="H535" s="89">
        <f t="shared" si="8"/>
        <v>1.0167068857725441E-2</v>
      </c>
    </row>
    <row r="536" spans="1:8" hidden="1" x14ac:dyDescent="0.2">
      <c r="A536" s="88">
        <v>39086</v>
      </c>
      <c r="B536" s="37">
        <v>62.07</v>
      </c>
      <c r="C536" s="37">
        <v>62.5</v>
      </c>
      <c r="D536" s="37">
        <v>61.52</v>
      </c>
      <c r="E536" s="37">
        <v>61.650002000000001</v>
      </c>
      <c r="F536" s="37">
        <v>4858600</v>
      </c>
      <c r="G536" s="37">
        <v>61.650002000000001</v>
      </c>
      <c r="H536" s="89">
        <f t="shared" si="8"/>
        <v>2.429940605844896E-2</v>
      </c>
    </row>
    <row r="537" spans="1:8" hidden="1" x14ac:dyDescent="0.2">
      <c r="A537" s="88">
        <v>39087</v>
      </c>
      <c r="B537" s="37">
        <v>60.75</v>
      </c>
      <c r="C537" s="37">
        <v>60.779998999999997</v>
      </c>
      <c r="D537" s="37">
        <v>59.66</v>
      </c>
      <c r="E537" s="37">
        <v>60.169998</v>
      </c>
      <c r="F537" s="37">
        <v>12500100</v>
      </c>
      <c r="G537" s="37">
        <v>60.169998</v>
      </c>
      <c r="H537" s="89">
        <f t="shared" si="8"/>
        <v>-5.13887587817345E-3</v>
      </c>
    </row>
    <row r="538" spans="1:8" hidden="1" x14ac:dyDescent="0.2">
      <c r="A538" s="88">
        <v>39090</v>
      </c>
      <c r="B538" s="37">
        <v>60.380001</v>
      </c>
      <c r="C538" s="37">
        <v>60.540000999999997</v>
      </c>
      <c r="D538" s="37">
        <v>59.849997999999999</v>
      </c>
      <c r="E538" s="37">
        <v>60.48</v>
      </c>
      <c r="F538" s="37">
        <v>3478700</v>
      </c>
      <c r="G538" s="37">
        <v>60.48</v>
      </c>
      <c r="H538" s="89">
        <f t="shared" si="8"/>
        <v>-6.0990546945506813E-3</v>
      </c>
    </row>
    <row r="539" spans="1:8" hidden="1" x14ac:dyDescent="0.2">
      <c r="A539" s="88">
        <v>39091</v>
      </c>
      <c r="B539" s="37">
        <v>60.139999000000003</v>
      </c>
      <c r="C539" s="37">
        <v>61.09</v>
      </c>
      <c r="D539" s="37">
        <v>60.060001</v>
      </c>
      <c r="E539" s="37">
        <v>60.849997999999999</v>
      </c>
      <c r="F539" s="37">
        <v>4170400</v>
      </c>
      <c r="G539" s="37">
        <v>60.849997999999999</v>
      </c>
      <c r="H539" s="89">
        <f t="shared" si="8"/>
        <v>4.2819236089303905E-3</v>
      </c>
    </row>
    <row r="540" spans="1:8" hidden="1" x14ac:dyDescent="0.2">
      <c r="A540" s="88">
        <v>39092</v>
      </c>
      <c r="B540" s="37">
        <v>60.459999000000003</v>
      </c>
      <c r="C540" s="37">
        <v>60.82</v>
      </c>
      <c r="D540" s="37">
        <v>60.060001</v>
      </c>
      <c r="E540" s="37">
        <v>60.59</v>
      </c>
      <c r="F540" s="37">
        <v>3766000</v>
      </c>
      <c r="G540" s="37">
        <v>60.59</v>
      </c>
      <c r="H540" s="89">
        <f t="shared" si="8"/>
        <v>-6.5997362022658375E-4</v>
      </c>
    </row>
    <row r="541" spans="1:8" hidden="1" x14ac:dyDescent="0.2">
      <c r="A541" s="88">
        <v>39093</v>
      </c>
      <c r="B541" s="37">
        <v>60.700001</v>
      </c>
      <c r="C541" s="37">
        <v>61.07</v>
      </c>
      <c r="D541" s="37">
        <v>60.529998999999997</v>
      </c>
      <c r="E541" s="37">
        <v>60.630001</v>
      </c>
      <c r="F541" s="37">
        <v>4640000</v>
      </c>
      <c r="G541" s="37">
        <v>60.630001</v>
      </c>
      <c r="H541" s="89">
        <f t="shared" si="8"/>
        <v>-2.5082699534264473E-2</v>
      </c>
    </row>
    <row r="542" spans="1:8" hidden="1" x14ac:dyDescent="0.2">
      <c r="A542" s="88">
        <v>39094</v>
      </c>
      <c r="B542" s="37">
        <v>61</v>
      </c>
      <c r="C542" s="37">
        <v>62.279998999999997</v>
      </c>
      <c r="D542" s="37">
        <v>60.900002000000001</v>
      </c>
      <c r="E542" s="37">
        <v>62.169998</v>
      </c>
      <c r="F542" s="37">
        <v>5840200</v>
      </c>
      <c r="G542" s="37">
        <v>62.169998</v>
      </c>
      <c r="H542" s="89">
        <f t="shared" si="8"/>
        <v>3.2221230005322682E-3</v>
      </c>
    </row>
    <row r="543" spans="1:8" hidden="1" x14ac:dyDescent="0.2">
      <c r="A543" s="88">
        <v>39098</v>
      </c>
      <c r="B543" s="37">
        <v>62.200001</v>
      </c>
      <c r="C543" s="37">
        <v>62.299999</v>
      </c>
      <c r="D543" s="37">
        <v>61.740001999999997</v>
      </c>
      <c r="E543" s="37">
        <v>61.970001000000003</v>
      </c>
      <c r="F543" s="37">
        <v>3201000</v>
      </c>
      <c r="G543" s="37">
        <v>61.970001000000003</v>
      </c>
      <c r="H543" s="89">
        <f t="shared" si="8"/>
        <v>-1.0753622607451024E-2</v>
      </c>
    </row>
    <row r="544" spans="1:8" hidden="1" x14ac:dyDescent="0.2">
      <c r="A544" s="88">
        <v>39099</v>
      </c>
      <c r="B544" s="37">
        <v>61.970001000000003</v>
      </c>
      <c r="C544" s="37">
        <v>62.900002000000001</v>
      </c>
      <c r="D544" s="37">
        <v>61.970001000000003</v>
      </c>
      <c r="E544" s="37">
        <v>62.639999000000003</v>
      </c>
      <c r="F544" s="37">
        <v>4516200</v>
      </c>
      <c r="G544" s="37">
        <v>62.639999000000003</v>
      </c>
      <c r="H544" s="89">
        <f t="shared" si="8"/>
        <v>6.0849028281995303E-3</v>
      </c>
    </row>
    <row r="545" spans="1:8" hidden="1" x14ac:dyDescent="0.2">
      <c r="A545" s="88">
        <v>39100</v>
      </c>
      <c r="B545" s="37">
        <v>62.990001999999997</v>
      </c>
      <c r="C545" s="37">
        <v>63.16</v>
      </c>
      <c r="D545" s="37">
        <v>62.150002000000001</v>
      </c>
      <c r="E545" s="37">
        <v>62.259998000000003</v>
      </c>
      <c r="F545" s="37">
        <v>4460100</v>
      </c>
      <c r="G545" s="37">
        <v>62.259998000000003</v>
      </c>
      <c r="H545" s="89">
        <f t="shared" si="8"/>
        <v>-1.1815593501424698E-2</v>
      </c>
    </row>
    <row r="546" spans="1:8" hidden="1" x14ac:dyDescent="0.2">
      <c r="A546" s="88">
        <v>39101</v>
      </c>
      <c r="B546" s="37">
        <v>62.52</v>
      </c>
      <c r="C546" s="37">
        <v>63.130001</v>
      </c>
      <c r="D546" s="37">
        <v>62.27</v>
      </c>
      <c r="E546" s="37">
        <v>63</v>
      </c>
      <c r="F546" s="37">
        <v>3258400</v>
      </c>
      <c r="G546" s="37">
        <v>63</v>
      </c>
      <c r="H546" s="89">
        <f t="shared" si="8"/>
        <v>4.4543344055027675E-3</v>
      </c>
    </row>
    <row r="547" spans="1:8" hidden="1" x14ac:dyDescent="0.2">
      <c r="A547" s="88">
        <v>39104</v>
      </c>
      <c r="B547" s="37">
        <v>63.009998000000003</v>
      </c>
      <c r="C547" s="37">
        <v>63.48</v>
      </c>
      <c r="D547" s="37">
        <v>62.650002000000001</v>
      </c>
      <c r="E547" s="37">
        <v>62.720001000000003</v>
      </c>
      <c r="F547" s="37">
        <v>3941200</v>
      </c>
      <c r="G547" s="37">
        <v>62.720001000000003</v>
      </c>
      <c r="H547" s="89">
        <f t="shared" si="8"/>
        <v>-2.3790045990816227E-2</v>
      </c>
    </row>
    <row r="548" spans="1:8" hidden="1" x14ac:dyDescent="0.2">
      <c r="A548" s="88">
        <v>39105</v>
      </c>
      <c r="B548" s="37">
        <v>63.68</v>
      </c>
      <c r="C548" s="37">
        <v>64.290001000000004</v>
      </c>
      <c r="D548" s="37">
        <v>63.669998</v>
      </c>
      <c r="E548" s="37">
        <v>64.230002999999996</v>
      </c>
      <c r="F548" s="37">
        <v>6322000</v>
      </c>
      <c r="G548" s="37">
        <v>64.230002999999996</v>
      </c>
      <c r="H548" s="89">
        <f t="shared" si="8"/>
        <v>-1.5556785357559687E-3</v>
      </c>
    </row>
    <row r="549" spans="1:8" hidden="1" x14ac:dyDescent="0.2">
      <c r="A549" s="88">
        <v>39106</v>
      </c>
      <c r="B549" s="37">
        <v>63.709999000000003</v>
      </c>
      <c r="C549" s="37">
        <v>64.410004000000001</v>
      </c>
      <c r="D549" s="37">
        <v>63.369999</v>
      </c>
      <c r="E549" s="37">
        <v>64.330001999999993</v>
      </c>
      <c r="F549" s="37">
        <v>5241200</v>
      </c>
      <c r="G549" s="37">
        <v>64.330001999999993</v>
      </c>
      <c r="H549" s="89">
        <f t="shared" si="8"/>
        <v>4.2060035523212094E-3</v>
      </c>
    </row>
    <row r="550" spans="1:8" hidden="1" x14ac:dyDescent="0.2">
      <c r="A550" s="88">
        <v>39107</v>
      </c>
      <c r="B550" s="37">
        <v>64.800003000000004</v>
      </c>
      <c r="C550" s="37">
        <v>64.879997000000003</v>
      </c>
      <c r="D550" s="37">
        <v>63.98</v>
      </c>
      <c r="E550" s="37">
        <v>64.059997999999993</v>
      </c>
      <c r="F550" s="37">
        <v>5985700</v>
      </c>
      <c r="G550" s="37">
        <v>64.059997999999993</v>
      </c>
      <c r="H550" s="89">
        <f t="shared" si="8"/>
        <v>-1.7156676349305341E-3</v>
      </c>
    </row>
    <row r="551" spans="1:8" hidden="1" x14ac:dyDescent="0.2">
      <c r="A551" s="88">
        <v>39108</v>
      </c>
      <c r="B551" s="37">
        <v>64.160004000000001</v>
      </c>
      <c r="C551" s="37">
        <v>64.309997999999993</v>
      </c>
      <c r="D551" s="37">
        <v>63.759998000000003</v>
      </c>
      <c r="E551" s="37">
        <v>64.169998000000007</v>
      </c>
      <c r="F551" s="37">
        <v>3493900</v>
      </c>
      <c r="G551" s="37">
        <v>64.169998000000007</v>
      </c>
      <c r="H551" s="89">
        <f t="shared" si="8"/>
        <v>6.2529202680312035E-3</v>
      </c>
    </row>
    <row r="552" spans="1:8" hidden="1" x14ac:dyDescent="0.2">
      <c r="A552" s="88">
        <v>39111</v>
      </c>
      <c r="B552" s="37">
        <v>63.849997999999999</v>
      </c>
      <c r="C552" s="37">
        <v>64.290001000000004</v>
      </c>
      <c r="D552" s="37">
        <v>63.66</v>
      </c>
      <c r="E552" s="37">
        <v>63.77</v>
      </c>
      <c r="F552" s="37">
        <v>3487300</v>
      </c>
      <c r="G552" s="37">
        <v>63.77</v>
      </c>
      <c r="H552" s="89">
        <f t="shared" si="8"/>
        <v>-7.0318439056604723E-3</v>
      </c>
    </row>
    <row r="553" spans="1:8" hidden="1" x14ac:dyDescent="0.2">
      <c r="A553" s="88">
        <v>39112</v>
      </c>
      <c r="B553" s="37">
        <v>63.919998</v>
      </c>
      <c r="C553" s="37">
        <v>64.230002999999996</v>
      </c>
      <c r="D553" s="37">
        <v>63.830002</v>
      </c>
      <c r="E553" s="37">
        <v>64.220000999999996</v>
      </c>
      <c r="F553" s="37">
        <v>3094200</v>
      </c>
      <c r="G553" s="37">
        <v>64.220000999999996</v>
      </c>
      <c r="H553" s="89">
        <f t="shared" si="8"/>
        <v>-9.4537858039780796E-3</v>
      </c>
    </row>
    <row r="554" spans="1:8" hidden="1" x14ac:dyDescent="0.2">
      <c r="A554" s="88">
        <v>39113</v>
      </c>
      <c r="B554" s="37">
        <v>63.990001999999997</v>
      </c>
      <c r="C554" s="37">
        <v>64.980002999999996</v>
      </c>
      <c r="D554" s="37">
        <v>63.950001</v>
      </c>
      <c r="E554" s="37">
        <v>64.830001999999993</v>
      </c>
      <c r="F554" s="37">
        <v>5900900</v>
      </c>
      <c r="G554" s="37">
        <v>64.830001999999993</v>
      </c>
      <c r="H554" s="89">
        <f t="shared" si="8"/>
        <v>-5.9976956570740505E-3</v>
      </c>
    </row>
    <row r="555" spans="1:8" hidden="1" x14ac:dyDescent="0.2">
      <c r="A555" s="88">
        <v>39114</v>
      </c>
      <c r="B555" s="37">
        <v>65.449996999999996</v>
      </c>
      <c r="C555" s="37">
        <v>65.629997000000003</v>
      </c>
      <c r="D555" s="37">
        <v>65.059997999999993</v>
      </c>
      <c r="E555" s="37">
        <v>65.220000999999996</v>
      </c>
      <c r="F555" s="37">
        <v>6284700</v>
      </c>
      <c r="G555" s="37">
        <v>65.220000999999996</v>
      </c>
      <c r="H555" s="89">
        <f t="shared" si="8"/>
        <v>1.451766038151962E-2</v>
      </c>
    </row>
    <row r="556" spans="1:8" hidden="1" x14ac:dyDescent="0.2">
      <c r="A556" s="88">
        <v>39115</v>
      </c>
      <c r="B556" s="37">
        <v>64.760002</v>
      </c>
      <c r="C556" s="37">
        <v>64.800003000000004</v>
      </c>
      <c r="D556" s="37">
        <v>63.799999</v>
      </c>
      <c r="E556" s="37">
        <v>64.279999000000004</v>
      </c>
      <c r="F556" s="37">
        <v>9078500</v>
      </c>
      <c r="G556" s="37">
        <v>64.279999000000004</v>
      </c>
      <c r="H556" s="89">
        <f t="shared" si="8"/>
        <v>-4.6658373503539433E-4</v>
      </c>
    </row>
    <row r="557" spans="1:8" hidden="1" x14ac:dyDescent="0.2">
      <c r="A557" s="88">
        <v>39118</v>
      </c>
      <c r="B557" s="37">
        <v>64.680000000000007</v>
      </c>
      <c r="C557" s="37">
        <v>64.690002000000007</v>
      </c>
      <c r="D557" s="37">
        <v>64.239998</v>
      </c>
      <c r="E557" s="37">
        <v>64.309997999999993</v>
      </c>
      <c r="F557" s="37">
        <v>2553500</v>
      </c>
      <c r="G557" s="37">
        <v>64.309997999999993</v>
      </c>
      <c r="H557" s="89">
        <f t="shared" si="8"/>
        <v>-7.4361768489377292E-3</v>
      </c>
    </row>
    <row r="558" spans="1:8" hidden="1" x14ac:dyDescent="0.2">
      <c r="A558" s="88">
        <v>39119</v>
      </c>
      <c r="B558" s="37">
        <v>65.050003000000004</v>
      </c>
      <c r="C558" s="37">
        <v>65.099997999999999</v>
      </c>
      <c r="D558" s="37">
        <v>64.529999000000004</v>
      </c>
      <c r="E558" s="37">
        <v>64.790001000000004</v>
      </c>
      <c r="F558" s="37">
        <v>2928800</v>
      </c>
      <c r="G558" s="37">
        <v>64.790001000000004</v>
      </c>
      <c r="H558" s="89">
        <f t="shared" si="8"/>
        <v>2.4726330396155011E-3</v>
      </c>
    </row>
    <row r="559" spans="1:8" hidden="1" x14ac:dyDescent="0.2">
      <c r="A559" s="88">
        <v>39120</v>
      </c>
      <c r="B559" s="37">
        <v>64.779999000000004</v>
      </c>
      <c r="C559" s="37">
        <v>65.150002000000001</v>
      </c>
      <c r="D559" s="37">
        <v>64.480002999999996</v>
      </c>
      <c r="E559" s="37">
        <v>64.629997000000003</v>
      </c>
      <c r="F559" s="37">
        <v>3075300</v>
      </c>
      <c r="G559" s="37">
        <v>64.629997000000003</v>
      </c>
      <c r="H559" s="89">
        <f t="shared" si="8"/>
        <v>-1.3676740900536284E-2</v>
      </c>
    </row>
    <row r="560" spans="1:8" hidden="1" x14ac:dyDescent="0.2">
      <c r="A560" s="88">
        <v>39121</v>
      </c>
      <c r="B560" s="37">
        <v>64.919998000000007</v>
      </c>
      <c r="C560" s="37">
        <v>65.610000999999997</v>
      </c>
      <c r="D560" s="37">
        <v>64.830001999999993</v>
      </c>
      <c r="E560" s="37">
        <v>65.519997000000004</v>
      </c>
      <c r="F560" s="37">
        <v>4769900</v>
      </c>
      <c r="G560" s="37">
        <v>65.519997000000004</v>
      </c>
      <c r="H560" s="89">
        <f t="shared" si="8"/>
        <v>-9.115924567605984E-3</v>
      </c>
    </row>
    <row r="561" spans="1:8" hidden="1" x14ac:dyDescent="0.2">
      <c r="A561" s="88">
        <v>39122</v>
      </c>
      <c r="B561" s="37">
        <v>65.269997000000004</v>
      </c>
      <c r="C561" s="37">
        <v>66.379997000000003</v>
      </c>
      <c r="D561" s="37">
        <v>65.220000999999996</v>
      </c>
      <c r="E561" s="37">
        <v>66.120002999999997</v>
      </c>
      <c r="F561" s="37">
        <v>6816500</v>
      </c>
      <c r="G561" s="37">
        <v>66.120002999999997</v>
      </c>
      <c r="H561" s="89">
        <f t="shared" si="8"/>
        <v>6.829148577299101E-3</v>
      </c>
    </row>
    <row r="562" spans="1:8" hidden="1" x14ac:dyDescent="0.2">
      <c r="A562" s="88">
        <v>39125</v>
      </c>
      <c r="B562" s="37">
        <v>66</v>
      </c>
      <c r="C562" s="37">
        <v>66.110000999999997</v>
      </c>
      <c r="D562" s="37">
        <v>65.410004000000001</v>
      </c>
      <c r="E562" s="37">
        <v>65.669998000000007</v>
      </c>
      <c r="F562" s="37">
        <v>4113500</v>
      </c>
      <c r="G562" s="37">
        <v>65.669998000000007</v>
      </c>
      <c r="H562" s="89">
        <f t="shared" si="8"/>
        <v>-2.5853258678970085E-3</v>
      </c>
    </row>
    <row r="563" spans="1:8" hidden="1" x14ac:dyDescent="0.2">
      <c r="A563" s="88">
        <v>39126</v>
      </c>
      <c r="B563" s="37">
        <v>66.129997000000003</v>
      </c>
      <c r="C563" s="37">
        <v>66.339995999999999</v>
      </c>
      <c r="D563" s="37">
        <v>65.550003000000004</v>
      </c>
      <c r="E563" s="37">
        <v>65.839995999999999</v>
      </c>
      <c r="F563" s="37">
        <v>4143300</v>
      </c>
      <c r="G563" s="37">
        <v>65.839995999999999</v>
      </c>
      <c r="H563" s="89">
        <f t="shared" si="8"/>
        <v>-8.0176967435065978E-3</v>
      </c>
    </row>
    <row r="564" spans="1:8" hidden="1" x14ac:dyDescent="0.2">
      <c r="A564" s="88">
        <v>39127</v>
      </c>
      <c r="B564" s="37">
        <v>66.230002999999996</v>
      </c>
      <c r="C564" s="37">
        <v>66.660004000000001</v>
      </c>
      <c r="D564" s="37">
        <v>65.970000999999996</v>
      </c>
      <c r="E564" s="37">
        <v>66.370002999999997</v>
      </c>
      <c r="F564" s="37">
        <v>4174600</v>
      </c>
      <c r="G564" s="37">
        <v>66.370002999999997</v>
      </c>
      <c r="H564" s="89">
        <f t="shared" si="8"/>
        <v>-6.0251542553569801E-4</v>
      </c>
    </row>
    <row r="565" spans="1:8" hidden="1" x14ac:dyDescent="0.2">
      <c r="A565" s="88">
        <v>39128</v>
      </c>
      <c r="B565" s="37">
        <v>66.220000999999996</v>
      </c>
      <c r="C565" s="37">
        <v>66.529999000000004</v>
      </c>
      <c r="D565" s="37">
        <v>65.709998999999996</v>
      </c>
      <c r="E565" s="37">
        <v>66.410004000000001</v>
      </c>
      <c r="F565" s="37">
        <v>7673400</v>
      </c>
      <c r="G565" s="37">
        <v>66.410004000000001</v>
      </c>
      <c r="H565" s="89">
        <f t="shared" si="8"/>
        <v>7.532273929507676E-4</v>
      </c>
    </row>
    <row r="566" spans="1:8" hidden="1" x14ac:dyDescent="0.2">
      <c r="A566" s="88">
        <v>39129</v>
      </c>
      <c r="B566" s="37">
        <v>65.940002000000007</v>
      </c>
      <c r="C566" s="37">
        <v>66.389999000000003</v>
      </c>
      <c r="D566" s="37">
        <v>65.760002</v>
      </c>
      <c r="E566" s="37">
        <v>66.360000999999997</v>
      </c>
      <c r="F566" s="37">
        <v>3200400</v>
      </c>
      <c r="G566" s="37">
        <v>66.360000999999997</v>
      </c>
      <c r="H566" s="89">
        <f t="shared" si="8"/>
        <v>1.594934710017901E-2</v>
      </c>
    </row>
    <row r="567" spans="1:8" hidden="1" x14ac:dyDescent="0.2">
      <c r="A567" s="88">
        <v>39133</v>
      </c>
      <c r="B567" s="37">
        <v>66.099997999999999</v>
      </c>
      <c r="C567" s="37">
        <v>66.099997999999999</v>
      </c>
      <c r="D567" s="37">
        <v>65</v>
      </c>
      <c r="E567" s="37">
        <v>65.309997999999993</v>
      </c>
      <c r="F567" s="37">
        <v>4810700</v>
      </c>
      <c r="G567" s="37">
        <v>65.309997999999993</v>
      </c>
      <c r="H567" s="89">
        <f t="shared" si="8"/>
        <v>-3.0757739869369187E-2</v>
      </c>
    </row>
    <row r="568" spans="1:8" hidden="1" x14ac:dyDescent="0.2">
      <c r="A568" s="88">
        <v>39134</v>
      </c>
      <c r="B568" s="37">
        <v>65.309997999999993</v>
      </c>
      <c r="C568" s="37">
        <v>67.709998999999996</v>
      </c>
      <c r="D568" s="37">
        <v>65.199996999999996</v>
      </c>
      <c r="E568" s="37">
        <v>67.349997999999999</v>
      </c>
      <c r="F568" s="37">
        <v>11076700</v>
      </c>
      <c r="G568" s="37">
        <v>67.349997999999999</v>
      </c>
      <c r="H568" s="89">
        <f t="shared" si="8"/>
        <v>2.9739204074410307E-3</v>
      </c>
    </row>
    <row r="569" spans="1:8" hidden="1" x14ac:dyDescent="0.2">
      <c r="A569" s="88">
        <v>39135</v>
      </c>
      <c r="B569" s="37">
        <v>67.440002000000007</v>
      </c>
      <c r="C569" s="37">
        <v>67.559997999999993</v>
      </c>
      <c r="D569" s="37">
        <v>66.970000999999996</v>
      </c>
      <c r="E569" s="37">
        <v>67.150002000000001</v>
      </c>
      <c r="F569" s="37">
        <v>6562800</v>
      </c>
      <c r="G569" s="37">
        <v>67.150002000000001</v>
      </c>
      <c r="H569" s="89">
        <f t="shared" si="8"/>
        <v>-8.4526192783091394E-3</v>
      </c>
    </row>
    <row r="570" spans="1:8" hidden="1" x14ac:dyDescent="0.2">
      <c r="A570" s="88">
        <v>39136</v>
      </c>
      <c r="B570" s="37">
        <v>67.349997999999999</v>
      </c>
      <c r="C570" s="37">
        <v>68.290001000000004</v>
      </c>
      <c r="D570" s="37">
        <v>67.349997999999999</v>
      </c>
      <c r="E570" s="37">
        <v>67.720000999999996</v>
      </c>
      <c r="F570" s="37">
        <v>8126200</v>
      </c>
      <c r="G570" s="37">
        <v>67.720000999999996</v>
      </c>
      <c r="H570" s="89">
        <f t="shared" si="8"/>
        <v>-5.5956117552698904E-3</v>
      </c>
    </row>
    <row r="571" spans="1:8" hidden="1" x14ac:dyDescent="0.2">
      <c r="A571" s="88">
        <v>39139</v>
      </c>
      <c r="B571" s="37">
        <v>67.970000999999996</v>
      </c>
      <c r="C571" s="37">
        <v>68.230002999999996</v>
      </c>
      <c r="D571" s="37">
        <v>67.629997000000003</v>
      </c>
      <c r="E571" s="37">
        <v>68.099997999999999</v>
      </c>
      <c r="F571" s="37">
        <v>5254200</v>
      </c>
      <c r="G571" s="37">
        <v>68.099997999999999</v>
      </c>
      <c r="H571" s="89">
        <f t="shared" si="8"/>
        <v>4.0301970661042255E-2</v>
      </c>
    </row>
    <row r="572" spans="1:8" hidden="1" x14ac:dyDescent="0.2">
      <c r="A572" s="88">
        <v>39140</v>
      </c>
      <c r="B572" s="37">
        <v>67.339995999999999</v>
      </c>
      <c r="C572" s="37">
        <v>68.330001999999993</v>
      </c>
      <c r="D572" s="37">
        <v>65.069999999999993</v>
      </c>
      <c r="E572" s="37">
        <v>65.410004000000001</v>
      </c>
      <c r="F572" s="37">
        <v>15208600</v>
      </c>
      <c r="G572" s="37">
        <v>65.410004000000001</v>
      </c>
      <c r="H572" s="89">
        <f t="shared" si="8"/>
        <v>-1.6225982547697023E-2</v>
      </c>
    </row>
    <row r="573" spans="1:8" hidden="1" x14ac:dyDescent="0.2">
      <c r="A573" s="88">
        <v>39141</v>
      </c>
      <c r="B573" s="37">
        <v>66.730002999999996</v>
      </c>
      <c r="C573" s="37">
        <v>66.930000000000007</v>
      </c>
      <c r="D573" s="37">
        <v>65.540001000000004</v>
      </c>
      <c r="E573" s="37">
        <v>66.480002999999996</v>
      </c>
      <c r="F573" s="37">
        <v>8924200</v>
      </c>
      <c r="G573" s="37">
        <v>66.480002999999996</v>
      </c>
      <c r="H573" s="89">
        <f t="shared" si="8"/>
        <v>9.9774521583516924E-3</v>
      </c>
    </row>
    <row r="574" spans="1:8" hidden="1" x14ac:dyDescent="0.2">
      <c r="A574" s="88">
        <v>39142</v>
      </c>
      <c r="B574" s="37">
        <v>66.230002999999996</v>
      </c>
      <c r="C574" s="37">
        <v>66.75</v>
      </c>
      <c r="D574" s="37">
        <v>65.580001999999993</v>
      </c>
      <c r="E574" s="37">
        <v>65.819999999999993</v>
      </c>
      <c r="F574" s="37">
        <v>7108000</v>
      </c>
      <c r="G574" s="37">
        <v>65.819999999999993</v>
      </c>
      <c r="H574" s="89">
        <f t="shared" si="8"/>
        <v>3.2582223082920095E-2</v>
      </c>
    </row>
    <row r="575" spans="1:8" hidden="1" x14ac:dyDescent="0.2">
      <c r="A575" s="88">
        <v>39143</v>
      </c>
      <c r="B575" s="37">
        <v>64.589995999999999</v>
      </c>
      <c r="C575" s="37">
        <v>65</v>
      </c>
      <c r="D575" s="37">
        <v>63.34</v>
      </c>
      <c r="E575" s="37">
        <v>63.709999000000003</v>
      </c>
      <c r="F575" s="37">
        <v>13732200</v>
      </c>
      <c r="G575" s="37">
        <v>63.709999000000003</v>
      </c>
      <c r="H575" s="89">
        <f t="shared" si="8"/>
        <v>1.2318522893431593E-2</v>
      </c>
    </row>
    <row r="576" spans="1:8" hidden="1" x14ac:dyDescent="0.2">
      <c r="A576" s="88">
        <v>39146</v>
      </c>
      <c r="B576" s="37">
        <v>63.119999</v>
      </c>
      <c r="C576" s="37">
        <v>63.779998999999997</v>
      </c>
      <c r="D576" s="37">
        <v>62.619999</v>
      </c>
      <c r="E576" s="37">
        <v>62.93</v>
      </c>
      <c r="F576" s="37">
        <v>9829800</v>
      </c>
      <c r="G576" s="37">
        <v>62.93</v>
      </c>
      <c r="H576" s="89">
        <f t="shared" si="8"/>
        <v>-1.9201124699731877E-2</v>
      </c>
    </row>
    <row r="577" spans="1:8" hidden="1" x14ac:dyDescent="0.2">
      <c r="A577" s="88">
        <v>39147</v>
      </c>
      <c r="B577" s="37">
        <v>63.66</v>
      </c>
      <c r="C577" s="37">
        <v>64.370002999999997</v>
      </c>
      <c r="D577" s="37">
        <v>63.459999000000003</v>
      </c>
      <c r="E577" s="37">
        <v>64.150002000000001</v>
      </c>
      <c r="F577" s="37">
        <v>6992700</v>
      </c>
      <c r="G577" s="37">
        <v>64.150002000000001</v>
      </c>
      <c r="H577" s="89">
        <f t="shared" si="8"/>
        <v>-2.3355556612972591E-3</v>
      </c>
    </row>
    <row r="578" spans="1:8" hidden="1" x14ac:dyDescent="0.2">
      <c r="A578" s="88">
        <v>39148</v>
      </c>
      <c r="B578" s="37">
        <v>64.139999000000003</v>
      </c>
      <c r="C578" s="37">
        <v>64.639999000000003</v>
      </c>
      <c r="D578" s="37">
        <v>63.549999</v>
      </c>
      <c r="E578" s="37">
        <v>64.300003000000004</v>
      </c>
      <c r="F578" s="37">
        <v>6131800</v>
      </c>
      <c r="G578" s="37">
        <v>64.300003000000004</v>
      </c>
      <c r="H578" s="89">
        <f t="shared" ref="H578:H641" si="9">LN(G578/G579)</f>
        <v>-2.7954668245550531E-3</v>
      </c>
    </row>
    <row r="579" spans="1:8" hidden="1" x14ac:dyDescent="0.2">
      <c r="A579" s="88">
        <v>39149</v>
      </c>
      <c r="B579" s="37">
        <v>64.790001000000004</v>
      </c>
      <c r="C579" s="37">
        <v>65.040001000000004</v>
      </c>
      <c r="D579" s="37">
        <v>64.430000000000007</v>
      </c>
      <c r="E579" s="37">
        <v>64.480002999999996</v>
      </c>
      <c r="F579" s="37">
        <v>4285000</v>
      </c>
      <c r="G579" s="37">
        <v>64.480002999999996</v>
      </c>
      <c r="H579" s="89">
        <f t="shared" si="9"/>
        <v>3.5734209490971003E-3</v>
      </c>
    </row>
    <row r="580" spans="1:8" hidden="1" x14ac:dyDescent="0.2">
      <c r="A580" s="88">
        <v>39150</v>
      </c>
      <c r="B580" s="37">
        <v>64.819999999999993</v>
      </c>
      <c r="C580" s="37">
        <v>65.220000999999996</v>
      </c>
      <c r="D580" s="37">
        <v>64.150002000000001</v>
      </c>
      <c r="E580" s="37">
        <v>64.25</v>
      </c>
      <c r="F580" s="37">
        <v>9025500</v>
      </c>
      <c r="G580" s="37">
        <v>64.25</v>
      </c>
      <c r="H580" s="89">
        <f t="shared" si="9"/>
        <v>-1.8660088947558234E-3</v>
      </c>
    </row>
    <row r="581" spans="1:8" hidden="1" x14ac:dyDescent="0.2">
      <c r="A581" s="88">
        <v>39153</v>
      </c>
      <c r="B581" s="37">
        <v>64.540001000000004</v>
      </c>
      <c r="C581" s="37">
        <v>64.739998</v>
      </c>
      <c r="D581" s="37">
        <v>63.959999000000003</v>
      </c>
      <c r="E581" s="37">
        <v>64.370002999999997</v>
      </c>
      <c r="F581" s="37">
        <v>4558800</v>
      </c>
      <c r="G581" s="37">
        <v>64.370002999999997</v>
      </c>
      <c r="H581" s="89">
        <f t="shared" si="9"/>
        <v>1.0149231934577533E-2</v>
      </c>
    </row>
    <row r="582" spans="1:8" hidden="1" x14ac:dyDescent="0.2">
      <c r="A582" s="88">
        <v>39154</v>
      </c>
      <c r="B582" s="37">
        <v>64.290001000000004</v>
      </c>
      <c r="C582" s="37">
        <v>64.690002000000007</v>
      </c>
      <c r="D582" s="37">
        <v>63.57</v>
      </c>
      <c r="E582" s="37">
        <v>63.720001000000003</v>
      </c>
      <c r="F582" s="37">
        <v>4332100</v>
      </c>
      <c r="G582" s="37">
        <v>63.720001000000003</v>
      </c>
      <c r="H582" s="89">
        <f t="shared" si="9"/>
        <v>-3.4466272565256422E-3</v>
      </c>
    </row>
    <row r="583" spans="1:8" hidden="1" x14ac:dyDescent="0.2">
      <c r="A583" s="88">
        <v>39155</v>
      </c>
      <c r="B583" s="37">
        <v>63.34</v>
      </c>
      <c r="C583" s="37">
        <v>64.059997999999993</v>
      </c>
      <c r="D583" s="37">
        <v>63.09</v>
      </c>
      <c r="E583" s="37">
        <v>63.939999</v>
      </c>
      <c r="F583" s="37">
        <v>7417000</v>
      </c>
      <c r="G583" s="37">
        <v>63.939999</v>
      </c>
      <c r="H583" s="89">
        <f t="shared" si="9"/>
        <v>-6.2540652933877345E-4</v>
      </c>
    </row>
    <row r="584" spans="1:8" hidden="1" x14ac:dyDescent="0.2">
      <c r="A584" s="88">
        <v>39156</v>
      </c>
      <c r="B584" s="37">
        <v>64.029999000000004</v>
      </c>
      <c r="C584" s="37">
        <v>64.459998999999996</v>
      </c>
      <c r="D584" s="37">
        <v>63.880001</v>
      </c>
      <c r="E584" s="37">
        <v>63.98</v>
      </c>
      <c r="F584" s="37">
        <v>7037700</v>
      </c>
      <c r="G584" s="37">
        <v>63.98</v>
      </c>
      <c r="H584" s="89">
        <f t="shared" si="9"/>
        <v>-9.9534723002345504E-3</v>
      </c>
    </row>
    <row r="585" spans="1:8" hidden="1" x14ac:dyDescent="0.2">
      <c r="A585" s="88">
        <v>39157</v>
      </c>
      <c r="B585" s="37">
        <v>64.540001000000004</v>
      </c>
      <c r="C585" s="37">
        <v>64.989998</v>
      </c>
      <c r="D585" s="37">
        <v>64.379997000000003</v>
      </c>
      <c r="E585" s="37">
        <v>64.620002999999997</v>
      </c>
      <c r="F585" s="37">
        <v>5040100</v>
      </c>
      <c r="G585" s="37">
        <v>64.620002999999997</v>
      </c>
      <c r="H585" s="89">
        <f t="shared" si="9"/>
        <v>-1.8552107836894191E-3</v>
      </c>
    </row>
    <row r="586" spans="1:8" hidden="1" x14ac:dyDescent="0.2">
      <c r="A586" s="88">
        <v>39160</v>
      </c>
      <c r="B586" s="37">
        <v>64.879997000000003</v>
      </c>
      <c r="C586" s="37">
        <v>64.940002000000007</v>
      </c>
      <c r="D586" s="37">
        <v>64.629997000000003</v>
      </c>
      <c r="E586" s="37">
        <v>64.739998</v>
      </c>
      <c r="F586" s="37">
        <v>2990500</v>
      </c>
      <c r="G586" s="37">
        <v>64.739998</v>
      </c>
      <c r="H586" s="89">
        <f t="shared" si="9"/>
        <v>-8.1532490789059473E-3</v>
      </c>
    </row>
    <row r="587" spans="1:8" hidden="1" x14ac:dyDescent="0.2">
      <c r="A587" s="88">
        <v>39161</v>
      </c>
      <c r="B587" s="37">
        <v>64.930000000000007</v>
      </c>
      <c r="C587" s="37">
        <v>65.540001000000004</v>
      </c>
      <c r="D587" s="37">
        <v>64.930000000000007</v>
      </c>
      <c r="E587" s="37">
        <v>65.269997000000004</v>
      </c>
      <c r="F587" s="37">
        <v>4416300</v>
      </c>
      <c r="G587" s="37">
        <v>65.269997000000004</v>
      </c>
      <c r="H587" s="89">
        <f t="shared" si="9"/>
        <v>-8.391276830992004E-3</v>
      </c>
    </row>
    <row r="588" spans="1:8" hidden="1" x14ac:dyDescent="0.2">
      <c r="A588" s="88">
        <v>39162</v>
      </c>
      <c r="B588" s="37">
        <v>65.540001000000004</v>
      </c>
      <c r="C588" s="37">
        <v>65.900002000000001</v>
      </c>
      <c r="D588" s="37">
        <v>65.120002999999997</v>
      </c>
      <c r="E588" s="37">
        <v>65.819999999999993</v>
      </c>
      <c r="F588" s="37">
        <v>5059000</v>
      </c>
      <c r="G588" s="37">
        <v>65.819999999999993</v>
      </c>
      <c r="H588" s="89">
        <f t="shared" si="9"/>
        <v>9.1196235364454951E-4</v>
      </c>
    </row>
    <row r="589" spans="1:8" hidden="1" x14ac:dyDescent="0.2">
      <c r="A589" s="88">
        <v>39163</v>
      </c>
      <c r="B589" s="37">
        <v>65.779999000000004</v>
      </c>
      <c r="C589" s="37">
        <v>66.129997000000003</v>
      </c>
      <c r="D589" s="37">
        <v>65.599997999999999</v>
      </c>
      <c r="E589" s="37">
        <v>65.760002</v>
      </c>
      <c r="F589" s="37">
        <v>4719700</v>
      </c>
      <c r="G589" s="37">
        <v>65.760002</v>
      </c>
      <c r="H589" s="89">
        <f t="shared" si="9"/>
        <v>9.3194468923072267E-3</v>
      </c>
    </row>
    <row r="590" spans="1:8" hidden="1" x14ac:dyDescent="0.2">
      <c r="A590" s="88">
        <v>39164</v>
      </c>
      <c r="B590" s="37">
        <v>65.790001000000004</v>
      </c>
      <c r="C590" s="37">
        <v>65.900002000000001</v>
      </c>
      <c r="D590" s="37">
        <v>64.900002000000001</v>
      </c>
      <c r="E590" s="37">
        <v>65.150002000000001</v>
      </c>
      <c r="F590" s="37">
        <v>5593000</v>
      </c>
      <c r="G590" s="37">
        <v>65.150002000000001</v>
      </c>
      <c r="H590" s="89">
        <f t="shared" si="9"/>
        <v>-1.0535161346229048E-2</v>
      </c>
    </row>
    <row r="591" spans="1:8" hidden="1" x14ac:dyDescent="0.2">
      <c r="A591" s="88">
        <v>39167</v>
      </c>
      <c r="B591" s="37">
        <v>65.360000999999997</v>
      </c>
      <c r="C591" s="37">
        <v>65.970000999999996</v>
      </c>
      <c r="D591" s="37">
        <v>65.360000999999997</v>
      </c>
      <c r="E591" s="37">
        <v>65.839995999999999</v>
      </c>
      <c r="F591" s="37">
        <v>3928800</v>
      </c>
      <c r="G591" s="37">
        <v>65.839995999999999</v>
      </c>
      <c r="H591" s="89">
        <f t="shared" si="9"/>
        <v>2.1286157870077614E-3</v>
      </c>
    </row>
    <row r="592" spans="1:8" hidden="1" x14ac:dyDescent="0.2">
      <c r="A592" s="88">
        <v>39168</v>
      </c>
      <c r="B592" s="37">
        <v>65.879997000000003</v>
      </c>
      <c r="C592" s="37">
        <v>65.970000999999996</v>
      </c>
      <c r="D592" s="37">
        <v>65.5</v>
      </c>
      <c r="E592" s="37">
        <v>65.699996999999996</v>
      </c>
      <c r="F592" s="37">
        <v>3261700</v>
      </c>
      <c r="G592" s="37">
        <v>65.699996999999996</v>
      </c>
      <c r="H592" s="89">
        <f t="shared" si="9"/>
        <v>-5.3131965600063851E-3</v>
      </c>
    </row>
    <row r="593" spans="1:8" hidden="1" x14ac:dyDescent="0.2">
      <c r="A593" s="88">
        <v>39169</v>
      </c>
      <c r="B593" s="37">
        <v>66.139999000000003</v>
      </c>
      <c r="C593" s="37">
        <v>66.480002999999996</v>
      </c>
      <c r="D593" s="37">
        <v>65.769997000000004</v>
      </c>
      <c r="E593" s="37">
        <v>66.050003000000004</v>
      </c>
      <c r="F593" s="37">
        <v>6310000</v>
      </c>
      <c r="G593" s="37">
        <v>66.050003000000004</v>
      </c>
      <c r="H593" s="89">
        <f t="shared" si="9"/>
        <v>6.0744451750799509E-3</v>
      </c>
    </row>
    <row r="594" spans="1:8" hidden="1" x14ac:dyDescent="0.2">
      <c r="A594" s="88">
        <v>39170</v>
      </c>
      <c r="B594" s="37">
        <v>65.970000999999996</v>
      </c>
      <c r="C594" s="37">
        <v>66</v>
      </c>
      <c r="D594" s="37">
        <v>64.930000000000007</v>
      </c>
      <c r="E594" s="37">
        <v>65.650002000000001</v>
      </c>
      <c r="F594" s="37">
        <v>5448300</v>
      </c>
      <c r="G594" s="37">
        <v>65.650002000000001</v>
      </c>
      <c r="H594" s="89">
        <f t="shared" si="9"/>
        <v>-1.3699065998052146E-3</v>
      </c>
    </row>
    <row r="595" spans="1:8" hidden="1" x14ac:dyDescent="0.2">
      <c r="A595" s="88">
        <v>39171</v>
      </c>
      <c r="B595" s="37">
        <v>65.739998</v>
      </c>
      <c r="C595" s="37">
        <v>66.209998999999996</v>
      </c>
      <c r="D595" s="37">
        <v>65.489998</v>
      </c>
      <c r="E595" s="37">
        <v>65.739998</v>
      </c>
      <c r="F595" s="37">
        <v>4290200</v>
      </c>
      <c r="G595" s="37">
        <v>65.739998</v>
      </c>
      <c r="H595" s="89">
        <f t="shared" si="9"/>
        <v>-1.6718600040369553E-3</v>
      </c>
    </row>
    <row r="596" spans="1:8" hidden="1" x14ac:dyDescent="0.2">
      <c r="A596" s="88">
        <v>39174</v>
      </c>
      <c r="B596" s="37">
        <v>65.739998</v>
      </c>
      <c r="C596" s="37">
        <v>66.139999000000003</v>
      </c>
      <c r="D596" s="37">
        <v>65.029999000000004</v>
      </c>
      <c r="E596" s="37">
        <v>65.849997999999999</v>
      </c>
      <c r="F596" s="37">
        <v>5378100</v>
      </c>
      <c r="G596" s="37">
        <v>65.849997999999999</v>
      </c>
      <c r="H596" s="89">
        <f t="shared" si="9"/>
        <v>3.0370595616198041E-4</v>
      </c>
    </row>
    <row r="597" spans="1:8" hidden="1" x14ac:dyDescent="0.2">
      <c r="A597" s="88">
        <v>39175</v>
      </c>
      <c r="B597" s="37">
        <v>65.669998000000007</v>
      </c>
      <c r="C597" s="37">
        <v>66.220000999999996</v>
      </c>
      <c r="D597" s="37">
        <v>65.650002000000001</v>
      </c>
      <c r="E597" s="37">
        <v>65.830001999999993</v>
      </c>
      <c r="F597" s="37">
        <v>4141700</v>
      </c>
      <c r="G597" s="37">
        <v>65.830001999999993</v>
      </c>
      <c r="H597" s="89">
        <f t="shared" si="9"/>
        <v>-1.4777048140677162E-2</v>
      </c>
    </row>
    <row r="598" spans="1:8" hidden="1" x14ac:dyDescent="0.2">
      <c r="A598" s="88">
        <v>39176</v>
      </c>
      <c r="B598" s="37">
        <v>66.089995999999999</v>
      </c>
      <c r="C598" s="37">
        <v>66.980002999999996</v>
      </c>
      <c r="D598" s="37">
        <v>66</v>
      </c>
      <c r="E598" s="37">
        <v>66.809997999999993</v>
      </c>
      <c r="F598" s="37">
        <v>7126100</v>
      </c>
      <c r="G598" s="37">
        <v>66.809997999999993</v>
      </c>
      <c r="H598" s="89">
        <f t="shared" si="9"/>
        <v>-7.4815594683110497E-4</v>
      </c>
    </row>
    <row r="599" spans="1:8" hidden="1" x14ac:dyDescent="0.2">
      <c r="A599" s="88">
        <v>39177</v>
      </c>
      <c r="B599" s="37">
        <v>66.699996999999996</v>
      </c>
      <c r="C599" s="37">
        <v>66.959998999999996</v>
      </c>
      <c r="D599" s="37">
        <v>66.589995999999999</v>
      </c>
      <c r="E599" s="37">
        <v>66.860000999999997</v>
      </c>
      <c r="F599" s="37">
        <v>3592700</v>
      </c>
      <c r="G599" s="37">
        <v>66.860000999999997</v>
      </c>
      <c r="H599" s="89">
        <f t="shared" si="9"/>
        <v>4.9479372255952156E-3</v>
      </c>
    </row>
    <row r="600" spans="1:8" hidden="1" x14ac:dyDescent="0.2">
      <c r="A600" s="88">
        <v>39181</v>
      </c>
      <c r="B600" s="37">
        <v>66.879997000000003</v>
      </c>
      <c r="C600" s="37">
        <v>67.199996999999996</v>
      </c>
      <c r="D600" s="37">
        <v>66.459998999999996</v>
      </c>
      <c r="E600" s="37">
        <v>66.529999000000004</v>
      </c>
      <c r="F600" s="37">
        <v>3297300</v>
      </c>
      <c r="G600" s="37">
        <v>66.529999000000004</v>
      </c>
      <c r="H600" s="89">
        <f t="shared" si="9"/>
        <v>-9.4249330456168956E-3</v>
      </c>
    </row>
    <row r="601" spans="1:8" hidden="1" x14ac:dyDescent="0.2">
      <c r="A601" s="88">
        <v>39182</v>
      </c>
      <c r="B601" s="37">
        <v>67.160004000000001</v>
      </c>
      <c r="C601" s="37">
        <v>67.550003000000004</v>
      </c>
      <c r="D601" s="37">
        <v>66.980002999999996</v>
      </c>
      <c r="E601" s="37">
        <v>67.160004000000001</v>
      </c>
      <c r="F601" s="37">
        <v>2741900</v>
      </c>
      <c r="G601" s="37">
        <v>67.160004000000001</v>
      </c>
      <c r="H601" s="89">
        <f t="shared" si="9"/>
        <v>1.1919249984461402E-3</v>
      </c>
    </row>
    <row r="602" spans="1:8" hidden="1" x14ac:dyDescent="0.2">
      <c r="A602" s="88">
        <v>39183</v>
      </c>
      <c r="B602" s="37">
        <v>67.260002</v>
      </c>
      <c r="C602" s="37">
        <v>67.5</v>
      </c>
      <c r="D602" s="37">
        <v>66.809997999999993</v>
      </c>
      <c r="E602" s="37">
        <v>67.080001999999993</v>
      </c>
      <c r="F602" s="37">
        <v>4357100</v>
      </c>
      <c r="G602" s="37">
        <v>67.080001999999993</v>
      </c>
      <c r="H602" s="89">
        <f t="shared" si="9"/>
        <v>1.3426421051801953E-3</v>
      </c>
    </row>
    <row r="603" spans="1:8" hidden="1" x14ac:dyDescent="0.2">
      <c r="A603" s="88">
        <v>39184</v>
      </c>
      <c r="B603" s="37">
        <v>67.059997999999993</v>
      </c>
      <c r="C603" s="37">
        <v>67.25</v>
      </c>
      <c r="D603" s="37">
        <v>66.480002999999996</v>
      </c>
      <c r="E603" s="37">
        <v>66.989998</v>
      </c>
      <c r="F603" s="37">
        <v>6021900</v>
      </c>
      <c r="G603" s="37">
        <v>66.989998</v>
      </c>
      <c r="H603" s="89">
        <f t="shared" si="9"/>
        <v>-1.2608607856408242E-2</v>
      </c>
    </row>
    <row r="604" spans="1:8" hidden="1" x14ac:dyDescent="0.2">
      <c r="A604" s="88">
        <v>39185</v>
      </c>
      <c r="B604" s="37">
        <v>67.489998</v>
      </c>
      <c r="C604" s="37">
        <v>67.970000999999996</v>
      </c>
      <c r="D604" s="37">
        <v>67.190002000000007</v>
      </c>
      <c r="E604" s="37">
        <v>67.839995999999999</v>
      </c>
      <c r="F604" s="37">
        <v>5062700</v>
      </c>
      <c r="G604" s="37">
        <v>67.839995999999999</v>
      </c>
      <c r="H604" s="89">
        <f t="shared" si="9"/>
        <v>-8.2209213468887633E-3</v>
      </c>
    </row>
    <row r="605" spans="1:8" hidden="1" x14ac:dyDescent="0.2">
      <c r="A605" s="88">
        <v>39188</v>
      </c>
      <c r="B605" s="37">
        <v>68.139999000000003</v>
      </c>
      <c r="C605" s="37">
        <v>68.5</v>
      </c>
      <c r="D605" s="37">
        <v>67.680000000000007</v>
      </c>
      <c r="E605" s="37">
        <v>68.400002000000001</v>
      </c>
      <c r="F605" s="37">
        <v>7912300</v>
      </c>
      <c r="G605" s="37">
        <v>68.400002000000001</v>
      </c>
      <c r="H605" s="89">
        <f t="shared" si="9"/>
        <v>5.8651486921638069E-3</v>
      </c>
    </row>
    <row r="606" spans="1:8" hidden="1" x14ac:dyDescent="0.2">
      <c r="A606" s="88">
        <v>39189</v>
      </c>
      <c r="B606" s="37">
        <v>68.309997999999993</v>
      </c>
      <c r="C606" s="37">
        <v>68.480002999999996</v>
      </c>
      <c r="D606" s="37">
        <v>67.980002999999996</v>
      </c>
      <c r="E606" s="37">
        <v>68</v>
      </c>
      <c r="F606" s="37">
        <v>4159000</v>
      </c>
      <c r="G606" s="37">
        <v>68</v>
      </c>
      <c r="H606" s="89">
        <f t="shared" si="9"/>
        <v>-5.5726351625702717E-3</v>
      </c>
    </row>
    <row r="607" spans="1:8" hidden="1" x14ac:dyDescent="0.2">
      <c r="A607" s="88">
        <v>39190</v>
      </c>
      <c r="B607" s="37">
        <v>68.099997999999999</v>
      </c>
      <c r="C607" s="37">
        <v>68.449996999999996</v>
      </c>
      <c r="D607" s="37">
        <v>67.949996999999996</v>
      </c>
      <c r="E607" s="37">
        <v>68.379997000000003</v>
      </c>
      <c r="F607" s="37">
        <v>4933500</v>
      </c>
      <c r="G607" s="37">
        <v>68.379997000000003</v>
      </c>
      <c r="H607" s="89">
        <f t="shared" si="9"/>
        <v>1.2508411560159804E-2</v>
      </c>
    </row>
    <row r="608" spans="1:8" hidden="1" x14ac:dyDescent="0.2">
      <c r="A608" s="88">
        <v>39191</v>
      </c>
      <c r="B608" s="37">
        <v>68</v>
      </c>
      <c r="C608" s="37">
        <v>68.040001000000004</v>
      </c>
      <c r="D608" s="37">
        <v>67.25</v>
      </c>
      <c r="E608" s="37">
        <v>67.529999000000004</v>
      </c>
      <c r="F608" s="37">
        <v>5344600</v>
      </c>
      <c r="G608" s="37">
        <v>67.529999000000004</v>
      </c>
      <c r="H608" s="89">
        <f t="shared" si="9"/>
        <v>-1.7177226781663228E-2</v>
      </c>
    </row>
    <row r="609" spans="1:8" hidden="1" x14ac:dyDescent="0.2">
      <c r="A609" s="88">
        <v>39192</v>
      </c>
      <c r="B609" s="37">
        <v>68.580001999999993</v>
      </c>
      <c r="C609" s="37">
        <v>68.730002999999996</v>
      </c>
      <c r="D609" s="37">
        <v>68.349997999999999</v>
      </c>
      <c r="E609" s="37">
        <v>68.699996999999996</v>
      </c>
      <c r="F609" s="37">
        <v>3358100</v>
      </c>
      <c r="G609" s="37">
        <v>68.699996999999996</v>
      </c>
      <c r="H609" s="89">
        <f t="shared" si="9"/>
        <v>6.4251827818835377E-3</v>
      </c>
    </row>
    <row r="610" spans="1:8" hidden="1" x14ac:dyDescent="0.2">
      <c r="A610" s="88">
        <v>39195</v>
      </c>
      <c r="B610" s="37">
        <v>68.410004000000001</v>
      </c>
      <c r="C610" s="37">
        <v>68.650002000000001</v>
      </c>
      <c r="D610" s="37">
        <v>68.040001000000004</v>
      </c>
      <c r="E610" s="37">
        <v>68.260002</v>
      </c>
      <c r="F610" s="37">
        <v>2487500</v>
      </c>
      <c r="G610" s="37">
        <v>68.260002</v>
      </c>
      <c r="H610" s="89">
        <f t="shared" si="9"/>
        <v>7.7947152579671899E-3</v>
      </c>
    </row>
    <row r="611" spans="1:8" hidden="1" x14ac:dyDescent="0.2">
      <c r="A611" s="88">
        <v>39196</v>
      </c>
      <c r="B611" s="37">
        <v>68.449996999999996</v>
      </c>
      <c r="C611" s="37">
        <v>68.5</v>
      </c>
      <c r="D611" s="37">
        <v>67.430000000000007</v>
      </c>
      <c r="E611" s="37">
        <v>67.730002999999996</v>
      </c>
      <c r="F611" s="37">
        <v>5073700</v>
      </c>
      <c r="G611" s="37">
        <v>67.730002999999996</v>
      </c>
      <c r="H611" s="89">
        <f t="shared" si="9"/>
        <v>-2.3594760635161577E-3</v>
      </c>
    </row>
    <row r="612" spans="1:8" hidden="1" x14ac:dyDescent="0.2">
      <c r="A612" s="88">
        <v>39197</v>
      </c>
      <c r="B612" s="37">
        <v>67.849997999999999</v>
      </c>
      <c r="C612" s="37">
        <v>68.059997999999993</v>
      </c>
      <c r="D612" s="37">
        <v>67.660004000000001</v>
      </c>
      <c r="E612" s="37">
        <v>67.889999000000003</v>
      </c>
      <c r="F612" s="37">
        <v>2614100</v>
      </c>
      <c r="G612" s="37">
        <v>67.889999000000003</v>
      </c>
      <c r="H612" s="89">
        <f t="shared" si="9"/>
        <v>1.5138252654792244E-2</v>
      </c>
    </row>
    <row r="613" spans="1:8" hidden="1" x14ac:dyDescent="0.2">
      <c r="A613" s="88">
        <v>39198</v>
      </c>
      <c r="B613" s="37">
        <v>67.430000000000007</v>
      </c>
      <c r="C613" s="37">
        <v>67.430000000000007</v>
      </c>
      <c r="D613" s="37">
        <v>66.5</v>
      </c>
      <c r="E613" s="37">
        <v>66.870002999999997</v>
      </c>
      <c r="F613" s="37">
        <v>4668000</v>
      </c>
      <c r="G613" s="37">
        <v>66.870002999999997</v>
      </c>
      <c r="H613" s="89">
        <f t="shared" si="9"/>
        <v>-1.0265581407229775E-2</v>
      </c>
    </row>
    <row r="614" spans="1:8" hidden="1" x14ac:dyDescent="0.2">
      <c r="A614" s="88">
        <v>39199</v>
      </c>
      <c r="B614" s="37">
        <v>66.839995999999999</v>
      </c>
      <c r="C614" s="37">
        <v>67.569999999999993</v>
      </c>
      <c r="D614" s="37">
        <v>66.839995999999999</v>
      </c>
      <c r="E614" s="37">
        <v>67.559997999999993</v>
      </c>
      <c r="F614" s="37">
        <v>5231700</v>
      </c>
      <c r="G614" s="37">
        <v>67.559997999999993</v>
      </c>
      <c r="H614" s="89">
        <f t="shared" si="9"/>
        <v>6.9811203828924794E-3</v>
      </c>
    </row>
    <row r="615" spans="1:8" hidden="1" x14ac:dyDescent="0.2">
      <c r="A615" s="88">
        <v>39202</v>
      </c>
      <c r="B615" s="37">
        <v>67.199996999999996</v>
      </c>
      <c r="C615" s="37">
        <v>67.519997000000004</v>
      </c>
      <c r="D615" s="37">
        <v>67.040001000000004</v>
      </c>
      <c r="E615" s="37">
        <v>67.089995999999999</v>
      </c>
      <c r="F615" s="37">
        <v>2605400</v>
      </c>
      <c r="G615" s="37">
        <v>67.089995999999999</v>
      </c>
      <c r="H615" s="89">
        <f t="shared" si="9"/>
        <v>5.9798953196725244E-3</v>
      </c>
    </row>
    <row r="616" spans="1:8" hidden="1" x14ac:dyDescent="0.2">
      <c r="A616" s="88">
        <v>39203</v>
      </c>
      <c r="B616" s="37">
        <v>66.980002999999996</v>
      </c>
      <c r="C616" s="37">
        <v>67</v>
      </c>
      <c r="D616" s="37">
        <v>66.540001000000004</v>
      </c>
      <c r="E616" s="37">
        <v>66.690002000000007</v>
      </c>
      <c r="F616" s="37">
        <v>3946300</v>
      </c>
      <c r="G616" s="37">
        <v>66.690002000000007</v>
      </c>
      <c r="H616" s="89">
        <f t="shared" si="9"/>
        <v>4.4991374812574075E-4</v>
      </c>
    </row>
    <row r="617" spans="1:8" hidden="1" x14ac:dyDescent="0.2">
      <c r="A617" s="88">
        <v>39204</v>
      </c>
      <c r="B617" s="37">
        <v>66.339995999999999</v>
      </c>
      <c r="C617" s="37">
        <v>66.75</v>
      </c>
      <c r="D617" s="37">
        <v>66.110000999999997</v>
      </c>
      <c r="E617" s="37">
        <v>66.660004000000001</v>
      </c>
      <c r="F617" s="37">
        <v>4499300</v>
      </c>
      <c r="G617" s="37">
        <v>66.660004000000001</v>
      </c>
      <c r="H617" s="89">
        <f t="shared" si="9"/>
        <v>-1.2374276235702374E-2</v>
      </c>
    </row>
    <row r="618" spans="1:8" hidden="1" x14ac:dyDescent="0.2">
      <c r="A618" s="88">
        <v>39205</v>
      </c>
      <c r="B618" s="37">
        <v>66.870002999999997</v>
      </c>
      <c r="C618" s="37">
        <v>67.620002999999997</v>
      </c>
      <c r="D618" s="37">
        <v>66.680000000000007</v>
      </c>
      <c r="E618" s="37">
        <v>67.489998</v>
      </c>
      <c r="F618" s="37">
        <v>3936200</v>
      </c>
      <c r="G618" s="37">
        <v>67.489998</v>
      </c>
      <c r="H618" s="89">
        <f t="shared" si="9"/>
        <v>-1.0318546741080079E-2</v>
      </c>
    </row>
    <row r="619" spans="1:8" hidden="1" x14ac:dyDescent="0.2">
      <c r="A619" s="88">
        <v>39206</v>
      </c>
      <c r="B619" s="37">
        <v>67.739998</v>
      </c>
      <c r="C619" s="37">
        <v>68.430000000000007</v>
      </c>
      <c r="D619" s="37">
        <v>67.739998</v>
      </c>
      <c r="E619" s="37">
        <v>68.190002000000007</v>
      </c>
      <c r="F619" s="37">
        <v>3313800</v>
      </c>
      <c r="G619" s="37">
        <v>68.190002000000007</v>
      </c>
      <c r="H619" s="89">
        <f t="shared" si="9"/>
        <v>-8.7947820269415719E-4</v>
      </c>
    </row>
    <row r="620" spans="1:8" hidden="1" x14ac:dyDescent="0.2">
      <c r="A620" s="88">
        <v>39209</v>
      </c>
      <c r="B620" s="37">
        <v>68.419998000000007</v>
      </c>
      <c r="C620" s="37">
        <v>68.459998999999996</v>
      </c>
      <c r="D620" s="37">
        <v>68.019997000000004</v>
      </c>
      <c r="E620" s="37">
        <v>68.25</v>
      </c>
      <c r="F620" s="37">
        <v>1995100</v>
      </c>
      <c r="G620" s="37">
        <v>68.25</v>
      </c>
      <c r="H620" s="89">
        <f t="shared" si="9"/>
        <v>5.4360378946839124E-3</v>
      </c>
    </row>
    <row r="621" spans="1:8" hidden="1" x14ac:dyDescent="0.2">
      <c r="A621" s="88">
        <v>39210</v>
      </c>
      <c r="B621" s="37">
        <v>67.949996999999996</v>
      </c>
      <c r="C621" s="37">
        <v>68.019997000000004</v>
      </c>
      <c r="D621" s="37">
        <v>67.529999000000004</v>
      </c>
      <c r="E621" s="37">
        <v>67.879997000000003</v>
      </c>
      <c r="F621" s="37">
        <v>2475300</v>
      </c>
      <c r="G621" s="37">
        <v>67.879997000000003</v>
      </c>
      <c r="H621" s="89">
        <f t="shared" si="9"/>
        <v>6.3548579940120612E-3</v>
      </c>
    </row>
    <row r="622" spans="1:8" hidden="1" x14ac:dyDescent="0.2">
      <c r="A622" s="88">
        <v>39211</v>
      </c>
      <c r="B622" s="37">
        <v>67.809997999999993</v>
      </c>
      <c r="C622" s="37">
        <v>67.839995999999999</v>
      </c>
      <c r="D622" s="37">
        <v>66.919998000000007</v>
      </c>
      <c r="E622" s="37">
        <v>67.449996999999996</v>
      </c>
      <c r="F622" s="37">
        <v>4647500</v>
      </c>
      <c r="G622" s="37">
        <v>67.449996999999996</v>
      </c>
      <c r="H622" s="89">
        <f t="shared" si="9"/>
        <v>2.1731796149947691E-2</v>
      </c>
    </row>
    <row r="623" spans="1:8" hidden="1" x14ac:dyDescent="0.2">
      <c r="A623" s="88">
        <v>39212</v>
      </c>
      <c r="B623" s="37">
        <v>67.040001000000004</v>
      </c>
      <c r="C623" s="37">
        <v>67.110000999999997</v>
      </c>
      <c r="D623" s="37">
        <v>65.800003000000004</v>
      </c>
      <c r="E623" s="37">
        <v>66</v>
      </c>
      <c r="F623" s="37">
        <v>5536000</v>
      </c>
      <c r="G623" s="37">
        <v>66</v>
      </c>
      <c r="H623" s="89">
        <f t="shared" si="9"/>
        <v>-6.7949979861008473E-3</v>
      </c>
    </row>
    <row r="624" spans="1:8" hidden="1" x14ac:dyDescent="0.2">
      <c r="A624" s="88">
        <v>39213</v>
      </c>
      <c r="B624" s="37">
        <v>66.129997000000003</v>
      </c>
      <c r="C624" s="37">
        <v>66.660004000000001</v>
      </c>
      <c r="D624" s="37">
        <v>66.129997000000003</v>
      </c>
      <c r="E624" s="37">
        <v>66.449996999999996</v>
      </c>
      <c r="F624" s="37">
        <v>2937300</v>
      </c>
      <c r="G624" s="37">
        <v>66.449996999999996</v>
      </c>
      <c r="H624" s="89">
        <f t="shared" si="9"/>
        <v>2.5615625416718305E-3</v>
      </c>
    </row>
    <row r="625" spans="1:8" hidden="1" x14ac:dyDescent="0.2">
      <c r="A625" s="88">
        <v>39216</v>
      </c>
      <c r="B625" s="37">
        <v>66.629997000000003</v>
      </c>
      <c r="C625" s="37">
        <v>66.650002000000001</v>
      </c>
      <c r="D625" s="37">
        <v>66</v>
      </c>
      <c r="E625" s="37">
        <v>66.279999000000004</v>
      </c>
      <c r="F625" s="37">
        <v>3597600</v>
      </c>
      <c r="G625" s="37">
        <v>66.279999000000004</v>
      </c>
      <c r="H625" s="89">
        <f t="shared" si="9"/>
        <v>-3.9151081480302968E-3</v>
      </c>
    </row>
    <row r="626" spans="1:8" hidden="1" x14ac:dyDescent="0.2">
      <c r="A626" s="88">
        <v>39217</v>
      </c>
      <c r="B626" s="37">
        <v>65.889999000000003</v>
      </c>
      <c r="C626" s="37">
        <v>66.730002999999996</v>
      </c>
      <c r="D626" s="37">
        <v>65.879997000000003</v>
      </c>
      <c r="E626" s="37">
        <v>66.540001000000004</v>
      </c>
      <c r="F626" s="37">
        <v>2566600</v>
      </c>
      <c r="G626" s="37">
        <v>66.540001000000004</v>
      </c>
      <c r="H626" s="89">
        <f t="shared" si="9"/>
        <v>1.4227620156646938E-2</v>
      </c>
    </row>
    <row r="627" spans="1:8" hidden="1" x14ac:dyDescent="0.2">
      <c r="A627" s="88">
        <v>39218</v>
      </c>
      <c r="B627" s="37">
        <v>66.370002999999997</v>
      </c>
      <c r="C627" s="37">
        <v>66.370002999999997</v>
      </c>
      <c r="D627" s="37">
        <v>65.319999999999993</v>
      </c>
      <c r="E627" s="37">
        <v>65.599997999999999</v>
      </c>
      <c r="F627" s="37">
        <v>7268500</v>
      </c>
      <c r="G627" s="37">
        <v>65.599997999999999</v>
      </c>
      <c r="H627" s="89">
        <f t="shared" si="9"/>
        <v>8.2657751578878898E-3</v>
      </c>
    </row>
    <row r="628" spans="1:8" hidden="1" x14ac:dyDescent="0.2">
      <c r="A628" s="88">
        <v>39219</v>
      </c>
      <c r="B628" s="37">
        <v>65.440002000000007</v>
      </c>
      <c r="C628" s="37">
        <v>65.599997999999999</v>
      </c>
      <c r="D628" s="37">
        <v>64.720000999999996</v>
      </c>
      <c r="E628" s="37">
        <v>65.059997999999993</v>
      </c>
      <c r="F628" s="37">
        <v>8707000</v>
      </c>
      <c r="G628" s="37">
        <v>65.059997999999993</v>
      </c>
      <c r="H628" s="89">
        <f t="shared" si="9"/>
        <v>-7.0455034529170023E-3</v>
      </c>
    </row>
    <row r="629" spans="1:8" hidden="1" x14ac:dyDescent="0.2">
      <c r="A629" s="88">
        <v>39220</v>
      </c>
      <c r="B629" s="37">
        <v>65.069999999999993</v>
      </c>
      <c r="C629" s="37">
        <v>65.669998000000007</v>
      </c>
      <c r="D629" s="37">
        <v>64.849997999999999</v>
      </c>
      <c r="E629" s="37">
        <v>65.519997000000004</v>
      </c>
      <c r="F629" s="37">
        <v>3158200</v>
      </c>
      <c r="G629" s="37">
        <v>65.519997000000004</v>
      </c>
      <c r="H629" s="89">
        <f t="shared" si="9"/>
        <v>-2.2867759903068509E-3</v>
      </c>
    </row>
    <row r="630" spans="1:8" hidden="1" x14ac:dyDescent="0.2">
      <c r="A630" s="88">
        <v>39223</v>
      </c>
      <c r="B630" s="37">
        <v>65.290001000000004</v>
      </c>
      <c r="C630" s="37">
        <v>65.760002</v>
      </c>
      <c r="D630" s="37">
        <v>65.059997999999993</v>
      </c>
      <c r="E630" s="37">
        <v>65.669998000000007</v>
      </c>
      <c r="F630" s="37">
        <v>10954300</v>
      </c>
      <c r="G630" s="37">
        <v>65.669998000000007</v>
      </c>
      <c r="H630" s="89">
        <f t="shared" si="9"/>
        <v>7.1827468272379165E-3</v>
      </c>
    </row>
    <row r="631" spans="1:8" hidden="1" x14ac:dyDescent="0.2">
      <c r="A631" s="88">
        <v>39224</v>
      </c>
      <c r="B631" s="37">
        <v>65.699996999999996</v>
      </c>
      <c r="C631" s="37">
        <v>65.819999999999993</v>
      </c>
      <c r="D631" s="37">
        <v>65.160004000000001</v>
      </c>
      <c r="E631" s="37">
        <v>65.199996999999996</v>
      </c>
      <c r="F631" s="37">
        <v>5886700</v>
      </c>
      <c r="G631" s="37">
        <v>65.199996999999996</v>
      </c>
      <c r="H631" s="89">
        <f t="shared" si="9"/>
        <v>-5.2012356081900741E-3</v>
      </c>
    </row>
    <row r="632" spans="1:8" hidden="1" x14ac:dyDescent="0.2">
      <c r="A632" s="88">
        <v>39225</v>
      </c>
      <c r="B632" s="37">
        <v>65.519997000000004</v>
      </c>
      <c r="C632" s="37">
        <v>65.889999000000003</v>
      </c>
      <c r="D632" s="37">
        <v>65.449996999999996</v>
      </c>
      <c r="E632" s="37">
        <v>65.540001000000004</v>
      </c>
      <c r="F632" s="37">
        <v>6441800</v>
      </c>
      <c r="G632" s="37">
        <v>65.540001000000004</v>
      </c>
      <c r="H632" s="89">
        <f t="shared" si="9"/>
        <v>1.2126957948879045E-2</v>
      </c>
    </row>
    <row r="633" spans="1:8" hidden="1" x14ac:dyDescent="0.2">
      <c r="A633" s="88">
        <v>39226</v>
      </c>
      <c r="B633" s="37">
        <v>65.459998999999996</v>
      </c>
      <c r="C633" s="37">
        <v>65.459998999999996</v>
      </c>
      <c r="D633" s="37">
        <v>64.519997000000004</v>
      </c>
      <c r="E633" s="37">
        <v>64.75</v>
      </c>
      <c r="F633" s="37">
        <v>6228000</v>
      </c>
      <c r="G633" s="37">
        <v>64.75</v>
      </c>
      <c r="H633" s="89">
        <f t="shared" si="9"/>
        <v>-2.9300968927117341E-3</v>
      </c>
    </row>
    <row r="634" spans="1:8" hidden="1" x14ac:dyDescent="0.2">
      <c r="A634" s="88">
        <v>39227</v>
      </c>
      <c r="B634" s="37">
        <v>64.959998999999996</v>
      </c>
      <c r="C634" s="37">
        <v>65.080001999999993</v>
      </c>
      <c r="D634" s="37">
        <v>64.730002999999996</v>
      </c>
      <c r="E634" s="37">
        <v>64.940002000000007</v>
      </c>
      <c r="F634" s="37">
        <v>4217600</v>
      </c>
      <c r="G634" s="37">
        <v>64.940002000000007</v>
      </c>
      <c r="H634" s="89">
        <f t="shared" si="9"/>
        <v>-1.9998160345336504E-3</v>
      </c>
    </row>
    <row r="635" spans="1:8" hidden="1" x14ac:dyDescent="0.2">
      <c r="A635" s="88">
        <v>39231</v>
      </c>
      <c r="B635" s="37">
        <v>65.120002999999997</v>
      </c>
      <c r="C635" s="37">
        <v>65.569999999999993</v>
      </c>
      <c r="D635" s="37">
        <v>64.940002000000007</v>
      </c>
      <c r="E635" s="37">
        <v>65.069999999999993</v>
      </c>
      <c r="F635" s="37">
        <v>3343100</v>
      </c>
      <c r="G635" s="37">
        <v>65.069999999999993</v>
      </c>
      <c r="H635" s="89">
        <f t="shared" si="9"/>
        <v>5.3933253054821457E-3</v>
      </c>
    </row>
    <row r="636" spans="1:8" hidden="1" x14ac:dyDescent="0.2">
      <c r="A636" s="88">
        <v>39232</v>
      </c>
      <c r="B636" s="37">
        <v>64.860000999999997</v>
      </c>
      <c r="C636" s="37">
        <v>64.860000999999997</v>
      </c>
      <c r="D636" s="37">
        <v>64.599997999999999</v>
      </c>
      <c r="E636" s="37">
        <v>64.720000999999996</v>
      </c>
      <c r="F636" s="37">
        <v>2742800</v>
      </c>
      <c r="G636" s="37">
        <v>64.720000999999996</v>
      </c>
      <c r="H636" s="89">
        <f t="shared" si="9"/>
        <v>-1.2590370327115949E-2</v>
      </c>
    </row>
    <row r="637" spans="1:8" hidden="1" x14ac:dyDescent="0.2">
      <c r="A637" s="88">
        <v>39233</v>
      </c>
      <c r="B637" s="37">
        <v>65.160004000000001</v>
      </c>
      <c r="C637" s="37">
        <v>65.580001999999993</v>
      </c>
      <c r="D637" s="37">
        <v>65.069999999999993</v>
      </c>
      <c r="E637" s="37">
        <v>65.540001000000004</v>
      </c>
      <c r="F637" s="37">
        <v>7530700</v>
      </c>
      <c r="G637" s="37">
        <v>65.540001000000004</v>
      </c>
      <c r="H637" s="89">
        <f t="shared" si="9"/>
        <v>-1.3638656318915534E-2</v>
      </c>
    </row>
    <row r="638" spans="1:8" hidden="1" x14ac:dyDescent="0.2">
      <c r="A638" s="88">
        <v>39234</v>
      </c>
      <c r="B638" s="37">
        <v>65.699996999999996</v>
      </c>
      <c r="C638" s="37">
        <v>66.540001000000004</v>
      </c>
      <c r="D638" s="37">
        <v>65.699996999999996</v>
      </c>
      <c r="E638" s="37">
        <v>66.440002000000007</v>
      </c>
      <c r="F638" s="37">
        <v>5634800</v>
      </c>
      <c r="G638" s="37">
        <v>66.440002000000007</v>
      </c>
      <c r="H638" s="89">
        <f t="shared" si="9"/>
        <v>-1.503970771443097E-3</v>
      </c>
    </row>
    <row r="639" spans="1:8" hidden="1" x14ac:dyDescent="0.2">
      <c r="A639" s="88">
        <v>39237</v>
      </c>
      <c r="B639" s="37">
        <v>66.610000999999997</v>
      </c>
      <c r="C639" s="37">
        <v>66.760002</v>
      </c>
      <c r="D639" s="37">
        <v>66.300003000000004</v>
      </c>
      <c r="E639" s="37">
        <v>66.540001000000004</v>
      </c>
      <c r="F639" s="37">
        <v>2626300</v>
      </c>
      <c r="G639" s="37">
        <v>66.540001000000004</v>
      </c>
      <c r="H639" s="89">
        <f t="shared" si="9"/>
        <v>2.558093259907294E-3</v>
      </c>
    </row>
    <row r="640" spans="1:8" hidden="1" x14ac:dyDescent="0.2">
      <c r="A640" s="88">
        <v>39238</v>
      </c>
      <c r="B640" s="37">
        <v>66.699996999999996</v>
      </c>
      <c r="C640" s="37">
        <v>66.699996999999996</v>
      </c>
      <c r="D640" s="37">
        <v>66.230002999999996</v>
      </c>
      <c r="E640" s="37">
        <v>66.370002999999997</v>
      </c>
      <c r="F640" s="37">
        <v>3728100</v>
      </c>
      <c r="G640" s="37">
        <v>66.370002999999997</v>
      </c>
      <c r="H640" s="89">
        <f t="shared" si="9"/>
        <v>-6.0251542553569801E-4</v>
      </c>
    </row>
    <row r="641" spans="1:8" hidden="1" x14ac:dyDescent="0.2">
      <c r="A641" s="88">
        <v>39239</v>
      </c>
      <c r="B641" s="37">
        <v>66.110000999999997</v>
      </c>
      <c r="C641" s="37">
        <v>66.550003000000004</v>
      </c>
      <c r="D641" s="37">
        <v>65.879997000000003</v>
      </c>
      <c r="E641" s="37">
        <v>66.410004000000001</v>
      </c>
      <c r="F641" s="37">
        <v>3596600</v>
      </c>
      <c r="G641" s="37">
        <v>66.410004000000001</v>
      </c>
      <c r="H641" s="89">
        <f t="shared" si="9"/>
        <v>1.746838597269508E-2</v>
      </c>
    </row>
    <row r="642" spans="1:8" hidden="1" x14ac:dyDescent="0.2">
      <c r="A642" s="88">
        <v>39240</v>
      </c>
      <c r="B642" s="37">
        <v>66.269997000000004</v>
      </c>
      <c r="C642" s="37">
        <v>66.400002000000001</v>
      </c>
      <c r="D642" s="37">
        <v>65.160004000000001</v>
      </c>
      <c r="E642" s="37">
        <v>65.260002</v>
      </c>
      <c r="F642" s="37">
        <v>6394300</v>
      </c>
      <c r="G642" s="37">
        <v>65.260002</v>
      </c>
      <c r="H642" s="89">
        <f t="shared" ref="H642:H705" si="10">LN(G642/G643)</f>
        <v>1.6064617578977564E-2</v>
      </c>
    </row>
    <row r="643" spans="1:8" hidden="1" x14ac:dyDescent="0.2">
      <c r="A643" s="88">
        <v>39241</v>
      </c>
      <c r="B643" s="37">
        <v>64.879997000000003</v>
      </c>
      <c r="C643" s="37">
        <v>65.019997000000004</v>
      </c>
      <c r="D643" s="37">
        <v>63.740001999999997</v>
      </c>
      <c r="E643" s="37">
        <v>64.220000999999996</v>
      </c>
      <c r="F643" s="37">
        <v>7313100</v>
      </c>
      <c r="G643" s="37">
        <v>64.220000999999996</v>
      </c>
      <c r="H643" s="89">
        <f t="shared" si="10"/>
        <v>-7.4464509061614005E-3</v>
      </c>
    </row>
    <row r="644" spans="1:8" hidden="1" x14ac:dyDescent="0.2">
      <c r="A644" s="88">
        <v>39244</v>
      </c>
      <c r="B644" s="37">
        <v>64.339995999999999</v>
      </c>
      <c r="C644" s="37">
        <v>64.870002999999997</v>
      </c>
      <c r="D644" s="37">
        <v>64.339995999999999</v>
      </c>
      <c r="E644" s="37">
        <v>64.699996999999996</v>
      </c>
      <c r="F644" s="37">
        <v>4606600</v>
      </c>
      <c r="G644" s="37">
        <v>64.699996999999996</v>
      </c>
      <c r="H644" s="89">
        <f t="shared" si="10"/>
        <v>9.3168224136262173E-3</v>
      </c>
    </row>
    <row r="645" spans="1:8" hidden="1" x14ac:dyDescent="0.2">
      <c r="A645" s="88">
        <v>39245</v>
      </c>
      <c r="B645" s="37">
        <v>64.519997000000004</v>
      </c>
      <c r="C645" s="37">
        <v>64.529999000000004</v>
      </c>
      <c r="D645" s="37">
        <v>63.91</v>
      </c>
      <c r="E645" s="37">
        <v>64.099997999999999</v>
      </c>
      <c r="F645" s="37">
        <v>4073200</v>
      </c>
      <c r="G645" s="37">
        <v>64.099997999999999</v>
      </c>
      <c r="H645" s="89">
        <f t="shared" si="10"/>
        <v>-6.6858837257042598E-3</v>
      </c>
    </row>
    <row r="646" spans="1:8" hidden="1" x14ac:dyDescent="0.2">
      <c r="A646" s="88">
        <v>39246</v>
      </c>
      <c r="B646" s="37">
        <v>63.950001</v>
      </c>
      <c r="C646" s="37">
        <v>64.650002000000001</v>
      </c>
      <c r="D646" s="37">
        <v>63.900002000000001</v>
      </c>
      <c r="E646" s="37">
        <v>64.529999000000004</v>
      </c>
      <c r="F646" s="37">
        <v>2803300</v>
      </c>
      <c r="G646" s="37">
        <v>64.529999000000004</v>
      </c>
      <c r="H646" s="89">
        <f t="shared" si="10"/>
        <v>-1.0841633777232444E-3</v>
      </c>
    </row>
    <row r="647" spans="1:8" hidden="1" x14ac:dyDescent="0.2">
      <c r="A647" s="88">
        <v>39247</v>
      </c>
      <c r="B647" s="37">
        <v>64.160004000000001</v>
      </c>
      <c r="C647" s="37">
        <v>64.800003000000004</v>
      </c>
      <c r="D647" s="37">
        <v>63.950001</v>
      </c>
      <c r="E647" s="37">
        <v>64.599997999999999</v>
      </c>
      <c r="F647" s="37">
        <v>2765400</v>
      </c>
      <c r="G647" s="37">
        <v>64.599997999999999</v>
      </c>
      <c r="H647" s="89">
        <f t="shared" si="10"/>
        <v>-3.8625000932481258E-3</v>
      </c>
    </row>
    <row r="648" spans="1:8" hidden="1" x14ac:dyDescent="0.2">
      <c r="A648" s="88">
        <v>39248</v>
      </c>
      <c r="B648" s="37">
        <v>64.430000000000007</v>
      </c>
      <c r="C648" s="37">
        <v>64.940002000000007</v>
      </c>
      <c r="D648" s="37">
        <v>64.400002000000001</v>
      </c>
      <c r="E648" s="37">
        <v>64.849997999999999</v>
      </c>
      <c r="F648" s="37">
        <v>3032900</v>
      </c>
      <c r="G648" s="37">
        <v>64.849997999999999</v>
      </c>
      <c r="H648" s="89">
        <f t="shared" si="10"/>
        <v>-1.5408170051794741E-3</v>
      </c>
    </row>
    <row r="649" spans="1:8" hidden="1" x14ac:dyDescent="0.2">
      <c r="A649" s="88">
        <v>39251</v>
      </c>
      <c r="B649" s="37">
        <v>65.190002000000007</v>
      </c>
      <c r="C649" s="37">
        <v>65.25</v>
      </c>
      <c r="D649" s="37">
        <v>64.819999999999993</v>
      </c>
      <c r="E649" s="37">
        <v>64.949996999999996</v>
      </c>
      <c r="F649" s="37">
        <v>1791000</v>
      </c>
      <c r="G649" s="37">
        <v>64.949996999999996</v>
      </c>
      <c r="H649" s="89">
        <f t="shared" si="10"/>
        <v>-8.1271013912182933E-3</v>
      </c>
    </row>
    <row r="650" spans="1:8" hidden="1" x14ac:dyDescent="0.2">
      <c r="A650" s="88">
        <v>39252</v>
      </c>
      <c r="B650" s="37">
        <v>64.790001000000004</v>
      </c>
      <c r="C650" s="37">
        <v>65.559997999999993</v>
      </c>
      <c r="D650" s="37">
        <v>64.75</v>
      </c>
      <c r="E650" s="37">
        <v>65.480002999999996</v>
      </c>
      <c r="F650" s="37">
        <v>2700900</v>
      </c>
      <c r="G650" s="37">
        <v>65.480002999999996</v>
      </c>
      <c r="H650" s="89">
        <f t="shared" si="10"/>
        <v>1.182906470283665E-2</v>
      </c>
    </row>
    <row r="651" spans="1:8" hidden="1" x14ac:dyDescent="0.2">
      <c r="A651" s="88">
        <v>39253</v>
      </c>
      <c r="B651" s="37">
        <v>65.419998000000007</v>
      </c>
      <c r="C651" s="37">
        <v>65.510002</v>
      </c>
      <c r="D651" s="37">
        <v>64.599997999999999</v>
      </c>
      <c r="E651" s="37">
        <v>64.709998999999996</v>
      </c>
      <c r="F651" s="37">
        <v>2591600</v>
      </c>
      <c r="G651" s="37">
        <v>64.709998999999996</v>
      </c>
      <c r="H651" s="89">
        <f t="shared" si="10"/>
        <v>2.3207406328539996E-3</v>
      </c>
    </row>
    <row r="652" spans="1:8" hidden="1" x14ac:dyDescent="0.2">
      <c r="A652" s="88">
        <v>39254</v>
      </c>
      <c r="B652" s="37">
        <v>64.730002999999996</v>
      </c>
      <c r="C652" s="37">
        <v>65.019997000000004</v>
      </c>
      <c r="D652" s="37">
        <v>64.129997000000003</v>
      </c>
      <c r="E652" s="37">
        <v>64.559997999999993</v>
      </c>
      <c r="F652" s="37">
        <v>2709200</v>
      </c>
      <c r="G652" s="37">
        <v>64.559997999999993</v>
      </c>
      <c r="H652" s="89">
        <f t="shared" si="10"/>
        <v>-3.4019053235614821E-3</v>
      </c>
    </row>
    <row r="653" spans="1:8" hidden="1" x14ac:dyDescent="0.2">
      <c r="A653" s="88">
        <v>39255</v>
      </c>
      <c r="B653" s="37">
        <v>64.900002000000001</v>
      </c>
      <c r="C653" s="37">
        <v>64.980002999999996</v>
      </c>
      <c r="D653" s="37">
        <v>64.430000000000007</v>
      </c>
      <c r="E653" s="37">
        <v>64.779999000000004</v>
      </c>
      <c r="F653" s="37">
        <v>1890800</v>
      </c>
      <c r="G653" s="37">
        <v>64.779999000000004</v>
      </c>
      <c r="H653" s="89">
        <f t="shared" si="10"/>
        <v>5.4175351557688633E-3</v>
      </c>
    </row>
    <row r="654" spans="1:8" hidden="1" x14ac:dyDescent="0.2">
      <c r="A654" s="88">
        <v>39258</v>
      </c>
      <c r="B654" s="37">
        <v>64.480002999999996</v>
      </c>
      <c r="C654" s="37">
        <v>64.739998</v>
      </c>
      <c r="D654" s="37">
        <v>64.220000999999996</v>
      </c>
      <c r="E654" s="37">
        <v>64.430000000000007</v>
      </c>
      <c r="F654" s="37">
        <v>3424900</v>
      </c>
      <c r="G654" s="37">
        <v>64.430000000000007</v>
      </c>
      <c r="H654" s="89">
        <f t="shared" si="10"/>
        <v>1.26514925478808E-2</v>
      </c>
    </row>
    <row r="655" spans="1:8" hidden="1" x14ac:dyDescent="0.2">
      <c r="A655" s="88">
        <v>39259</v>
      </c>
      <c r="B655" s="37">
        <v>64.199996999999996</v>
      </c>
      <c r="C655" s="37">
        <v>64.25</v>
      </c>
      <c r="D655" s="37">
        <v>63.389999000000003</v>
      </c>
      <c r="E655" s="37">
        <v>63.619999</v>
      </c>
      <c r="F655" s="37">
        <v>8276400</v>
      </c>
      <c r="G655" s="37">
        <v>63.619999</v>
      </c>
      <c r="H655" s="89">
        <f t="shared" si="10"/>
        <v>-7.8559201429516227E-4</v>
      </c>
    </row>
    <row r="656" spans="1:8" hidden="1" x14ac:dyDescent="0.2">
      <c r="A656" s="88">
        <v>39260</v>
      </c>
      <c r="B656" s="37">
        <v>63.540000999999997</v>
      </c>
      <c r="C656" s="37">
        <v>63.889999000000003</v>
      </c>
      <c r="D656" s="37">
        <v>63.43</v>
      </c>
      <c r="E656" s="37">
        <v>63.669998</v>
      </c>
      <c r="F656" s="37">
        <v>4689400</v>
      </c>
      <c r="G656" s="37">
        <v>63.669998</v>
      </c>
      <c r="H656" s="89">
        <f t="shared" si="10"/>
        <v>-9.223922194306941E-3</v>
      </c>
    </row>
    <row r="657" spans="1:8" hidden="1" x14ac:dyDescent="0.2">
      <c r="A657" s="88">
        <v>39261</v>
      </c>
      <c r="B657" s="37">
        <v>63.98</v>
      </c>
      <c r="C657" s="37">
        <v>64.379997000000003</v>
      </c>
      <c r="D657" s="37">
        <v>63.91</v>
      </c>
      <c r="E657" s="37">
        <v>64.260002</v>
      </c>
      <c r="F657" s="37">
        <v>4231700</v>
      </c>
      <c r="G657" s="37">
        <v>64.260002</v>
      </c>
      <c r="H657" s="89">
        <f t="shared" si="10"/>
        <v>-1.5552789384450734E-4</v>
      </c>
    </row>
    <row r="658" spans="1:8" hidden="1" x14ac:dyDescent="0.2">
      <c r="A658" s="88">
        <v>39262</v>
      </c>
      <c r="B658" s="37">
        <v>64.290001000000004</v>
      </c>
      <c r="C658" s="37">
        <v>64.639999000000003</v>
      </c>
      <c r="D658" s="37">
        <v>64.150002000000001</v>
      </c>
      <c r="E658" s="37">
        <v>64.269997000000004</v>
      </c>
      <c r="F658" s="37">
        <v>2756400</v>
      </c>
      <c r="G658" s="37">
        <v>64.269997000000004</v>
      </c>
      <c r="H658" s="89">
        <f t="shared" si="10"/>
        <v>-1.1601956030992051E-2</v>
      </c>
    </row>
    <row r="659" spans="1:8" hidden="1" x14ac:dyDescent="0.2">
      <c r="A659" s="88">
        <v>39265</v>
      </c>
      <c r="B659" s="37">
        <v>64.510002</v>
      </c>
      <c r="C659" s="37">
        <v>65.230002999999996</v>
      </c>
      <c r="D659" s="37">
        <v>64.510002</v>
      </c>
      <c r="E659" s="37">
        <v>65.019997000000004</v>
      </c>
      <c r="F659" s="37">
        <v>2706200</v>
      </c>
      <c r="G659" s="37">
        <v>65.019997000000004</v>
      </c>
      <c r="H659" s="89">
        <f t="shared" si="10"/>
        <v>4.3156511308131088E-3</v>
      </c>
    </row>
    <row r="660" spans="1:8" hidden="1" x14ac:dyDescent="0.2">
      <c r="A660" s="88">
        <v>39266</v>
      </c>
      <c r="B660" s="37">
        <v>65.059997999999993</v>
      </c>
      <c r="C660" s="37">
        <v>65.059997999999993</v>
      </c>
      <c r="D660" s="37">
        <v>64.580001999999993</v>
      </c>
      <c r="E660" s="37">
        <v>64.739998</v>
      </c>
      <c r="F660" s="37">
        <v>1835300</v>
      </c>
      <c r="G660" s="37">
        <v>64.739998</v>
      </c>
      <c r="H660" s="89">
        <f t="shared" si="10"/>
        <v>4.9551047485024294E-3</v>
      </c>
    </row>
    <row r="661" spans="1:8" hidden="1" x14ac:dyDescent="0.2">
      <c r="A661" s="88">
        <v>39268</v>
      </c>
      <c r="B661" s="37">
        <v>64.989998</v>
      </c>
      <c r="C661" s="37">
        <v>65</v>
      </c>
      <c r="D661" s="37">
        <v>63.919998</v>
      </c>
      <c r="E661" s="37">
        <v>64.419998000000007</v>
      </c>
      <c r="F661" s="37">
        <v>4333200</v>
      </c>
      <c r="G661" s="37">
        <v>64.419998000000007</v>
      </c>
      <c r="H661" s="89">
        <f t="shared" si="10"/>
        <v>-8.347567602540169E-3</v>
      </c>
    </row>
    <row r="662" spans="1:8" hidden="1" x14ac:dyDescent="0.2">
      <c r="A662" s="88">
        <v>39269</v>
      </c>
      <c r="B662" s="37">
        <v>64.180000000000007</v>
      </c>
      <c r="C662" s="37">
        <v>64.970000999999996</v>
      </c>
      <c r="D662" s="37">
        <v>63.880001</v>
      </c>
      <c r="E662" s="37">
        <v>64.959998999999996</v>
      </c>
      <c r="F662" s="37">
        <v>8080700</v>
      </c>
      <c r="G662" s="37">
        <v>64.959998999999996</v>
      </c>
      <c r="H662" s="89">
        <f t="shared" si="10"/>
        <v>-6.4446749511379844E-3</v>
      </c>
    </row>
    <row r="663" spans="1:8" hidden="1" x14ac:dyDescent="0.2">
      <c r="A663" s="88">
        <v>39272</v>
      </c>
      <c r="B663" s="37">
        <v>65</v>
      </c>
      <c r="C663" s="37">
        <v>65.680000000000007</v>
      </c>
      <c r="D663" s="37">
        <v>64.989998</v>
      </c>
      <c r="E663" s="37">
        <v>65.379997000000003</v>
      </c>
      <c r="F663" s="37">
        <v>5280800</v>
      </c>
      <c r="G663" s="37">
        <v>65.379997000000003</v>
      </c>
      <c r="H663" s="89">
        <f t="shared" si="10"/>
        <v>-3.5117831878933906E-3</v>
      </c>
    </row>
    <row r="664" spans="1:8" hidden="1" x14ac:dyDescent="0.2">
      <c r="A664" s="88">
        <v>39273</v>
      </c>
      <c r="B664" s="37">
        <v>65.699996999999996</v>
      </c>
      <c r="C664" s="37">
        <v>65.860000999999997</v>
      </c>
      <c r="D664" s="37">
        <v>65.360000999999997</v>
      </c>
      <c r="E664" s="37">
        <v>65.610000999999997</v>
      </c>
      <c r="F664" s="37">
        <v>4016200</v>
      </c>
      <c r="G664" s="37">
        <v>65.610000999999997</v>
      </c>
      <c r="H664" s="89">
        <f t="shared" si="10"/>
        <v>2.594415741526592E-3</v>
      </c>
    </row>
    <row r="665" spans="1:8" hidden="1" x14ac:dyDescent="0.2">
      <c r="A665" s="88">
        <v>39274</v>
      </c>
      <c r="B665" s="37">
        <v>65.819999999999993</v>
      </c>
      <c r="C665" s="37">
        <v>65.819999999999993</v>
      </c>
      <c r="D665" s="37">
        <v>65.339995999999999</v>
      </c>
      <c r="E665" s="37">
        <v>65.440002000000007</v>
      </c>
      <c r="F665" s="37">
        <v>3647000</v>
      </c>
      <c r="G665" s="37">
        <v>65.440002000000007</v>
      </c>
      <c r="H665" s="89">
        <f t="shared" si="10"/>
        <v>-8.8239581274320092E-3</v>
      </c>
    </row>
    <row r="666" spans="1:8" hidden="1" x14ac:dyDescent="0.2">
      <c r="A666" s="88">
        <v>39275</v>
      </c>
      <c r="B666" s="37">
        <v>65.889999000000003</v>
      </c>
      <c r="C666" s="37">
        <v>66.290001000000004</v>
      </c>
      <c r="D666" s="37">
        <v>65.449996999999996</v>
      </c>
      <c r="E666" s="37">
        <v>66.019997000000004</v>
      </c>
      <c r="F666" s="37">
        <v>5870600</v>
      </c>
      <c r="G666" s="37">
        <v>66.019997000000004</v>
      </c>
      <c r="H666" s="89">
        <f t="shared" si="10"/>
        <v>-1.5148807757829017E-4</v>
      </c>
    </row>
    <row r="667" spans="1:8" hidden="1" x14ac:dyDescent="0.2">
      <c r="A667" s="88">
        <v>39276</v>
      </c>
      <c r="B667" s="37">
        <v>66.080001999999993</v>
      </c>
      <c r="C667" s="37">
        <v>66.230002999999996</v>
      </c>
      <c r="D667" s="37">
        <v>65.669998000000007</v>
      </c>
      <c r="E667" s="37">
        <v>66.029999000000004</v>
      </c>
      <c r="F667" s="37">
        <v>3817800</v>
      </c>
      <c r="G667" s="37">
        <v>66.029999000000004</v>
      </c>
      <c r="H667" s="89">
        <f t="shared" si="10"/>
        <v>3.1854255466548286E-3</v>
      </c>
    </row>
    <row r="668" spans="1:8" hidden="1" x14ac:dyDescent="0.2">
      <c r="A668" s="88">
        <v>39279</v>
      </c>
      <c r="B668" s="37">
        <v>66.190002000000007</v>
      </c>
      <c r="C668" s="37">
        <v>66.190002000000007</v>
      </c>
      <c r="D668" s="37">
        <v>65.669998000000007</v>
      </c>
      <c r="E668" s="37">
        <v>65.819999999999993</v>
      </c>
      <c r="F668" s="37">
        <v>4579600</v>
      </c>
      <c r="G668" s="37">
        <v>65.819999999999993</v>
      </c>
      <c r="H668" s="89">
        <f t="shared" si="10"/>
        <v>1.0640724573197737E-3</v>
      </c>
    </row>
    <row r="669" spans="1:8" hidden="1" x14ac:dyDescent="0.2">
      <c r="A669" s="88">
        <v>39280</v>
      </c>
      <c r="B669" s="37">
        <v>65.660004000000001</v>
      </c>
      <c r="C669" s="37">
        <v>66.080001999999993</v>
      </c>
      <c r="D669" s="37">
        <v>65.650002000000001</v>
      </c>
      <c r="E669" s="37">
        <v>65.75</v>
      </c>
      <c r="F669" s="37">
        <v>1878600</v>
      </c>
      <c r="G669" s="37">
        <v>65.75</v>
      </c>
      <c r="H669" s="89">
        <f t="shared" si="10"/>
        <v>-1.3145206739180645E-2</v>
      </c>
    </row>
    <row r="670" spans="1:8" hidden="1" x14ac:dyDescent="0.2">
      <c r="A670" s="88">
        <v>39281</v>
      </c>
      <c r="B670" s="37">
        <v>66.110000999999997</v>
      </c>
      <c r="C670" s="37">
        <v>66.800003000000004</v>
      </c>
      <c r="D670" s="37">
        <v>65.900002000000001</v>
      </c>
      <c r="E670" s="37">
        <v>66.620002999999997</v>
      </c>
      <c r="F670" s="37">
        <v>5238700</v>
      </c>
      <c r="G670" s="37">
        <v>66.620002999999997</v>
      </c>
      <c r="H670" s="89">
        <f t="shared" si="10"/>
        <v>-5.8370140343159387E-3</v>
      </c>
    </row>
    <row r="671" spans="1:8" hidden="1" x14ac:dyDescent="0.2">
      <c r="A671" s="88">
        <v>39282</v>
      </c>
      <c r="B671" s="37">
        <v>66.699996999999996</v>
      </c>
      <c r="C671" s="37">
        <v>67.120002999999997</v>
      </c>
      <c r="D671" s="37">
        <v>66.610000999999997</v>
      </c>
      <c r="E671" s="37">
        <v>67.010002</v>
      </c>
      <c r="F671" s="37">
        <v>4607900</v>
      </c>
      <c r="G671" s="37">
        <v>67.010002</v>
      </c>
      <c r="H671" s="89">
        <f t="shared" si="10"/>
        <v>-8.4702190493274009E-3</v>
      </c>
    </row>
    <row r="672" spans="1:8" hidden="1" x14ac:dyDescent="0.2">
      <c r="A672" s="88">
        <v>39283</v>
      </c>
      <c r="B672" s="37">
        <v>67.129997000000003</v>
      </c>
      <c r="C672" s="37">
        <v>68</v>
      </c>
      <c r="D672" s="37">
        <v>67.120002999999997</v>
      </c>
      <c r="E672" s="37">
        <v>67.580001999999993</v>
      </c>
      <c r="F672" s="37">
        <v>5408600</v>
      </c>
      <c r="G672" s="37">
        <v>67.580001999999993</v>
      </c>
      <c r="H672" s="89">
        <f t="shared" si="10"/>
        <v>1.6290414199620245E-3</v>
      </c>
    </row>
    <row r="673" spans="1:8" hidden="1" x14ac:dyDescent="0.2">
      <c r="A673" s="88">
        <v>39286</v>
      </c>
      <c r="B673" s="37">
        <v>67.800003000000004</v>
      </c>
      <c r="C673" s="37">
        <v>67.800003000000004</v>
      </c>
      <c r="D673" s="37">
        <v>67.309997999999993</v>
      </c>
      <c r="E673" s="37">
        <v>67.470000999999996</v>
      </c>
      <c r="F673" s="37">
        <v>3892400</v>
      </c>
      <c r="G673" s="37">
        <v>67.470000999999996</v>
      </c>
      <c r="H673" s="89">
        <f t="shared" si="10"/>
        <v>0</v>
      </c>
    </row>
    <row r="674" spans="1:8" hidden="1" x14ac:dyDescent="0.2">
      <c r="A674" s="88">
        <v>39287</v>
      </c>
      <c r="B674" s="37">
        <v>67.720000999999996</v>
      </c>
      <c r="C674" s="37">
        <v>68</v>
      </c>
      <c r="D674" s="37">
        <v>67.300003000000004</v>
      </c>
      <c r="E674" s="37">
        <v>67.470000999999996</v>
      </c>
      <c r="F674" s="37">
        <v>3763000</v>
      </c>
      <c r="G674" s="37">
        <v>67.470000999999996</v>
      </c>
      <c r="H674" s="89">
        <f t="shared" si="10"/>
        <v>8.4840724311874179E-3</v>
      </c>
    </row>
    <row r="675" spans="1:8" hidden="1" x14ac:dyDescent="0.2">
      <c r="A675" s="88">
        <v>39288</v>
      </c>
      <c r="B675" s="37">
        <v>67.190002000000007</v>
      </c>
      <c r="C675" s="37">
        <v>67.220000999999996</v>
      </c>
      <c r="D675" s="37">
        <v>66.349997999999999</v>
      </c>
      <c r="E675" s="37">
        <v>66.900002000000001</v>
      </c>
      <c r="F675" s="37">
        <v>7530500</v>
      </c>
      <c r="G675" s="37">
        <v>66.900002000000001</v>
      </c>
      <c r="H675" s="89">
        <f t="shared" si="10"/>
        <v>1.8861365816158864E-2</v>
      </c>
    </row>
    <row r="676" spans="1:8" hidden="1" x14ac:dyDescent="0.2">
      <c r="A676" s="88">
        <v>39289</v>
      </c>
      <c r="B676" s="37">
        <v>66.459998999999996</v>
      </c>
      <c r="C676" s="37">
        <v>66.800003000000004</v>
      </c>
      <c r="D676" s="37">
        <v>64.730002999999996</v>
      </c>
      <c r="E676" s="37">
        <v>65.650002000000001</v>
      </c>
      <c r="F676" s="37">
        <v>10704100</v>
      </c>
      <c r="G676" s="37">
        <v>65.650002000000001</v>
      </c>
      <c r="H676" s="89">
        <f t="shared" si="10"/>
        <v>3.6624180875411412E-3</v>
      </c>
    </row>
    <row r="677" spans="1:8" hidden="1" x14ac:dyDescent="0.2">
      <c r="A677" s="88">
        <v>39290</v>
      </c>
      <c r="B677" s="37">
        <v>65.279999000000004</v>
      </c>
      <c r="C677" s="37">
        <v>65.610000999999997</v>
      </c>
      <c r="D677" s="37">
        <v>64.970000999999996</v>
      </c>
      <c r="E677" s="37">
        <v>65.410004000000001</v>
      </c>
      <c r="F677" s="37">
        <v>5341900</v>
      </c>
      <c r="G677" s="37">
        <v>65.410004000000001</v>
      </c>
      <c r="H677" s="89">
        <f t="shared" si="10"/>
        <v>-5.4885485739086136E-3</v>
      </c>
    </row>
    <row r="678" spans="1:8" hidden="1" x14ac:dyDescent="0.2">
      <c r="A678" s="88">
        <v>39293</v>
      </c>
      <c r="B678" s="37">
        <v>65.370002999999997</v>
      </c>
      <c r="C678" s="37">
        <v>65.919998000000007</v>
      </c>
      <c r="D678" s="37">
        <v>65.069999999999993</v>
      </c>
      <c r="E678" s="37">
        <v>65.769997000000004</v>
      </c>
      <c r="F678" s="37">
        <v>3046800</v>
      </c>
      <c r="G678" s="37">
        <v>65.769997000000004</v>
      </c>
      <c r="H678" s="89">
        <f t="shared" si="10"/>
        <v>-3.0410459802774514E-4</v>
      </c>
    </row>
    <row r="679" spans="1:8" hidden="1" x14ac:dyDescent="0.2">
      <c r="A679" s="88">
        <v>39294</v>
      </c>
      <c r="B679" s="37">
        <v>66.180000000000007</v>
      </c>
      <c r="C679" s="37">
        <v>66.389999000000003</v>
      </c>
      <c r="D679" s="37">
        <v>65.120002999999997</v>
      </c>
      <c r="E679" s="37">
        <v>65.790001000000004</v>
      </c>
      <c r="F679" s="37">
        <v>4006500</v>
      </c>
      <c r="G679" s="37">
        <v>65.790001000000004</v>
      </c>
      <c r="H679" s="89">
        <f t="shared" si="10"/>
        <v>-2.12570682742355E-3</v>
      </c>
    </row>
    <row r="680" spans="1:8" hidden="1" x14ac:dyDescent="0.2">
      <c r="A680" s="88">
        <v>39295</v>
      </c>
      <c r="B680" s="37">
        <v>65.5</v>
      </c>
      <c r="C680" s="37">
        <v>66.059997999999993</v>
      </c>
      <c r="D680" s="37">
        <v>65.379997000000003</v>
      </c>
      <c r="E680" s="37">
        <v>65.930000000000007</v>
      </c>
      <c r="F680" s="37">
        <v>6364400</v>
      </c>
      <c r="G680" s="37">
        <v>65.930000000000007</v>
      </c>
      <c r="H680" s="89">
        <f t="shared" si="10"/>
        <v>6.0690337628972887E-4</v>
      </c>
    </row>
    <row r="681" spans="1:8" hidden="1" x14ac:dyDescent="0.2">
      <c r="A681" s="88">
        <v>39296</v>
      </c>
      <c r="B681" s="37">
        <v>65.959998999999996</v>
      </c>
      <c r="C681" s="37">
        <v>66.010002</v>
      </c>
      <c r="D681" s="37">
        <v>65.550003000000004</v>
      </c>
      <c r="E681" s="37">
        <v>65.889999000000003</v>
      </c>
      <c r="F681" s="37">
        <v>5331500</v>
      </c>
      <c r="G681" s="37">
        <v>65.889999000000003</v>
      </c>
      <c r="H681" s="89">
        <f t="shared" si="10"/>
        <v>-1.2068376884799567E-2</v>
      </c>
    </row>
    <row r="682" spans="1:8" hidden="1" x14ac:dyDescent="0.2">
      <c r="A682" s="88">
        <v>39297</v>
      </c>
      <c r="B682" s="37">
        <v>65.849997999999999</v>
      </c>
      <c r="C682" s="37">
        <v>66.919998000000007</v>
      </c>
      <c r="D682" s="37">
        <v>65.849997999999999</v>
      </c>
      <c r="E682" s="37">
        <v>66.690002000000007</v>
      </c>
      <c r="F682" s="37">
        <v>10736000</v>
      </c>
      <c r="G682" s="37">
        <v>66.690002000000007</v>
      </c>
      <c r="H682" s="89">
        <f t="shared" si="10"/>
        <v>2.5524374082104497E-3</v>
      </c>
    </row>
    <row r="683" spans="1:8" hidden="1" x14ac:dyDescent="0.2">
      <c r="A683" s="88">
        <v>39300</v>
      </c>
      <c r="B683" s="37">
        <v>66.660004000000001</v>
      </c>
      <c r="C683" s="37">
        <v>66.669998000000007</v>
      </c>
      <c r="D683" s="37">
        <v>66.209998999999996</v>
      </c>
      <c r="E683" s="37">
        <v>66.519997000000004</v>
      </c>
      <c r="F683" s="37">
        <v>2973200</v>
      </c>
      <c r="G683" s="37">
        <v>66.519997000000004</v>
      </c>
      <c r="H683" s="89">
        <f t="shared" si="10"/>
        <v>6.0141355196223739E-4</v>
      </c>
    </row>
    <row r="684" spans="1:8" hidden="1" x14ac:dyDescent="0.2">
      <c r="A684" s="88">
        <v>39301</v>
      </c>
      <c r="B684" s="37">
        <v>66.089995999999999</v>
      </c>
      <c r="C684" s="37">
        <v>66.580001999999993</v>
      </c>
      <c r="D684" s="37">
        <v>65.910004000000001</v>
      </c>
      <c r="E684" s="37">
        <v>66.480002999999996</v>
      </c>
      <c r="F684" s="37">
        <v>4147200</v>
      </c>
      <c r="G684" s="37">
        <v>66.480002999999996</v>
      </c>
      <c r="H684" s="89">
        <f t="shared" si="10"/>
        <v>-4.352637265873086E-3</v>
      </c>
    </row>
    <row r="685" spans="1:8" hidden="1" x14ac:dyDescent="0.2">
      <c r="A685" s="88">
        <v>39302</v>
      </c>
      <c r="B685" s="37">
        <v>66.730002999999996</v>
      </c>
      <c r="C685" s="37">
        <v>67.540001000000004</v>
      </c>
      <c r="D685" s="37">
        <v>66.180000000000007</v>
      </c>
      <c r="E685" s="37">
        <v>66.769997000000004</v>
      </c>
      <c r="F685" s="37">
        <v>4252100</v>
      </c>
      <c r="G685" s="37">
        <v>66.769997000000004</v>
      </c>
      <c r="H685" s="89">
        <f t="shared" si="10"/>
        <v>1.9814579142889095E-2</v>
      </c>
    </row>
    <row r="686" spans="1:8" hidden="1" x14ac:dyDescent="0.2">
      <c r="A686" s="88">
        <v>39303</v>
      </c>
      <c r="B686" s="37">
        <v>65.949996999999996</v>
      </c>
      <c r="C686" s="37">
        <v>65.949996999999996</v>
      </c>
      <c r="D686" s="37">
        <v>65.239998</v>
      </c>
      <c r="E686" s="37">
        <v>65.459998999999996</v>
      </c>
      <c r="F686" s="37">
        <v>9407200</v>
      </c>
      <c r="G686" s="37">
        <v>65.459998999999996</v>
      </c>
      <c r="H686" s="89">
        <f t="shared" si="10"/>
        <v>-1.68147718160826E-2</v>
      </c>
    </row>
    <row r="687" spans="1:8" hidden="1" x14ac:dyDescent="0.2">
      <c r="A687" s="88">
        <v>39304</v>
      </c>
      <c r="B687" s="37">
        <v>65.440002000000007</v>
      </c>
      <c r="C687" s="37">
        <v>66.959998999999996</v>
      </c>
      <c r="D687" s="37">
        <v>65.440002000000007</v>
      </c>
      <c r="E687" s="37">
        <v>66.569999999999993</v>
      </c>
      <c r="F687" s="37">
        <v>8831700</v>
      </c>
      <c r="G687" s="37">
        <v>66.569999999999993</v>
      </c>
      <c r="H687" s="89">
        <f t="shared" si="10"/>
        <v>4.6675985567397084E-3</v>
      </c>
    </row>
    <row r="688" spans="1:8" hidden="1" x14ac:dyDescent="0.2">
      <c r="A688" s="88">
        <v>39307</v>
      </c>
      <c r="B688" s="37">
        <v>66.449996999999996</v>
      </c>
      <c r="C688" s="37">
        <v>66.519997000000004</v>
      </c>
      <c r="D688" s="37">
        <v>66.180000000000007</v>
      </c>
      <c r="E688" s="37">
        <v>66.260002</v>
      </c>
      <c r="F688" s="37">
        <v>3644000</v>
      </c>
      <c r="G688" s="37">
        <v>66.260002</v>
      </c>
      <c r="H688" s="89">
        <f t="shared" si="10"/>
        <v>-4.5264428265915312E-4</v>
      </c>
    </row>
    <row r="689" spans="1:8" hidden="1" x14ac:dyDescent="0.2">
      <c r="A689" s="88">
        <v>39308</v>
      </c>
      <c r="B689" s="37">
        <v>66.25</v>
      </c>
      <c r="C689" s="37">
        <v>66.5</v>
      </c>
      <c r="D689" s="37">
        <v>65.949996999999996</v>
      </c>
      <c r="E689" s="37">
        <v>66.290001000000004</v>
      </c>
      <c r="F689" s="37">
        <v>4749600</v>
      </c>
      <c r="G689" s="37">
        <v>66.290001000000004</v>
      </c>
      <c r="H689" s="89">
        <f t="shared" si="10"/>
        <v>2.4166150171514179E-3</v>
      </c>
    </row>
    <row r="690" spans="1:8" hidden="1" x14ac:dyDescent="0.2">
      <c r="A690" s="88">
        <v>39309</v>
      </c>
      <c r="B690" s="37">
        <v>65.779999000000004</v>
      </c>
      <c r="C690" s="37">
        <v>66.430000000000007</v>
      </c>
      <c r="D690" s="37">
        <v>65.569999999999993</v>
      </c>
      <c r="E690" s="37">
        <v>66.129997000000003</v>
      </c>
      <c r="F690" s="37">
        <v>5886400</v>
      </c>
      <c r="G690" s="37">
        <v>66.129997000000003</v>
      </c>
      <c r="H690" s="89">
        <f t="shared" si="10"/>
        <v>2.2170421612473953E-2</v>
      </c>
    </row>
    <row r="691" spans="1:8" hidden="1" x14ac:dyDescent="0.2">
      <c r="A691" s="88">
        <v>39310</v>
      </c>
      <c r="B691" s="37">
        <v>65.489998</v>
      </c>
      <c r="C691" s="37">
        <v>65.809997999999993</v>
      </c>
      <c r="D691" s="37">
        <v>63.470001000000003</v>
      </c>
      <c r="E691" s="37">
        <v>64.680000000000007</v>
      </c>
      <c r="F691" s="37">
        <v>18367500</v>
      </c>
      <c r="G691" s="37">
        <v>64.680000000000007</v>
      </c>
      <c r="H691" s="89">
        <f t="shared" si="10"/>
        <v>-5.0891002719684825E-3</v>
      </c>
    </row>
    <row r="692" spans="1:8" hidden="1" x14ac:dyDescent="0.2">
      <c r="A692" s="88">
        <v>39311</v>
      </c>
      <c r="B692" s="37">
        <v>64.559997999999993</v>
      </c>
      <c r="C692" s="37">
        <v>65.730002999999996</v>
      </c>
      <c r="D692" s="37">
        <v>64.559997999999993</v>
      </c>
      <c r="E692" s="37">
        <v>65.010002</v>
      </c>
      <c r="F692" s="37">
        <v>6374300</v>
      </c>
      <c r="G692" s="37">
        <v>65.010002</v>
      </c>
      <c r="H692" s="89">
        <f t="shared" si="10"/>
        <v>-1.6906327822051408E-3</v>
      </c>
    </row>
    <row r="693" spans="1:8" hidden="1" x14ac:dyDescent="0.2">
      <c r="A693" s="88">
        <v>39314</v>
      </c>
      <c r="B693" s="37">
        <v>65.059997999999993</v>
      </c>
      <c r="C693" s="37">
        <v>65.400002000000001</v>
      </c>
      <c r="D693" s="37">
        <v>64.779999000000004</v>
      </c>
      <c r="E693" s="37">
        <v>65.120002999999997</v>
      </c>
      <c r="F693" s="37">
        <v>4475200</v>
      </c>
      <c r="G693" s="37">
        <v>65.120002999999997</v>
      </c>
      <c r="H693" s="89">
        <f t="shared" si="10"/>
        <v>7.6815425618717787E-4</v>
      </c>
    </row>
    <row r="694" spans="1:8" hidden="1" x14ac:dyDescent="0.2">
      <c r="A694" s="88">
        <v>39315</v>
      </c>
      <c r="B694" s="37">
        <v>65.180000000000007</v>
      </c>
      <c r="C694" s="37">
        <v>65.300003000000004</v>
      </c>
      <c r="D694" s="37">
        <v>64.730002999999996</v>
      </c>
      <c r="E694" s="37">
        <v>65.069999999999993</v>
      </c>
      <c r="F694" s="37">
        <v>4478600</v>
      </c>
      <c r="G694" s="37">
        <v>65.069999999999993</v>
      </c>
      <c r="H694" s="89">
        <f t="shared" si="10"/>
        <v>-5.0586755372997606E-3</v>
      </c>
    </row>
    <row r="695" spans="1:8" hidden="1" x14ac:dyDescent="0.2">
      <c r="A695" s="88">
        <v>39316</v>
      </c>
      <c r="B695" s="37">
        <v>65.220000999999996</v>
      </c>
      <c r="C695" s="37">
        <v>65.529999000000004</v>
      </c>
      <c r="D695" s="37">
        <v>65.169998000000007</v>
      </c>
      <c r="E695" s="37">
        <v>65.400002000000001</v>
      </c>
      <c r="F695" s="37">
        <v>4251100</v>
      </c>
      <c r="G695" s="37">
        <v>65.400002000000001</v>
      </c>
      <c r="H695" s="89">
        <f t="shared" si="10"/>
        <v>1.3771557528088928E-3</v>
      </c>
    </row>
    <row r="696" spans="1:8" hidden="1" x14ac:dyDescent="0.2">
      <c r="A696" s="88">
        <v>39317</v>
      </c>
      <c r="B696" s="37">
        <v>65.639999000000003</v>
      </c>
      <c r="C696" s="37">
        <v>65.800003000000004</v>
      </c>
      <c r="D696" s="37">
        <v>65.129997000000003</v>
      </c>
      <c r="E696" s="37">
        <v>65.309997999999993</v>
      </c>
      <c r="F696" s="37">
        <v>3027400</v>
      </c>
      <c r="G696" s="37">
        <v>65.309997999999993</v>
      </c>
      <c r="H696" s="89">
        <f t="shared" si="10"/>
        <v>-1.2174903180407825E-2</v>
      </c>
    </row>
    <row r="697" spans="1:8" hidden="1" x14ac:dyDescent="0.2">
      <c r="A697" s="88">
        <v>39318</v>
      </c>
      <c r="B697" s="37">
        <v>65.419998000000007</v>
      </c>
      <c r="C697" s="37">
        <v>66.209998999999996</v>
      </c>
      <c r="D697" s="37">
        <v>65.309997999999993</v>
      </c>
      <c r="E697" s="37">
        <v>66.110000999999997</v>
      </c>
      <c r="F697" s="37">
        <v>3648300</v>
      </c>
      <c r="G697" s="37">
        <v>66.110000999999997</v>
      </c>
      <c r="H697" s="89">
        <f t="shared" si="10"/>
        <v>1.9683252030333132E-3</v>
      </c>
    </row>
    <row r="698" spans="1:8" hidden="1" x14ac:dyDescent="0.2">
      <c r="A698" s="88">
        <v>39321</v>
      </c>
      <c r="B698" s="37">
        <v>66.010002</v>
      </c>
      <c r="C698" s="37">
        <v>66.050003000000004</v>
      </c>
      <c r="D698" s="37">
        <v>65.860000999999997</v>
      </c>
      <c r="E698" s="37">
        <v>65.980002999999996</v>
      </c>
      <c r="F698" s="37">
        <v>1865700</v>
      </c>
      <c r="G698" s="37">
        <v>65.980002999999996</v>
      </c>
      <c r="H698" s="89">
        <f t="shared" si="10"/>
        <v>5.92852694802208E-3</v>
      </c>
    </row>
    <row r="699" spans="1:8" hidden="1" x14ac:dyDescent="0.2">
      <c r="A699" s="88">
        <v>39322</v>
      </c>
      <c r="B699" s="37">
        <v>65.949996999999996</v>
      </c>
      <c r="C699" s="37">
        <v>66.099997999999999</v>
      </c>
      <c r="D699" s="37">
        <v>65.480002999999996</v>
      </c>
      <c r="E699" s="37">
        <v>65.589995999999999</v>
      </c>
      <c r="F699" s="37">
        <v>3473100</v>
      </c>
      <c r="G699" s="37">
        <v>65.589995999999999</v>
      </c>
      <c r="H699" s="89">
        <f t="shared" si="10"/>
        <v>-7.2916017210582391E-3</v>
      </c>
    </row>
    <row r="700" spans="1:8" hidden="1" x14ac:dyDescent="0.2">
      <c r="A700" s="88">
        <v>39323</v>
      </c>
      <c r="B700" s="37">
        <v>65.889999000000003</v>
      </c>
      <c r="C700" s="37">
        <v>66.199996999999996</v>
      </c>
      <c r="D700" s="37">
        <v>65.730002999999996</v>
      </c>
      <c r="E700" s="37">
        <v>66.069999999999993</v>
      </c>
      <c r="F700" s="37">
        <v>4469800</v>
      </c>
      <c r="G700" s="37">
        <v>66.069999999999993</v>
      </c>
      <c r="H700" s="89">
        <f t="shared" si="10"/>
        <v>4.0949021178184426E-3</v>
      </c>
    </row>
    <row r="701" spans="1:8" hidden="1" x14ac:dyDescent="0.2">
      <c r="A701" s="88">
        <v>39324</v>
      </c>
      <c r="B701" s="37">
        <v>65.870002999999997</v>
      </c>
      <c r="C701" s="37">
        <v>66.099997999999999</v>
      </c>
      <c r="D701" s="37">
        <v>65.629997000000003</v>
      </c>
      <c r="E701" s="37">
        <v>65.800003000000004</v>
      </c>
      <c r="F701" s="37">
        <v>3027700</v>
      </c>
      <c r="G701" s="37">
        <v>65.800003000000004</v>
      </c>
      <c r="H701" s="89">
        <f t="shared" si="10"/>
        <v>-1.0882725301532019E-2</v>
      </c>
    </row>
    <row r="702" spans="1:8" hidden="1" x14ac:dyDescent="0.2">
      <c r="A702" s="88">
        <v>39325</v>
      </c>
      <c r="B702" s="37">
        <v>66.610000999999997</v>
      </c>
      <c r="C702" s="37">
        <v>66.769997000000004</v>
      </c>
      <c r="D702" s="37">
        <v>66.459998999999996</v>
      </c>
      <c r="E702" s="37">
        <v>66.519997000000004</v>
      </c>
      <c r="F702" s="37">
        <v>4089900</v>
      </c>
      <c r="G702" s="37">
        <v>66.519997000000004</v>
      </c>
      <c r="H702" s="89">
        <f t="shared" si="10"/>
        <v>-1.3735734124082487E-2</v>
      </c>
    </row>
    <row r="703" spans="1:8" hidden="1" x14ac:dyDescent="0.2">
      <c r="A703" s="88">
        <v>39329</v>
      </c>
      <c r="B703" s="37">
        <v>66.739998</v>
      </c>
      <c r="C703" s="37">
        <v>67.660004000000001</v>
      </c>
      <c r="D703" s="37">
        <v>66.589995999999999</v>
      </c>
      <c r="E703" s="37">
        <v>67.440002000000007</v>
      </c>
      <c r="F703" s="37">
        <v>6640300</v>
      </c>
      <c r="G703" s="37">
        <v>67.440002000000007</v>
      </c>
      <c r="H703" s="89">
        <f t="shared" si="10"/>
        <v>-1.777718986693051E-3</v>
      </c>
    </row>
    <row r="704" spans="1:8" hidden="1" x14ac:dyDescent="0.2">
      <c r="A704" s="88">
        <v>39330</v>
      </c>
      <c r="B704" s="37">
        <v>67.349997999999999</v>
      </c>
      <c r="C704" s="37">
        <v>67.620002999999997</v>
      </c>
      <c r="D704" s="37">
        <v>67.180000000000007</v>
      </c>
      <c r="E704" s="37">
        <v>67.559997999999993</v>
      </c>
      <c r="F704" s="37">
        <v>6268300</v>
      </c>
      <c r="G704" s="37">
        <v>67.559997999999993</v>
      </c>
      <c r="H704" s="89">
        <f t="shared" si="10"/>
        <v>-1.9059410096313307E-2</v>
      </c>
    </row>
    <row r="705" spans="1:8" hidden="1" x14ac:dyDescent="0.2">
      <c r="A705" s="88">
        <v>39331</v>
      </c>
      <c r="B705" s="37">
        <v>67.919998000000007</v>
      </c>
      <c r="C705" s="37">
        <v>69.080001999999993</v>
      </c>
      <c r="D705" s="37">
        <v>67.889999000000003</v>
      </c>
      <c r="E705" s="37">
        <v>68.860000999999997</v>
      </c>
      <c r="F705" s="37">
        <v>15880800</v>
      </c>
      <c r="G705" s="37">
        <v>68.860000999999997</v>
      </c>
      <c r="H705" s="89">
        <f t="shared" si="10"/>
        <v>-7.6672780675624873E-3</v>
      </c>
    </row>
    <row r="706" spans="1:8" hidden="1" x14ac:dyDescent="0.2">
      <c r="A706" s="88">
        <v>39332</v>
      </c>
      <c r="B706" s="37">
        <v>69.260002</v>
      </c>
      <c r="C706" s="37">
        <v>70</v>
      </c>
      <c r="D706" s="37">
        <v>69</v>
      </c>
      <c r="E706" s="37">
        <v>69.389999000000003</v>
      </c>
      <c r="F706" s="37">
        <v>14960000</v>
      </c>
      <c r="G706" s="37">
        <v>69.389999000000003</v>
      </c>
      <c r="H706" s="89">
        <f t="shared" ref="H706:H769" si="11">LN(G706/G707)</f>
        <v>-3.3091749741986625E-3</v>
      </c>
    </row>
    <row r="707" spans="1:8" hidden="1" x14ac:dyDescent="0.2">
      <c r="A707" s="88">
        <v>39335</v>
      </c>
      <c r="B707" s="37">
        <v>69.959998999999996</v>
      </c>
      <c r="C707" s="37">
        <v>69.959998999999996</v>
      </c>
      <c r="D707" s="37">
        <v>68.730002999999996</v>
      </c>
      <c r="E707" s="37">
        <v>69.620002999999997</v>
      </c>
      <c r="F707" s="37">
        <v>7598500</v>
      </c>
      <c r="G707" s="37">
        <v>69.620002999999997</v>
      </c>
      <c r="H707" s="89">
        <f t="shared" si="11"/>
        <v>-1.2844389514187872E-2</v>
      </c>
    </row>
    <row r="708" spans="1:8" hidden="1" x14ac:dyDescent="0.2">
      <c r="A708" s="88">
        <v>39336</v>
      </c>
      <c r="B708" s="37">
        <v>69.860000999999997</v>
      </c>
      <c r="C708" s="37">
        <v>70.699996999999996</v>
      </c>
      <c r="D708" s="37">
        <v>69.519997000000004</v>
      </c>
      <c r="E708" s="37">
        <v>70.519997000000004</v>
      </c>
      <c r="F708" s="37">
        <v>11182400</v>
      </c>
      <c r="G708" s="37">
        <v>70.519997000000004</v>
      </c>
      <c r="H708" s="89">
        <f t="shared" si="11"/>
        <v>8.5115626790368485E-4</v>
      </c>
    </row>
    <row r="709" spans="1:8" hidden="1" x14ac:dyDescent="0.2">
      <c r="A709" s="88">
        <v>39337</v>
      </c>
      <c r="B709" s="37">
        <v>70.5</v>
      </c>
      <c r="C709" s="37">
        <v>70.629997000000003</v>
      </c>
      <c r="D709" s="37">
        <v>69.830001999999993</v>
      </c>
      <c r="E709" s="37">
        <v>70.459998999999996</v>
      </c>
      <c r="F709" s="37">
        <v>8032800</v>
      </c>
      <c r="G709" s="37">
        <v>70.459998999999996</v>
      </c>
      <c r="H709" s="89">
        <f t="shared" si="11"/>
        <v>5.4076835536936308E-3</v>
      </c>
    </row>
    <row r="710" spans="1:8" hidden="1" x14ac:dyDescent="0.2">
      <c r="A710" s="88">
        <v>39338</v>
      </c>
      <c r="B710" s="37">
        <v>70.069999999999993</v>
      </c>
      <c r="C710" s="37">
        <v>70.260002</v>
      </c>
      <c r="D710" s="37">
        <v>69.610000999999997</v>
      </c>
      <c r="E710" s="37">
        <v>70.080001999999993</v>
      </c>
      <c r="F710" s="37">
        <v>4612400</v>
      </c>
      <c r="G710" s="37">
        <v>70.080001999999993</v>
      </c>
      <c r="H710" s="89">
        <f t="shared" si="11"/>
        <v>1.2851290410111329E-3</v>
      </c>
    </row>
    <row r="711" spans="1:8" hidden="1" x14ac:dyDescent="0.2">
      <c r="A711" s="88">
        <v>39339</v>
      </c>
      <c r="B711" s="37">
        <v>69.900002000000001</v>
      </c>
      <c r="C711" s="37">
        <v>70.970000999999996</v>
      </c>
      <c r="D711" s="37">
        <v>69.860000999999997</v>
      </c>
      <c r="E711" s="37">
        <v>69.989998</v>
      </c>
      <c r="F711" s="37">
        <v>7733200</v>
      </c>
      <c r="G711" s="37">
        <v>69.989998</v>
      </c>
      <c r="H711" s="89">
        <f t="shared" si="11"/>
        <v>-1.3904920501415053E-2</v>
      </c>
    </row>
    <row r="712" spans="1:8" hidden="1" x14ac:dyDescent="0.2">
      <c r="A712" s="88">
        <v>39342</v>
      </c>
      <c r="B712" s="37">
        <v>70.400002000000001</v>
      </c>
      <c r="C712" s="37">
        <v>71.239998</v>
      </c>
      <c r="D712" s="37">
        <v>70.349997999999999</v>
      </c>
      <c r="E712" s="37">
        <v>70.970000999999996</v>
      </c>
      <c r="F712" s="37">
        <v>7457800</v>
      </c>
      <c r="G712" s="37">
        <v>70.970000999999996</v>
      </c>
      <c r="H712" s="89">
        <f t="shared" si="11"/>
        <v>-1.0233439137217417E-2</v>
      </c>
    </row>
    <row r="713" spans="1:8" hidden="1" x14ac:dyDescent="0.2">
      <c r="A713" s="88">
        <v>39343</v>
      </c>
      <c r="B713" s="37">
        <v>71.199996999999996</v>
      </c>
      <c r="C713" s="37">
        <v>72</v>
      </c>
      <c r="D713" s="37">
        <v>70.400002000000001</v>
      </c>
      <c r="E713" s="37">
        <v>71.699996999999996</v>
      </c>
      <c r="F713" s="37">
        <v>14253100</v>
      </c>
      <c r="G713" s="37">
        <v>71.699996999999996</v>
      </c>
      <c r="H713" s="89">
        <f t="shared" si="11"/>
        <v>3.7727565976883887E-3</v>
      </c>
    </row>
    <row r="714" spans="1:8" hidden="1" x14ac:dyDescent="0.2">
      <c r="A714" s="88">
        <v>39344</v>
      </c>
      <c r="B714" s="37">
        <v>71.739998</v>
      </c>
      <c r="C714" s="37">
        <v>71.800003000000004</v>
      </c>
      <c r="D714" s="37">
        <v>71.25</v>
      </c>
      <c r="E714" s="37">
        <v>71.430000000000007</v>
      </c>
      <c r="F714" s="37">
        <v>10937800</v>
      </c>
      <c r="G714" s="37">
        <v>71.430000000000007</v>
      </c>
      <c r="H714" s="89">
        <f t="shared" si="11"/>
        <v>-1.7898514453717158E-2</v>
      </c>
    </row>
    <row r="715" spans="1:8" hidden="1" x14ac:dyDescent="0.2">
      <c r="A715" s="88">
        <v>39345</v>
      </c>
      <c r="B715" s="37">
        <v>72.150002000000001</v>
      </c>
      <c r="C715" s="37">
        <v>73.099997999999999</v>
      </c>
      <c r="D715" s="37">
        <v>71.949996999999996</v>
      </c>
      <c r="E715" s="37">
        <v>72.720000999999996</v>
      </c>
      <c r="F715" s="37">
        <v>11945000</v>
      </c>
      <c r="G715" s="37">
        <v>72.720000999999996</v>
      </c>
      <c r="H715" s="89">
        <f t="shared" si="11"/>
        <v>5.239292391090989E-3</v>
      </c>
    </row>
    <row r="716" spans="1:8" hidden="1" x14ac:dyDescent="0.2">
      <c r="A716" s="88">
        <v>39346</v>
      </c>
      <c r="B716" s="37">
        <v>72.650002000000001</v>
      </c>
      <c r="C716" s="37">
        <v>73</v>
      </c>
      <c r="D716" s="37">
        <v>71.470000999999996</v>
      </c>
      <c r="E716" s="37">
        <v>72.339995999999999</v>
      </c>
      <c r="F716" s="37">
        <v>9937400</v>
      </c>
      <c r="G716" s="37">
        <v>72.339995999999999</v>
      </c>
      <c r="H716" s="89">
        <f t="shared" si="11"/>
        <v>8.2971934056541216E-4</v>
      </c>
    </row>
    <row r="717" spans="1:8" hidden="1" x14ac:dyDescent="0.2">
      <c r="A717" s="88">
        <v>39349</v>
      </c>
      <c r="B717" s="37">
        <v>72.569999999999993</v>
      </c>
      <c r="C717" s="37">
        <v>72.629997000000003</v>
      </c>
      <c r="D717" s="37">
        <v>71.819999999999993</v>
      </c>
      <c r="E717" s="37">
        <v>72.279999000000004</v>
      </c>
      <c r="F717" s="37">
        <v>6475100</v>
      </c>
      <c r="G717" s="37">
        <v>72.279999000000004</v>
      </c>
      <c r="H717" s="89">
        <f t="shared" si="11"/>
        <v>-6.9155662329081909E-4</v>
      </c>
    </row>
    <row r="718" spans="1:8" hidden="1" x14ac:dyDescent="0.2">
      <c r="A718" s="88">
        <v>39350</v>
      </c>
      <c r="B718" s="37">
        <v>71.819999999999993</v>
      </c>
      <c r="C718" s="37">
        <v>72.589995999999999</v>
      </c>
      <c r="D718" s="37">
        <v>71.639999000000003</v>
      </c>
      <c r="E718" s="37">
        <v>72.330001999999993</v>
      </c>
      <c r="F718" s="37">
        <v>5503500</v>
      </c>
      <c r="G718" s="37">
        <v>72.330001999999993</v>
      </c>
      <c r="H718" s="89">
        <f t="shared" si="11"/>
        <v>4.5728894961774135E-3</v>
      </c>
    </row>
    <row r="719" spans="1:8" hidden="1" x14ac:dyDescent="0.2">
      <c r="A719" s="88">
        <v>39351</v>
      </c>
      <c r="B719" s="37">
        <v>72.25</v>
      </c>
      <c r="C719" s="37">
        <v>72.930000000000007</v>
      </c>
      <c r="D719" s="37">
        <v>71.849997999999999</v>
      </c>
      <c r="E719" s="37">
        <v>72</v>
      </c>
      <c r="F719" s="37">
        <v>9418300</v>
      </c>
      <c r="G719" s="37">
        <v>72</v>
      </c>
      <c r="H719" s="89">
        <f t="shared" si="11"/>
        <v>-9.6752242579428646E-3</v>
      </c>
    </row>
    <row r="720" spans="1:8" hidden="1" x14ac:dyDescent="0.2">
      <c r="A720" s="88">
        <v>39352</v>
      </c>
      <c r="B720" s="37">
        <v>72.650002000000001</v>
      </c>
      <c r="C720" s="37">
        <v>72.800003000000004</v>
      </c>
      <c r="D720" s="37">
        <v>72.169998000000007</v>
      </c>
      <c r="E720" s="37">
        <v>72.699996999999996</v>
      </c>
      <c r="F720" s="37">
        <v>5728200</v>
      </c>
      <c r="G720" s="37">
        <v>72.699996999999996</v>
      </c>
      <c r="H720" s="89">
        <f t="shared" si="11"/>
        <v>-1.1080135319180414E-2</v>
      </c>
    </row>
    <row r="721" spans="1:8" hidden="1" x14ac:dyDescent="0.2">
      <c r="A721" s="88">
        <v>39353</v>
      </c>
      <c r="B721" s="37">
        <v>73.190002000000007</v>
      </c>
      <c r="C721" s="37">
        <v>73.800003000000004</v>
      </c>
      <c r="D721" s="37">
        <v>72.739998</v>
      </c>
      <c r="E721" s="37">
        <v>73.510002</v>
      </c>
      <c r="F721" s="37">
        <v>8837600</v>
      </c>
      <c r="G721" s="37">
        <v>73.510002</v>
      </c>
      <c r="H721" s="89">
        <f t="shared" si="11"/>
        <v>-5.2913764245766147E-3</v>
      </c>
    </row>
    <row r="722" spans="1:8" hidden="1" x14ac:dyDescent="0.2">
      <c r="A722" s="88">
        <v>39356</v>
      </c>
      <c r="B722" s="37">
        <v>73.489998</v>
      </c>
      <c r="C722" s="37">
        <v>73.980002999999996</v>
      </c>
      <c r="D722" s="37">
        <v>73.290001000000004</v>
      </c>
      <c r="E722" s="37">
        <v>73.900002000000001</v>
      </c>
      <c r="F722" s="37">
        <v>4823700</v>
      </c>
      <c r="G722" s="37">
        <v>73.900002000000001</v>
      </c>
      <c r="H722" s="89">
        <f t="shared" si="11"/>
        <v>2.1197429583662775E-2</v>
      </c>
    </row>
    <row r="723" spans="1:8" hidden="1" x14ac:dyDescent="0.2">
      <c r="A723" s="88">
        <v>39357</v>
      </c>
      <c r="B723" s="37">
        <v>72.449996999999996</v>
      </c>
      <c r="C723" s="37">
        <v>72.680000000000007</v>
      </c>
      <c r="D723" s="37">
        <v>71.629997000000003</v>
      </c>
      <c r="E723" s="37">
        <v>72.349997999999999</v>
      </c>
      <c r="F723" s="37">
        <v>10720000</v>
      </c>
      <c r="G723" s="37">
        <v>72.349997999999999</v>
      </c>
      <c r="H723" s="89">
        <f t="shared" si="11"/>
        <v>6.2391328906801023E-3</v>
      </c>
    </row>
    <row r="724" spans="1:8" hidden="1" x14ac:dyDescent="0.2">
      <c r="A724" s="88">
        <v>39358</v>
      </c>
      <c r="B724" s="37">
        <v>72.25</v>
      </c>
      <c r="C724" s="37">
        <v>72.650002000000001</v>
      </c>
      <c r="D724" s="37">
        <v>71.349997999999999</v>
      </c>
      <c r="E724" s="37">
        <v>71.900002000000001</v>
      </c>
      <c r="F724" s="37">
        <v>8186000</v>
      </c>
      <c r="G724" s="37">
        <v>71.900002000000001</v>
      </c>
      <c r="H724" s="89">
        <f t="shared" si="11"/>
        <v>-1.3400780307983111E-2</v>
      </c>
    </row>
    <row r="725" spans="1:8" hidden="1" x14ac:dyDescent="0.2">
      <c r="A725" s="88">
        <v>39359</v>
      </c>
      <c r="B725" s="37">
        <v>71.800003000000004</v>
      </c>
      <c r="C725" s="37">
        <v>73.059997999999993</v>
      </c>
      <c r="D725" s="37">
        <v>71.239998</v>
      </c>
      <c r="E725" s="37">
        <v>72.870002999999997</v>
      </c>
      <c r="F725" s="37">
        <v>9178500</v>
      </c>
      <c r="G725" s="37">
        <v>72.870002999999997</v>
      </c>
      <c r="H725" s="89">
        <f t="shared" si="11"/>
        <v>-7.246890017030579E-3</v>
      </c>
    </row>
    <row r="726" spans="1:8" hidden="1" x14ac:dyDescent="0.2">
      <c r="A726" s="88">
        <v>39360</v>
      </c>
      <c r="B726" s="37">
        <v>72.800003000000004</v>
      </c>
      <c r="C726" s="37">
        <v>73.639999000000003</v>
      </c>
      <c r="D726" s="37">
        <v>71.879997000000003</v>
      </c>
      <c r="E726" s="37">
        <v>73.400002000000001</v>
      </c>
      <c r="F726" s="37">
        <v>10597200</v>
      </c>
      <c r="G726" s="37">
        <v>73.400002000000001</v>
      </c>
      <c r="H726" s="89">
        <f t="shared" si="11"/>
        <v>1.1923707280503232E-2</v>
      </c>
    </row>
    <row r="727" spans="1:8" hidden="1" x14ac:dyDescent="0.2">
      <c r="A727" s="88">
        <v>39363</v>
      </c>
      <c r="B727" s="37">
        <v>72.660004000000001</v>
      </c>
      <c r="C727" s="37">
        <v>72.889999000000003</v>
      </c>
      <c r="D727" s="37">
        <v>72.279999000000004</v>
      </c>
      <c r="E727" s="37">
        <v>72.529999000000004</v>
      </c>
      <c r="F727" s="37">
        <v>3447600</v>
      </c>
      <c r="G727" s="37">
        <v>72.529999000000004</v>
      </c>
      <c r="H727" s="89">
        <f t="shared" si="11"/>
        <v>-7.6912481773273849E-3</v>
      </c>
    </row>
    <row r="728" spans="1:8" hidden="1" x14ac:dyDescent="0.2">
      <c r="A728" s="88">
        <v>39364</v>
      </c>
      <c r="B728" s="37">
        <v>72.290001000000004</v>
      </c>
      <c r="C728" s="37">
        <v>73.300003000000004</v>
      </c>
      <c r="D728" s="37">
        <v>72.099997999999999</v>
      </c>
      <c r="E728" s="37">
        <v>73.089995999999999</v>
      </c>
      <c r="F728" s="37">
        <v>7416100</v>
      </c>
      <c r="G728" s="37">
        <v>73.089995999999999</v>
      </c>
      <c r="H728" s="89">
        <f t="shared" si="11"/>
        <v>-3.6873378143660318E-3</v>
      </c>
    </row>
    <row r="729" spans="1:8" hidden="1" x14ac:dyDescent="0.2">
      <c r="A729" s="88">
        <v>39365</v>
      </c>
      <c r="B729" s="37">
        <v>73.599997999999999</v>
      </c>
      <c r="C729" s="37">
        <v>73.819999999999993</v>
      </c>
      <c r="D729" s="37">
        <v>72.629997000000003</v>
      </c>
      <c r="E729" s="37">
        <v>73.360000999999997</v>
      </c>
      <c r="F729" s="37">
        <v>4615000</v>
      </c>
      <c r="G729" s="37">
        <v>73.360000999999997</v>
      </c>
      <c r="H729" s="89">
        <f t="shared" si="11"/>
        <v>-7.4693493370533741E-3</v>
      </c>
    </row>
    <row r="730" spans="1:8" hidden="1" x14ac:dyDescent="0.2">
      <c r="A730" s="88">
        <v>39366</v>
      </c>
      <c r="B730" s="37">
        <v>73.980002999999996</v>
      </c>
      <c r="C730" s="37">
        <v>74.589995999999999</v>
      </c>
      <c r="D730" s="37">
        <v>73.279999000000004</v>
      </c>
      <c r="E730" s="37">
        <v>73.910004000000001</v>
      </c>
      <c r="F730" s="37">
        <v>10291400</v>
      </c>
      <c r="G730" s="37">
        <v>73.910004000000001</v>
      </c>
      <c r="H730" s="89">
        <f t="shared" si="11"/>
        <v>-9.1582054239094379E-3</v>
      </c>
    </row>
    <row r="731" spans="1:8" hidden="1" x14ac:dyDescent="0.2">
      <c r="A731" s="88">
        <v>39367</v>
      </c>
      <c r="B731" s="37">
        <v>73.930000000000007</v>
      </c>
      <c r="C731" s="37">
        <v>74.589995999999999</v>
      </c>
      <c r="D731" s="37">
        <v>73.75</v>
      </c>
      <c r="E731" s="37">
        <v>74.589995999999999</v>
      </c>
      <c r="F731" s="37">
        <v>3604200</v>
      </c>
      <c r="G731" s="37">
        <v>74.589995999999999</v>
      </c>
      <c r="H731" s="89">
        <f t="shared" si="11"/>
        <v>-7.3466304967530699E-3</v>
      </c>
    </row>
    <row r="732" spans="1:8" hidden="1" x14ac:dyDescent="0.2">
      <c r="A732" s="88">
        <v>39370</v>
      </c>
      <c r="B732" s="37">
        <v>74.989998</v>
      </c>
      <c r="C732" s="37">
        <v>75.199996999999996</v>
      </c>
      <c r="D732" s="37">
        <v>74.489998</v>
      </c>
      <c r="E732" s="37">
        <v>75.139999000000003</v>
      </c>
      <c r="F732" s="37">
        <v>6705300</v>
      </c>
      <c r="G732" s="37">
        <v>75.139999000000003</v>
      </c>
      <c r="H732" s="89">
        <f t="shared" si="11"/>
        <v>2.6615200122305537E-4</v>
      </c>
    </row>
    <row r="733" spans="1:8" hidden="1" x14ac:dyDescent="0.2">
      <c r="A733" s="88">
        <v>39371</v>
      </c>
      <c r="B733" s="37">
        <v>74.870002999999997</v>
      </c>
      <c r="C733" s="37">
        <v>75.449996999999996</v>
      </c>
      <c r="D733" s="37">
        <v>73.779999000000004</v>
      </c>
      <c r="E733" s="37">
        <v>75.120002999999997</v>
      </c>
      <c r="F733" s="37">
        <v>6622900</v>
      </c>
      <c r="G733" s="37">
        <v>75.120002999999997</v>
      </c>
      <c r="H733" s="89">
        <f t="shared" si="11"/>
        <v>8.2877494505950305E-3</v>
      </c>
    </row>
    <row r="734" spans="1:8" hidden="1" x14ac:dyDescent="0.2">
      <c r="A734" s="88">
        <v>39372</v>
      </c>
      <c r="B734" s="37">
        <v>75.309997999999993</v>
      </c>
      <c r="C734" s="37">
        <v>75.660004000000001</v>
      </c>
      <c r="D734" s="37">
        <v>74.309997999999993</v>
      </c>
      <c r="E734" s="37">
        <v>74.5</v>
      </c>
      <c r="F734" s="37">
        <v>9355300</v>
      </c>
      <c r="G734" s="37">
        <v>74.5</v>
      </c>
      <c r="H734" s="89">
        <f t="shared" si="11"/>
        <v>-1.9934214900817253E-2</v>
      </c>
    </row>
    <row r="735" spans="1:8" hidden="1" x14ac:dyDescent="0.2">
      <c r="A735" s="88">
        <v>39373</v>
      </c>
      <c r="B735" s="37">
        <v>75.379997000000003</v>
      </c>
      <c r="C735" s="37">
        <v>76</v>
      </c>
      <c r="D735" s="37">
        <v>75.330001999999993</v>
      </c>
      <c r="E735" s="37">
        <v>76</v>
      </c>
      <c r="F735" s="37">
        <v>5646900</v>
      </c>
      <c r="G735" s="37">
        <v>76</v>
      </c>
      <c r="H735" s="89">
        <f t="shared" si="11"/>
        <v>3.9552194730477002E-3</v>
      </c>
    </row>
    <row r="736" spans="1:8" hidden="1" x14ac:dyDescent="0.2">
      <c r="A736" s="88">
        <v>39374</v>
      </c>
      <c r="B736" s="37">
        <v>76.089995999999999</v>
      </c>
      <c r="C736" s="37">
        <v>76.290001000000004</v>
      </c>
      <c r="D736" s="37">
        <v>74.540001000000004</v>
      </c>
      <c r="E736" s="37">
        <v>75.699996999999996</v>
      </c>
      <c r="F736" s="37">
        <v>9507800</v>
      </c>
      <c r="G736" s="37">
        <v>75.699996999999996</v>
      </c>
      <c r="H736" s="89">
        <f t="shared" si="11"/>
        <v>1.4637640413220023E-2</v>
      </c>
    </row>
    <row r="737" spans="1:8" hidden="1" x14ac:dyDescent="0.2">
      <c r="A737" s="88">
        <v>39377</v>
      </c>
      <c r="B737" s="37">
        <v>74.089995999999999</v>
      </c>
      <c r="C737" s="37">
        <v>74.769997000000004</v>
      </c>
      <c r="D737" s="37">
        <v>73.839995999999999</v>
      </c>
      <c r="E737" s="37">
        <v>74.599997999999999</v>
      </c>
      <c r="F737" s="37">
        <v>8636500</v>
      </c>
      <c r="G737" s="37">
        <v>74.599997999999999</v>
      </c>
      <c r="H737" s="89">
        <f t="shared" si="11"/>
        <v>-8.4096470497743679E-3</v>
      </c>
    </row>
    <row r="738" spans="1:8" hidden="1" x14ac:dyDescent="0.2">
      <c r="A738" s="88">
        <v>39378</v>
      </c>
      <c r="B738" s="37">
        <v>75.110000999999997</v>
      </c>
      <c r="C738" s="37">
        <v>75.260002</v>
      </c>
      <c r="D738" s="37">
        <v>74.629997000000003</v>
      </c>
      <c r="E738" s="37">
        <v>75.230002999999996</v>
      </c>
      <c r="F738" s="37">
        <v>3096400</v>
      </c>
      <c r="G738" s="37">
        <v>75.230002999999996</v>
      </c>
      <c r="H738" s="89">
        <f t="shared" si="11"/>
        <v>-3.8473546628304757E-3</v>
      </c>
    </row>
    <row r="739" spans="1:8" hidden="1" x14ac:dyDescent="0.2">
      <c r="A739" s="88">
        <v>39379</v>
      </c>
      <c r="B739" s="37">
        <v>74.839995999999999</v>
      </c>
      <c r="C739" s="37">
        <v>75.589995999999999</v>
      </c>
      <c r="D739" s="37">
        <v>74.790001000000004</v>
      </c>
      <c r="E739" s="37">
        <v>75.519997000000004</v>
      </c>
      <c r="F739" s="37">
        <v>5660600</v>
      </c>
      <c r="G739" s="37">
        <v>75.519997000000004</v>
      </c>
      <c r="H739" s="89">
        <f t="shared" si="11"/>
        <v>-6.730503974974161E-3</v>
      </c>
    </row>
    <row r="740" spans="1:8" hidden="1" x14ac:dyDescent="0.2">
      <c r="A740" s="88">
        <v>39380</v>
      </c>
      <c r="B740" s="37">
        <v>75.940002000000007</v>
      </c>
      <c r="C740" s="37">
        <v>76.169998000000007</v>
      </c>
      <c r="D740" s="37">
        <v>75.660004000000001</v>
      </c>
      <c r="E740" s="37">
        <v>76.029999000000004</v>
      </c>
      <c r="F740" s="37">
        <v>6487800</v>
      </c>
      <c r="G740" s="37">
        <v>76.029999000000004</v>
      </c>
      <c r="H740" s="89">
        <f t="shared" si="11"/>
        <v>-2.1598588618025709E-2</v>
      </c>
    </row>
    <row r="741" spans="1:8" hidden="1" x14ac:dyDescent="0.2">
      <c r="A741" s="88">
        <v>39381</v>
      </c>
      <c r="B741" s="37">
        <v>76.870002999999997</v>
      </c>
      <c r="C741" s="37">
        <v>77.739998</v>
      </c>
      <c r="D741" s="37">
        <v>76.669998000000007</v>
      </c>
      <c r="E741" s="37">
        <v>77.690002000000007</v>
      </c>
      <c r="F741" s="37">
        <v>8544200</v>
      </c>
      <c r="G741" s="37">
        <v>77.690002000000007</v>
      </c>
      <c r="H741" s="89">
        <f t="shared" si="11"/>
        <v>-5.5195697052670524E-3</v>
      </c>
    </row>
    <row r="742" spans="1:8" hidden="1" x14ac:dyDescent="0.2">
      <c r="A742" s="88">
        <v>39384</v>
      </c>
      <c r="B742" s="37">
        <v>78.269997000000004</v>
      </c>
      <c r="C742" s="37">
        <v>78.319999999999993</v>
      </c>
      <c r="D742" s="37">
        <v>77.650002000000001</v>
      </c>
      <c r="E742" s="37">
        <v>78.120002999999997</v>
      </c>
      <c r="F742" s="37">
        <v>6881000</v>
      </c>
      <c r="G742" s="37">
        <v>78.120002999999997</v>
      </c>
      <c r="H742" s="89">
        <f t="shared" si="11"/>
        <v>9.905593248356841E-3</v>
      </c>
    </row>
    <row r="743" spans="1:8" hidden="1" x14ac:dyDescent="0.2">
      <c r="A743" s="88">
        <v>39385</v>
      </c>
      <c r="B743" s="37">
        <v>77.660004000000001</v>
      </c>
      <c r="C743" s="37">
        <v>77.660004000000001</v>
      </c>
      <c r="D743" s="37">
        <v>77.010002</v>
      </c>
      <c r="E743" s="37">
        <v>77.349997999999999</v>
      </c>
      <c r="F743" s="37">
        <v>5608600</v>
      </c>
      <c r="G743" s="37">
        <v>77.349997999999999</v>
      </c>
      <c r="H743" s="89">
        <f t="shared" si="11"/>
        <v>-1.6285606989364636E-2</v>
      </c>
    </row>
    <row r="744" spans="1:8" hidden="1" x14ac:dyDescent="0.2">
      <c r="A744" s="88">
        <v>39386</v>
      </c>
      <c r="B744" s="37">
        <v>77.779999000000004</v>
      </c>
      <c r="C744" s="37">
        <v>78.949996999999996</v>
      </c>
      <c r="D744" s="37">
        <v>76.889999000000003</v>
      </c>
      <c r="E744" s="37">
        <v>78.620002999999997</v>
      </c>
      <c r="F744" s="37">
        <v>8872900</v>
      </c>
      <c r="G744" s="37">
        <v>78.620002999999997</v>
      </c>
      <c r="H744" s="89">
        <f t="shared" si="11"/>
        <v>8.8151702964733049E-3</v>
      </c>
    </row>
    <row r="745" spans="1:8" hidden="1" x14ac:dyDescent="0.2">
      <c r="A745" s="88">
        <v>39387</v>
      </c>
      <c r="B745" s="37">
        <v>78.400002000000001</v>
      </c>
      <c r="C745" s="37">
        <v>78.900002000000001</v>
      </c>
      <c r="D745" s="37">
        <v>77.5</v>
      </c>
      <c r="E745" s="37">
        <v>77.930000000000007</v>
      </c>
      <c r="F745" s="37">
        <v>7545500</v>
      </c>
      <c r="G745" s="37">
        <v>77.930000000000007</v>
      </c>
      <c r="H745" s="89">
        <f t="shared" si="11"/>
        <v>-2.4088410855475584E-2</v>
      </c>
    </row>
    <row r="746" spans="1:8" hidden="1" x14ac:dyDescent="0.2">
      <c r="A746" s="88">
        <v>39388</v>
      </c>
      <c r="B746" s="37">
        <v>78.550003000000004</v>
      </c>
      <c r="C746" s="37">
        <v>79.900002000000001</v>
      </c>
      <c r="D746" s="37">
        <v>77.480002999999996</v>
      </c>
      <c r="E746" s="37">
        <v>79.830001999999993</v>
      </c>
      <c r="F746" s="37">
        <v>9911400</v>
      </c>
      <c r="G746" s="37">
        <v>79.830001999999993</v>
      </c>
      <c r="H746" s="89">
        <f t="shared" si="11"/>
        <v>1.0026570459913033E-3</v>
      </c>
    </row>
    <row r="747" spans="1:8" hidden="1" x14ac:dyDescent="0.2">
      <c r="A747" s="88">
        <v>39391</v>
      </c>
      <c r="B747" s="37">
        <v>79.680000000000007</v>
      </c>
      <c r="C747" s="37">
        <v>80.239998</v>
      </c>
      <c r="D747" s="37">
        <v>79.110000999999997</v>
      </c>
      <c r="E747" s="37">
        <v>79.75</v>
      </c>
      <c r="F747" s="37">
        <v>5025300</v>
      </c>
      <c r="G747" s="37">
        <v>79.75</v>
      </c>
      <c r="H747" s="89">
        <f t="shared" si="11"/>
        <v>-2.0847013814086025E-2</v>
      </c>
    </row>
    <row r="748" spans="1:8" hidden="1" x14ac:dyDescent="0.2">
      <c r="A748" s="88">
        <v>39392</v>
      </c>
      <c r="B748" s="37">
        <v>81.029999000000004</v>
      </c>
      <c r="C748" s="37">
        <v>81.519997000000004</v>
      </c>
      <c r="D748" s="37">
        <v>80.699996999999996</v>
      </c>
      <c r="E748" s="37">
        <v>81.430000000000007</v>
      </c>
      <c r="F748" s="37">
        <v>7692500</v>
      </c>
      <c r="G748" s="37">
        <v>81.430000000000007</v>
      </c>
      <c r="H748" s="89">
        <f t="shared" si="11"/>
        <v>-9.898021908748493E-3</v>
      </c>
    </row>
    <row r="749" spans="1:8" hidden="1" x14ac:dyDescent="0.2">
      <c r="A749" s="88">
        <v>39393</v>
      </c>
      <c r="B749" s="37">
        <v>83.209998999999996</v>
      </c>
      <c r="C749" s="37">
        <v>83.239998</v>
      </c>
      <c r="D749" s="37">
        <v>81.330001999999993</v>
      </c>
      <c r="E749" s="37">
        <v>82.239998</v>
      </c>
      <c r="F749" s="37">
        <v>16512900</v>
      </c>
      <c r="G749" s="37">
        <v>82.239998</v>
      </c>
      <c r="H749" s="89">
        <f t="shared" si="11"/>
        <v>1.2154192194965523E-4</v>
      </c>
    </row>
    <row r="750" spans="1:8" hidden="1" x14ac:dyDescent="0.2">
      <c r="A750" s="88">
        <v>39394</v>
      </c>
      <c r="B750" s="37">
        <v>82.43</v>
      </c>
      <c r="C750" s="37">
        <v>83.629997000000003</v>
      </c>
      <c r="D750" s="37">
        <v>81.730002999999996</v>
      </c>
      <c r="E750" s="37">
        <v>82.230002999999996</v>
      </c>
      <c r="F750" s="37">
        <v>17356200</v>
      </c>
      <c r="G750" s="37">
        <v>82.230002999999996</v>
      </c>
      <c r="H750" s="89">
        <f t="shared" si="11"/>
        <v>6.0827201057511151E-4</v>
      </c>
    </row>
    <row r="751" spans="1:8" hidden="1" x14ac:dyDescent="0.2">
      <c r="A751" s="88">
        <v>39395</v>
      </c>
      <c r="B751" s="37">
        <v>81.790001000000004</v>
      </c>
      <c r="C751" s="37">
        <v>82.629997000000003</v>
      </c>
      <c r="D751" s="37">
        <v>81.220000999999996</v>
      </c>
      <c r="E751" s="37">
        <v>82.18</v>
      </c>
      <c r="F751" s="37">
        <v>6947800</v>
      </c>
      <c r="G751" s="37">
        <v>82.18</v>
      </c>
      <c r="H751" s="89">
        <f t="shared" si="11"/>
        <v>4.8364322144330806E-2</v>
      </c>
    </row>
    <row r="752" spans="1:8" hidden="1" x14ac:dyDescent="0.2">
      <c r="A752" s="88">
        <v>39398</v>
      </c>
      <c r="B752" s="37">
        <v>80.410004000000001</v>
      </c>
      <c r="C752" s="37">
        <v>80.440002000000007</v>
      </c>
      <c r="D752" s="37">
        <v>78.25</v>
      </c>
      <c r="E752" s="37">
        <v>78.300003000000004</v>
      </c>
      <c r="F752" s="37">
        <v>17297000</v>
      </c>
      <c r="G752" s="37">
        <v>78.300003000000004</v>
      </c>
      <c r="H752" s="89">
        <f t="shared" si="11"/>
        <v>-1.0418083920610912E-2</v>
      </c>
    </row>
    <row r="753" spans="1:8" hidden="1" x14ac:dyDescent="0.2">
      <c r="A753" s="88">
        <v>39399</v>
      </c>
      <c r="B753" s="37">
        <v>79.400002000000001</v>
      </c>
      <c r="C753" s="37">
        <v>79.930000000000007</v>
      </c>
      <c r="D753" s="37">
        <v>77.860000999999997</v>
      </c>
      <c r="E753" s="37">
        <v>79.120002999999997</v>
      </c>
      <c r="F753" s="37">
        <v>11438200</v>
      </c>
      <c r="G753" s="37">
        <v>79.120002999999997</v>
      </c>
      <c r="H753" s="89">
        <f t="shared" si="11"/>
        <v>-1.4554786240190938E-2</v>
      </c>
    </row>
    <row r="754" spans="1:8" hidden="1" x14ac:dyDescent="0.2">
      <c r="A754" s="88">
        <v>39400</v>
      </c>
      <c r="B754" s="37">
        <v>80.209998999999996</v>
      </c>
      <c r="C754" s="37">
        <v>80.680000000000007</v>
      </c>
      <c r="D754" s="37">
        <v>79.910004000000001</v>
      </c>
      <c r="E754" s="37">
        <v>80.279999000000004</v>
      </c>
      <c r="F754" s="37">
        <v>5703700</v>
      </c>
      <c r="G754" s="37">
        <v>80.279999000000004</v>
      </c>
      <c r="H754" s="89">
        <f t="shared" si="11"/>
        <v>2.9452954454159196E-2</v>
      </c>
    </row>
    <row r="755" spans="1:8" hidden="1" x14ac:dyDescent="0.2">
      <c r="A755" s="88">
        <v>39401</v>
      </c>
      <c r="B755" s="37">
        <v>79.180000000000007</v>
      </c>
      <c r="C755" s="37">
        <v>79.5</v>
      </c>
      <c r="D755" s="37">
        <v>77.300003000000004</v>
      </c>
      <c r="E755" s="37">
        <v>77.949996999999996</v>
      </c>
      <c r="F755" s="37">
        <v>10908200</v>
      </c>
      <c r="G755" s="37">
        <v>77.949996999999996</v>
      </c>
      <c r="H755" s="89">
        <f t="shared" si="11"/>
        <v>2.5690059582321556E-3</v>
      </c>
    </row>
    <row r="756" spans="1:8" hidden="1" x14ac:dyDescent="0.2">
      <c r="A756" s="88">
        <v>39402</v>
      </c>
      <c r="B756" s="37">
        <v>78.339995999999999</v>
      </c>
      <c r="C756" s="37">
        <v>78.849997999999999</v>
      </c>
      <c r="D756" s="37">
        <v>77.169998000000007</v>
      </c>
      <c r="E756" s="37">
        <v>77.75</v>
      </c>
      <c r="F756" s="37">
        <v>8078000</v>
      </c>
      <c r="G756" s="37">
        <v>77.75</v>
      </c>
      <c r="H756" s="89">
        <f t="shared" si="11"/>
        <v>6.5811193923496023E-3</v>
      </c>
    </row>
    <row r="757" spans="1:8" hidden="1" x14ac:dyDescent="0.2">
      <c r="A757" s="88">
        <v>39405</v>
      </c>
      <c r="B757" s="37">
        <v>77.839995999999999</v>
      </c>
      <c r="C757" s="37">
        <v>78</v>
      </c>
      <c r="D757" s="37">
        <v>76.110000999999997</v>
      </c>
      <c r="E757" s="37">
        <v>77.239998</v>
      </c>
      <c r="F757" s="37">
        <v>6088600</v>
      </c>
      <c r="G757" s="37">
        <v>77.239998</v>
      </c>
      <c r="H757" s="89">
        <f t="shared" si="11"/>
        <v>-2.8462172868458913E-2</v>
      </c>
    </row>
    <row r="758" spans="1:8" hidden="1" x14ac:dyDescent="0.2">
      <c r="A758" s="88">
        <v>39406</v>
      </c>
      <c r="B758" s="37">
        <v>78.029999000000004</v>
      </c>
      <c r="C758" s="37">
        <v>80.040001000000004</v>
      </c>
      <c r="D758" s="37">
        <v>77.300003000000004</v>
      </c>
      <c r="E758" s="37">
        <v>79.470000999999996</v>
      </c>
      <c r="F758" s="37">
        <v>12081600</v>
      </c>
      <c r="G758" s="37">
        <v>79.470000999999996</v>
      </c>
      <c r="H758" s="89">
        <f t="shared" si="11"/>
        <v>1.3851289580291157E-3</v>
      </c>
    </row>
    <row r="759" spans="1:8" hidden="1" x14ac:dyDescent="0.2">
      <c r="A759" s="88">
        <v>39407</v>
      </c>
      <c r="B759" s="37">
        <v>79.300003000000004</v>
      </c>
      <c r="C759" s="37">
        <v>79.550003000000004</v>
      </c>
      <c r="D759" s="37">
        <v>78.559997999999993</v>
      </c>
      <c r="E759" s="37">
        <v>79.360000999999997</v>
      </c>
      <c r="F759" s="37">
        <v>7264100</v>
      </c>
      <c r="G759" s="37">
        <v>79.360000999999997</v>
      </c>
      <c r="H759" s="89">
        <f t="shared" si="11"/>
        <v>-2.3536345632423235E-2</v>
      </c>
    </row>
    <row r="760" spans="1:8" hidden="1" x14ac:dyDescent="0.2">
      <c r="A760" s="88">
        <v>39409</v>
      </c>
      <c r="B760" s="37">
        <v>80.040001000000004</v>
      </c>
      <c r="C760" s="37">
        <v>81.610000999999997</v>
      </c>
      <c r="D760" s="37">
        <v>80.019997000000004</v>
      </c>
      <c r="E760" s="37">
        <v>81.25</v>
      </c>
      <c r="F760" s="37">
        <v>5259700</v>
      </c>
      <c r="G760" s="37">
        <v>81.25</v>
      </c>
      <c r="H760" s="89">
        <f t="shared" si="11"/>
        <v>-6.1523224428635911E-4</v>
      </c>
    </row>
    <row r="761" spans="1:8" hidden="1" x14ac:dyDescent="0.2">
      <c r="A761" s="88">
        <v>39412</v>
      </c>
      <c r="B761" s="37">
        <v>82.25</v>
      </c>
      <c r="C761" s="37">
        <v>82.25</v>
      </c>
      <c r="D761" s="37">
        <v>81.129997000000003</v>
      </c>
      <c r="E761" s="37">
        <v>81.300003000000004</v>
      </c>
      <c r="F761" s="37">
        <v>7440200</v>
      </c>
      <c r="G761" s="37">
        <v>81.300003000000004</v>
      </c>
      <c r="H761" s="89">
        <f t="shared" si="11"/>
        <v>1.4870224348609067E-2</v>
      </c>
    </row>
    <row r="762" spans="1:8" hidden="1" x14ac:dyDescent="0.2">
      <c r="A762" s="88">
        <v>39413</v>
      </c>
      <c r="B762" s="37">
        <v>80.699996999999996</v>
      </c>
      <c r="C762" s="37">
        <v>80.889999000000003</v>
      </c>
      <c r="D762" s="37">
        <v>79.809997999999993</v>
      </c>
      <c r="E762" s="37">
        <v>80.099997999999999</v>
      </c>
      <c r="F762" s="37">
        <v>7229900</v>
      </c>
      <c r="G762" s="37">
        <v>80.099997999999999</v>
      </c>
      <c r="H762" s="89">
        <f t="shared" si="11"/>
        <v>6.6386917160809128E-3</v>
      </c>
    </row>
    <row r="763" spans="1:8" hidden="1" x14ac:dyDescent="0.2">
      <c r="A763" s="88">
        <v>39414</v>
      </c>
      <c r="B763" s="37">
        <v>79.419998000000007</v>
      </c>
      <c r="C763" s="37">
        <v>79.870002999999997</v>
      </c>
      <c r="D763" s="37">
        <v>78.760002</v>
      </c>
      <c r="E763" s="37">
        <v>79.569999999999993</v>
      </c>
      <c r="F763" s="37">
        <v>9706700</v>
      </c>
      <c r="G763" s="37">
        <v>79.569999999999993</v>
      </c>
      <c r="H763" s="89">
        <f t="shared" si="11"/>
        <v>1.6345007636223031E-2</v>
      </c>
    </row>
    <row r="764" spans="1:8" hidden="1" x14ac:dyDescent="0.2">
      <c r="A764" s="88">
        <v>39415</v>
      </c>
      <c r="B764" s="37">
        <v>79.279999000000004</v>
      </c>
      <c r="C764" s="37">
        <v>79.330001999999993</v>
      </c>
      <c r="D764" s="37">
        <v>78.279999000000004</v>
      </c>
      <c r="E764" s="37">
        <v>78.279999000000004</v>
      </c>
      <c r="F764" s="37">
        <v>9306700</v>
      </c>
      <c r="G764" s="37">
        <v>78.279999000000004</v>
      </c>
      <c r="H764" s="89">
        <f t="shared" si="11"/>
        <v>1.2339475413090271E-2</v>
      </c>
    </row>
    <row r="765" spans="1:8" hidden="1" x14ac:dyDescent="0.2">
      <c r="A765" s="88">
        <v>39416</v>
      </c>
      <c r="B765" s="37">
        <v>78.349997999999999</v>
      </c>
      <c r="C765" s="37">
        <v>78.599997999999999</v>
      </c>
      <c r="D765" s="37">
        <v>76.980002999999996</v>
      </c>
      <c r="E765" s="37">
        <v>77.319999999999993</v>
      </c>
      <c r="F765" s="37">
        <v>9509100</v>
      </c>
      <c r="G765" s="37">
        <v>77.319999999999993</v>
      </c>
      <c r="H765" s="89">
        <f t="shared" si="11"/>
        <v>-1.233947541309029E-2</v>
      </c>
    </row>
    <row r="766" spans="1:8" hidden="1" x14ac:dyDescent="0.2">
      <c r="A766" s="88">
        <v>39419</v>
      </c>
      <c r="B766" s="37">
        <v>77.389999000000003</v>
      </c>
      <c r="C766" s="37">
        <v>78.300003000000004</v>
      </c>
      <c r="D766" s="37">
        <v>77.300003000000004</v>
      </c>
      <c r="E766" s="37">
        <v>78.279999000000004</v>
      </c>
      <c r="F766" s="37">
        <v>6265700</v>
      </c>
      <c r="G766" s="37">
        <v>78.279999000000004</v>
      </c>
      <c r="H766" s="89">
        <f t="shared" si="11"/>
        <v>-1.420626368878619E-2</v>
      </c>
    </row>
    <row r="767" spans="1:8" hidden="1" x14ac:dyDescent="0.2">
      <c r="A767" s="88">
        <v>39420</v>
      </c>
      <c r="B767" s="37">
        <v>78.629997000000003</v>
      </c>
      <c r="C767" s="37">
        <v>79.620002999999997</v>
      </c>
      <c r="D767" s="37">
        <v>78.569999999999993</v>
      </c>
      <c r="E767" s="37">
        <v>79.400002000000001</v>
      </c>
      <c r="F767" s="37">
        <v>7721900</v>
      </c>
      <c r="G767" s="37">
        <v>79.400002000000001</v>
      </c>
      <c r="H767" s="89">
        <f t="shared" si="11"/>
        <v>9.745125591959114E-3</v>
      </c>
    </row>
    <row r="768" spans="1:8" hidden="1" x14ac:dyDescent="0.2">
      <c r="A768" s="88">
        <v>39421</v>
      </c>
      <c r="B768" s="37">
        <v>79.25</v>
      </c>
      <c r="C768" s="37">
        <v>79.25</v>
      </c>
      <c r="D768" s="37">
        <v>78.190002000000007</v>
      </c>
      <c r="E768" s="37">
        <v>78.629997000000003</v>
      </c>
      <c r="F768" s="37">
        <v>7685300</v>
      </c>
      <c r="G768" s="37">
        <v>78.629997000000003</v>
      </c>
      <c r="H768" s="89">
        <f t="shared" si="11"/>
        <v>-9.3672330503925417E-3</v>
      </c>
    </row>
    <row r="769" spans="1:8" hidden="1" x14ac:dyDescent="0.2">
      <c r="A769" s="88">
        <v>39422</v>
      </c>
      <c r="B769" s="37">
        <v>77.919998000000007</v>
      </c>
      <c r="C769" s="37">
        <v>79.650002000000001</v>
      </c>
      <c r="D769" s="37">
        <v>77.800003000000004</v>
      </c>
      <c r="E769" s="37">
        <v>79.370002999999997</v>
      </c>
      <c r="F769" s="37">
        <v>6840200</v>
      </c>
      <c r="G769" s="37">
        <v>79.370002999999997</v>
      </c>
      <c r="H769" s="89">
        <f t="shared" si="11"/>
        <v>9.7488269105721597E-3</v>
      </c>
    </row>
    <row r="770" spans="1:8" hidden="1" x14ac:dyDescent="0.2">
      <c r="A770" s="88">
        <v>39423</v>
      </c>
      <c r="B770" s="37">
        <v>79.010002</v>
      </c>
      <c r="C770" s="37">
        <v>79.599997999999999</v>
      </c>
      <c r="D770" s="37">
        <v>78.190002000000007</v>
      </c>
      <c r="E770" s="37">
        <v>78.599997999999999</v>
      </c>
      <c r="F770" s="37">
        <v>8328500</v>
      </c>
      <c r="G770" s="37">
        <v>78.599997999999999</v>
      </c>
      <c r="H770" s="89">
        <f t="shared" ref="H770:H833" si="12">LN(G770/G771)</f>
        <v>-1.7654960684013725E-2</v>
      </c>
    </row>
    <row r="771" spans="1:8" hidden="1" x14ac:dyDescent="0.2">
      <c r="A771" s="88">
        <v>39426</v>
      </c>
      <c r="B771" s="37">
        <v>79.150002000000001</v>
      </c>
      <c r="C771" s="37">
        <v>80.300003000000004</v>
      </c>
      <c r="D771" s="37">
        <v>79.129997000000003</v>
      </c>
      <c r="E771" s="37">
        <v>80</v>
      </c>
      <c r="F771" s="37">
        <v>4850900</v>
      </c>
      <c r="G771" s="37">
        <v>80</v>
      </c>
      <c r="H771" s="89">
        <f t="shared" si="12"/>
        <v>1.4606203125030678E-2</v>
      </c>
    </row>
    <row r="772" spans="1:8" hidden="1" x14ac:dyDescent="0.2">
      <c r="A772" s="88">
        <v>39427</v>
      </c>
      <c r="B772" s="37">
        <v>79.75</v>
      </c>
      <c r="C772" s="37">
        <v>80.459998999999996</v>
      </c>
      <c r="D772" s="37">
        <v>78.680000000000007</v>
      </c>
      <c r="E772" s="37">
        <v>78.839995999999999</v>
      </c>
      <c r="F772" s="37">
        <v>9579200</v>
      </c>
      <c r="G772" s="37">
        <v>78.839995999999999</v>
      </c>
      <c r="H772" s="89">
        <f t="shared" si="12"/>
        <v>-2.0712496708984032E-2</v>
      </c>
    </row>
    <row r="773" spans="1:8" hidden="1" x14ac:dyDescent="0.2">
      <c r="A773" s="88">
        <v>39428</v>
      </c>
      <c r="B773" s="37">
        <v>80.050003000000004</v>
      </c>
      <c r="C773" s="37">
        <v>80.919998000000007</v>
      </c>
      <c r="D773" s="37">
        <v>79.940002000000007</v>
      </c>
      <c r="E773" s="37">
        <v>80.489998</v>
      </c>
      <c r="F773" s="37">
        <v>9702500</v>
      </c>
      <c r="G773" s="37">
        <v>80.489998</v>
      </c>
      <c r="H773" s="89">
        <f t="shared" si="12"/>
        <v>2.5034303469472323E-2</v>
      </c>
    </row>
    <row r="774" spans="1:8" hidden="1" x14ac:dyDescent="0.2">
      <c r="A774" s="88">
        <v>39429</v>
      </c>
      <c r="B774" s="37">
        <v>79.589995999999999</v>
      </c>
      <c r="C774" s="37">
        <v>79.620002999999997</v>
      </c>
      <c r="D774" s="37">
        <v>78.300003000000004</v>
      </c>
      <c r="E774" s="37">
        <v>78.5</v>
      </c>
      <c r="F774" s="37">
        <v>9552200</v>
      </c>
      <c r="G774" s="37">
        <v>78.5</v>
      </c>
      <c r="H774" s="89">
        <f t="shared" si="12"/>
        <v>-2.5470641307062398E-4</v>
      </c>
    </row>
    <row r="775" spans="1:8" hidden="1" x14ac:dyDescent="0.2">
      <c r="A775" s="88">
        <v>39430</v>
      </c>
      <c r="B775" s="37">
        <v>78.410004000000001</v>
      </c>
      <c r="C775" s="37">
        <v>78.569999999999993</v>
      </c>
      <c r="D775" s="37">
        <v>77.819999999999993</v>
      </c>
      <c r="E775" s="37">
        <v>78.519997000000004</v>
      </c>
      <c r="F775" s="37">
        <v>6827000</v>
      </c>
      <c r="G775" s="37">
        <v>78.519997000000004</v>
      </c>
      <c r="H775" s="89">
        <f t="shared" si="12"/>
        <v>4.9792635903236062E-3</v>
      </c>
    </row>
    <row r="776" spans="1:8" hidden="1" x14ac:dyDescent="0.2">
      <c r="A776" s="88">
        <v>39433</v>
      </c>
      <c r="B776" s="37">
        <v>78.129997000000003</v>
      </c>
      <c r="C776" s="37">
        <v>78.790001000000004</v>
      </c>
      <c r="D776" s="37">
        <v>77.809997999999993</v>
      </c>
      <c r="E776" s="37">
        <v>78.129997000000003</v>
      </c>
      <c r="F776" s="37">
        <v>6495900</v>
      </c>
      <c r="G776" s="37">
        <v>78.129997000000003</v>
      </c>
      <c r="H776" s="89">
        <f t="shared" si="12"/>
        <v>-1.423334514628035E-2</v>
      </c>
    </row>
    <row r="777" spans="1:8" hidden="1" x14ac:dyDescent="0.2">
      <c r="A777" s="88">
        <v>39434</v>
      </c>
      <c r="B777" s="37">
        <v>79.589995999999999</v>
      </c>
      <c r="C777" s="37">
        <v>79.589995999999999</v>
      </c>
      <c r="D777" s="37">
        <v>78.819999999999993</v>
      </c>
      <c r="E777" s="37">
        <v>79.25</v>
      </c>
      <c r="F777" s="37">
        <v>6757700</v>
      </c>
      <c r="G777" s="37">
        <v>79.25</v>
      </c>
      <c r="H777" s="89">
        <f t="shared" si="12"/>
        <v>1.2621616681807963E-4</v>
      </c>
    </row>
    <row r="778" spans="1:8" hidden="1" x14ac:dyDescent="0.2">
      <c r="A778" s="88">
        <v>39435</v>
      </c>
      <c r="B778" s="37">
        <v>79.230002999999996</v>
      </c>
      <c r="C778" s="37">
        <v>79.569999999999993</v>
      </c>
      <c r="D778" s="37">
        <v>78.980002999999996</v>
      </c>
      <c r="E778" s="37">
        <v>79.239998</v>
      </c>
      <c r="F778" s="37">
        <v>5638500</v>
      </c>
      <c r="G778" s="37">
        <v>79.239998</v>
      </c>
      <c r="H778" s="89">
        <f t="shared" si="12"/>
        <v>7.219333672072609E-3</v>
      </c>
    </row>
    <row r="779" spans="1:8" hidden="1" x14ac:dyDescent="0.2">
      <c r="A779" s="88">
        <v>39436</v>
      </c>
      <c r="B779" s="37">
        <v>78.910004000000001</v>
      </c>
      <c r="C779" s="37">
        <v>79.110000999999997</v>
      </c>
      <c r="D779" s="37">
        <v>78.360000999999997</v>
      </c>
      <c r="E779" s="37">
        <v>78.669998000000007</v>
      </c>
      <c r="F779" s="37">
        <v>6345600</v>
      </c>
      <c r="G779" s="37">
        <v>78.669998000000007</v>
      </c>
      <c r="H779" s="89">
        <f t="shared" si="12"/>
        <v>-1.8013966187024853E-2</v>
      </c>
    </row>
    <row r="780" spans="1:8" hidden="1" x14ac:dyDescent="0.2">
      <c r="A780" s="88">
        <v>39437</v>
      </c>
      <c r="B780" s="37">
        <v>80.160004000000001</v>
      </c>
      <c r="C780" s="37">
        <v>80.319999999999993</v>
      </c>
      <c r="D780" s="37">
        <v>79.919998000000007</v>
      </c>
      <c r="E780" s="37">
        <v>80.099997999999999</v>
      </c>
      <c r="F780" s="37">
        <v>4603300</v>
      </c>
      <c r="G780" s="37">
        <v>80.099997999999999</v>
      </c>
      <c r="H780" s="89">
        <f t="shared" si="12"/>
        <v>-4.9926362431105642E-4</v>
      </c>
    </row>
    <row r="781" spans="1:8" hidden="1" x14ac:dyDescent="0.2">
      <c r="A781" s="88">
        <v>39440</v>
      </c>
      <c r="B781" s="37">
        <v>80.209998999999996</v>
      </c>
      <c r="C781" s="37">
        <v>80.629997000000003</v>
      </c>
      <c r="D781" s="37">
        <v>80.139999000000003</v>
      </c>
      <c r="E781" s="37">
        <v>80.139999000000003</v>
      </c>
      <c r="F781" s="37">
        <v>2863500</v>
      </c>
      <c r="G781" s="37">
        <v>80.139999000000003</v>
      </c>
      <c r="H781" s="89">
        <f t="shared" si="12"/>
        <v>-1.7073259383848398E-2</v>
      </c>
    </row>
    <row r="782" spans="1:8" hidden="1" x14ac:dyDescent="0.2">
      <c r="A782" s="88">
        <v>39442</v>
      </c>
      <c r="B782" s="37">
        <v>81.059997999999993</v>
      </c>
      <c r="C782" s="37">
        <v>81.669998000000007</v>
      </c>
      <c r="D782" s="37">
        <v>81</v>
      </c>
      <c r="E782" s="37">
        <v>81.519997000000004</v>
      </c>
      <c r="F782" s="37">
        <v>5896700</v>
      </c>
      <c r="G782" s="37">
        <v>81.519997000000004</v>
      </c>
      <c r="H782" s="89">
        <f t="shared" si="12"/>
        <v>-4.9056907074601175E-4</v>
      </c>
    </row>
    <row r="783" spans="1:8" hidden="1" x14ac:dyDescent="0.2">
      <c r="A783" s="88">
        <v>39443</v>
      </c>
      <c r="B783" s="37">
        <v>81.879997000000003</v>
      </c>
      <c r="C783" s="37">
        <v>82.169998000000007</v>
      </c>
      <c r="D783" s="37">
        <v>81.370002999999997</v>
      </c>
      <c r="E783" s="37">
        <v>81.559997999999993</v>
      </c>
      <c r="F783" s="37">
        <v>5050300</v>
      </c>
      <c r="G783" s="37">
        <v>81.559997999999993</v>
      </c>
      <c r="H783" s="89">
        <f t="shared" si="12"/>
        <v>-1.7501686612168259E-2</v>
      </c>
    </row>
    <row r="784" spans="1:8" hidden="1" x14ac:dyDescent="0.2">
      <c r="A784" s="88">
        <v>39444</v>
      </c>
      <c r="B784" s="37">
        <v>82.379997000000003</v>
      </c>
      <c r="C784" s="37">
        <v>83.019997000000004</v>
      </c>
      <c r="D784" s="37">
        <v>82.349997999999999</v>
      </c>
      <c r="E784" s="37">
        <v>83</v>
      </c>
      <c r="F784" s="37">
        <v>5134700</v>
      </c>
      <c r="G784" s="37">
        <v>83</v>
      </c>
      <c r="H784" s="89">
        <f t="shared" si="12"/>
        <v>6.5272926449360088E-3</v>
      </c>
    </row>
    <row r="785" spans="1:8" hidden="1" x14ac:dyDescent="0.2">
      <c r="A785" s="88">
        <v>39447</v>
      </c>
      <c r="B785" s="37">
        <v>82.739998</v>
      </c>
      <c r="C785" s="37">
        <v>82.830001999999993</v>
      </c>
      <c r="D785" s="37">
        <v>81.980002999999996</v>
      </c>
      <c r="E785" s="37">
        <v>82.459998999999996</v>
      </c>
      <c r="F785" s="37">
        <v>3815600</v>
      </c>
      <c r="G785" s="37">
        <v>82.459998999999996</v>
      </c>
      <c r="H785" s="89">
        <f t="shared" si="12"/>
        <v>-2.8689536406631796E-2</v>
      </c>
    </row>
    <row r="786" spans="1:8" hidden="1" x14ac:dyDescent="0.2">
      <c r="A786" s="88">
        <v>39449</v>
      </c>
      <c r="B786" s="37">
        <v>83.559997999999993</v>
      </c>
      <c r="C786" s="37">
        <v>85.139999000000003</v>
      </c>
      <c r="D786" s="37">
        <v>83.440002000000007</v>
      </c>
      <c r="E786" s="37">
        <v>84.860000999999997</v>
      </c>
      <c r="F786" s="37">
        <v>12291100</v>
      </c>
      <c r="G786" s="37">
        <v>84.860000999999997</v>
      </c>
      <c r="H786" s="89">
        <f t="shared" si="12"/>
        <v>-8.3319028716696518E-3</v>
      </c>
    </row>
    <row r="787" spans="1:8" hidden="1" x14ac:dyDescent="0.2">
      <c r="A787" s="88">
        <v>39450</v>
      </c>
      <c r="B787" s="37">
        <v>84.870002999999997</v>
      </c>
      <c r="C787" s="37">
        <v>85.940002000000007</v>
      </c>
      <c r="D787" s="37">
        <v>84.599997999999999</v>
      </c>
      <c r="E787" s="37">
        <v>85.57</v>
      </c>
      <c r="F787" s="37">
        <v>9553900</v>
      </c>
      <c r="G787" s="37">
        <v>85.57</v>
      </c>
      <c r="H787" s="89">
        <f t="shared" si="12"/>
        <v>5.1552897742191996E-3</v>
      </c>
    </row>
    <row r="788" spans="1:8" hidden="1" x14ac:dyDescent="0.2">
      <c r="A788" s="88">
        <v>39451</v>
      </c>
      <c r="B788" s="37">
        <v>85.339995999999999</v>
      </c>
      <c r="C788" s="37">
        <v>85.550003000000004</v>
      </c>
      <c r="D788" s="37">
        <v>84.43</v>
      </c>
      <c r="E788" s="37">
        <v>85.129997000000003</v>
      </c>
      <c r="F788" s="37">
        <v>8402200</v>
      </c>
      <c r="G788" s="37">
        <v>85.129997000000003</v>
      </c>
      <c r="H788" s="89">
        <f t="shared" si="12"/>
        <v>4.2377934253091587E-3</v>
      </c>
    </row>
    <row r="789" spans="1:8" hidden="1" x14ac:dyDescent="0.2">
      <c r="A789" s="88">
        <v>39454</v>
      </c>
      <c r="B789" s="37">
        <v>85.239998</v>
      </c>
      <c r="C789" s="37">
        <v>85.260002</v>
      </c>
      <c r="D789" s="37">
        <v>84.57</v>
      </c>
      <c r="E789" s="37">
        <v>84.769997000000004</v>
      </c>
      <c r="F789" s="37">
        <v>6944300</v>
      </c>
      <c r="G789" s="37">
        <v>84.769997000000004</v>
      </c>
      <c r="H789" s="89">
        <f t="shared" si="12"/>
        <v>-2.3434497616377049E-2</v>
      </c>
    </row>
    <row r="790" spans="1:8" hidden="1" x14ac:dyDescent="0.2">
      <c r="A790" s="88">
        <v>39455</v>
      </c>
      <c r="B790" s="37">
        <v>86.279999000000004</v>
      </c>
      <c r="C790" s="37">
        <v>87.129997000000003</v>
      </c>
      <c r="D790" s="37">
        <v>86.160004000000001</v>
      </c>
      <c r="E790" s="37">
        <v>86.779999000000004</v>
      </c>
      <c r="F790" s="37">
        <v>9567900</v>
      </c>
      <c r="G790" s="37">
        <v>86.779999000000004</v>
      </c>
      <c r="H790" s="89">
        <f t="shared" si="12"/>
        <v>2.6538525625492649E-3</v>
      </c>
    </row>
    <row r="791" spans="1:8" hidden="1" x14ac:dyDescent="0.2">
      <c r="A791" s="88">
        <v>39456</v>
      </c>
      <c r="B791" s="37">
        <v>86.559997999999993</v>
      </c>
      <c r="C791" s="37">
        <v>87.199996999999996</v>
      </c>
      <c r="D791" s="37">
        <v>86.300003000000004</v>
      </c>
      <c r="E791" s="37">
        <v>86.550003000000004</v>
      </c>
      <c r="F791" s="37">
        <v>10080200</v>
      </c>
      <c r="G791" s="37">
        <v>86.550003000000004</v>
      </c>
      <c r="H791" s="89">
        <f t="shared" si="12"/>
        <v>-1.9451379529143411E-2</v>
      </c>
    </row>
    <row r="792" spans="1:8" hidden="1" x14ac:dyDescent="0.2">
      <c r="A792" s="88">
        <v>39457</v>
      </c>
      <c r="B792" s="37">
        <v>86.419998000000007</v>
      </c>
      <c r="C792" s="37">
        <v>88.459998999999996</v>
      </c>
      <c r="D792" s="37">
        <v>86.410004000000001</v>
      </c>
      <c r="E792" s="37">
        <v>88.25</v>
      </c>
      <c r="F792" s="37">
        <v>12916300</v>
      </c>
      <c r="G792" s="37">
        <v>88.25</v>
      </c>
      <c r="H792" s="89">
        <f t="shared" si="12"/>
        <v>-3.7324252601058606E-3</v>
      </c>
    </row>
    <row r="793" spans="1:8" hidden="1" x14ac:dyDescent="0.2">
      <c r="A793" s="88">
        <v>39458</v>
      </c>
      <c r="B793" s="37">
        <v>88.040001000000004</v>
      </c>
      <c r="C793" s="37">
        <v>88.760002</v>
      </c>
      <c r="D793" s="37">
        <v>87.849997999999999</v>
      </c>
      <c r="E793" s="37">
        <v>88.580001999999993</v>
      </c>
      <c r="F793" s="37">
        <v>6978800</v>
      </c>
      <c r="G793" s="37">
        <v>88.580001999999993</v>
      </c>
      <c r="H793" s="89">
        <f t="shared" si="12"/>
        <v>-1.0779342907500527E-2</v>
      </c>
    </row>
    <row r="794" spans="1:8" hidden="1" x14ac:dyDescent="0.2">
      <c r="A794" s="88">
        <v>39461</v>
      </c>
      <c r="B794" s="37">
        <v>89.449996999999996</v>
      </c>
      <c r="C794" s="37">
        <v>89.940002000000007</v>
      </c>
      <c r="D794" s="37">
        <v>89</v>
      </c>
      <c r="E794" s="37">
        <v>89.540001000000004</v>
      </c>
      <c r="F794" s="37">
        <v>10085000</v>
      </c>
      <c r="G794" s="37">
        <v>89.540001000000004</v>
      </c>
      <c r="H794" s="89">
        <f t="shared" si="12"/>
        <v>1.7462315053399111E-2</v>
      </c>
    </row>
    <row r="795" spans="1:8" hidden="1" x14ac:dyDescent="0.2">
      <c r="A795" s="88">
        <v>39462</v>
      </c>
      <c r="B795" s="37">
        <v>89.599997999999999</v>
      </c>
      <c r="C795" s="37">
        <v>90.349997999999999</v>
      </c>
      <c r="D795" s="37">
        <v>87.910004000000001</v>
      </c>
      <c r="E795" s="37">
        <v>87.989998</v>
      </c>
      <c r="F795" s="37">
        <v>23853900</v>
      </c>
      <c r="G795" s="37">
        <v>87.989998</v>
      </c>
      <c r="H795" s="89">
        <f t="shared" si="12"/>
        <v>1.4769299743194086E-2</v>
      </c>
    </row>
    <row r="796" spans="1:8" hidden="1" x14ac:dyDescent="0.2">
      <c r="A796" s="88">
        <v>39463</v>
      </c>
      <c r="B796" s="37">
        <v>88.169998000000007</v>
      </c>
      <c r="C796" s="37">
        <v>88.660004000000001</v>
      </c>
      <c r="D796" s="37">
        <v>86.32</v>
      </c>
      <c r="E796" s="37">
        <v>86.699996999999996</v>
      </c>
      <c r="F796" s="37">
        <v>26919000</v>
      </c>
      <c r="G796" s="37">
        <v>86.699996999999996</v>
      </c>
      <c r="H796" s="89">
        <f t="shared" si="12"/>
        <v>2.3094352465858566E-3</v>
      </c>
    </row>
    <row r="797" spans="1:8" hidden="1" x14ac:dyDescent="0.2">
      <c r="A797" s="88">
        <v>39464</v>
      </c>
      <c r="B797" s="37">
        <v>87.5</v>
      </c>
      <c r="C797" s="37">
        <v>87.980002999999996</v>
      </c>
      <c r="D797" s="37">
        <v>86.470000999999996</v>
      </c>
      <c r="E797" s="37">
        <v>86.5</v>
      </c>
      <c r="F797" s="37">
        <v>13592300</v>
      </c>
      <c r="G797" s="37">
        <v>86.5</v>
      </c>
      <c r="H797" s="89">
        <f t="shared" si="12"/>
        <v>-1.057965261927472E-2</v>
      </c>
    </row>
    <row r="798" spans="1:8" hidden="1" x14ac:dyDescent="0.2">
      <c r="A798" s="88">
        <v>39465</v>
      </c>
      <c r="B798" s="37">
        <v>87.169998000000007</v>
      </c>
      <c r="C798" s="37">
        <v>87.459998999999996</v>
      </c>
      <c r="D798" s="37">
        <v>86.510002</v>
      </c>
      <c r="E798" s="37">
        <v>87.419998000000007</v>
      </c>
      <c r="F798" s="37">
        <v>9094500</v>
      </c>
      <c r="G798" s="37">
        <v>87.419998000000007</v>
      </c>
      <c r="H798" s="89">
        <f t="shared" si="12"/>
        <v>-8.5426798583747195E-3</v>
      </c>
    </row>
    <row r="799" spans="1:8" hidden="1" x14ac:dyDescent="0.2">
      <c r="A799" s="88">
        <v>39469</v>
      </c>
      <c r="B799" s="37">
        <v>86.139999000000003</v>
      </c>
      <c r="C799" s="37">
        <v>88.440002000000007</v>
      </c>
      <c r="D799" s="37">
        <v>85.769997000000004</v>
      </c>
      <c r="E799" s="37">
        <v>88.169998000000007</v>
      </c>
      <c r="F799" s="37">
        <v>20679600</v>
      </c>
      <c r="G799" s="37">
        <v>88.169998000000007</v>
      </c>
      <c r="H799" s="89">
        <f t="shared" si="12"/>
        <v>3.1807252167879089E-3</v>
      </c>
    </row>
    <row r="800" spans="1:8" hidden="1" x14ac:dyDescent="0.2">
      <c r="A800" s="88">
        <v>39470</v>
      </c>
      <c r="B800" s="37">
        <v>87.160004000000001</v>
      </c>
      <c r="C800" s="37">
        <v>88.669998000000007</v>
      </c>
      <c r="D800" s="37">
        <v>86.730002999999996</v>
      </c>
      <c r="E800" s="37">
        <v>87.889999000000003</v>
      </c>
      <c r="F800" s="37">
        <v>14282000</v>
      </c>
      <c r="G800" s="37">
        <v>87.889999000000003</v>
      </c>
      <c r="H800" s="89">
        <f t="shared" si="12"/>
        <v>-2.4612165395171432E-2</v>
      </c>
    </row>
    <row r="801" spans="1:8" hidden="1" x14ac:dyDescent="0.2">
      <c r="A801" s="88">
        <v>39471</v>
      </c>
      <c r="B801" s="37">
        <v>89.720000999999996</v>
      </c>
      <c r="C801" s="37">
        <v>90.25</v>
      </c>
      <c r="D801" s="37">
        <v>89.129997000000003</v>
      </c>
      <c r="E801" s="37">
        <v>90.080001999999993</v>
      </c>
      <c r="F801" s="37">
        <v>10627200</v>
      </c>
      <c r="G801" s="37">
        <v>90.080001999999993</v>
      </c>
      <c r="H801" s="89">
        <f t="shared" si="12"/>
        <v>-2.4393070516639899E-3</v>
      </c>
    </row>
    <row r="802" spans="1:8" hidden="1" x14ac:dyDescent="0.2">
      <c r="A802" s="88">
        <v>39472</v>
      </c>
      <c r="B802" s="37">
        <v>90.93</v>
      </c>
      <c r="C802" s="37">
        <v>91.080001999999993</v>
      </c>
      <c r="D802" s="37">
        <v>89.5</v>
      </c>
      <c r="E802" s="37">
        <v>90.300003000000004</v>
      </c>
      <c r="F802" s="37">
        <v>9703900</v>
      </c>
      <c r="G802" s="37">
        <v>90.300003000000004</v>
      </c>
      <c r="H802" s="89">
        <f t="shared" si="12"/>
        <v>-1.5929993289149021E-2</v>
      </c>
    </row>
    <row r="803" spans="1:8" hidden="1" x14ac:dyDescent="0.2">
      <c r="A803" s="88">
        <v>39475</v>
      </c>
      <c r="B803" s="37">
        <v>90.959998999999996</v>
      </c>
      <c r="C803" s="37">
        <v>91.889999000000003</v>
      </c>
      <c r="D803" s="37">
        <v>90.75</v>
      </c>
      <c r="E803" s="37">
        <v>91.75</v>
      </c>
      <c r="F803" s="37">
        <v>8533200</v>
      </c>
      <c r="G803" s="37">
        <v>91.75</v>
      </c>
      <c r="H803" s="89">
        <f t="shared" si="12"/>
        <v>6.5609638681538573E-3</v>
      </c>
    </row>
    <row r="804" spans="1:8" hidden="1" x14ac:dyDescent="0.2">
      <c r="A804" s="88">
        <v>39476</v>
      </c>
      <c r="B804" s="37">
        <v>91.360000999999997</v>
      </c>
      <c r="C804" s="37">
        <v>91.720000999999996</v>
      </c>
      <c r="D804" s="37">
        <v>90.809997999999993</v>
      </c>
      <c r="E804" s="37">
        <v>91.150002000000001</v>
      </c>
      <c r="F804" s="37">
        <v>9091600</v>
      </c>
      <c r="G804" s="37">
        <v>91.150002000000001</v>
      </c>
      <c r="H804" s="89">
        <f t="shared" si="12"/>
        <v>-9.9339935976071585E-3</v>
      </c>
    </row>
    <row r="805" spans="1:8" hidden="1" x14ac:dyDescent="0.2">
      <c r="A805" s="88">
        <v>39477</v>
      </c>
      <c r="B805" s="37">
        <v>90.709998999999996</v>
      </c>
      <c r="C805" s="37">
        <v>92.580001999999993</v>
      </c>
      <c r="D805" s="37">
        <v>90.449996999999996</v>
      </c>
      <c r="E805" s="37">
        <v>92.059997999999993</v>
      </c>
      <c r="F805" s="37">
        <v>14378100</v>
      </c>
      <c r="G805" s="37">
        <v>92.059997999999993</v>
      </c>
      <c r="H805" s="89">
        <f t="shared" si="12"/>
        <v>7.1950163221908654E-3</v>
      </c>
    </row>
    <row r="806" spans="1:8" hidden="1" x14ac:dyDescent="0.2">
      <c r="A806" s="88">
        <v>39478</v>
      </c>
      <c r="B806" s="37">
        <v>90.919998000000007</v>
      </c>
      <c r="C806" s="37">
        <v>91.660004000000001</v>
      </c>
      <c r="D806" s="37">
        <v>90.739998</v>
      </c>
      <c r="E806" s="37">
        <v>91.400002000000001</v>
      </c>
      <c r="F806" s="37">
        <v>7791500</v>
      </c>
      <c r="G806" s="37">
        <v>91.400002000000001</v>
      </c>
      <c r="H806" s="89">
        <f t="shared" si="12"/>
        <v>2.2684281120389012E-2</v>
      </c>
    </row>
    <row r="807" spans="1:8" hidden="1" x14ac:dyDescent="0.2">
      <c r="A807" s="88">
        <v>39479</v>
      </c>
      <c r="B807" s="37">
        <v>91.75</v>
      </c>
      <c r="C807" s="37">
        <v>91.870002999999997</v>
      </c>
      <c r="D807" s="37">
        <v>89.220000999999996</v>
      </c>
      <c r="E807" s="37">
        <v>89.349997999999999</v>
      </c>
      <c r="F807" s="37">
        <v>19635600</v>
      </c>
      <c r="G807" s="37">
        <v>89.349997999999999</v>
      </c>
      <c r="H807" s="89">
        <f t="shared" si="12"/>
        <v>2.8019071914789735E-3</v>
      </c>
    </row>
    <row r="808" spans="1:8" hidden="1" x14ac:dyDescent="0.2">
      <c r="A808" s="88">
        <v>39482</v>
      </c>
      <c r="B808" s="37">
        <v>88.510002</v>
      </c>
      <c r="C808" s="37">
        <v>89.519997000000004</v>
      </c>
      <c r="D808" s="37">
        <v>88.050003000000004</v>
      </c>
      <c r="E808" s="37">
        <v>89.099997999999999</v>
      </c>
      <c r="F808" s="37">
        <v>10285000</v>
      </c>
      <c r="G808" s="37">
        <v>89.099997999999999</v>
      </c>
      <c r="H808" s="89">
        <f t="shared" si="12"/>
        <v>1.6065488830368676E-2</v>
      </c>
    </row>
    <row r="809" spans="1:8" hidden="1" x14ac:dyDescent="0.2">
      <c r="A809" s="88">
        <v>39483</v>
      </c>
      <c r="B809" s="37">
        <v>87.900002000000001</v>
      </c>
      <c r="C809" s="37">
        <v>88.690002000000007</v>
      </c>
      <c r="D809" s="37">
        <v>87.300003000000004</v>
      </c>
      <c r="E809" s="37">
        <v>87.68</v>
      </c>
      <c r="F809" s="37">
        <v>11170100</v>
      </c>
      <c r="G809" s="37">
        <v>87.68</v>
      </c>
      <c r="H809" s="89">
        <f t="shared" si="12"/>
        <v>-1.4380557185325245E-2</v>
      </c>
    </row>
    <row r="810" spans="1:8" hidden="1" x14ac:dyDescent="0.2">
      <c r="A810" s="88">
        <v>39484</v>
      </c>
      <c r="B810" s="37">
        <v>89</v>
      </c>
      <c r="C810" s="37">
        <v>89.650002000000001</v>
      </c>
      <c r="D810" s="37">
        <v>88.75</v>
      </c>
      <c r="E810" s="37">
        <v>88.949996999999996</v>
      </c>
      <c r="F810" s="37">
        <v>8787200</v>
      </c>
      <c r="G810" s="37">
        <v>88.949996999999996</v>
      </c>
      <c r="H810" s="89">
        <f t="shared" si="12"/>
        <v>-1.0067210585216015E-2</v>
      </c>
    </row>
    <row r="811" spans="1:8" hidden="1" x14ac:dyDescent="0.2">
      <c r="A811" s="88">
        <v>39485</v>
      </c>
      <c r="B811" s="37">
        <v>88.949996999999996</v>
      </c>
      <c r="C811" s="37">
        <v>89.940002000000007</v>
      </c>
      <c r="D811" s="37">
        <v>88.809997999999993</v>
      </c>
      <c r="E811" s="37">
        <v>89.849997999999999</v>
      </c>
      <c r="F811" s="37">
        <v>8971300</v>
      </c>
      <c r="G811" s="37">
        <v>89.849997999999999</v>
      </c>
      <c r="H811" s="89">
        <f t="shared" si="12"/>
        <v>-1.2717915546603379E-2</v>
      </c>
    </row>
    <row r="812" spans="1:8" hidden="1" x14ac:dyDescent="0.2">
      <c r="A812" s="88">
        <v>39486</v>
      </c>
      <c r="B812" s="37">
        <v>90</v>
      </c>
      <c r="C812" s="37">
        <v>91</v>
      </c>
      <c r="D812" s="37">
        <v>89.989998</v>
      </c>
      <c r="E812" s="37">
        <v>91</v>
      </c>
      <c r="F812" s="37">
        <v>9128200</v>
      </c>
      <c r="G812" s="37">
        <v>91</v>
      </c>
      <c r="H812" s="89">
        <f t="shared" si="12"/>
        <v>-3.6198360853466143E-3</v>
      </c>
    </row>
    <row r="813" spans="1:8" hidden="1" x14ac:dyDescent="0.2">
      <c r="A813" s="88">
        <v>39489</v>
      </c>
      <c r="B813" s="37">
        <v>91.040001000000004</v>
      </c>
      <c r="C813" s="37">
        <v>91.459998999999996</v>
      </c>
      <c r="D813" s="37">
        <v>90.440002000000007</v>
      </c>
      <c r="E813" s="37">
        <v>91.330001999999993</v>
      </c>
      <c r="F813" s="37">
        <v>6832200</v>
      </c>
      <c r="G813" s="37">
        <v>91.330001999999993</v>
      </c>
      <c r="H813" s="89">
        <f t="shared" si="12"/>
        <v>2.2141942499554243E-2</v>
      </c>
    </row>
    <row r="814" spans="1:8" hidden="1" x14ac:dyDescent="0.2">
      <c r="A814" s="88">
        <v>39490</v>
      </c>
      <c r="B814" s="37">
        <v>90.830001999999993</v>
      </c>
      <c r="C814" s="37">
        <v>91.400002000000001</v>
      </c>
      <c r="D814" s="37">
        <v>89.099997999999999</v>
      </c>
      <c r="E814" s="37">
        <v>89.330001999999993</v>
      </c>
      <c r="F814" s="37">
        <v>10225900</v>
      </c>
      <c r="G814" s="37">
        <v>89.330001999999993</v>
      </c>
      <c r="H814" s="89">
        <f t="shared" si="12"/>
        <v>-1.2306316655059644E-3</v>
      </c>
    </row>
    <row r="815" spans="1:8" hidden="1" x14ac:dyDescent="0.2">
      <c r="A815" s="88">
        <v>39491</v>
      </c>
      <c r="B815" s="37">
        <v>88.879997000000003</v>
      </c>
      <c r="C815" s="37">
        <v>89.989998</v>
      </c>
      <c r="D815" s="37">
        <v>88.669998000000007</v>
      </c>
      <c r="E815" s="37">
        <v>89.440002000000007</v>
      </c>
      <c r="F815" s="37">
        <v>10038800</v>
      </c>
      <c r="G815" s="37">
        <v>89.440002000000007</v>
      </c>
      <c r="H815" s="89">
        <f t="shared" si="12"/>
        <v>-3.0142026560143016E-3</v>
      </c>
    </row>
    <row r="816" spans="1:8" hidden="1" x14ac:dyDescent="0.2">
      <c r="A816" s="88">
        <v>39492</v>
      </c>
      <c r="B816" s="37">
        <v>89.370002999999997</v>
      </c>
      <c r="C816" s="37">
        <v>90.110000999999997</v>
      </c>
      <c r="D816" s="37">
        <v>89.349997999999999</v>
      </c>
      <c r="E816" s="37">
        <v>89.709998999999996</v>
      </c>
      <c r="F816" s="37">
        <v>6882500</v>
      </c>
      <c r="G816" s="37">
        <v>89.709998999999996</v>
      </c>
      <c r="H816" s="89">
        <f t="shared" si="12"/>
        <v>6.2618676809138374E-3</v>
      </c>
    </row>
    <row r="817" spans="1:8" hidden="1" x14ac:dyDescent="0.2">
      <c r="A817" s="88">
        <v>39493</v>
      </c>
      <c r="B817" s="37">
        <v>90.300003000000004</v>
      </c>
      <c r="C817" s="37">
        <v>90.32</v>
      </c>
      <c r="D817" s="37">
        <v>88.629997000000003</v>
      </c>
      <c r="E817" s="37">
        <v>89.150002000000001</v>
      </c>
      <c r="F817" s="37">
        <v>5586100</v>
      </c>
      <c r="G817" s="37">
        <v>89.150002000000001</v>
      </c>
      <c r="H817" s="89">
        <f t="shared" si="12"/>
        <v>-2.6892562324529527E-2</v>
      </c>
    </row>
    <row r="818" spans="1:8" hidden="1" x14ac:dyDescent="0.2">
      <c r="A818" s="88">
        <v>39497</v>
      </c>
      <c r="B818" s="37">
        <v>91.230002999999996</v>
      </c>
      <c r="C818" s="37">
        <v>91.940002000000007</v>
      </c>
      <c r="D818" s="37">
        <v>90.980002999999996</v>
      </c>
      <c r="E818" s="37">
        <v>91.580001999999993</v>
      </c>
      <c r="F818" s="37">
        <v>8371600</v>
      </c>
      <c r="G818" s="37">
        <v>91.580001999999993</v>
      </c>
      <c r="H818" s="89">
        <f t="shared" si="12"/>
        <v>-1.7963863649756134E-2</v>
      </c>
    </row>
    <row r="819" spans="1:8" hidden="1" x14ac:dyDescent="0.2">
      <c r="A819" s="88">
        <v>39498</v>
      </c>
      <c r="B819" s="37">
        <v>90.839995999999999</v>
      </c>
      <c r="C819" s="37">
        <v>93.309997999999993</v>
      </c>
      <c r="D819" s="37">
        <v>90.75</v>
      </c>
      <c r="E819" s="37">
        <v>93.239998</v>
      </c>
      <c r="F819" s="37">
        <v>10632400</v>
      </c>
      <c r="G819" s="37">
        <v>93.239998</v>
      </c>
      <c r="H819" s="89">
        <f t="shared" si="12"/>
        <v>-1.0726580639019016E-4</v>
      </c>
    </row>
    <row r="820" spans="1:8" hidden="1" x14ac:dyDescent="0.2">
      <c r="A820" s="88">
        <v>39499</v>
      </c>
      <c r="B820" s="37">
        <v>93.440002000000007</v>
      </c>
      <c r="C820" s="37">
        <v>94.220000999999996</v>
      </c>
      <c r="D820" s="37">
        <v>93.019997000000004</v>
      </c>
      <c r="E820" s="37">
        <v>93.25</v>
      </c>
      <c r="F820" s="37">
        <v>12952200</v>
      </c>
      <c r="G820" s="37">
        <v>93.25</v>
      </c>
      <c r="H820" s="89">
        <f t="shared" si="12"/>
        <v>-1.5002038899170052E-3</v>
      </c>
    </row>
    <row r="821" spans="1:8" hidden="1" x14ac:dyDescent="0.2">
      <c r="A821" s="88">
        <v>39500</v>
      </c>
      <c r="B821" s="37">
        <v>93.559997999999993</v>
      </c>
      <c r="C821" s="37">
        <v>93.720000999999996</v>
      </c>
      <c r="D821" s="37">
        <v>92.349997999999999</v>
      </c>
      <c r="E821" s="37">
        <v>93.389999000000003</v>
      </c>
      <c r="F821" s="37">
        <v>7576900</v>
      </c>
      <c r="G821" s="37">
        <v>93.389999000000003</v>
      </c>
      <c r="H821" s="89">
        <f t="shared" si="12"/>
        <v>6.9844050161949047E-3</v>
      </c>
    </row>
    <row r="822" spans="1:8" hidden="1" x14ac:dyDescent="0.2">
      <c r="A822" s="88">
        <v>39503</v>
      </c>
      <c r="B822" s="37">
        <v>93.709998999999996</v>
      </c>
      <c r="C822" s="37">
        <v>93.709998999999996</v>
      </c>
      <c r="D822" s="37">
        <v>92.110000999999997</v>
      </c>
      <c r="E822" s="37">
        <v>92.739998</v>
      </c>
      <c r="F822" s="37">
        <v>11954500</v>
      </c>
      <c r="G822" s="37">
        <v>92.739998</v>
      </c>
      <c r="H822" s="89">
        <f t="shared" si="12"/>
        <v>-1.0405039066865313E-2</v>
      </c>
    </row>
    <row r="823" spans="1:8" hidden="1" x14ac:dyDescent="0.2">
      <c r="A823" s="88">
        <v>39504</v>
      </c>
      <c r="B823" s="37">
        <v>92.43</v>
      </c>
      <c r="C823" s="37">
        <v>93.970000999999996</v>
      </c>
      <c r="D823" s="37">
        <v>92.18</v>
      </c>
      <c r="E823" s="37">
        <v>93.709998999999996</v>
      </c>
      <c r="F823" s="37">
        <v>8452200</v>
      </c>
      <c r="G823" s="37">
        <v>93.709998999999996</v>
      </c>
      <c r="H823" s="89">
        <f t="shared" si="12"/>
        <v>-1.1353509524180671E-2</v>
      </c>
    </row>
    <row r="824" spans="1:8" hidden="1" x14ac:dyDescent="0.2">
      <c r="A824" s="88">
        <v>39505</v>
      </c>
      <c r="B824" s="37">
        <v>94.559997999999993</v>
      </c>
      <c r="C824" s="37">
        <v>94.940002000000007</v>
      </c>
      <c r="D824" s="37">
        <v>93.970000999999996</v>
      </c>
      <c r="E824" s="37">
        <v>94.779999000000004</v>
      </c>
      <c r="F824" s="37">
        <v>9926500</v>
      </c>
      <c r="G824" s="37">
        <v>94.779999000000004</v>
      </c>
      <c r="H824" s="89">
        <f t="shared" si="12"/>
        <v>-1.2685592551248534E-2</v>
      </c>
    </row>
    <row r="825" spans="1:8" hidden="1" x14ac:dyDescent="0.2">
      <c r="A825" s="88">
        <v>39506</v>
      </c>
      <c r="B825" s="37">
        <v>94.919998000000007</v>
      </c>
      <c r="C825" s="37">
        <v>96.080001999999993</v>
      </c>
      <c r="D825" s="37">
        <v>94.470000999999996</v>
      </c>
      <c r="E825" s="37">
        <v>95.989998</v>
      </c>
      <c r="F825" s="37">
        <v>11211200</v>
      </c>
      <c r="G825" s="37">
        <v>95.989998</v>
      </c>
      <c r="H825" s="89">
        <f t="shared" si="12"/>
        <v>-1.9774373095750035E-3</v>
      </c>
    </row>
    <row r="826" spans="1:8" hidden="1" x14ac:dyDescent="0.2">
      <c r="A826" s="88">
        <v>39507</v>
      </c>
      <c r="B826" s="37">
        <v>95.82</v>
      </c>
      <c r="C826" s="37">
        <v>96.239998</v>
      </c>
      <c r="D826" s="37">
        <v>95.220000999999996</v>
      </c>
      <c r="E826" s="37">
        <v>96.18</v>
      </c>
      <c r="F826" s="37">
        <v>9347800</v>
      </c>
      <c r="G826" s="37">
        <v>96.18</v>
      </c>
      <c r="H826" s="89">
        <f t="shared" si="12"/>
        <v>-1.0960693030738137E-2</v>
      </c>
    </row>
    <row r="827" spans="1:8" hidden="1" x14ac:dyDescent="0.2">
      <c r="A827" s="88">
        <v>39510</v>
      </c>
      <c r="B827" s="37">
        <v>97.519997000000004</v>
      </c>
      <c r="C827" s="37">
        <v>97.739998</v>
      </c>
      <c r="D827" s="37">
        <v>96.68</v>
      </c>
      <c r="E827" s="37">
        <v>97.239998</v>
      </c>
      <c r="F827" s="37">
        <v>11479000</v>
      </c>
      <c r="G827" s="37">
        <v>97.239998</v>
      </c>
      <c r="H827" s="89">
        <f t="shared" si="12"/>
        <v>2.1412293187290311E-2</v>
      </c>
    </row>
    <row r="828" spans="1:8" hidden="1" x14ac:dyDescent="0.2">
      <c r="A828" s="88">
        <v>39511</v>
      </c>
      <c r="B828" s="37">
        <v>97.279999000000004</v>
      </c>
      <c r="C828" s="37">
        <v>97.449996999999996</v>
      </c>
      <c r="D828" s="37">
        <v>94.389999000000003</v>
      </c>
      <c r="E828" s="37">
        <v>95.18</v>
      </c>
      <c r="F828" s="37">
        <v>21356500</v>
      </c>
      <c r="G828" s="37">
        <v>95.18</v>
      </c>
      <c r="H828" s="89">
        <f t="shared" si="12"/>
        <v>-2.6336420929894855E-2</v>
      </c>
    </row>
    <row r="829" spans="1:8" hidden="1" x14ac:dyDescent="0.2">
      <c r="A829" s="88">
        <v>39512</v>
      </c>
      <c r="B829" s="37">
        <v>96.099997999999999</v>
      </c>
      <c r="C829" s="37">
        <v>98.150002000000001</v>
      </c>
      <c r="D829" s="37">
        <v>95.93</v>
      </c>
      <c r="E829" s="37">
        <v>97.720000999999996</v>
      </c>
      <c r="F829" s="37">
        <v>15354300</v>
      </c>
      <c r="G829" s="37">
        <v>97.720000999999996</v>
      </c>
      <c r="H829" s="89">
        <f t="shared" si="12"/>
        <v>1.2563248277919124E-2</v>
      </c>
    </row>
    <row r="830" spans="1:8" hidden="1" x14ac:dyDescent="0.2">
      <c r="A830" s="88">
        <v>39513</v>
      </c>
      <c r="B830" s="37">
        <v>96.980002999999996</v>
      </c>
      <c r="C830" s="37">
        <v>97.290001000000004</v>
      </c>
      <c r="D830" s="37">
        <v>95.260002</v>
      </c>
      <c r="E830" s="37">
        <v>96.5</v>
      </c>
      <c r="F830" s="37">
        <v>18543500</v>
      </c>
      <c r="G830" s="37">
        <v>96.5</v>
      </c>
      <c r="H830" s="89">
        <f t="shared" si="12"/>
        <v>4.2577976834053651E-3</v>
      </c>
    </row>
    <row r="831" spans="1:8" hidden="1" x14ac:dyDescent="0.2">
      <c r="A831" s="88">
        <v>39514</v>
      </c>
      <c r="B831" s="37">
        <v>96.599997999999999</v>
      </c>
      <c r="C831" s="37">
        <v>96.68</v>
      </c>
      <c r="D831" s="37">
        <v>95.720000999999996</v>
      </c>
      <c r="E831" s="37">
        <v>96.089995999999999</v>
      </c>
      <c r="F831" s="37">
        <v>10066900</v>
      </c>
      <c r="G831" s="37">
        <v>96.089995999999999</v>
      </c>
      <c r="H831" s="89">
        <f t="shared" si="12"/>
        <v>2.2920722802550609E-3</v>
      </c>
    </row>
    <row r="832" spans="1:8" hidden="1" x14ac:dyDescent="0.2">
      <c r="A832" s="88">
        <v>39517</v>
      </c>
      <c r="B832" s="37">
        <v>95</v>
      </c>
      <c r="C832" s="37">
        <v>96.339995999999999</v>
      </c>
      <c r="D832" s="37">
        <v>94.879997000000003</v>
      </c>
      <c r="E832" s="37">
        <v>95.870002999999997</v>
      </c>
      <c r="F832" s="37">
        <v>10868400</v>
      </c>
      <c r="G832" s="37">
        <v>95.870002999999997</v>
      </c>
      <c r="H832" s="89">
        <f t="shared" si="12"/>
        <v>-1.2508601586618243E-3</v>
      </c>
    </row>
    <row r="833" spans="1:8" hidden="1" x14ac:dyDescent="0.2">
      <c r="A833" s="88">
        <v>39518</v>
      </c>
      <c r="B833" s="37">
        <v>96.519997000000004</v>
      </c>
      <c r="C833" s="37">
        <v>96.980002999999996</v>
      </c>
      <c r="D833" s="37">
        <v>95.190002000000007</v>
      </c>
      <c r="E833" s="37">
        <v>95.989998</v>
      </c>
      <c r="F833" s="37">
        <v>14343300</v>
      </c>
      <c r="G833" s="37">
        <v>95.989998</v>
      </c>
      <c r="H833" s="89">
        <f t="shared" si="12"/>
        <v>-1.0570088049681643E-2</v>
      </c>
    </row>
    <row r="834" spans="1:8" hidden="1" x14ac:dyDescent="0.2">
      <c r="A834" s="88">
        <v>39519</v>
      </c>
      <c r="B834" s="37">
        <v>96.580001999999993</v>
      </c>
      <c r="C834" s="37">
        <v>97.379997000000003</v>
      </c>
      <c r="D834" s="37">
        <v>96.239998</v>
      </c>
      <c r="E834" s="37">
        <v>97.010002</v>
      </c>
      <c r="F834" s="37">
        <v>8178200</v>
      </c>
      <c r="G834" s="37">
        <v>97.010002</v>
      </c>
      <c r="H834" s="89">
        <f t="shared" ref="H834:H897" si="13">LN(G834/G835)</f>
        <v>-1.3616734718960778E-2</v>
      </c>
    </row>
    <row r="835" spans="1:8" hidden="1" x14ac:dyDescent="0.2">
      <c r="A835" s="88">
        <v>39520</v>
      </c>
      <c r="B835" s="37">
        <v>98.5</v>
      </c>
      <c r="C835" s="37">
        <v>98.730002999999996</v>
      </c>
      <c r="D835" s="37">
        <v>97.730002999999996</v>
      </c>
      <c r="E835" s="37">
        <v>98.339995999999999</v>
      </c>
      <c r="F835" s="37">
        <v>14681500</v>
      </c>
      <c r="G835" s="37">
        <v>98.339995999999999</v>
      </c>
      <c r="H835" s="89">
        <f t="shared" si="13"/>
        <v>-3.755426990526672E-3</v>
      </c>
    </row>
    <row r="836" spans="1:8" hidden="1" x14ac:dyDescent="0.2">
      <c r="A836" s="88">
        <v>39521</v>
      </c>
      <c r="B836" s="37">
        <v>98.029999000000004</v>
      </c>
      <c r="C836" s="37">
        <v>99.529999000000004</v>
      </c>
      <c r="D836" s="37">
        <v>98.010002</v>
      </c>
      <c r="E836" s="37">
        <v>98.709998999999996</v>
      </c>
      <c r="F836" s="37">
        <v>17565100</v>
      </c>
      <c r="G836" s="37">
        <v>98.709998999999996</v>
      </c>
      <c r="H836" s="89">
        <f t="shared" si="13"/>
        <v>-4.6492807315335425E-3</v>
      </c>
    </row>
    <row r="837" spans="1:8" hidden="1" x14ac:dyDescent="0.2">
      <c r="A837" s="88">
        <v>39524</v>
      </c>
      <c r="B837" s="37">
        <v>99.32</v>
      </c>
      <c r="C837" s="37">
        <v>100.44000200000001</v>
      </c>
      <c r="D837" s="37">
        <v>98</v>
      </c>
      <c r="E837" s="37">
        <v>99.169998000000007</v>
      </c>
      <c r="F837" s="37">
        <v>26505900</v>
      </c>
      <c r="G837" s="37">
        <v>99.169998000000007</v>
      </c>
      <c r="H837" s="89">
        <f t="shared" si="13"/>
        <v>2.7292520685703994E-2</v>
      </c>
    </row>
    <row r="838" spans="1:8" hidden="1" x14ac:dyDescent="0.2">
      <c r="A838" s="88">
        <v>39525</v>
      </c>
      <c r="B838" s="37">
        <v>99.349997999999999</v>
      </c>
      <c r="C838" s="37">
        <v>99.510002</v>
      </c>
      <c r="D838" s="37">
        <v>96.349997999999999</v>
      </c>
      <c r="E838" s="37">
        <v>96.5</v>
      </c>
      <c r="F838" s="37">
        <v>20966100</v>
      </c>
      <c r="G838" s="37">
        <v>96.5</v>
      </c>
      <c r="H838" s="89">
        <f t="shared" si="13"/>
        <v>3.6513489386466022E-2</v>
      </c>
    </row>
    <row r="839" spans="1:8" hidden="1" x14ac:dyDescent="0.2">
      <c r="A839" s="88">
        <v>39526</v>
      </c>
      <c r="B839" s="37">
        <v>95.650002000000001</v>
      </c>
      <c r="C839" s="37">
        <v>96</v>
      </c>
      <c r="D839" s="37">
        <v>92.5</v>
      </c>
      <c r="E839" s="37">
        <v>93.040001000000004</v>
      </c>
      <c r="F839" s="37">
        <v>37594300</v>
      </c>
      <c r="G839" s="37">
        <v>93.040001000000004</v>
      </c>
      <c r="H839" s="89">
        <f t="shared" si="13"/>
        <v>3.4220304472860293E-2</v>
      </c>
    </row>
    <row r="840" spans="1:8" hidden="1" x14ac:dyDescent="0.2">
      <c r="A840" s="88">
        <v>39527</v>
      </c>
      <c r="B840" s="37">
        <v>90.730002999999996</v>
      </c>
      <c r="C840" s="37">
        <v>91.650002000000001</v>
      </c>
      <c r="D840" s="37">
        <v>89.800003000000004</v>
      </c>
      <c r="E840" s="37">
        <v>89.910004000000001</v>
      </c>
      <c r="F840" s="37">
        <v>28830000</v>
      </c>
      <c r="G840" s="37">
        <v>89.910004000000001</v>
      </c>
      <c r="H840" s="89">
        <f t="shared" si="13"/>
        <v>-2.1109279311197385E-3</v>
      </c>
    </row>
    <row r="841" spans="1:8" hidden="1" x14ac:dyDescent="0.2">
      <c r="A841" s="88">
        <v>39531</v>
      </c>
      <c r="B841" s="37">
        <v>90.650002000000001</v>
      </c>
      <c r="C841" s="37">
        <v>91.510002</v>
      </c>
      <c r="D841" s="37">
        <v>89.779999000000004</v>
      </c>
      <c r="E841" s="37">
        <v>90.099997999999999</v>
      </c>
      <c r="F841" s="37">
        <v>14325700</v>
      </c>
      <c r="G841" s="37">
        <v>90.099997999999999</v>
      </c>
      <c r="H841" s="89">
        <f t="shared" si="13"/>
        <v>-2.8771934747390038E-2</v>
      </c>
    </row>
    <row r="842" spans="1:8" hidden="1" x14ac:dyDescent="0.2">
      <c r="A842" s="88">
        <v>39532</v>
      </c>
      <c r="B842" s="37">
        <v>91.910004000000001</v>
      </c>
      <c r="C842" s="37">
        <v>92.790001000000004</v>
      </c>
      <c r="D842" s="37">
        <v>91.279999000000004</v>
      </c>
      <c r="E842" s="37">
        <v>92.730002999999996</v>
      </c>
      <c r="F842" s="37">
        <v>15839900</v>
      </c>
      <c r="G842" s="37">
        <v>92.730002999999996</v>
      </c>
      <c r="H842" s="89">
        <f t="shared" si="13"/>
        <v>-1.1472810830997245E-2</v>
      </c>
    </row>
    <row r="843" spans="1:8" hidden="1" x14ac:dyDescent="0.2">
      <c r="A843" s="88">
        <v>39533</v>
      </c>
      <c r="B843" s="37">
        <v>93.110000999999997</v>
      </c>
      <c r="C843" s="37">
        <v>94</v>
      </c>
      <c r="D843" s="37">
        <v>93.059997999999993</v>
      </c>
      <c r="E843" s="37">
        <v>93.800003000000004</v>
      </c>
      <c r="F843" s="37">
        <v>12389000</v>
      </c>
      <c r="G843" s="37">
        <v>93.800003000000004</v>
      </c>
      <c r="H843" s="89">
        <f t="shared" si="13"/>
        <v>3.6313614226055608E-3</v>
      </c>
    </row>
    <row r="844" spans="1:8" hidden="1" x14ac:dyDescent="0.2">
      <c r="A844" s="88">
        <v>39534</v>
      </c>
      <c r="B844" s="37">
        <v>93.510002</v>
      </c>
      <c r="C844" s="37">
        <v>94.089995999999999</v>
      </c>
      <c r="D844" s="37">
        <v>92.949996999999996</v>
      </c>
      <c r="E844" s="37">
        <v>93.459998999999996</v>
      </c>
      <c r="F844" s="37">
        <v>7560500</v>
      </c>
      <c r="G844" s="37">
        <v>93.459998999999996</v>
      </c>
      <c r="H844" s="89">
        <f t="shared" si="13"/>
        <v>1.7050181402902622E-2</v>
      </c>
    </row>
    <row r="845" spans="1:8" hidden="1" x14ac:dyDescent="0.2">
      <c r="A845" s="88">
        <v>39535</v>
      </c>
      <c r="B845" s="37">
        <v>91.959998999999996</v>
      </c>
      <c r="C845" s="37">
        <v>92.449996999999996</v>
      </c>
      <c r="D845" s="37">
        <v>91.110000999999997</v>
      </c>
      <c r="E845" s="37">
        <v>91.879997000000003</v>
      </c>
      <c r="F845" s="37">
        <v>8786600</v>
      </c>
      <c r="G845" s="37">
        <v>91.879997000000003</v>
      </c>
      <c r="H845" s="89">
        <f t="shared" si="13"/>
        <v>1.6128420177445098E-2</v>
      </c>
    </row>
    <row r="846" spans="1:8" hidden="1" x14ac:dyDescent="0.2">
      <c r="A846" s="88">
        <v>39538</v>
      </c>
      <c r="B846" s="37">
        <v>92.559997999999993</v>
      </c>
      <c r="C846" s="37">
        <v>92.650002000000001</v>
      </c>
      <c r="D846" s="37">
        <v>89.959998999999996</v>
      </c>
      <c r="E846" s="37">
        <v>90.410004000000001</v>
      </c>
      <c r="F846" s="37">
        <v>11165000</v>
      </c>
      <c r="G846" s="37">
        <v>90.410004000000001</v>
      </c>
      <c r="H846" s="89">
        <f t="shared" si="13"/>
        <v>4.005728637271265E-2</v>
      </c>
    </row>
    <row r="847" spans="1:8" hidden="1" x14ac:dyDescent="0.2">
      <c r="A847" s="88">
        <v>39539</v>
      </c>
      <c r="B847" s="37">
        <v>87.860000999999997</v>
      </c>
      <c r="C847" s="37">
        <v>88.309997999999993</v>
      </c>
      <c r="D847" s="37">
        <v>86.050003000000004</v>
      </c>
      <c r="E847" s="37">
        <v>86.860000999999997</v>
      </c>
      <c r="F847" s="37">
        <v>23673200</v>
      </c>
      <c r="G847" s="37">
        <v>86.860000999999997</v>
      </c>
      <c r="H847" s="89">
        <f t="shared" si="13"/>
        <v>-2.7367812965900618E-2</v>
      </c>
    </row>
    <row r="848" spans="1:8" hidden="1" x14ac:dyDescent="0.2">
      <c r="A848" s="88">
        <v>39540</v>
      </c>
      <c r="B848" s="37">
        <v>87.279999000000004</v>
      </c>
      <c r="C848" s="37">
        <v>89.760002</v>
      </c>
      <c r="D848" s="37">
        <v>87.220000999999996</v>
      </c>
      <c r="E848" s="37">
        <v>89.269997000000004</v>
      </c>
      <c r="F848" s="37">
        <v>13537500</v>
      </c>
      <c r="G848" s="37">
        <v>89.269997000000004</v>
      </c>
      <c r="H848" s="89">
        <f t="shared" si="13"/>
        <v>-1.6788968541178273E-3</v>
      </c>
    </row>
    <row r="849" spans="1:8" hidden="1" x14ac:dyDescent="0.2">
      <c r="A849" s="88">
        <v>39541</v>
      </c>
      <c r="B849" s="37">
        <v>88.589995999999999</v>
      </c>
      <c r="C849" s="37">
        <v>89.75</v>
      </c>
      <c r="D849" s="37">
        <v>87.639999000000003</v>
      </c>
      <c r="E849" s="37">
        <v>89.419998000000007</v>
      </c>
      <c r="F849" s="37">
        <v>9324800</v>
      </c>
      <c r="G849" s="37">
        <v>89.419998000000007</v>
      </c>
      <c r="H849" s="89">
        <f t="shared" si="13"/>
        <v>-9.2392487735168411E-3</v>
      </c>
    </row>
    <row r="850" spans="1:8" hidden="1" x14ac:dyDescent="0.2">
      <c r="A850" s="88">
        <v>39542</v>
      </c>
      <c r="B850" s="37">
        <v>89.480002999999996</v>
      </c>
      <c r="C850" s="37">
        <v>90.339995999999999</v>
      </c>
      <c r="D850" s="37">
        <v>89.309997999999993</v>
      </c>
      <c r="E850" s="37">
        <v>90.25</v>
      </c>
      <c r="F850" s="37">
        <v>7228200</v>
      </c>
      <c r="G850" s="37">
        <v>90.25</v>
      </c>
      <c r="H850" s="89">
        <f t="shared" si="13"/>
        <v>-1.0142276446780231E-2</v>
      </c>
    </row>
    <row r="851" spans="1:8" hidden="1" x14ac:dyDescent="0.2">
      <c r="A851" s="88">
        <v>39545</v>
      </c>
      <c r="B851" s="37">
        <v>90.730002999999996</v>
      </c>
      <c r="C851" s="37">
        <v>91.75</v>
      </c>
      <c r="D851" s="37">
        <v>90.599997999999999</v>
      </c>
      <c r="E851" s="37">
        <v>91.169998000000007</v>
      </c>
      <c r="F851" s="37">
        <v>8196200</v>
      </c>
      <c r="G851" s="37">
        <v>91.169998000000007</v>
      </c>
      <c r="H851" s="89">
        <f t="shared" si="13"/>
        <v>9.0348787576706151E-3</v>
      </c>
    </row>
    <row r="852" spans="1:8" hidden="1" x14ac:dyDescent="0.2">
      <c r="A852" s="88">
        <v>39546</v>
      </c>
      <c r="B852" s="37">
        <v>90.040001000000004</v>
      </c>
      <c r="C852" s="37">
        <v>90.489998</v>
      </c>
      <c r="D852" s="37">
        <v>89.720000999999996</v>
      </c>
      <c r="E852" s="37">
        <v>90.349997999999999</v>
      </c>
      <c r="F852" s="37">
        <v>5773000</v>
      </c>
      <c r="G852" s="37">
        <v>90.349997999999999</v>
      </c>
      <c r="H852" s="89">
        <f t="shared" si="13"/>
        <v>-2.1244809210795412E-2</v>
      </c>
    </row>
    <row r="853" spans="1:8" hidden="1" x14ac:dyDescent="0.2">
      <c r="A853" s="88">
        <v>39547</v>
      </c>
      <c r="B853" s="37">
        <v>90.300003000000004</v>
      </c>
      <c r="C853" s="37">
        <v>92.370002999999997</v>
      </c>
      <c r="D853" s="37">
        <v>90.239998</v>
      </c>
      <c r="E853" s="37">
        <v>92.290001000000004</v>
      </c>
      <c r="F853" s="37">
        <v>10572400</v>
      </c>
      <c r="G853" s="37">
        <v>92.290001000000004</v>
      </c>
      <c r="H853" s="89">
        <f t="shared" si="13"/>
        <v>5.6503899723959732E-3</v>
      </c>
    </row>
    <row r="854" spans="1:8" hidden="1" x14ac:dyDescent="0.2">
      <c r="A854" s="88">
        <v>39548</v>
      </c>
      <c r="B854" s="37">
        <v>92.32</v>
      </c>
      <c r="C854" s="37">
        <v>92.559997999999993</v>
      </c>
      <c r="D854" s="37">
        <v>90.970000999999996</v>
      </c>
      <c r="E854" s="37">
        <v>91.769997000000004</v>
      </c>
      <c r="F854" s="37">
        <v>7758500</v>
      </c>
      <c r="G854" s="37">
        <v>91.769997000000004</v>
      </c>
      <c r="H854" s="89">
        <f t="shared" si="13"/>
        <v>5.1345936808698056E-3</v>
      </c>
    </row>
    <row r="855" spans="1:8" hidden="1" x14ac:dyDescent="0.2">
      <c r="A855" s="88">
        <v>39549</v>
      </c>
      <c r="B855" s="37">
        <v>91.410004000000001</v>
      </c>
      <c r="C855" s="37">
        <v>91.830001999999993</v>
      </c>
      <c r="D855" s="37">
        <v>90.550003000000004</v>
      </c>
      <c r="E855" s="37">
        <v>91.300003000000004</v>
      </c>
      <c r="F855" s="37">
        <v>6545700</v>
      </c>
      <c r="G855" s="37">
        <v>91.300003000000004</v>
      </c>
      <c r="H855" s="89">
        <f t="shared" si="13"/>
        <v>2.0832417581192466E-3</v>
      </c>
    </row>
    <row r="856" spans="1:8" hidden="1" x14ac:dyDescent="0.2">
      <c r="A856" s="88">
        <v>39552</v>
      </c>
      <c r="B856" s="37">
        <v>91.32</v>
      </c>
      <c r="C856" s="37">
        <v>91.980002999999996</v>
      </c>
      <c r="D856" s="37">
        <v>91.059997999999993</v>
      </c>
      <c r="E856" s="37">
        <v>91.110000999999997</v>
      </c>
      <c r="F856" s="37">
        <v>4697000</v>
      </c>
      <c r="G856" s="37">
        <v>91.110000999999997</v>
      </c>
      <c r="H856" s="89">
        <f t="shared" si="13"/>
        <v>-6.0185440190038695E-3</v>
      </c>
    </row>
    <row r="857" spans="1:8" hidden="1" x14ac:dyDescent="0.2">
      <c r="A857" s="88">
        <v>39553</v>
      </c>
      <c r="B857" s="37">
        <v>91.730002999999996</v>
      </c>
      <c r="C857" s="37">
        <v>91.910004000000001</v>
      </c>
      <c r="D857" s="37">
        <v>91.379997000000003</v>
      </c>
      <c r="E857" s="37">
        <v>91.660004000000001</v>
      </c>
      <c r="F857" s="37">
        <v>6635400</v>
      </c>
      <c r="G857" s="37">
        <v>91.660004000000001</v>
      </c>
      <c r="H857" s="89">
        <f t="shared" si="13"/>
        <v>-1.7412357853574045E-2</v>
      </c>
    </row>
    <row r="858" spans="1:8" hidden="1" x14ac:dyDescent="0.2">
      <c r="A858" s="88">
        <v>39554</v>
      </c>
      <c r="B858" s="37">
        <v>93.190002000000007</v>
      </c>
      <c r="C858" s="37">
        <v>93.709998999999996</v>
      </c>
      <c r="D858" s="37">
        <v>93.010002</v>
      </c>
      <c r="E858" s="37">
        <v>93.269997000000004</v>
      </c>
      <c r="F858" s="37">
        <v>8469200</v>
      </c>
      <c r="G858" s="37">
        <v>93.269997000000004</v>
      </c>
      <c r="H858" s="89">
        <f t="shared" si="13"/>
        <v>7.6414192962735977E-3</v>
      </c>
    </row>
    <row r="859" spans="1:8" hidden="1" x14ac:dyDescent="0.2">
      <c r="A859" s="88">
        <v>39555</v>
      </c>
      <c r="B859" s="37">
        <v>93.309997999999993</v>
      </c>
      <c r="C859" s="37">
        <v>93.510002</v>
      </c>
      <c r="D859" s="37">
        <v>92.480002999999996</v>
      </c>
      <c r="E859" s="37">
        <v>92.559997999999993</v>
      </c>
      <c r="F859" s="37">
        <v>6875300</v>
      </c>
      <c r="G859" s="37">
        <v>92.559997999999993</v>
      </c>
      <c r="H859" s="89">
        <f t="shared" si="13"/>
        <v>2.1182088933548532E-2</v>
      </c>
    </row>
    <row r="860" spans="1:8" hidden="1" x14ac:dyDescent="0.2">
      <c r="A860" s="88">
        <v>39556</v>
      </c>
      <c r="B860" s="37">
        <v>89.720000999999996</v>
      </c>
      <c r="C860" s="37">
        <v>90.699996999999996</v>
      </c>
      <c r="D860" s="37">
        <v>88.959998999999996</v>
      </c>
      <c r="E860" s="37">
        <v>90.620002999999997</v>
      </c>
      <c r="F860" s="37">
        <v>11390700</v>
      </c>
      <c r="G860" s="37">
        <v>90.620002999999997</v>
      </c>
      <c r="H860" s="89">
        <f t="shared" si="13"/>
        <v>4.0913751312760737E-3</v>
      </c>
    </row>
    <row r="861" spans="1:8" hidden="1" x14ac:dyDescent="0.2">
      <c r="A861" s="88">
        <v>39559</v>
      </c>
      <c r="B861" s="37">
        <v>90.790001000000004</v>
      </c>
      <c r="C861" s="37">
        <v>90.870002999999997</v>
      </c>
      <c r="D861" s="37">
        <v>89.889999000000003</v>
      </c>
      <c r="E861" s="37">
        <v>90.25</v>
      </c>
      <c r="F861" s="37">
        <v>11927500</v>
      </c>
      <c r="G861" s="37">
        <v>90.25</v>
      </c>
      <c r="H861" s="89">
        <f t="shared" si="13"/>
        <v>-2.2154886344026754E-4</v>
      </c>
    </row>
    <row r="862" spans="1:8" hidden="1" x14ac:dyDescent="0.2">
      <c r="A862" s="88">
        <v>39560</v>
      </c>
      <c r="B862" s="37">
        <v>90.419998000000007</v>
      </c>
      <c r="C862" s="37">
        <v>91.349997999999999</v>
      </c>
      <c r="D862" s="37">
        <v>90.120002999999997</v>
      </c>
      <c r="E862" s="37">
        <v>90.269997000000004</v>
      </c>
      <c r="F862" s="37">
        <v>14043600</v>
      </c>
      <c r="G862" s="37">
        <v>90.269997000000004</v>
      </c>
      <c r="H862" s="89">
        <f t="shared" si="13"/>
        <v>1.1699905168062632E-2</v>
      </c>
    </row>
    <row r="863" spans="1:8" hidden="1" x14ac:dyDescent="0.2">
      <c r="A863" s="88">
        <v>39561</v>
      </c>
      <c r="B863" s="37">
        <v>89</v>
      </c>
      <c r="C863" s="37">
        <v>89.550003000000004</v>
      </c>
      <c r="D863" s="37">
        <v>88.440002000000007</v>
      </c>
      <c r="E863" s="37">
        <v>89.220000999999996</v>
      </c>
      <c r="F863" s="37">
        <v>18170500</v>
      </c>
      <c r="G863" s="37">
        <v>89.220000999999996</v>
      </c>
      <c r="H863" s="89">
        <f t="shared" si="13"/>
        <v>2.2671567028487334E-2</v>
      </c>
    </row>
    <row r="864" spans="1:8" hidden="1" x14ac:dyDescent="0.2">
      <c r="A864" s="88">
        <v>39562</v>
      </c>
      <c r="B864" s="37">
        <v>88.260002</v>
      </c>
      <c r="C864" s="37">
        <v>89.910004000000001</v>
      </c>
      <c r="D864" s="37">
        <v>87.099997999999999</v>
      </c>
      <c r="E864" s="37">
        <v>87.220000999999996</v>
      </c>
      <c r="F864" s="37">
        <v>22846600</v>
      </c>
      <c r="G864" s="37">
        <v>87.220000999999996</v>
      </c>
      <c r="H864" s="89">
        <f t="shared" si="13"/>
        <v>-5.7305291926460671E-4</v>
      </c>
    </row>
    <row r="865" spans="1:8" hidden="1" x14ac:dyDescent="0.2">
      <c r="A865" s="88">
        <v>39563</v>
      </c>
      <c r="B865" s="37">
        <v>88.330001999999993</v>
      </c>
      <c r="C865" s="37">
        <v>88.419998000000007</v>
      </c>
      <c r="D865" s="37">
        <v>87.190002000000007</v>
      </c>
      <c r="E865" s="37">
        <v>87.269997000000004</v>
      </c>
      <c r="F865" s="37">
        <v>11179900</v>
      </c>
      <c r="G865" s="37">
        <v>87.269997000000004</v>
      </c>
      <c r="H865" s="89">
        <f t="shared" si="13"/>
        <v>-4.8011637997366482E-3</v>
      </c>
    </row>
    <row r="866" spans="1:8" hidden="1" x14ac:dyDescent="0.2">
      <c r="A866" s="88">
        <v>39566</v>
      </c>
      <c r="B866" s="37">
        <v>87.879997000000003</v>
      </c>
      <c r="C866" s="37">
        <v>88.400002000000001</v>
      </c>
      <c r="D866" s="37">
        <v>87.669998000000007</v>
      </c>
      <c r="E866" s="37">
        <v>87.690002000000007</v>
      </c>
      <c r="F866" s="37">
        <v>8071700</v>
      </c>
      <c r="G866" s="37">
        <v>87.690002000000007</v>
      </c>
      <c r="H866" s="89">
        <f t="shared" si="13"/>
        <v>2.1672364087159463E-2</v>
      </c>
    </row>
    <row r="867" spans="1:8" hidden="1" x14ac:dyDescent="0.2">
      <c r="A867" s="88">
        <v>39567</v>
      </c>
      <c r="B867" s="37">
        <v>86.730002999999996</v>
      </c>
      <c r="C867" s="37">
        <v>86.900002000000001</v>
      </c>
      <c r="D867" s="37">
        <v>85.540001000000004</v>
      </c>
      <c r="E867" s="37">
        <v>85.809997999999993</v>
      </c>
      <c r="F867" s="37">
        <v>14689000</v>
      </c>
      <c r="G867" s="37">
        <v>85.809997999999993</v>
      </c>
      <c r="H867" s="89">
        <f t="shared" si="13"/>
        <v>-9.7415127312542784E-3</v>
      </c>
    </row>
    <row r="868" spans="1:8" hidden="1" x14ac:dyDescent="0.2">
      <c r="A868" s="88">
        <v>39568</v>
      </c>
      <c r="B868" s="37">
        <v>86.099997999999999</v>
      </c>
      <c r="C868" s="37">
        <v>86.790001000000004</v>
      </c>
      <c r="D868" s="37">
        <v>85.110000999999997</v>
      </c>
      <c r="E868" s="37">
        <v>86.650002000000001</v>
      </c>
      <c r="F868" s="37">
        <v>17701500</v>
      </c>
      <c r="G868" s="37">
        <v>86.650002000000001</v>
      </c>
      <c r="H868" s="89">
        <f t="shared" si="13"/>
        <v>3.1179318917799882E-2</v>
      </c>
    </row>
    <row r="869" spans="1:8" hidden="1" x14ac:dyDescent="0.2">
      <c r="A869" s="88">
        <v>39569</v>
      </c>
      <c r="B869" s="37">
        <v>84.510002</v>
      </c>
      <c r="C869" s="37">
        <v>84.559997999999993</v>
      </c>
      <c r="D869" s="37">
        <v>83.57</v>
      </c>
      <c r="E869" s="37">
        <v>83.989998</v>
      </c>
      <c r="F869" s="37">
        <v>17664500</v>
      </c>
      <c r="G869" s="37">
        <v>83.989998</v>
      </c>
      <c r="H869" s="89">
        <f t="shared" si="13"/>
        <v>-7.0001353654173815E-3</v>
      </c>
    </row>
    <row r="870" spans="1:8" hidden="1" x14ac:dyDescent="0.2">
      <c r="A870" s="88">
        <v>39570</v>
      </c>
      <c r="B870" s="37">
        <v>83.959998999999996</v>
      </c>
      <c r="C870" s="37">
        <v>84.790001000000004</v>
      </c>
      <c r="D870" s="37">
        <v>83.959998999999996</v>
      </c>
      <c r="E870" s="37">
        <v>84.580001999999993</v>
      </c>
      <c r="F870" s="37">
        <v>8744400</v>
      </c>
      <c r="G870" s="37">
        <v>84.580001999999993</v>
      </c>
      <c r="H870" s="89">
        <f t="shared" si="13"/>
        <v>-1.9784022623347577E-2</v>
      </c>
    </row>
    <row r="871" spans="1:8" hidden="1" x14ac:dyDescent="0.2">
      <c r="A871" s="88">
        <v>39573</v>
      </c>
      <c r="B871" s="37">
        <v>85.68</v>
      </c>
      <c r="C871" s="37">
        <v>86.290001000000004</v>
      </c>
      <c r="D871" s="37">
        <v>85.290001000000004</v>
      </c>
      <c r="E871" s="37">
        <v>86.269997000000004</v>
      </c>
      <c r="F871" s="37">
        <v>7381300</v>
      </c>
      <c r="G871" s="37">
        <v>86.269997000000004</v>
      </c>
      <c r="H871" s="89">
        <f t="shared" si="13"/>
        <v>-4.1642629580708026E-3</v>
      </c>
    </row>
    <row r="872" spans="1:8" hidden="1" x14ac:dyDescent="0.2">
      <c r="A872" s="88">
        <v>39574</v>
      </c>
      <c r="B872" s="37">
        <v>86.330001999999993</v>
      </c>
      <c r="C872" s="37">
        <v>87.150002000000001</v>
      </c>
      <c r="D872" s="37">
        <v>86.330001999999993</v>
      </c>
      <c r="E872" s="37">
        <v>86.629997000000003</v>
      </c>
      <c r="F872" s="37">
        <v>10760400</v>
      </c>
      <c r="G872" s="37">
        <v>86.629997000000003</v>
      </c>
      <c r="H872" s="89">
        <f t="shared" si="13"/>
        <v>9.3940617086341084E-3</v>
      </c>
    </row>
    <row r="873" spans="1:8" hidden="1" x14ac:dyDescent="0.2">
      <c r="A873" s="88">
        <v>39575</v>
      </c>
      <c r="B873" s="37">
        <v>85.470000999999996</v>
      </c>
      <c r="C873" s="37">
        <v>86.099997999999999</v>
      </c>
      <c r="D873" s="37">
        <v>85.199996999999996</v>
      </c>
      <c r="E873" s="37">
        <v>85.82</v>
      </c>
      <c r="F873" s="37">
        <v>7218400</v>
      </c>
      <c r="G873" s="37">
        <v>85.82</v>
      </c>
      <c r="H873" s="89">
        <f t="shared" si="13"/>
        <v>-1.6410838844785891E-2</v>
      </c>
    </row>
    <row r="874" spans="1:8" hidden="1" x14ac:dyDescent="0.2">
      <c r="A874" s="88">
        <v>39576</v>
      </c>
      <c r="B874" s="37">
        <v>86.760002</v>
      </c>
      <c r="C874" s="37">
        <v>87.400002000000001</v>
      </c>
      <c r="D874" s="37">
        <v>86.419998000000007</v>
      </c>
      <c r="E874" s="37">
        <v>87.239998</v>
      </c>
      <c r="F874" s="37">
        <v>8628600</v>
      </c>
      <c r="G874" s="37">
        <v>87.239998</v>
      </c>
      <c r="H874" s="89">
        <f t="shared" si="13"/>
        <v>-2.0611481489438877E-3</v>
      </c>
    </row>
    <row r="875" spans="1:8" hidden="1" x14ac:dyDescent="0.2">
      <c r="A875" s="88">
        <v>39577</v>
      </c>
      <c r="B875" s="37">
        <v>87.370002999999997</v>
      </c>
      <c r="C875" s="37">
        <v>87.589995999999999</v>
      </c>
      <c r="D875" s="37">
        <v>85.839995999999999</v>
      </c>
      <c r="E875" s="37">
        <v>87.419998000000007</v>
      </c>
      <c r="F875" s="37">
        <v>9926600</v>
      </c>
      <c r="G875" s="37">
        <v>87.419998000000007</v>
      </c>
      <c r="H875" s="89">
        <f t="shared" si="13"/>
        <v>4.9309200288075259E-3</v>
      </c>
    </row>
    <row r="876" spans="1:8" hidden="1" x14ac:dyDescent="0.2">
      <c r="A876" s="88">
        <v>39580</v>
      </c>
      <c r="B876" s="37">
        <v>86.919998000000007</v>
      </c>
      <c r="C876" s="37">
        <v>87.639999000000003</v>
      </c>
      <c r="D876" s="37">
        <v>86.790001000000004</v>
      </c>
      <c r="E876" s="37">
        <v>86.989998</v>
      </c>
      <c r="F876" s="37">
        <v>5010000</v>
      </c>
      <c r="G876" s="37">
        <v>86.989998</v>
      </c>
      <c r="H876" s="89">
        <f t="shared" si="13"/>
        <v>1.8564160319759056E-2</v>
      </c>
    </row>
    <row r="877" spans="1:8" hidden="1" x14ac:dyDescent="0.2">
      <c r="A877" s="88">
        <v>39581</v>
      </c>
      <c r="B877" s="37">
        <v>85.120002999999997</v>
      </c>
      <c r="C877" s="37">
        <v>86.139999000000003</v>
      </c>
      <c r="D877" s="37">
        <v>84.919998000000007</v>
      </c>
      <c r="E877" s="37">
        <v>85.389999000000003</v>
      </c>
      <c r="F877" s="37">
        <v>7359800</v>
      </c>
      <c r="G877" s="37">
        <v>85.389999000000003</v>
      </c>
      <c r="H877" s="89">
        <f t="shared" si="13"/>
        <v>2.2275875845398328E-3</v>
      </c>
    </row>
    <row r="878" spans="1:8" hidden="1" x14ac:dyDescent="0.2">
      <c r="A878" s="88">
        <v>39582</v>
      </c>
      <c r="B878" s="37">
        <v>85.730002999999996</v>
      </c>
      <c r="C878" s="37">
        <v>85.809997999999993</v>
      </c>
      <c r="D878" s="37">
        <v>85.099997999999999</v>
      </c>
      <c r="E878" s="37">
        <v>85.199996999999996</v>
      </c>
      <c r="F878" s="37">
        <v>8650600</v>
      </c>
      <c r="G878" s="37">
        <v>85.199996999999996</v>
      </c>
      <c r="H878" s="89">
        <f t="shared" si="13"/>
        <v>-2.0906720030581968E-2</v>
      </c>
    </row>
    <row r="879" spans="1:8" hidden="1" x14ac:dyDescent="0.2">
      <c r="A879" s="88">
        <v>39583</v>
      </c>
      <c r="B879" s="37">
        <v>87.129997000000003</v>
      </c>
      <c r="C879" s="37">
        <v>87.599997999999999</v>
      </c>
      <c r="D879" s="37">
        <v>86.230002999999996</v>
      </c>
      <c r="E879" s="37">
        <v>87</v>
      </c>
      <c r="F879" s="37">
        <v>9437900</v>
      </c>
      <c r="G879" s="37">
        <v>87</v>
      </c>
      <c r="H879" s="89">
        <f t="shared" si="13"/>
        <v>-2.3851193375490572E-2</v>
      </c>
    </row>
    <row r="880" spans="1:8" hidden="1" x14ac:dyDescent="0.2">
      <c r="A880" s="88">
        <v>39584</v>
      </c>
      <c r="B880" s="37">
        <v>88.519997000000004</v>
      </c>
      <c r="C880" s="37">
        <v>89.300003000000004</v>
      </c>
      <c r="D880" s="37">
        <v>88.019997000000004</v>
      </c>
      <c r="E880" s="37">
        <v>89.099997999999999</v>
      </c>
      <c r="F880" s="37">
        <v>12075300</v>
      </c>
      <c r="G880" s="37">
        <v>89.099997999999999</v>
      </c>
      <c r="H880" s="89">
        <f t="shared" si="13"/>
        <v>-3.2494958827533095E-3</v>
      </c>
    </row>
    <row r="881" spans="1:8" hidden="1" x14ac:dyDescent="0.2">
      <c r="A881" s="88">
        <v>39587</v>
      </c>
      <c r="B881" s="37">
        <v>89.57</v>
      </c>
      <c r="C881" s="37">
        <v>89.699996999999996</v>
      </c>
      <c r="D881" s="37">
        <v>88.870002999999997</v>
      </c>
      <c r="E881" s="37">
        <v>89.389999000000003</v>
      </c>
      <c r="F881" s="37">
        <v>5931200</v>
      </c>
      <c r="G881" s="37">
        <v>89.389999000000003</v>
      </c>
      <c r="H881" s="89">
        <f t="shared" si="13"/>
        <v>-1.6751215272805629E-2</v>
      </c>
    </row>
    <row r="882" spans="1:8" hidden="1" x14ac:dyDescent="0.2">
      <c r="A882" s="88">
        <v>39588</v>
      </c>
      <c r="B882" s="37">
        <v>89.610000999999997</v>
      </c>
      <c r="C882" s="37">
        <v>91.169998000000007</v>
      </c>
      <c r="D882" s="37">
        <v>89.559997999999993</v>
      </c>
      <c r="E882" s="37">
        <v>90.900002000000001</v>
      </c>
      <c r="F882" s="37">
        <v>10683000</v>
      </c>
      <c r="G882" s="37">
        <v>90.900002000000001</v>
      </c>
      <c r="H882" s="89">
        <f t="shared" si="13"/>
        <v>-1.1593665835054431E-2</v>
      </c>
    </row>
    <row r="883" spans="1:8" hidden="1" x14ac:dyDescent="0.2">
      <c r="A883" s="88">
        <v>39589</v>
      </c>
      <c r="B883" s="37">
        <v>90.610000999999997</v>
      </c>
      <c r="C883" s="37">
        <v>92.110000999999997</v>
      </c>
      <c r="D883" s="37">
        <v>90.610000999999997</v>
      </c>
      <c r="E883" s="37">
        <v>91.959998999999996</v>
      </c>
      <c r="F883" s="37">
        <v>11346200</v>
      </c>
      <c r="G883" s="37">
        <v>91.959998999999996</v>
      </c>
      <c r="H883" s="89">
        <f t="shared" si="13"/>
        <v>1.071395390454993E-2</v>
      </c>
    </row>
    <row r="884" spans="1:8" hidden="1" x14ac:dyDescent="0.2">
      <c r="A884" s="88">
        <v>39590</v>
      </c>
      <c r="B884" s="37">
        <v>91.199996999999996</v>
      </c>
      <c r="C884" s="37">
        <v>91.629997000000003</v>
      </c>
      <c r="D884" s="37">
        <v>90.5</v>
      </c>
      <c r="E884" s="37">
        <v>90.980002999999996</v>
      </c>
      <c r="F884" s="37">
        <v>8864400</v>
      </c>
      <c r="G884" s="37">
        <v>90.980002999999996</v>
      </c>
      <c r="H884" s="89">
        <f t="shared" si="13"/>
        <v>-2.7440881251646677E-3</v>
      </c>
    </row>
    <row r="885" spans="1:8" hidden="1" x14ac:dyDescent="0.2">
      <c r="A885" s="88">
        <v>39591</v>
      </c>
      <c r="B885" s="37">
        <v>91.330001999999993</v>
      </c>
      <c r="C885" s="37">
        <v>92</v>
      </c>
      <c r="D885" s="37">
        <v>90.959998999999996</v>
      </c>
      <c r="E885" s="37">
        <v>91.230002999999996</v>
      </c>
      <c r="F885" s="37">
        <v>6062800</v>
      </c>
      <c r="G885" s="37">
        <v>91.230002999999996</v>
      </c>
      <c r="H885" s="89">
        <f t="shared" si="13"/>
        <v>2.0710657289667721E-2</v>
      </c>
    </row>
    <row r="886" spans="1:8" hidden="1" x14ac:dyDescent="0.2">
      <c r="A886" s="88">
        <v>39595</v>
      </c>
      <c r="B886" s="37">
        <v>89.839995999999999</v>
      </c>
      <c r="C886" s="37">
        <v>89.870002999999997</v>
      </c>
      <c r="D886" s="37">
        <v>89.160004000000001</v>
      </c>
      <c r="E886" s="37">
        <v>89.360000999999997</v>
      </c>
      <c r="F886" s="37">
        <v>7601700</v>
      </c>
      <c r="G886" s="37">
        <v>89.360000999999997</v>
      </c>
      <c r="H886" s="89">
        <f t="shared" si="13"/>
        <v>2.4650096515330942E-3</v>
      </c>
    </row>
    <row r="887" spans="1:8" hidden="1" x14ac:dyDescent="0.2">
      <c r="A887" s="88">
        <v>39596</v>
      </c>
      <c r="B887" s="37">
        <v>88.489998</v>
      </c>
      <c r="C887" s="37">
        <v>89.190002000000007</v>
      </c>
      <c r="D887" s="37">
        <v>88.349997999999999</v>
      </c>
      <c r="E887" s="37">
        <v>89.139999000000003</v>
      </c>
      <c r="F887" s="37">
        <v>8104100</v>
      </c>
      <c r="G887" s="37">
        <v>89.139999000000003</v>
      </c>
      <c r="H887" s="89">
        <f t="shared" si="13"/>
        <v>2.9948118989104287E-2</v>
      </c>
    </row>
    <row r="888" spans="1:8" hidden="1" x14ac:dyDescent="0.2">
      <c r="A888" s="88">
        <v>39597</v>
      </c>
      <c r="B888" s="37">
        <v>86.940002000000007</v>
      </c>
      <c r="C888" s="37">
        <v>87.599997999999999</v>
      </c>
      <c r="D888" s="37">
        <v>86.099997999999999</v>
      </c>
      <c r="E888" s="37">
        <v>86.510002</v>
      </c>
      <c r="F888" s="37">
        <v>12696700</v>
      </c>
      <c r="G888" s="37">
        <v>86.510002</v>
      </c>
      <c r="H888" s="89">
        <f t="shared" si="13"/>
        <v>-1.0807129848295818E-2</v>
      </c>
    </row>
    <row r="889" spans="1:8" hidden="1" x14ac:dyDescent="0.2">
      <c r="A889" s="88">
        <v>39598</v>
      </c>
      <c r="B889" s="37">
        <v>87.339995999999999</v>
      </c>
      <c r="C889" s="37">
        <v>87.690002000000007</v>
      </c>
      <c r="D889" s="37">
        <v>86.959998999999996</v>
      </c>
      <c r="E889" s="37">
        <v>87.449996999999996</v>
      </c>
      <c r="F889" s="37">
        <v>4944200</v>
      </c>
      <c r="G889" s="37">
        <v>87.449996999999996</v>
      </c>
      <c r="H889" s="89">
        <f t="shared" si="13"/>
        <v>-5.814987158463205E-3</v>
      </c>
    </row>
    <row r="890" spans="1:8" hidden="1" x14ac:dyDescent="0.2">
      <c r="A890" s="88">
        <v>39601</v>
      </c>
      <c r="B890" s="37">
        <v>87.470000999999996</v>
      </c>
      <c r="C890" s="37">
        <v>88.550003000000004</v>
      </c>
      <c r="D890" s="37">
        <v>87.440002000000007</v>
      </c>
      <c r="E890" s="37">
        <v>87.959998999999996</v>
      </c>
      <c r="F890" s="37">
        <v>5277100</v>
      </c>
      <c r="G890" s="37">
        <v>87.959998999999996</v>
      </c>
      <c r="H890" s="89">
        <f t="shared" si="13"/>
        <v>1.2354332662518345E-2</v>
      </c>
    </row>
    <row r="891" spans="1:8" hidden="1" x14ac:dyDescent="0.2">
      <c r="A891" s="88">
        <v>39602</v>
      </c>
      <c r="B891" s="37">
        <v>86.650002000000001</v>
      </c>
      <c r="C891" s="37">
        <v>87.349997999999999</v>
      </c>
      <c r="D891" s="37">
        <v>86.519997000000004</v>
      </c>
      <c r="E891" s="37">
        <v>86.879997000000003</v>
      </c>
      <c r="F891" s="37">
        <v>8396000</v>
      </c>
      <c r="G891" s="37">
        <v>86.879997000000003</v>
      </c>
      <c r="H891" s="89">
        <f t="shared" si="13"/>
        <v>2.6507824122614298E-3</v>
      </c>
    </row>
    <row r="892" spans="1:8" hidden="1" x14ac:dyDescent="0.2">
      <c r="A892" s="88">
        <v>39603</v>
      </c>
      <c r="B892" s="37">
        <v>87.089995999999999</v>
      </c>
      <c r="C892" s="37">
        <v>87.419998000000007</v>
      </c>
      <c r="D892" s="37">
        <v>86.559997999999993</v>
      </c>
      <c r="E892" s="37">
        <v>86.650002000000001</v>
      </c>
      <c r="F892" s="37">
        <v>7157500</v>
      </c>
      <c r="G892" s="37">
        <v>86.650002000000001</v>
      </c>
      <c r="H892" s="89">
        <f t="shared" si="13"/>
        <v>2.3108618158176274E-3</v>
      </c>
    </row>
    <row r="893" spans="1:8" hidden="1" x14ac:dyDescent="0.2">
      <c r="A893" s="88">
        <v>39604</v>
      </c>
      <c r="B893" s="37">
        <v>85.970000999999996</v>
      </c>
      <c r="C893" s="37">
        <v>86.809997999999993</v>
      </c>
      <c r="D893" s="37">
        <v>85.660004000000001</v>
      </c>
      <c r="E893" s="37">
        <v>86.449996999999996</v>
      </c>
      <c r="F893" s="37">
        <v>14130900</v>
      </c>
      <c r="G893" s="37">
        <v>86.449996999999996</v>
      </c>
      <c r="H893" s="89">
        <f t="shared" si="13"/>
        <v>-2.9744100009626424E-2</v>
      </c>
    </row>
    <row r="894" spans="1:8" hidden="1" x14ac:dyDescent="0.2">
      <c r="A894" s="88">
        <v>39605</v>
      </c>
      <c r="B894" s="37">
        <v>87.790001000000004</v>
      </c>
      <c r="C894" s="37">
        <v>89.059997999999993</v>
      </c>
      <c r="D894" s="37">
        <v>87.690002000000007</v>
      </c>
      <c r="E894" s="37">
        <v>89.059997999999993</v>
      </c>
      <c r="F894" s="37">
        <v>17431700</v>
      </c>
      <c r="G894" s="37">
        <v>89.059997999999993</v>
      </c>
      <c r="H894" s="89">
        <f t="shared" si="13"/>
        <v>1.2087128509171919E-2</v>
      </c>
    </row>
    <row r="895" spans="1:8" hidden="1" x14ac:dyDescent="0.2">
      <c r="A895" s="88">
        <v>39608</v>
      </c>
      <c r="B895" s="37">
        <v>88.540001000000004</v>
      </c>
      <c r="C895" s="37">
        <v>89.239998</v>
      </c>
      <c r="D895" s="37">
        <v>87.839995999999999</v>
      </c>
      <c r="E895" s="37">
        <v>87.989998</v>
      </c>
      <c r="F895" s="37">
        <v>9172100</v>
      </c>
      <c r="G895" s="37">
        <v>87.989998</v>
      </c>
      <c r="H895" s="89">
        <f t="shared" si="13"/>
        <v>2.8122113522199278E-2</v>
      </c>
    </row>
    <row r="896" spans="1:8" hidden="1" x14ac:dyDescent="0.2">
      <c r="A896" s="88">
        <v>39609</v>
      </c>
      <c r="B896" s="37">
        <v>86.279999000000004</v>
      </c>
      <c r="C896" s="37">
        <v>86.760002</v>
      </c>
      <c r="D896" s="37">
        <v>85.110000999999997</v>
      </c>
      <c r="E896" s="37">
        <v>85.550003000000004</v>
      </c>
      <c r="F896" s="37">
        <v>13903800</v>
      </c>
      <c r="G896" s="37">
        <v>85.550003000000004</v>
      </c>
      <c r="H896" s="89">
        <f t="shared" si="13"/>
        <v>-1.7036907412286011E-2</v>
      </c>
    </row>
    <row r="897" spans="1:8" hidden="1" x14ac:dyDescent="0.2">
      <c r="A897" s="88">
        <v>39610</v>
      </c>
      <c r="B897" s="37">
        <v>86.57</v>
      </c>
      <c r="C897" s="37">
        <v>87.099997999999999</v>
      </c>
      <c r="D897" s="37">
        <v>86.349997999999999</v>
      </c>
      <c r="E897" s="37">
        <v>87.019997000000004</v>
      </c>
      <c r="F897" s="37">
        <v>10153600</v>
      </c>
      <c r="G897" s="37">
        <v>87.019997000000004</v>
      </c>
      <c r="H897" s="89">
        <f t="shared" si="13"/>
        <v>1.6452683034490004E-2</v>
      </c>
    </row>
    <row r="898" spans="1:8" hidden="1" x14ac:dyDescent="0.2">
      <c r="A898" s="88">
        <v>39611</v>
      </c>
      <c r="B898" s="37">
        <v>85.190002000000007</v>
      </c>
      <c r="C898" s="37">
        <v>86.07</v>
      </c>
      <c r="D898" s="37">
        <v>84.830001999999993</v>
      </c>
      <c r="E898" s="37">
        <v>85.599997999999999</v>
      </c>
      <c r="F898" s="37">
        <v>9826200</v>
      </c>
      <c r="G898" s="37">
        <v>85.599997999999999</v>
      </c>
      <c r="H898" s="89">
        <f t="shared" ref="H898:H961" si="14">LN(G898/G899)</f>
        <v>-2.6833592487938637E-3</v>
      </c>
    </row>
    <row r="899" spans="1:8" hidden="1" x14ac:dyDescent="0.2">
      <c r="A899" s="88">
        <v>39612</v>
      </c>
      <c r="B899" s="37">
        <v>85.330001999999993</v>
      </c>
      <c r="C899" s="37">
        <v>86.019997000000004</v>
      </c>
      <c r="D899" s="37">
        <v>85.040001000000004</v>
      </c>
      <c r="E899" s="37">
        <v>85.830001999999993</v>
      </c>
      <c r="F899" s="37">
        <v>8429000</v>
      </c>
      <c r="G899" s="37">
        <v>85.830001999999993</v>
      </c>
      <c r="H899" s="89">
        <f t="shared" si="14"/>
        <v>-1.3654458531792434E-2</v>
      </c>
    </row>
    <row r="900" spans="1:8" hidden="1" x14ac:dyDescent="0.2">
      <c r="A900" s="88">
        <v>39615</v>
      </c>
      <c r="B900" s="37">
        <v>88.199996999999996</v>
      </c>
      <c r="C900" s="37">
        <v>88.199996999999996</v>
      </c>
      <c r="D900" s="37">
        <v>86.970000999999996</v>
      </c>
      <c r="E900" s="37">
        <v>87.010002</v>
      </c>
      <c r="F900" s="37">
        <v>6993700</v>
      </c>
      <c r="G900" s="37">
        <v>87.010002</v>
      </c>
      <c r="H900" s="89">
        <f t="shared" si="14"/>
        <v>-2.7544835187400443E-3</v>
      </c>
    </row>
    <row r="901" spans="1:8" hidden="1" x14ac:dyDescent="0.2">
      <c r="A901" s="88">
        <v>39616</v>
      </c>
      <c r="B901" s="37">
        <v>86.720000999999996</v>
      </c>
      <c r="C901" s="37">
        <v>87.519997000000004</v>
      </c>
      <c r="D901" s="37">
        <v>86.699996999999996</v>
      </c>
      <c r="E901" s="37">
        <v>87.25</v>
      </c>
      <c r="F901" s="37">
        <v>5285800</v>
      </c>
      <c r="G901" s="37">
        <v>87.25</v>
      </c>
      <c r="H901" s="89">
        <f t="shared" si="14"/>
        <v>-1.1736008978405066E-2</v>
      </c>
    </row>
    <row r="902" spans="1:8" hidden="1" x14ac:dyDescent="0.2">
      <c r="A902" s="88">
        <v>39617</v>
      </c>
      <c r="B902" s="37">
        <v>87.660004000000001</v>
      </c>
      <c r="C902" s="37">
        <v>88.410004000000001</v>
      </c>
      <c r="D902" s="37">
        <v>87.129997000000003</v>
      </c>
      <c r="E902" s="37">
        <v>88.279999000000004</v>
      </c>
      <c r="F902" s="37">
        <v>7818800</v>
      </c>
      <c r="G902" s="37">
        <v>88.279999000000004</v>
      </c>
      <c r="H902" s="89">
        <f t="shared" si="14"/>
        <v>-1.584595717838466E-3</v>
      </c>
    </row>
    <row r="903" spans="1:8" hidden="1" x14ac:dyDescent="0.2">
      <c r="A903" s="88">
        <v>39618</v>
      </c>
      <c r="B903" s="37">
        <v>89.370002999999997</v>
      </c>
      <c r="C903" s="37">
        <v>89.5</v>
      </c>
      <c r="D903" s="37">
        <v>88.389999000000003</v>
      </c>
      <c r="E903" s="37">
        <v>88.419998000000007</v>
      </c>
      <c r="F903" s="37">
        <v>10520500</v>
      </c>
      <c r="G903" s="37">
        <v>88.419998000000007</v>
      </c>
      <c r="H903" s="89">
        <f t="shared" si="14"/>
        <v>-5.9762146062506396E-3</v>
      </c>
    </row>
    <row r="904" spans="1:8" hidden="1" x14ac:dyDescent="0.2">
      <c r="A904" s="88">
        <v>39619</v>
      </c>
      <c r="B904" s="37">
        <v>88.82</v>
      </c>
      <c r="C904" s="37">
        <v>89.610000999999997</v>
      </c>
      <c r="D904" s="37">
        <v>88.769997000000004</v>
      </c>
      <c r="E904" s="37">
        <v>88.949996999999996</v>
      </c>
      <c r="F904" s="37">
        <v>10057800</v>
      </c>
      <c r="G904" s="37">
        <v>88.949996999999996</v>
      </c>
      <c r="H904" s="89">
        <f t="shared" si="14"/>
        <v>2.1132359609881746E-2</v>
      </c>
    </row>
    <row r="905" spans="1:8" hidden="1" x14ac:dyDescent="0.2">
      <c r="A905" s="88">
        <v>39622</v>
      </c>
      <c r="B905" s="37">
        <v>87.010002</v>
      </c>
      <c r="C905" s="37">
        <v>87.400002000000001</v>
      </c>
      <c r="D905" s="37">
        <v>86.739998</v>
      </c>
      <c r="E905" s="37">
        <v>87.089995999999999</v>
      </c>
      <c r="F905" s="37">
        <v>12784300</v>
      </c>
      <c r="G905" s="37">
        <v>87.089995999999999</v>
      </c>
      <c r="H905" s="89">
        <f t="shared" si="14"/>
        <v>-4.353868089105685E-3</v>
      </c>
    </row>
    <row r="906" spans="1:8" hidden="1" x14ac:dyDescent="0.2">
      <c r="A906" s="88">
        <v>39623</v>
      </c>
      <c r="B906" s="37">
        <v>87.300003000000004</v>
      </c>
      <c r="C906" s="37">
        <v>88.239998</v>
      </c>
      <c r="D906" s="37">
        <v>87.239998</v>
      </c>
      <c r="E906" s="37">
        <v>87.470000999999996</v>
      </c>
      <c r="F906" s="37">
        <v>7398500</v>
      </c>
      <c r="G906" s="37">
        <v>87.470000999999996</v>
      </c>
      <c r="H906" s="89">
        <f t="shared" si="14"/>
        <v>5.7182230714614775E-4</v>
      </c>
    </row>
    <row r="907" spans="1:8" hidden="1" x14ac:dyDescent="0.2">
      <c r="A907" s="88">
        <v>39624</v>
      </c>
      <c r="B907" s="37">
        <v>87.43</v>
      </c>
      <c r="C907" s="37">
        <v>87.580001999999993</v>
      </c>
      <c r="D907" s="37">
        <v>86.129997000000003</v>
      </c>
      <c r="E907" s="37">
        <v>87.419998000000007</v>
      </c>
      <c r="F907" s="37">
        <v>10897700</v>
      </c>
      <c r="G907" s="37">
        <v>87.419998000000007</v>
      </c>
      <c r="H907" s="89">
        <f t="shared" si="14"/>
        <v>-3.5840526713170263E-2</v>
      </c>
    </row>
    <row r="908" spans="1:8" hidden="1" x14ac:dyDescent="0.2">
      <c r="A908" s="88">
        <v>39625</v>
      </c>
      <c r="B908" s="37">
        <v>89.5</v>
      </c>
      <c r="C908" s="37">
        <v>90.860000999999997</v>
      </c>
      <c r="D908" s="37">
        <v>89.5</v>
      </c>
      <c r="E908" s="37">
        <v>90.610000999999997</v>
      </c>
      <c r="F908" s="37">
        <v>18407600</v>
      </c>
      <c r="G908" s="37">
        <v>90.610000999999997</v>
      </c>
      <c r="H908" s="89">
        <f t="shared" si="14"/>
        <v>-9.4464673305405793E-3</v>
      </c>
    </row>
    <row r="909" spans="1:8" hidden="1" x14ac:dyDescent="0.2">
      <c r="A909" s="88">
        <v>39626</v>
      </c>
      <c r="B909" s="37">
        <v>90.980002999999996</v>
      </c>
      <c r="C909" s="37">
        <v>91.82</v>
      </c>
      <c r="D909" s="37">
        <v>90.650002000000001</v>
      </c>
      <c r="E909" s="37">
        <v>91.470000999999996</v>
      </c>
      <c r="F909" s="37">
        <v>14490300</v>
      </c>
      <c r="G909" s="37">
        <v>91.470000999999996</v>
      </c>
      <c r="H909" s="89">
        <f t="shared" si="14"/>
        <v>7.6556025887708165E-4</v>
      </c>
    </row>
    <row r="910" spans="1:8" hidden="1" x14ac:dyDescent="0.2">
      <c r="A910" s="88">
        <v>39629</v>
      </c>
      <c r="B910" s="37">
        <v>91.889999000000003</v>
      </c>
      <c r="C910" s="37">
        <v>91.900002000000001</v>
      </c>
      <c r="D910" s="37">
        <v>90.529999000000004</v>
      </c>
      <c r="E910" s="37">
        <v>91.400002000000001</v>
      </c>
      <c r="F910" s="37">
        <v>7289000</v>
      </c>
      <c r="G910" s="37">
        <v>91.400002000000001</v>
      </c>
      <c r="H910" s="89">
        <f t="shared" si="14"/>
        <v>-1.3691422815132546E-2</v>
      </c>
    </row>
    <row r="911" spans="1:8" hidden="1" x14ac:dyDescent="0.2">
      <c r="A911" s="88">
        <v>39630</v>
      </c>
      <c r="B911" s="37">
        <v>92.529999000000004</v>
      </c>
      <c r="C911" s="37">
        <v>93.349997999999999</v>
      </c>
      <c r="D911" s="37">
        <v>92.339995999999999</v>
      </c>
      <c r="E911" s="37">
        <v>92.660004000000001</v>
      </c>
      <c r="F911" s="37">
        <v>15479800</v>
      </c>
      <c r="G911" s="37">
        <v>92.660004000000001</v>
      </c>
      <c r="H911" s="89">
        <f t="shared" si="14"/>
        <v>-5.4888368391215886E-3</v>
      </c>
    </row>
    <row r="912" spans="1:8" hidden="1" x14ac:dyDescent="0.2">
      <c r="A912" s="88">
        <v>39631</v>
      </c>
      <c r="B912" s="37">
        <v>92.279999000000004</v>
      </c>
      <c r="C912" s="37">
        <v>93.330001999999993</v>
      </c>
      <c r="D912" s="37">
        <v>92.129997000000003</v>
      </c>
      <c r="E912" s="37">
        <v>93.169998000000007</v>
      </c>
      <c r="F912" s="37">
        <v>11460400</v>
      </c>
      <c r="G912" s="37">
        <v>93.169998000000007</v>
      </c>
      <c r="H912" s="89">
        <f t="shared" si="14"/>
        <v>1.1985243332063265E-2</v>
      </c>
    </row>
    <row r="913" spans="1:8" hidden="1" x14ac:dyDescent="0.2">
      <c r="A913" s="88">
        <v>39632</v>
      </c>
      <c r="B913" s="37">
        <v>92.169998000000007</v>
      </c>
      <c r="C913" s="37">
        <v>92.68</v>
      </c>
      <c r="D913" s="37">
        <v>91.68</v>
      </c>
      <c r="E913" s="37">
        <v>92.059997999999993</v>
      </c>
      <c r="F913" s="37">
        <v>9609500</v>
      </c>
      <c r="G913" s="37">
        <v>92.059997999999993</v>
      </c>
      <c r="H913" s="89">
        <f t="shared" si="14"/>
        <v>9.0566934228309658E-3</v>
      </c>
    </row>
    <row r="914" spans="1:8" hidden="1" x14ac:dyDescent="0.2">
      <c r="A914" s="88">
        <v>39636</v>
      </c>
      <c r="B914" s="37">
        <v>90.57</v>
      </c>
      <c r="C914" s="37">
        <v>91.650002000000001</v>
      </c>
      <c r="D914" s="37">
        <v>90.160004000000001</v>
      </c>
      <c r="E914" s="37">
        <v>91.230002999999996</v>
      </c>
      <c r="F914" s="37">
        <v>12300200</v>
      </c>
      <c r="G914" s="37">
        <v>91.230002999999996</v>
      </c>
      <c r="H914" s="89">
        <f t="shared" si="14"/>
        <v>4.0639519041017688E-3</v>
      </c>
    </row>
    <row r="915" spans="1:8" hidden="1" x14ac:dyDescent="0.2">
      <c r="A915" s="88">
        <v>39637</v>
      </c>
      <c r="B915" s="37">
        <v>90.550003000000004</v>
      </c>
      <c r="C915" s="37">
        <v>91.150002000000001</v>
      </c>
      <c r="D915" s="37">
        <v>89.93</v>
      </c>
      <c r="E915" s="37">
        <v>90.860000999999997</v>
      </c>
      <c r="F915" s="37">
        <v>11215600</v>
      </c>
      <c r="G915" s="37">
        <v>90.860000999999997</v>
      </c>
      <c r="H915" s="89">
        <f t="shared" si="14"/>
        <v>-7.0191009442752261E-3</v>
      </c>
    </row>
    <row r="916" spans="1:8" hidden="1" x14ac:dyDescent="0.2">
      <c r="A916" s="88">
        <v>39638</v>
      </c>
      <c r="B916" s="37">
        <v>90.879997000000003</v>
      </c>
      <c r="C916" s="37">
        <v>91.639999000000003</v>
      </c>
      <c r="D916" s="37">
        <v>90.860000999999997</v>
      </c>
      <c r="E916" s="37">
        <v>91.5</v>
      </c>
      <c r="F916" s="37">
        <v>11362800</v>
      </c>
      <c r="G916" s="37">
        <v>91.5</v>
      </c>
      <c r="H916" s="89">
        <f t="shared" si="14"/>
        <v>-2.1943257473227302E-2</v>
      </c>
    </row>
    <row r="917" spans="1:8" hidden="1" x14ac:dyDescent="0.2">
      <c r="A917" s="88">
        <v>39639</v>
      </c>
      <c r="B917" s="37">
        <v>92.400002000000001</v>
      </c>
      <c r="C917" s="37">
        <v>93.599997999999999</v>
      </c>
      <c r="D917" s="37">
        <v>92.349997999999999</v>
      </c>
      <c r="E917" s="37">
        <v>93.529999000000004</v>
      </c>
      <c r="F917" s="37">
        <v>16817000</v>
      </c>
      <c r="G917" s="37">
        <v>93.529999000000004</v>
      </c>
      <c r="H917" s="89">
        <f t="shared" si="14"/>
        <v>-1.7277497714521365E-2</v>
      </c>
    </row>
    <row r="918" spans="1:8" hidden="1" x14ac:dyDescent="0.2">
      <c r="A918" s="88">
        <v>39640</v>
      </c>
      <c r="B918" s="37">
        <v>95.029999000000004</v>
      </c>
      <c r="C918" s="37">
        <v>95.5</v>
      </c>
      <c r="D918" s="37">
        <v>94.25</v>
      </c>
      <c r="E918" s="37">
        <v>95.160004000000001</v>
      </c>
      <c r="F918" s="37">
        <v>25994600</v>
      </c>
      <c r="G918" s="37">
        <v>95.160004000000001</v>
      </c>
      <c r="H918" s="89">
        <f t="shared" si="14"/>
        <v>-7.8505659764004261E-3</v>
      </c>
    </row>
    <row r="919" spans="1:8" hidden="1" x14ac:dyDescent="0.2">
      <c r="A919" s="88">
        <v>39643</v>
      </c>
      <c r="B919" s="37">
        <v>95.089995999999999</v>
      </c>
      <c r="C919" s="37">
        <v>96.199996999999996</v>
      </c>
      <c r="D919" s="37">
        <v>94.919998000000007</v>
      </c>
      <c r="E919" s="37">
        <v>95.910004000000001</v>
      </c>
      <c r="F919" s="37">
        <v>21242900</v>
      </c>
      <c r="G919" s="37">
        <v>95.910004000000001</v>
      </c>
      <c r="H919" s="89">
        <f t="shared" si="14"/>
        <v>-2.7071444822593122E-3</v>
      </c>
    </row>
    <row r="920" spans="1:8" hidden="1" x14ac:dyDescent="0.2">
      <c r="A920" s="88">
        <v>39644</v>
      </c>
      <c r="B920" s="37">
        <v>96.550003000000004</v>
      </c>
      <c r="C920" s="37">
        <v>97.5</v>
      </c>
      <c r="D920" s="37">
        <v>95.43</v>
      </c>
      <c r="E920" s="37">
        <v>96.169998000000007</v>
      </c>
      <c r="F920" s="37">
        <v>30347100</v>
      </c>
      <c r="G920" s="37">
        <v>96.169998000000007</v>
      </c>
      <c r="H920" s="89">
        <f t="shared" si="14"/>
        <v>1.8152704533104781E-2</v>
      </c>
    </row>
    <row r="921" spans="1:8" hidden="1" x14ac:dyDescent="0.2">
      <c r="A921" s="88">
        <v>39645</v>
      </c>
      <c r="B921" s="37">
        <v>96.269997000000004</v>
      </c>
      <c r="C921" s="37">
        <v>96.5</v>
      </c>
      <c r="D921" s="37">
        <v>94.339995999999999</v>
      </c>
      <c r="E921" s="37">
        <v>94.440002000000007</v>
      </c>
      <c r="F921" s="37">
        <v>19897400</v>
      </c>
      <c r="G921" s="37">
        <v>94.440002000000007</v>
      </c>
      <c r="H921" s="89">
        <f t="shared" si="14"/>
        <v>2.3322495094264431E-3</v>
      </c>
    </row>
    <row r="922" spans="1:8" hidden="1" x14ac:dyDescent="0.2">
      <c r="A922" s="88">
        <v>39646</v>
      </c>
      <c r="B922" s="37">
        <v>94.699996999999996</v>
      </c>
      <c r="C922" s="37">
        <v>96.510002</v>
      </c>
      <c r="D922" s="37">
        <v>94.07</v>
      </c>
      <c r="E922" s="37">
        <v>94.220000999999996</v>
      </c>
      <c r="F922" s="37">
        <v>25185100</v>
      </c>
      <c r="G922" s="37">
        <v>94.220000999999996</v>
      </c>
      <c r="H922" s="89">
        <f t="shared" si="14"/>
        <v>5.3084560156724985E-4</v>
      </c>
    </row>
    <row r="923" spans="1:8" hidden="1" x14ac:dyDescent="0.2">
      <c r="A923" s="88">
        <v>39647</v>
      </c>
      <c r="B923" s="37">
        <v>94.220000999999996</v>
      </c>
      <c r="C923" s="37">
        <v>94.93</v>
      </c>
      <c r="D923" s="37">
        <v>94.019997000000004</v>
      </c>
      <c r="E923" s="37">
        <v>94.169998000000007</v>
      </c>
      <c r="F923" s="37">
        <v>8585100</v>
      </c>
      <c r="G923" s="37">
        <v>94.169998000000007</v>
      </c>
      <c r="H923" s="89">
        <f t="shared" si="14"/>
        <v>-1.0037645637848857E-2</v>
      </c>
    </row>
    <row r="924" spans="1:8" hidden="1" x14ac:dyDescent="0.2">
      <c r="A924" s="88">
        <v>39650</v>
      </c>
      <c r="B924" s="37">
        <v>94.75</v>
      </c>
      <c r="C924" s="37">
        <v>95.150002000000001</v>
      </c>
      <c r="D924" s="37">
        <v>94.449996999999996</v>
      </c>
      <c r="E924" s="37">
        <v>95.120002999999997</v>
      </c>
      <c r="F924" s="37">
        <v>7323800</v>
      </c>
      <c r="G924" s="37">
        <v>95.120002999999997</v>
      </c>
      <c r="H924" s="89">
        <f t="shared" si="14"/>
        <v>2.1894858996642955E-2</v>
      </c>
    </row>
    <row r="925" spans="1:8" hidden="1" x14ac:dyDescent="0.2">
      <c r="A925" s="88">
        <v>39651</v>
      </c>
      <c r="B925" s="37">
        <v>95.730002999999996</v>
      </c>
      <c r="C925" s="37">
        <v>95.860000999999997</v>
      </c>
      <c r="D925" s="37">
        <v>92.940002000000007</v>
      </c>
      <c r="E925" s="37">
        <v>93.059997999999993</v>
      </c>
      <c r="F925" s="37">
        <v>17553700</v>
      </c>
      <c r="G925" s="37">
        <v>93.059997999999993</v>
      </c>
      <c r="H925" s="89">
        <f t="shared" si="14"/>
        <v>2.7121392538134344E-2</v>
      </c>
    </row>
    <row r="926" spans="1:8" hidden="1" x14ac:dyDescent="0.2">
      <c r="A926" s="88">
        <v>39652</v>
      </c>
      <c r="B926" s="37">
        <v>92.639999000000003</v>
      </c>
      <c r="C926" s="37">
        <v>92.790001000000004</v>
      </c>
      <c r="D926" s="37">
        <v>90.440002000000007</v>
      </c>
      <c r="E926" s="37">
        <v>90.57</v>
      </c>
      <c r="F926" s="37">
        <v>25791800</v>
      </c>
      <c r="G926" s="37">
        <v>90.57</v>
      </c>
      <c r="H926" s="89">
        <f t="shared" si="14"/>
        <v>-8.356310215339606E-3</v>
      </c>
    </row>
    <row r="927" spans="1:8" hidden="1" x14ac:dyDescent="0.2">
      <c r="A927" s="88">
        <v>39653</v>
      </c>
      <c r="B927" s="37">
        <v>91.080001999999993</v>
      </c>
      <c r="C927" s="37">
        <v>91.620002999999997</v>
      </c>
      <c r="D927" s="37">
        <v>90.25</v>
      </c>
      <c r="E927" s="37">
        <v>91.330001999999993</v>
      </c>
      <c r="F927" s="37">
        <v>13072100</v>
      </c>
      <c r="G927" s="37">
        <v>91.330001999999993</v>
      </c>
      <c r="H927" s="89">
        <f t="shared" si="14"/>
        <v>-3.9340012722420192E-3</v>
      </c>
    </row>
    <row r="928" spans="1:8" hidden="1" x14ac:dyDescent="0.2">
      <c r="A928" s="88">
        <v>39654</v>
      </c>
      <c r="B928" s="37">
        <v>91.029999000000004</v>
      </c>
      <c r="C928" s="37">
        <v>91.730002999999996</v>
      </c>
      <c r="D928" s="37">
        <v>90.529999000000004</v>
      </c>
      <c r="E928" s="37">
        <v>91.690002000000007</v>
      </c>
      <c r="F928" s="37">
        <v>7599500</v>
      </c>
      <c r="G928" s="37">
        <v>91.690002000000007</v>
      </c>
      <c r="H928" s="89">
        <f t="shared" si="14"/>
        <v>-4.3616835180165542E-4</v>
      </c>
    </row>
    <row r="929" spans="1:8" hidden="1" x14ac:dyDescent="0.2">
      <c r="A929" s="88">
        <v>39657</v>
      </c>
      <c r="B929" s="37">
        <v>91.389999000000003</v>
      </c>
      <c r="C929" s="37">
        <v>92</v>
      </c>
      <c r="D929" s="37">
        <v>90.940002000000007</v>
      </c>
      <c r="E929" s="37">
        <v>91.730002999999996</v>
      </c>
      <c r="F929" s="37">
        <v>8809600</v>
      </c>
      <c r="G929" s="37">
        <v>91.730002999999996</v>
      </c>
      <c r="H929" s="89">
        <f t="shared" si="14"/>
        <v>1.2505724700028989E-2</v>
      </c>
    </row>
    <row r="930" spans="1:8" hidden="1" x14ac:dyDescent="0.2">
      <c r="A930" s="88">
        <v>39658</v>
      </c>
      <c r="B930" s="37">
        <v>91.230002999999996</v>
      </c>
      <c r="C930" s="37">
        <v>91.269997000000004</v>
      </c>
      <c r="D930" s="37">
        <v>90.089995999999999</v>
      </c>
      <c r="E930" s="37">
        <v>90.589995999999999</v>
      </c>
      <c r="F930" s="37">
        <v>12992200</v>
      </c>
      <c r="G930" s="37">
        <v>90.589995999999999</v>
      </c>
      <c r="H930" s="89">
        <f t="shared" si="14"/>
        <v>1.1881757034606482E-2</v>
      </c>
    </row>
    <row r="931" spans="1:8" hidden="1" x14ac:dyDescent="0.2">
      <c r="A931" s="88">
        <v>39659</v>
      </c>
      <c r="B931" s="37">
        <v>88.860000999999997</v>
      </c>
      <c r="C931" s="37">
        <v>89.720000999999996</v>
      </c>
      <c r="D931" s="37">
        <v>88.080001999999993</v>
      </c>
      <c r="E931" s="37">
        <v>89.519997000000004</v>
      </c>
      <c r="F931" s="37">
        <v>17379900</v>
      </c>
      <c r="G931" s="37">
        <v>89.519997000000004</v>
      </c>
      <c r="H931" s="89">
        <f t="shared" si="14"/>
        <v>-6.2361561022616866E-3</v>
      </c>
    </row>
    <row r="932" spans="1:8" hidden="1" x14ac:dyDescent="0.2">
      <c r="A932" s="88">
        <v>39660</v>
      </c>
      <c r="B932" s="37">
        <v>91.050003000000004</v>
      </c>
      <c r="C932" s="37">
        <v>91.139999000000003</v>
      </c>
      <c r="D932" s="37">
        <v>89.870002999999997</v>
      </c>
      <c r="E932" s="37">
        <v>90.080001999999993</v>
      </c>
      <c r="F932" s="37">
        <v>10976400</v>
      </c>
      <c r="G932" s="37">
        <v>90.080001999999993</v>
      </c>
      <c r="H932" s="89">
        <f t="shared" si="14"/>
        <v>5.6777441067628409E-3</v>
      </c>
    </row>
    <row r="933" spans="1:8" hidden="1" x14ac:dyDescent="0.2">
      <c r="A933" s="88">
        <v>39661</v>
      </c>
      <c r="B933" s="37">
        <v>89.5</v>
      </c>
      <c r="C933" s="37">
        <v>90.449996999999996</v>
      </c>
      <c r="D933" s="37">
        <v>89.370002999999997</v>
      </c>
      <c r="E933" s="37">
        <v>89.57</v>
      </c>
      <c r="F933" s="37">
        <v>10893500</v>
      </c>
      <c r="G933" s="37">
        <v>89.57</v>
      </c>
      <c r="H933" s="89">
        <f t="shared" si="14"/>
        <v>1.6093994418849511E-2</v>
      </c>
    </row>
    <row r="934" spans="1:8" hidden="1" x14ac:dyDescent="0.2">
      <c r="A934" s="88">
        <v>39664</v>
      </c>
      <c r="B934" s="37">
        <v>89.080001999999993</v>
      </c>
      <c r="C934" s="37">
        <v>89.68</v>
      </c>
      <c r="D934" s="37">
        <v>88.040001000000004</v>
      </c>
      <c r="E934" s="37">
        <v>88.139999000000003</v>
      </c>
      <c r="F934" s="37">
        <v>14979800</v>
      </c>
      <c r="G934" s="37">
        <v>88.139999000000003</v>
      </c>
      <c r="H934" s="89">
        <f t="shared" si="14"/>
        <v>2.364932842057961E-2</v>
      </c>
    </row>
    <row r="935" spans="1:8" hidden="1" x14ac:dyDescent="0.2">
      <c r="A935" s="88">
        <v>39665</v>
      </c>
      <c r="B935" s="37">
        <v>87.279999000000004</v>
      </c>
      <c r="C935" s="37">
        <v>87.410004000000001</v>
      </c>
      <c r="D935" s="37">
        <v>85.940002000000007</v>
      </c>
      <c r="E935" s="37">
        <v>86.080001999999993</v>
      </c>
      <c r="F935" s="37">
        <v>20185400</v>
      </c>
      <c r="G935" s="37">
        <v>86.080001999999993</v>
      </c>
      <c r="H935" s="89">
        <f t="shared" si="14"/>
        <v>-6.4844715030474894E-3</v>
      </c>
    </row>
    <row r="936" spans="1:8" hidden="1" x14ac:dyDescent="0.2">
      <c r="A936" s="88">
        <v>39666</v>
      </c>
      <c r="B936" s="37">
        <v>86.800003000000004</v>
      </c>
      <c r="C936" s="37">
        <v>87</v>
      </c>
      <c r="D936" s="37">
        <v>86.010002</v>
      </c>
      <c r="E936" s="37">
        <v>86.639999000000003</v>
      </c>
      <c r="F936" s="37">
        <v>12404200</v>
      </c>
      <c r="G936" s="37">
        <v>86.639999000000003</v>
      </c>
      <c r="H936" s="89">
        <f t="shared" si="14"/>
        <v>6.3683769438637617E-3</v>
      </c>
    </row>
    <row r="937" spans="1:8" hidden="1" x14ac:dyDescent="0.2">
      <c r="A937" s="88">
        <v>39667</v>
      </c>
      <c r="B937" s="37">
        <v>86.639999000000003</v>
      </c>
      <c r="C937" s="37">
        <v>86.779999000000004</v>
      </c>
      <c r="D937" s="37">
        <v>85.510002</v>
      </c>
      <c r="E937" s="37">
        <v>86.089995999999999</v>
      </c>
      <c r="F937" s="37">
        <v>9961700</v>
      </c>
      <c r="G937" s="37">
        <v>86.089995999999999</v>
      </c>
      <c r="H937" s="89">
        <f t="shared" si="14"/>
        <v>1.9470425525449638E-2</v>
      </c>
    </row>
    <row r="938" spans="1:8" hidden="1" x14ac:dyDescent="0.2">
      <c r="A938" s="88">
        <v>39668</v>
      </c>
      <c r="B938" s="37">
        <v>84.349997999999999</v>
      </c>
      <c r="C938" s="37">
        <v>84.68</v>
      </c>
      <c r="D938" s="37">
        <v>83.830001999999993</v>
      </c>
      <c r="E938" s="37">
        <v>84.43</v>
      </c>
      <c r="F938" s="37">
        <v>13513900</v>
      </c>
      <c r="G938" s="37">
        <v>84.43</v>
      </c>
      <c r="H938" s="89">
        <f t="shared" si="14"/>
        <v>3.9870019252125764E-2</v>
      </c>
    </row>
    <row r="939" spans="1:8" hidden="1" x14ac:dyDescent="0.2">
      <c r="A939" s="88">
        <v>39671</v>
      </c>
      <c r="B939" s="37">
        <v>84.459998999999996</v>
      </c>
      <c r="C939" s="37">
        <v>84.489998</v>
      </c>
      <c r="D939" s="37">
        <v>80.599997999999999</v>
      </c>
      <c r="E939" s="37">
        <v>81.129997000000003</v>
      </c>
      <c r="F939" s="37">
        <v>23567000</v>
      </c>
      <c r="G939" s="37">
        <v>81.129997000000003</v>
      </c>
      <c r="H939" s="89">
        <f t="shared" si="14"/>
        <v>7.5472059155168953E-3</v>
      </c>
    </row>
    <row r="940" spans="1:8" hidden="1" x14ac:dyDescent="0.2">
      <c r="A940" s="88">
        <v>39672</v>
      </c>
      <c r="B940" s="37">
        <v>80.739998</v>
      </c>
      <c r="C940" s="37">
        <v>81.010002</v>
      </c>
      <c r="D940" s="37">
        <v>79.550003000000004</v>
      </c>
      <c r="E940" s="37">
        <v>80.519997000000004</v>
      </c>
      <c r="F940" s="37">
        <v>20131800</v>
      </c>
      <c r="G940" s="37">
        <v>80.519997000000004</v>
      </c>
      <c r="H940" s="89">
        <f t="shared" si="14"/>
        <v>-1.2833357670663695E-2</v>
      </c>
    </row>
    <row r="941" spans="1:8" hidden="1" x14ac:dyDescent="0.2">
      <c r="A941" s="88">
        <v>39673</v>
      </c>
      <c r="B941" s="37">
        <v>80.589995999999999</v>
      </c>
      <c r="C941" s="37">
        <v>81.849997999999999</v>
      </c>
      <c r="D941" s="37">
        <v>80.389999000000003</v>
      </c>
      <c r="E941" s="37">
        <v>81.559997999999993</v>
      </c>
      <c r="F941" s="37">
        <v>17007500</v>
      </c>
      <c r="G941" s="37">
        <v>81.559997999999993</v>
      </c>
      <c r="H941" s="89">
        <f t="shared" si="14"/>
        <v>2.7470499416800739E-2</v>
      </c>
    </row>
    <row r="942" spans="1:8" hidden="1" x14ac:dyDescent="0.2">
      <c r="A942" s="88">
        <v>39674</v>
      </c>
      <c r="B942" s="37">
        <v>80.709998999999996</v>
      </c>
      <c r="C942" s="37">
        <v>81.099997999999999</v>
      </c>
      <c r="D942" s="37">
        <v>79.279999000000004</v>
      </c>
      <c r="E942" s="37">
        <v>79.349997999999999</v>
      </c>
      <c r="F942" s="37">
        <v>15542600</v>
      </c>
      <c r="G942" s="37">
        <v>79.349997999999999</v>
      </c>
      <c r="H942" s="89">
        <f t="shared" si="14"/>
        <v>2.1914509994894367E-2</v>
      </c>
    </row>
    <row r="943" spans="1:8" hidden="1" x14ac:dyDescent="0.2">
      <c r="A943" s="88">
        <v>39675</v>
      </c>
      <c r="B943" s="37">
        <v>78</v>
      </c>
      <c r="C943" s="37">
        <v>78.319999999999993</v>
      </c>
      <c r="D943" s="37">
        <v>76.610000999999997</v>
      </c>
      <c r="E943" s="37">
        <v>77.629997000000003</v>
      </c>
      <c r="F943" s="37">
        <v>29754000</v>
      </c>
      <c r="G943" s="37">
        <v>77.629997000000003</v>
      </c>
      <c r="H943" s="89">
        <f t="shared" si="14"/>
        <v>-1.4959123162164301E-2</v>
      </c>
    </row>
    <row r="944" spans="1:8" hidden="1" x14ac:dyDescent="0.2">
      <c r="A944" s="88">
        <v>39678</v>
      </c>
      <c r="B944" s="37">
        <v>78.529999000000004</v>
      </c>
      <c r="C944" s="37">
        <v>79.169998000000007</v>
      </c>
      <c r="D944" s="37">
        <v>77.809997999999993</v>
      </c>
      <c r="E944" s="37">
        <v>78.800003000000004</v>
      </c>
      <c r="F944" s="37">
        <v>14071900</v>
      </c>
      <c r="G944" s="37">
        <v>78.800003000000004</v>
      </c>
      <c r="H944" s="89">
        <f t="shared" si="14"/>
        <v>-2.0474205981078939E-2</v>
      </c>
    </row>
    <row r="945" spans="1:8" hidden="1" x14ac:dyDescent="0.2">
      <c r="A945" s="88">
        <v>39679</v>
      </c>
      <c r="B945" s="37">
        <v>77.919998000000007</v>
      </c>
      <c r="C945" s="37">
        <v>80.519997000000004</v>
      </c>
      <c r="D945" s="37">
        <v>77.699996999999996</v>
      </c>
      <c r="E945" s="37">
        <v>80.430000000000007</v>
      </c>
      <c r="F945" s="37">
        <v>16757100</v>
      </c>
      <c r="G945" s="37">
        <v>80.430000000000007</v>
      </c>
      <c r="H945" s="89">
        <f t="shared" si="14"/>
        <v>4.6109123328146257E-3</v>
      </c>
    </row>
    <row r="946" spans="1:8" hidden="1" x14ac:dyDescent="0.2">
      <c r="A946" s="88">
        <v>39680</v>
      </c>
      <c r="B946" s="37">
        <v>80.150002000000001</v>
      </c>
      <c r="C946" s="37">
        <v>80.660004000000001</v>
      </c>
      <c r="D946" s="37">
        <v>78.809997999999993</v>
      </c>
      <c r="E946" s="37">
        <v>80.059997999999993</v>
      </c>
      <c r="F946" s="37">
        <v>14714000</v>
      </c>
      <c r="G946" s="37">
        <v>80.059997999999993</v>
      </c>
      <c r="H946" s="89">
        <f t="shared" si="14"/>
        <v>-2.7594815551865264E-2</v>
      </c>
    </row>
    <row r="947" spans="1:8" hidden="1" x14ac:dyDescent="0.2">
      <c r="A947" s="88">
        <v>39681</v>
      </c>
      <c r="B947" s="37">
        <v>82.010002</v>
      </c>
      <c r="C947" s="37">
        <v>84.540001000000004</v>
      </c>
      <c r="D947" s="37">
        <v>81.75</v>
      </c>
      <c r="E947" s="37">
        <v>82.300003000000004</v>
      </c>
      <c r="F947" s="37">
        <v>17031100</v>
      </c>
      <c r="G947" s="37">
        <v>82.300003000000004</v>
      </c>
      <c r="H947" s="89">
        <f t="shared" si="14"/>
        <v>1.4934797884233885E-2</v>
      </c>
    </row>
    <row r="948" spans="1:8" hidden="1" x14ac:dyDescent="0.2">
      <c r="A948" s="88">
        <v>39682</v>
      </c>
      <c r="B948" s="37">
        <v>81.489998</v>
      </c>
      <c r="C948" s="37">
        <v>81.959998999999996</v>
      </c>
      <c r="D948" s="37">
        <v>80.940002000000007</v>
      </c>
      <c r="E948" s="37">
        <v>81.080001999999993</v>
      </c>
      <c r="F948" s="37">
        <v>7854700</v>
      </c>
      <c r="G948" s="37">
        <v>81.080001999999993</v>
      </c>
      <c r="H948" s="89">
        <f t="shared" si="14"/>
        <v>1.851762743183873E-3</v>
      </c>
    </row>
    <row r="949" spans="1:8" hidden="1" x14ac:dyDescent="0.2">
      <c r="A949" s="88">
        <v>39685</v>
      </c>
      <c r="B949" s="37">
        <v>81.099997999999999</v>
      </c>
      <c r="C949" s="37">
        <v>81.339995999999999</v>
      </c>
      <c r="D949" s="37">
        <v>80.559997999999993</v>
      </c>
      <c r="E949" s="37">
        <v>80.930000000000007</v>
      </c>
      <c r="F949" s="37">
        <v>6512800</v>
      </c>
      <c r="G949" s="37">
        <v>80.930000000000007</v>
      </c>
      <c r="H949" s="89">
        <f t="shared" si="14"/>
        <v>-3.7000904874191168E-3</v>
      </c>
    </row>
    <row r="950" spans="1:8" hidden="1" x14ac:dyDescent="0.2">
      <c r="A950" s="88">
        <v>39686</v>
      </c>
      <c r="B950" s="37">
        <v>80.610000999999997</v>
      </c>
      <c r="C950" s="37">
        <v>81.849997999999999</v>
      </c>
      <c r="D950" s="37">
        <v>80.599997999999999</v>
      </c>
      <c r="E950" s="37">
        <v>81.230002999999996</v>
      </c>
      <c r="F950" s="37">
        <v>8578700</v>
      </c>
      <c r="G950" s="37">
        <v>81.230002999999996</v>
      </c>
      <c r="H950" s="89">
        <f t="shared" si="14"/>
        <v>-1.5990900363267793E-3</v>
      </c>
    </row>
    <row r="951" spans="1:8" hidden="1" x14ac:dyDescent="0.2">
      <c r="A951" s="88">
        <v>39687</v>
      </c>
      <c r="B951" s="37">
        <v>81.889999000000003</v>
      </c>
      <c r="C951" s="37">
        <v>82.050003000000004</v>
      </c>
      <c r="D951" s="37">
        <v>81</v>
      </c>
      <c r="E951" s="37">
        <v>81.360000999999997</v>
      </c>
      <c r="F951" s="37">
        <v>7097500</v>
      </c>
      <c r="G951" s="37">
        <v>81.360000999999997</v>
      </c>
      <c r="H951" s="89">
        <f t="shared" si="14"/>
        <v>-1.0028199423907284E-2</v>
      </c>
    </row>
    <row r="952" spans="1:8" hidden="1" x14ac:dyDescent="0.2">
      <c r="A952" s="88">
        <v>39688</v>
      </c>
      <c r="B952" s="37">
        <v>83.059997999999993</v>
      </c>
      <c r="C952" s="37">
        <v>83.129997000000003</v>
      </c>
      <c r="D952" s="37">
        <v>81.269997000000004</v>
      </c>
      <c r="E952" s="37">
        <v>82.18</v>
      </c>
      <c r="F952" s="37">
        <v>9351600</v>
      </c>
      <c r="G952" s="37">
        <v>82.18</v>
      </c>
      <c r="H952" s="89">
        <f t="shared" si="14"/>
        <v>5.7355822970519121E-3</v>
      </c>
    </row>
    <row r="953" spans="1:8" hidden="1" x14ac:dyDescent="0.2">
      <c r="A953" s="88">
        <v>39689</v>
      </c>
      <c r="B953" s="37">
        <v>82.309997999999993</v>
      </c>
      <c r="C953" s="37">
        <v>82.470000999999996</v>
      </c>
      <c r="D953" s="37">
        <v>81.580001999999993</v>
      </c>
      <c r="E953" s="37">
        <v>81.709998999999996</v>
      </c>
      <c r="F953" s="37">
        <v>5124800</v>
      </c>
      <c r="G953" s="37">
        <v>81.709998999999996</v>
      </c>
      <c r="H953" s="89">
        <f t="shared" si="14"/>
        <v>3.1200120216620345E-2</v>
      </c>
    </row>
    <row r="954" spans="1:8" hidden="1" x14ac:dyDescent="0.2">
      <c r="A954" s="88">
        <v>39693</v>
      </c>
      <c r="B954" s="37">
        <v>78.160004000000001</v>
      </c>
      <c r="C954" s="37">
        <v>79.790001000000004</v>
      </c>
      <c r="D954" s="37">
        <v>77.980002999999996</v>
      </c>
      <c r="E954" s="37">
        <v>79.199996999999996</v>
      </c>
      <c r="F954" s="37">
        <v>12680900</v>
      </c>
      <c r="G954" s="37">
        <v>79.199996999999996</v>
      </c>
      <c r="H954" s="89">
        <f t="shared" si="14"/>
        <v>3.9217965104710395E-3</v>
      </c>
    </row>
    <row r="955" spans="1:8" hidden="1" x14ac:dyDescent="0.2">
      <c r="A955" s="88">
        <v>39694</v>
      </c>
      <c r="B955" s="37">
        <v>79.190002000000007</v>
      </c>
      <c r="C955" s="37">
        <v>79.690002000000007</v>
      </c>
      <c r="D955" s="37">
        <v>78.339995999999999</v>
      </c>
      <c r="E955" s="37">
        <v>78.889999000000003</v>
      </c>
      <c r="F955" s="37">
        <v>10707700</v>
      </c>
      <c r="G955" s="37">
        <v>78.889999000000003</v>
      </c>
      <c r="H955" s="89">
        <f t="shared" si="14"/>
        <v>6.3581089872187151E-3</v>
      </c>
    </row>
    <row r="956" spans="1:8" hidden="1" x14ac:dyDescent="0.2">
      <c r="A956" s="88">
        <v>39695</v>
      </c>
      <c r="B956" s="37">
        <v>79.699996999999996</v>
      </c>
      <c r="C956" s="37">
        <v>79.779999000000004</v>
      </c>
      <c r="D956" s="37">
        <v>78.139999000000003</v>
      </c>
      <c r="E956" s="37">
        <v>78.389999000000003</v>
      </c>
      <c r="F956" s="37">
        <v>10869900</v>
      </c>
      <c r="G956" s="37">
        <v>78.389999000000003</v>
      </c>
      <c r="H956" s="89">
        <f t="shared" si="14"/>
        <v>-7.4983383989008206E-3</v>
      </c>
    </row>
    <row r="957" spans="1:8" hidden="1" x14ac:dyDescent="0.2">
      <c r="A957" s="88">
        <v>39696</v>
      </c>
      <c r="B957" s="37">
        <v>80.080001999999993</v>
      </c>
      <c r="C957" s="37">
        <v>80.269997000000004</v>
      </c>
      <c r="D957" s="37">
        <v>78.169998000000007</v>
      </c>
      <c r="E957" s="37">
        <v>78.980002999999996</v>
      </c>
      <c r="F957" s="37">
        <v>10738700</v>
      </c>
      <c r="G957" s="37">
        <v>78.980002999999996</v>
      </c>
      <c r="H957" s="89">
        <f t="shared" si="14"/>
        <v>1.5205527126214667E-3</v>
      </c>
    </row>
    <row r="958" spans="1:8" hidden="1" x14ac:dyDescent="0.2">
      <c r="A958" s="88">
        <v>39699</v>
      </c>
      <c r="B958" s="37">
        <v>80.099997999999999</v>
      </c>
      <c r="C958" s="37">
        <v>80.349997999999999</v>
      </c>
      <c r="D958" s="37">
        <v>78.470000999999996</v>
      </c>
      <c r="E958" s="37">
        <v>78.860000999999997</v>
      </c>
      <c r="F958" s="37">
        <v>10016900</v>
      </c>
      <c r="G958" s="37">
        <v>78.860000999999997</v>
      </c>
      <c r="H958" s="89">
        <f t="shared" si="14"/>
        <v>3.0514153943615483E-2</v>
      </c>
    </row>
    <row r="959" spans="1:8" hidden="1" x14ac:dyDescent="0.2">
      <c r="A959" s="88">
        <v>39700</v>
      </c>
      <c r="B959" s="37">
        <v>77.389999000000003</v>
      </c>
      <c r="C959" s="37">
        <v>77.819999999999993</v>
      </c>
      <c r="D959" s="37">
        <v>76.239998</v>
      </c>
      <c r="E959" s="37">
        <v>76.489998</v>
      </c>
      <c r="F959" s="37">
        <v>20197500</v>
      </c>
      <c r="G959" s="37">
        <v>76.489998</v>
      </c>
      <c r="H959" s="89">
        <f t="shared" si="14"/>
        <v>3.0126318080656894E-2</v>
      </c>
    </row>
    <row r="960" spans="1:8" hidden="1" x14ac:dyDescent="0.2">
      <c r="A960" s="88">
        <v>39701</v>
      </c>
      <c r="B960" s="37">
        <v>76.879997000000003</v>
      </c>
      <c r="C960" s="37">
        <v>76.930000000000007</v>
      </c>
      <c r="D960" s="37">
        <v>74.099997999999999</v>
      </c>
      <c r="E960" s="37">
        <v>74.220000999999996</v>
      </c>
      <c r="F960" s="37">
        <v>29365500</v>
      </c>
      <c r="G960" s="37">
        <v>74.220000999999996</v>
      </c>
      <c r="H960" s="89">
        <f t="shared" si="14"/>
        <v>1.5478910228834434E-2</v>
      </c>
    </row>
    <row r="961" spans="1:8" hidden="1" x14ac:dyDescent="0.2">
      <c r="A961" s="88">
        <v>39702</v>
      </c>
      <c r="B961" s="37">
        <v>73.610000999999997</v>
      </c>
      <c r="C961" s="37">
        <v>73.930000000000007</v>
      </c>
      <c r="D961" s="37">
        <v>72.510002</v>
      </c>
      <c r="E961" s="37">
        <v>73.080001999999993</v>
      </c>
      <c r="F961" s="37">
        <v>23774700</v>
      </c>
      <c r="G961" s="37">
        <v>73.080001999999993</v>
      </c>
      <c r="H961" s="89">
        <f t="shared" si="14"/>
        <v>-3.3239969550475743E-2</v>
      </c>
    </row>
    <row r="962" spans="1:8" hidden="1" x14ac:dyDescent="0.2">
      <c r="A962" s="88">
        <v>39703</v>
      </c>
      <c r="B962" s="37">
        <v>74.260002</v>
      </c>
      <c r="C962" s="37">
        <v>75.580001999999993</v>
      </c>
      <c r="D962" s="37">
        <v>73.480002999999996</v>
      </c>
      <c r="E962" s="37">
        <v>75.550003000000004</v>
      </c>
      <c r="F962" s="37">
        <v>17595400</v>
      </c>
      <c r="G962" s="37">
        <v>75.550003000000004</v>
      </c>
      <c r="H962" s="89">
        <f t="shared" ref="H962:H1025" si="15">LN(G962/G963)</f>
        <v>-2.6257076160412819E-2</v>
      </c>
    </row>
    <row r="963" spans="1:8" hidden="1" x14ac:dyDescent="0.2">
      <c r="A963" s="88">
        <v>39706</v>
      </c>
      <c r="B963" s="37">
        <v>76.639999000000003</v>
      </c>
      <c r="C963" s="37">
        <v>77.730002999999996</v>
      </c>
      <c r="D963" s="37">
        <v>76</v>
      </c>
      <c r="E963" s="37">
        <v>77.559997999999993</v>
      </c>
      <c r="F963" s="37">
        <v>17004100</v>
      </c>
      <c r="G963" s="37">
        <v>77.559997999999993</v>
      </c>
      <c r="H963" s="89">
        <f t="shared" si="15"/>
        <v>9.977368222981663E-3</v>
      </c>
    </row>
    <row r="964" spans="1:8" hidden="1" x14ac:dyDescent="0.2">
      <c r="A964" s="88">
        <v>39707</v>
      </c>
      <c r="B964" s="37">
        <v>76.690002000000007</v>
      </c>
      <c r="C964" s="37">
        <v>77.290001000000004</v>
      </c>
      <c r="D964" s="37">
        <v>76.300003000000004</v>
      </c>
      <c r="E964" s="37">
        <v>76.790001000000004</v>
      </c>
      <c r="F964" s="37">
        <v>17192100</v>
      </c>
      <c r="G964" s="37">
        <v>76.790001000000004</v>
      </c>
      <c r="H964" s="89">
        <f t="shared" si="15"/>
        <v>-0.10697398214951689</v>
      </c>
    </row>
    <row r="965" spans="1:8" hidden="1" x14ac:dyDescent="0.2">
      <c r="A965" s="88">
        <v>39708</v>
      </c>
      <c r="B965" s="37">
        <v>77.110000999999997</v>
      </c>
      <c r="C965" s="37">
        <v>85.599997999999999</v>
      </c>
      <c r="D965" s="37">
        <v>77.089995999999999</v>
      </c>
      <c r="E965" s="37">
        <v>85.459998999999996</v>
      </c>
      <c r="F965" s="37">
        <v>65774700</v>
      </c>
      <c r="G965" s="37">
        <v>85.459998999999996</v>
      </c>
      <c r="H965" s="89">
        <f t="shared" si="15"/>
        <v>3.1620320891400613E-2</v>
      </c>
    </row>
    <row r="966" spans="1:8" hidden="1" x14ac:dyDescent="0.2">
      <c r="A966" s="88">
        <v>39709</v>
      </c>
      <c r="B966" s="37">
        <v>85.489998</v>
      </c>
      <c r="C966" s="37">
        <v>90.779999000000004</v>
      </c>
      <c r="D966" s="37">
        <v>81.900002000000001</v>
      </c>
      <c r="E966" s="37">
        <v>82.800003000000004</v>
      </c>
      <c r="F966" s="37">
        <v>60589200</v>
      </c>
      <c r="G966" s="37">
        <v>82.800003000000004</v>
      </c>
      <c r="H966" s="89">
        <f t="shared" si="15"/>
        <v>-3.7686648336872665E-2</v>
      </c>
    </row>
    <row r="967" spans="1:8" hidden="1" x14ac:dyDescent="0.2">
      <c r="A967" s="88">
        <v>39710</v>
      </c>
      <c r="B967" s="37">
        <v>85.580001999999993</v>
      </c>
      <c r="C967" s="37">
        <v>86.440002000000007</v>
      </c>
      <c r="D967" s="37">
        <v>84</v>
      </c>
      <c r="E967" s="37">
        <v>85.980002999999996</v>
      </c>
      <c r="F967" s="37">
        <v>25484700</v>
      </c>
      <c r="G967" s="37">
        <v>85.980002999999996</v>
      </c>
      <c r="H967" s="89">
        <f t="shared" si="15"/>
        <v>-3.6542053239360474E-2</v>
      </c>
    </row>
    <row r="968" spans="1:8" hidden="1" x14ac:dyDescent="0.2">
      <c r="A968" s="88">
        <v>39713</v>
      </c>
      <c r="B968" s="37">
        <v>86.849997999999999</v>
      </c>
      <c r="C968" s="37">
        <v>89.540001000000004</v>
      </c>
      <c r="D968" s="37">
        <v>86.809997999999993</v>
      </c>
      <c r="E968" s="37">
        <v>89.18</v>
      </c>
      <c r="F968" s="37">
        <v>35324400</v>
      </c>
      <c r="G968" s="37">
        <v>89.18</v>
      </c>
      <c r="H968" s="89">
        <f t="shared" si="15"/>
        <v>9.6902166705455234E-3</v>
      </c>
    </row>
    <row r="969" spans="1:8" hidden="1" x14ac:dyDescent="0.2">
      <c r="A969" s="88">
        <v>39714</v>
      </c>
      <c r="B969" s="37">
        <v>88.870002999999997</v>
      </c>
      <c r="C969" s="37">
        <v>89.099997999999999</v>
      </c>
      <c r="D969" s="37">
        <v>86.720000999999996</v>
      </c>
      <c r="E969" s="37">
        <v>88.32</v>
      </c>
      <c r="F969" s="37">
        <v>22342900</v>
      </c>
      <c r="G969" s="37">
        <v>88.32</v>
      </c>
      <c r="H969" s="89">
        <f t="shared" si="15"/>
        <v>1.8397376672411279E-2</v>
      </c>
    </row>
    <row r="970" spans="1:8" hidden="1" x14ac:dyDescent="0.2">
      <c r="A970" s="88">
        <v>39715</v>
      </c>
      <c r="B970" s="37">
        <v>88.68</v>
      </c>
      <c r="C970" s="37">
        <v>88.760002</v>
      </c>
      <c r="D970" s="37">
        <v>86.699996999999996</v>
      </c>
      <c r="E970" s="37">
        <v>86.709998999999996</v>
      </c>
      <c r="F970" s="37">
        <v>17238600</v>
      </c>
      <c r="G970" s="37">
        <v>86.709998999999996</v>
      </c>
      <c r="H970" s="89">
        <f t="shared" si="15"/>
        <v>3.0030284292149215E-3</v>
      </c>
    </row>
    <row r="971" spans="1:8" hidden="1" x14ac:dyDescent="0.2">
      <c r="A971" s="88">
        <v>39716</v>
      </c>
      <c r="B971" s="37">
        <v>87.120002999999997</v>
      </c>
      <c r="C971" s="37">
        <v>87.800003000000004</v>
      </c>
      <c r="D971" s="37">
        <v>85.010002</v>
      </c>
      <c r="E971" s="37">
        <v>86.449996999999996</v>
      </c>
      <c r="F971" s="37">
        <v>20692000</v>
      </c>
      <c r="G971" s="37">
        <v>86.449996999999996</v>
      </c>
      <c r="H971" s="89">
        <f t="shared" si="15"/>
        <v>-2.1954137235633019E-3</v>
      </c>
    </row>
    <row r="972" spans="1:8" hidden="1" x14ac:dyDescent="0.2">
      <c r="A972" s="88">
        <v>39717</v>
      </c>
      <c r="B972" s="37">
        <v>87.029999000000004</v>
      </c>
      <c r="C972" s="37">
        <v>90.169998000000007</v>
      </c>
      <c r="D972" s="37">
        <v>86.589995999999999</v>
      </c>
      <c r="E972" s="37">
        <v>86.639999000000003</v>
      </c>
      <c r="F972" s="37">
        <v>21980100</v>
      </c>
      <c r="G972" s="37">
        <v>86.639999000000003</v>
      </c>
      <c r="H972" s="89">
        <f t="shared" si="15"/>
        <v>-3.3258851336381595E-2</v>
      </c>
    </row>
    <row r="973" spans="1:8" hidden="1" x14ac:dyDescent="0.2">
      <c r="A973" s="88">
        <v>39720</v>
      </c>
      <c r="B973" s="37">
        <v>87.059997999999993</v>
      </c>
      <c r="C973" s="37">
        <v>92</v>
      </c>
      <c r="D973" s="37">
        <v>86.970000999999996</v>
      </c>
      <c r="E973" s="37">
        <v>89.57</v>
      </c>
      <c r="F973" s="37">
        <v>40569700</v>
      </c>
      <c r="G973" s="37">
        <v>89.57</v>
      </c>
      <c r="H973" s="89">
        <f t="shared" si="15"/>
        <v>5.1545995499311013E-2</v>
      </c>
    </row>
    <row r="974" spans="1:8" hidden="1" x14ac:dyDescent="0.2">
      <c r="A974" s="88">
        <v>39721</v>
      </c>
      <c r="B974" s="37">
        <v>87.309997999999993</v>
      </c>
      <c r="C974" s="37">
        <v>87.360000999999997</v>
      </c>
      <c r="D974" s="37">
        <v>84.209998999999996</v>
      </c>
      <c r="E974" s="37">
        <v>85.07</v>
      </c>
      <c r="F974" s="37">
        <v>20437900</v>
      </c>
      <c r="G974" s="37">
        <v>85.07</v>
      </c>
      <c r="H974" s="89">
        <f t="shared" si="15"/>
        <v>-1.0523962830524335E-2</v>
      </c>
    </row>
    <row r="975" spans="1:8" hidden="1" x14ac:dyDescent="0.2">
      <c r="A975" s="88">
        <v>39722</v>
      </c>
      <c r="B975" s="37">
        <v>86.230002999999996</v>
      </c>
      <c r="C975" s="37">
        <v>88.050003000000004</v>
      </c>
      <c r="D975" s="37">
        <v>85.18</v>
      </c>
      <c r="E975" s="37">
        <v>85.970000999999996</v>
      </c>
      <c r="F975" s="37">
        <v>16785400</v>
      </c>
      <c r="G975" s="37">
        <v>85.970000999999996</v>
      </c>
      <c r="H975" s="89">
        <f t="shared" si="15"/>
        <v>4.3262824215501532E-2</v>
      </c>
    </row>
    <row r="976" spans="1:8" hidden="1" x14ac:dyDescent="0.2">
      <c r="A976" s="88">
        <v>39723</v>
      </c>
      <c r="B976" s="37">
        <v>84.559997999999993</v>
      </c>
      <c r="C976" s="37">
        <v>84.660004000000001</v>
      </c>
      <c r="D976" s="37">
        <v>81.620002999999997</v>
      </c>
      <c r="E976" s="37">
        <v>82.330001999999993</v>
      </c>
      <c r="F976" s="37">
        <v>22651000</v>
      </c>
      <c r="G976" s="37">
        <v>82.330001999999993</v>
      </c>
      <c r="H976" s="89">
        <f t="shared" si="15"/>
        <v>-3.1529737877951623E-3</v>
      </c>
    </row>
    <row r="977" spans="1:8" hidden="1" x14ac:dyDescent="0.2">
      <c r="A977" s="88">
        <v>39724</v>
      </c>
      <c r="B977" s="37">
        <v>81.230002999999996</v>
      </c>
      <c r="C977" s="37">
        <v>83.440002000000007</v>
      </c>
      <c r="D977" s="37">
        <v>81.050003000000004</v>
      </c>
      <c r="E977" s="37">
        <v>82.589995999999999</v>
      </c>
      <c r="F977" s="37">
        <v>24055400</v>
      </c>
      <c r="G977" s="37">
        <v>82.589995999999999</v>
      </c>
      <c r="H977" s="89">
        <f t="shared" si="15"/>
        <v>-2.0256017680166195E-2</v>
      </c>
    </row>
    <row r="978" spans="1:8" hidden="1" x14ac:dyDescent="0.2">
      <c r="A978" s="88">
        <v>39727</v>
      </c>
      <c r="B978" s="37">
        <v>85.839995999999999</v>
      </c>
      <c r="C978" s="37">
        <v>86.449996999999996</v>
      </c>
      <c r="D978" s="37">
        <v>84.25</v>
      </c>
      <c r="E978" s="37">
        <v>84.279999000000004</v>
      </c>
      <c r="F978" s="37">
        <v>21675700</v>
      </c>
      <c r="G978" s="37">
        <v>84.279999000000004</v>
      </c>
      <c r="H978" s="89">
        <f t="shared" si="15"/>
        <v>-3.4862149728368083E-2</v>
      </c>
    </row>
    <row r="979" spans="1:8" hidden="1" x14ac:dyDescent="0.2">
      <c r="A979" s="88">
        <v>39728</v>
      </c>
      <c r="B979" s="37">
        <v>87.18</v>
      </c>
      <c r="C979" s="37">
        <v>87.699996999999996</v>
      </c>
      <c r="D979" s="37">
        <v>85.529999000000004</v>
      </c>
      <c r="E979" s="37">
        <v>87.269997000000004</v>
      </c>
      <c r="F979" s="37">
        <v>20282100</v>
      </c>
      <c r="G979" s="37">
        <v>87.269997000000004</v>
      </c>
      <c r="H979" s="89">
        <f t="shared" si="15"/>
        <v>-2.433762164032827E-2</v>
      </c>
    </row>
    <row r="980" spans="1:8" hidden="1" x14ac:dyDescent="0.2">
      <c r="A980" s="88">
        <v>39729</v>
      </c>
      <c r="B980" s="37">
        <v>90.690002000000007</v>
      </c>
      <c r="C980" s="37">
        <v>90.839995999999999</v>
      </c>
      <c r="D980" s="37">
        <v>88.050003000000004</v>
      </c>
      <c r="E980" s="37">
        <v>89.419998000000007</v>
      </c>
      <c r="F980" s="37">
        <v>31204900</v>
      </c>
      <c r="G980" s="37">
        <v>89.419998000000007</v>
      </c>
      <c r="H980" s="89">
        <f t="shared" si="15"/>
        <v>-5.3536152850419605E-3</v>
      </c>
    </row>
    <row r="981" spans="1:8" hidden="1" x14ac:dyDescent="0.2">
      <c r="A981" s="88">
        <v>39730</v>
      </c>
      <c r="B981" s="37">
        <v>87.290001000000004</v>
      </c>
      <c r="C981" s="37">
        <v>90.580001999999993</v>
      </c>
      <c r="D981" s="37">
        <v>86.540001000000004</v>
      </c>
      <c r="E981" s="37">
        <v>89.900002000000001</v>
      </c>
      <c r="F981" s="37">
        <v>19981800</v>
      </c>
      <c r="G981" s="37">
        <v>89.900002000000001</v>
      </c>
      <c r="H981" s="89">
        <f t="shared" si="15"/>
        <v>7.7210248153378153E-2</v>
      </c>
    </row>
    <row r="982" spans="1:8" hidden="1" x14ac:dyDescent="0.2">
      <c r="A982" s="88">
        <v>39731</v>
      </c>
      <c r="B982" s="37">
        <v>89.589995999999999</v>
      </c>
      <c r="C982" s="37">
        <v>90.720000999999996</v>
      </c>
      <c r="D982" s="37">
        <v>81.379997000000003</v>
      </c>
      <c r="E982" s="37">
        <v>83.220000999999996</v>
      </c>
      <c r="F982" s="37">
        <v>45067300</v>
      </c>
      <c r="G982" s="37">
        <v>83.220000999999996</v>
      </c>
      <c r="H982" s="89">
        <f t="shared" si="15"/>
        <v>1.4890451356269959E-2</v>
      </c>
    </row>
    <row r="983" spans="1:8" hidden="1" x14ac:dyDescent="0.2">
      <c r="A983" s="88">
        <v>39734</v>
      </c>
      <c r="B983" s="37">
        <v>83.610000999999997</v>
      </c>
      <c r="C983" s="37">
        <v>83.900002000000001</v>
      </c>
      <c r="D983" s="37">
        <v>80.919998000000007</v>
      </c>
      <c r="E983" s="37">
        <v>81.989998</v>
      </c>
      <c r="F983" s="37">
        <v>17028700</v>
      </c>
      <c r="G983" s="37">
        <v>81.989998</v>
      </c>
      <c r="H983" s="89">
        <f t="shared" si="15"/>
        <v>-2.5580013509158201E-3</v>
      </c>
    </row>
    <row r="984" spans="1:8" hidden="1" x14ac:dyDescent="0.2">
      <c r="A984" s="88">
        <v>39735</v>
      </c>
      <c r="B984" s="37">
        <v>82.400002000000001</v>
      </c>
      <c r="C984" s="37">
        <v>83.309997999999993</v>
      </c>
      <c r="D984" s="37">
        <v>81.610000999999997</v>
      </c>
      <c r="E984" s="37">
        <v>82.199996999999996</v>
      </c>
      <c r="F984" s="37">
        <v>12383200</v>
      </c>
      <c r="G984" s="37">
        <v>82.199996999999996</v>
      </c>
      <c r="H984" s="89">
        <f t="shared" si="15"/>
        <v>-1.3413300414312495E-2</v>
      </c>
    </row>
    <row r="985" spans="1:8" hidden="1" x14ac:dyDescent="0.2">
      <c r="A985" s="88">
        <v>39736</v>
      </c>
      <c r="B985" s="37">
        <v>82.199996999999996</v>
      </c>
      <c r="C985" s="37">
        <v>84.389999000000003</v>
      </c>
      <c r="D985" s="37">
        <v>82.080001999999993</v>
      </c>
      <c r="E985" s="37">
        <v>83.309997999999993</v>
      </c>
      <c r="F985" s="37">
        <v>16906100</v>
      </c>
      <c r="G985" s="37">
        <v>83.309997999999993</v>
      </c>
      <c r="H985" s="89">
        <f t="shared" si="15"/>
        <v>4.9456536083857305E-2</v>
      </c>
    </row>
    <row r="986" spans="1:8" hidden="1" x14ac:dyDescent="0.2">
      <c r="A986" s="88">
        <v>39737</v>
      </c>
      <c r="B986" s="37">
        <v>82.400002000000001</v>
      </c>
      <c r="C986" s="37">
        <v>82.5</v>
      </c>
      <c r="D986" s="37">
        <v>77.220000999999996</v>
      </c>
      <c r="E986" s="37">
        <v>79.290001000000004</v>
      </c>
      <c r="F986" s="37">
        <v>30645600</v>
      </c>
      <c r="G986" s="37">
        <v>79.290001000000004</v>
      </c>
      <c r="H986" s="89">
        <f t="shared" si="15"/>
        <v>2.6583060527204393E-2</v>
      </c>
    </row>
    <row r="987" spans="1:8" hidden="1" x14ac:dyDescent="0.2">
      <c r="A987" s="88">
        <v>39738</v>
      </c>
      <c r="B987" s="37">
        <v>77.120002999999997</v>
      </c>
      <c r="C987" s="37">
        <v>80.779999000000004</v>
      </c>
      <c r="D987" s="37">
        <v>75</v>
      </c>
      <c r="E987" s="37">
        <v>77.209998999999996</v>
      </c>
      <c r="F987" s="37">
        <v>15336700</v>
      </c>
      <c r="G987" s="37">
        <v>77.209998999999996</v>
      </c>
      <c r="H987" s="89">
        <f t="shared" si="15"/>
        <v>-1.6569655419328685E-2</v>
      </c>
    </row>
    <row r="988" spans="1:8" hidden="1" x14ac:dyDescent="0.2">
      <c r="A988" s="88">
        <v>39741</v>
      </c>
      <c r="B988" s="37">
        <v>77.769997000000004</v>
      </c>
      <c r="C988" s="37">
        <v>78.559997999999993</v>
      </c>
      <c r="D988" s="37">
        <v>77.269997000000004</v>
      </c>
      <c r="E988" s="37">
        <v>78.5</v>
      </c>
      <c r="F988" s="37">
        <v>9331900</v>
      </c>
      <c r="G988" s="37">
        <v>78.5</v>
      </c>
      <c r="H988" s="89">
        <f t="shared" si="15"/>
        <v>3.1970638700720415E-2</v>
      </c>
    </row>
    <row r="989" spans="1:8" hidden="1" x14ac:dyDescent="0.2">
      <c r="A989" s="88">
        <v>39742</v>
      </c>
      <c r="B989" s="37">
        <v>75.900002000000001</v>
      </c>
      <c r="C989" s="37">
        <v>76.940002000000007</v>
      </c>
      <c r="D989" s="37">
        <v>74.889999000000003</v>
      </c>
      <c r="E989" s="37">
        <v>76.029999000000004</v>
      </c>
      <c r="F989" s="37">
        <v>10859600</v>
      </c>
      <c r="G989" s="37">
        <v>76.029999000000004</v>
      </c>
      <c r="H989" s="89">
        <f t="shared" si="15"/>
        <v>5.8497792138215453E-2</v>
      </c>
    </row>
    <row r="990" spans="1:8" hidden="1" x14ac:dyDescent="0.2">
      <c r="A990" s="88">
        <v>39743</v>
      </c>
      <c r="B990" s="37">
        <v>74.440002000000007</v>
      </c>
      <c r="C990" s="37">
        <v>74.449996999999996</v>
      </c>
      <c r="D990" s="37">
        <v>66</v>
      </c>
      <c r="E990" s="37">
        <v>71.709998999999996</v>
      </c>
      <c r="F990" s="37">
        <v>23283700</v>
      </c>
      <c r="G990" s="37">
        <v>71.709998999999996</v>
      </c>
      <c r="H990" s="89">
        <f t="shared" si="15"/>
        <v>1.4892056510327503E-2</v>
      </c>
    </row>
    <row r="991" spans="1:8" hidden="1" x14ac:dyDescent="0.2">
      <c r="A991" s="88">
        <v>39744</v>
      </c>
      <c r="B991" s="37">
        <v>69.639999000000003</v>
      </c>
      <c r="C991" s="37">
        <v>72.190002000000007</v>
      </c>
      <c r="D991" s="37">
        <v>69.5</v>
      </c>
      <c r="E991" s="37">
        <v>70.650002000000001</v>
      </c>
      <c r="F991" s="37">
        <v>16651600</v>
      </c>
      <c r="G991" s="37">
        <v>70.650002000000001</v>
      </c>
      <c r="H991" s="89">
        <f t="shared" si="15"/>
        <v>-2.1840389175493316E-2</v>
      </c>
    </row>
    <row r="992" spans="1:8" hidden="1" x14ac:dyDescent="0.2">
      <c r="A992" s="88">
        <v>39745</v>
      </c>
      <c r="B992" s="37">
        <v>69.300003000000004</v>
      </c>
      <c r="C992" s="37">
        <v>73.930000000000007</v>
      </c>
      <c r="D992" s="37">
        <v>69.069999999999993</v>
      </c>
      <c r="E992" s="37">
        <v>72.209998999999996</v>
      </c>
      <c r="F992" s="37">
        <v>22471800</v>
      </c>
      <c r="G992" s="37">
        <v>72.209998999999996</v>
      </c>
      <c r="H992" s="89">
        <f t="shared" si="15"/>
        <v>4.1552739995003035E-4</v>
      </c>
    </row>
    <row r="993" spans="1:8" hidden="1" x14ac:dyDescent="0.2">
      <c r="A993" s="88">
        <v>39748</v>
      </c>
      <c r="B993" s="37">
        <v>71.129997000000003</v>
      </c>
      <c r="C993" s="37">
        <v>73.610000999999997</v>
      </c>
      <c r="D993" s="37">
        <v>70.720000999999996</v>
      </c>
      <c r="E993" s="37">
        <v>72.180000000000007</v>
      </c>
      <c r="F993" s="37">
        <v>12150600</v>
      </c>
      <c r="G993" s="37">
        <v>72.180000000000007</v>
      </c>
      <c r="H993" s="89">
        <f t="shared" si="15"/>
        <v>-2.2060235407604441E-2</v>
      </c>
    </row>
    <row r="994" spans="1:8" hidden="1" x14ac:dyDescent="0.2">
      <c r="A994" s="88">
        <v>39749</v>
      </c>
      <c r="B994" s="37">
        <v>73.029999000000004</v>
      </c>
      <c r="C994" s="37">
        <v>73.800003000000004</v>
      </c>
      <c r="D994" s="37">
        <v>71.699996999999996</v>
      </c>
      <c r="E994" s="37">
        <v>73.790001000000004</v>
      </c>
      <c r="F994" s="37">
        <v>8468100</v>
      </c>
      <c r="G994" s="37">
        <v>73.790001000000004</v>
      </c>
      <c r="H994" s="89">
        <f t="shared" si="15"/>
        <v>-2.841858581922656E-3</v>
      </c>
    </row>
    <row r="995" spans="1:8" hidden="1" x14ac:dyDescent="0.2">
      <c r="A995" s="88">
        <v>39750</v>
      </c>
      <c r="B995" s="37">
        <v>75.050003000000004</v>
      </c>
      <c r="C995" s="37">
        <v>76.360000999999997</v>
      </c>
      <c r="D995" s="37">
        <v>73.610000999999997</v>
      </c>
      <c r="E995" s="37">
        <v>74</v>
      </c>
      <c r="F995" s="37">
        <v>16121400</v>
      </c>
      <c r="G995" s="37">
        <v>74</v>
      </c>
      <c r="H995" s="89">
        <f t="shared" si="15"/>
        <v>1.7586180295470769E-2</v>
      </c>
    </row>
    <row r="996" spans="1:8" hidden="1" x14ac:dyDescent="0.2">
      <c r="A996" s="88">
        <v>39751</v>
      </c>
      <c r="B996" s="37">
        <v>74.889999000000003</v>
      </c>
      <c r="C996" s="37">
        <v>75.25</v>
      </c>
      <c r="D996" s="37">
        <v>72.129997000000003</v>
      </c>
      <c r="E996" s="37">
        <v>72.709998999999996</v>
      </c>
      <c r="F996" s="37">
        <v>10891900</v>
      </c>
      <c r="G996" s="37">
        <v>72.709998999999996</v>
      </c>
      <c r="H996" s="89">
        <f t="shared" si="15"/>
        <v>1.9021789047481353E-2</v>
      </c>
    </row>
    <row r="997" spans="1:8" hidden="1" x14ac:dyDescent="0.2">
      <c r="A997" s="88">
        <v>39752</v>
      </c>
      <c r="B997" s="37">
        <v>72.620002999999997</v>
      </c>
      <c r="C997" s="37">
        <v>72.870002999999997</v>
      </c>
      <c r="D997" s="37">
        <v>70.599997999999999</v>
      </c>
      <c r="E997" s="37">
        <v>71.339995999999999</v>
      </c>
      <c r="F997" s="37">
        <v>9517800</v>
      </c>
      <c r="G997" s="37">
        <v>71.339995999999999</v>
      </c>
      <c r="H997" s="89">
        <f t="shared" si="15"/>
        <v>3.3698151814181101E-3</v>
      </c>
    </row>
    <row r="998" spans="1:8" hidden="1" x14ac:dyDescent="0.2">
      <c r="A998" s="88">
        <v>39755</v>
      </c>
      <c r="B998" s="37">
        <v>71.550003000000004</v>
      </c>
      <c r="C998" s="37">
        <v>72.169998000000007</v>
      </c>
      <c r="D998" s="37">
        <v>71.059997999999993</v>
      </c>
      <c r="E998" s="37">
        <v>71.099997999999999</v>
      </c>
      <c r="F998" s="37">
        <v>6799400</v>
      </c>
      <c r="G998" s="37">
        <v>71.099997999999999</v>
      </c>
      <c r="H998" s="89">
        <f t="shared" si="15"/>
        <v>-5.9780451566176986E-2</v>
      </c>
    </row>
    <row r="999" spans="1:8" hidden="1" x14ac:dyDescent="0.2">
      <c r="A999" s="88">
        <v>39756</v>
      </c>
      <c r="B999" s="37">
        <v>73.150002000000001</v>
      </c>
      <c r="C999" s="37">
        <v>75.690002000000007</v>
      </c>
      <c r="D999" s="37">
        <v>72.849997999999999</v>
      </c>
      <c r="E999" s="37">
        <v>75.480002999999996</v>
      </c>
      <c r="F999" s="37">
        <v>11434600</v>
      </c>
      <c r="G999" s="37">
        <v>75.480002999999996</v>
      </c>
      <c r="H999" s="89">
        <f t="shared" si="15"/>
        <v>3.6151763834545811E-2</v>
      </c>
    </row>
    <row r="1000" spans="1:8" hidden="1" x14ac:dyDescent="0.2">
      <c r="A1000" s="88">
        <v>39757</v>
      </c>
      <c r="B1000" s="37">
        <v>74.319999999999993</v>
      </c>
      <c r="C1000" s="37">
        <v>75.180000000000007</v>
      </c>
      <c r="D1000" s="37">
        <v>72.379997000000003</v>
      </c>
      <c r="E1000" s="37">
        <v>72.800003000000004</v>
      </c>
      <c r="F1000" s="37">
        <v>10316500</v>
      </c>
      <c r="G1000" s="37">
        <v>72.800003000000004</v>
      </c>
      <c r="H1000" s="89">
        <f t="shared" si="15"/>
        <v>7.9989667155392699E-3</v>
      </c>
    </row>
    <row r="1001" spans="1:8" hidden="1" x14ac:dyDescent="0.2">
      <c r="A1001" s="88">
        <v>39758</v>
      </c>
      <c r="B1001" s="37">
        <v>74.360000999999997</v>
      </c>
      <c r="C1001" s="37">
        <v>74.980002999999996</v>
      </c>
      <c r="D1001" s="37">
        <v>71.669998000000007</v>
      </c>
      <c r="E1001" s="37">
        <v>72.220000999999996</v>
      </c>
      <c r="F1001" s="37">
        <v>10687500</v>
      </c>
      <c r="G1001" s="37">
        <v>72.220000999999996</v>
      </c>
      <c r="H1001" s="89">
        <f t="shared" si="15"/>
        <v>-3.8695321647377028E-3</v>
      </c>
    </row>
    <row r="1002" spans="1:8" hidden="1" x14ac:dyDescent="0.2">
      <c r="A1002" s="88">
        <v>39759</v>
      </c>
      <c r="B1002" s="37">
        <v>72.589995999999999</v>
      </c>
      <c r="C1002" s="37">
        <v>73.089995999999999</v>
      </c>
      <c r="D1002" s="37">
        <v>72.050003000000004</v>
      </c>
      <c r="E1002" s="37">
        <v>72.5</v>
      </c>
      <c r="F1002" s="37">
        <v>6052700</v>
      </c>
      <c r="G1002" s="37">
        <v>72.5</v>
      </c>
      <c r="H1002" s="89">
        <f t="shared" si="15"/>
        <v>-1.4786714997298004E-2</v>
      </c>
    </row>
    <row r="1003" spans="1:8" hidden="1" x14ac:dyDescent="0.2">
      <c r="A1003" s="88">
        <v>39762</v>
      </c>
      <c r="B1003" s="37">
        <v>74.800003000000004</v>
      </c>
      <c r="C1003" s="37">
        <v>74.919998000000007</v>
      </c>
      <c r="D1003" s="37">
        <v>72.959998999999996</v>
      </c>
      <c r="E1003" s="37">
        <v>73.580001999999993</v>
      </c>
      <c r="F1003" s="37">
        <v>6092700</v>
      </c>
      <c r="G1003" s="37">
        <v>73.580001999999993</v>
      </c>
      <c r="H1003" s="89">
        <f t="shared" si="15"/>
        <v>2.1012912774645301E-2</v>
      </c>
    </row>
    <row r="1004" spans="1:8" hidden="1" x14ac:dyDescent="0.2">
      <c r="A1004" s="88">
        <v>39763</v>
      </c>
      <c r="B1004" s="37">
        <v>72.559997999999993</v>
      </c>
      <c r="C1004" s="37">
        <v>72.660004000000001</v>
      </c>
      <c r="D1004" s="37">
        <v>71.550003000000004</v>
      </c>
      <c r="E1004" s="37">
        <v>72.050003000000004</v>
      </c>
      <c r="F1004" s="37">
        <v>8354800</v>
      </c>
      <c r="G1004" s="37">
        <v>72.050003000000004</v>
      </c>
      <c r="H1004" s="89">
        <f t="shared" si="15"/>
        <v>2.8865122033922958E-2</v>
      </c>
    </row>
    <row r="1005" spans="1:8" hidden="1" x14ac:dyDescent="0.2">
      <c r="A1005" s="88">
        <v>39764</v>
      </c>
      <c r="B1005" s="37">
        <v>71.449996999999996</v>
      </c>
      <c r="C1005" s="37">
        <v>71.889999000000003</v>
      </c>
      <c r="D1005" s="37">
        <v>69.769997000000004</v>
      </c>
      <c r="E1005" s="37">
        <v>70</v>
      </c>
      <c r="F1005" s="37">
        <v>10033400</v>
      </c>
      <c r="G1005" s="37">
        <v>70</v>
      </c>
      <c r="H1005" s="89">
        <f t="shared" si="15"/>
        <v>-3.0252070890548231E-2</v>
      </c>
    </row>
    <row r="1006" spans="1:8" hidden="1" x14ac:dyDescent="0.2">
      <c r="A1006" s="88">
        <v>39765</v>
      </c>
      <c r="B1006" s="37">
        <v>70.489998</v>
      </c>
      <c r="C1006" s="37">
        <v>72.360000999999997</v>
      </c>
      <c r="D1006" s="37">
        <v>68.809997999999993</v>
      </c>
      <c r="E1006" s="37">
        <v>72.150002000000001</v>
      </c>
      <c r="F1006" s="37">
        <v>16826600</v>
      </c>
      <c r="G1006" s="37">
        <v>72.150002000000001</v>
      </c>
      <c r="H1006" s="89">
        <f t="shared" si="15"/>
        <v>-1.5813336880392229E-2</v>
      </c>
    </row>
    <row r="1007" spans="1:8" hidden="1" x14ac:dyDescent="0.2">
      <c r="A1007" s="88">
        <v>39766</v>
      </c>
      <c r="B1007" s="37">
        <v>73.389999000000003</v>
      </c>
      <c r="C1007" s="37">
        <v>74.260002</v>
      </c>
      <c r="D1007" s="37">
        <v>72.760002</v>
      </c>
      <c r="E1007" s="37">
        <v>73.300003000000004</v>
      </c>
      <c r="F1007" s="37">
        <v>12808600</v>
      </c>
      <c r="G1007" s="37">
        <v>73.300003000000004</v>
      </c>
      <c r="H1007" s="89">
        <f t="shared" si="15"/>
        <v>8.90723227475816E-3</v>
      </c>
    </row>
    <row r="1008" spans="1:8" hidden="1" x14ac:dyDescent="0.2">
      <c r="A1008" s="88">
        <v>39769</v>
      </c>
      <c r="B1008" s="37">
        <v>72.430000000000007</v>
      </c>
      <c r="C1008" s="37">
        <v>73.800003000000004</v>
      </c>
      <c r="D1008" s="37">
        <v>72.150002000000001</v>
      </c>
      <c r="E1008" s="37">
        <v>72.650002000000001</v>
      </c>
      <c r="F1008" s="37">
        <v>7708600</v>
      </c>
      <c r="G1008" s="37">
        <v>72.650002000000001</v>
      </c>
      <c r="H1008" s="89">
        <f t="shared" si="15"/>
        <v>1.928906579638094E-3</v>
      </c>
    </row>
    <row r="1009" spans="1:8" hidden="1" x14ac:dyDescent="0.2">
      <c r="A1009" s="88">
        <v>39770</v>
      </c>
      <c r="B1009" s="37">
        <v>72.379997000000003</v>
      </c>
      <c r="C1009" s="37">
        <v>73.459998999999996</v>
      </c>
      <c r="D1009" s="37">
        <v>72.129997000000003</v>
      </c>
      <c r="E1009" s="37">
        <v>72.510002</v>
      </c>
      <c r="F1009" s="37">
        <v>8134900</v>
      </c>
      <c r="G1009" s="37">
        <v>72.510002</v>
      </c>
      <c r="H1009" s="89">
        <f t="shared" si="15"/>
        <v>3.4537575685795697E-3</v>
      </c>
    </row>
    <row r="1010" spans="1:8" hidden="1" x14ac:dyDescent="0.2">
      <c r="A1010" s="88">
        <v>39771</v>
      </c>
      <c r="B1010" s="37">
        <v>73.419998000000007</v>
      </c>
      <c r="C1010" s="37">
        <v>75.190002000000007</v>
      </c>
      <c r="D1010" s="37">
        <v>72</v>
      </c>
      <c r="E1010" s="37">
        <v>72.260002</v>
      </c>
      <c r="F1010" s="37">
        <v>13963100</v>
      </c>
      <c r="G1010" s="37">
        <v>72.260002</v>
      </c>
      <c r="H1010" s="89">
        <f t="shared" si="15"/>
        <v>-1.6334108378449903E-2</v>
      </c>
    </row>
    <row r="1011" spans="1:8" hidden="1" x14ac:dyDescent="0.2">
      <c r="A1011" s="88">
        <v>39772</v>
      </c>
      <c r="B1011" s="37">
        <v>73.150002000000001</v>
      </c>
      <c r="C1011" s="37">
        <v>74.199996999999996</v>
      </c>
      <c r="D1011" s="37">
        <v>72.430000000000007</v>
      </c>
      <c r="E1011" s="37">
        <v>73.449996999999996</v>
      </c>
      <c r="F1011" s="37">
        <v>13584200</v>
      </c>
      <c r="G1011" s="37">
        <v>73.449996999999996</v>
      </c>
      <c r="H1011" s="89">
        <f t="shared" si="15"/>
        <v>-7.0942426268656905E-2</v>
      </c>
    </row>
    <row r="1012" spans="1:8" hidden="1" x14ac:dyDescent="0.2">
      <c r="A1012" s="88">
        <v>39773</v>
      </c>
      <c r="B1012" s="37">
        <v>76</v>
      </c>
      <c r="C1012" s="37">
        <v>79</v>
      </c>
      <c r="D1012" s="37">
        <v>75.449996999999996</v>
      </c>
      <c r="E1012" s="37">
        <v>78.849997999999999</v>
      </c>
      <c r="F1012" s="37">
        <v>30467400</v>
      </c>
      <c r="G1012" s="37">
        <v>78.849997999999999</v>
      </c>
      <c r="H1012" s="89">
        <f t="shared" si="15"/>
        <v>-2.5790187212963143E-2</v>
      </c>
    </row>
    <row r="1013" spans="1:8" hidden="1" x14ac:dyDescent="0.2">
      <c r="A1013" s="88">
        <v>39776</v>
      </c>
      <c r="B1013" s="37">
        <v>80.449996999999996</v>
      </c>
      <c r="C1013" s="37">
        <v>81.720000999999996</v>
      </c>
      <c r="D1013" s="37">
        <v>80.379997000000003</v>
      </c>
      <c r="E1013" s="37">
        <v>80.910004000000001</v>
      </c>
      <c r="F1013" s="37">
        <v>19885200</v>
      </c>
      <c r="G1013" s="37">
        <v>80.910004000000001</v>
      </c>
      <c r="H1013" s="89">
        <f t="shared" si="15"/>
        <v>4.945110530891224E-4</v>
      </c>
    </row>
    <row r="1014" spans="1:8" hidden="1" x14ac:dyDescent="0.2">
      <c r="A1014" s="88">
        <v>39777</v>
      </c>
      <c r="B1014" s="37">
        <v>81.339995999999999</v>
      </c>
      <c r="C1014" s="37">
        <v>81.379997000000003</v>
      </c>
      <c r="D1014" s="37">
        <v>79.279999000000004</v>
      </c>
      <c r="E1014" s="37">
        <v>80.870002999999997</v>
      </c>
      <c r="F1014" s="37">
        <v>17522100</v>
      </c>
      <c r="G1014" s="37">
        <v>80.870002999999997</v>
      </c>
      <c r="H1014" s="89">
        <f t="shared" si="15"/>
        <v>6.0776125059675912E-3</v>
      </c>
    </row>
    <row r="1015" spans="1:8" hidden="1" x14ac:dyDescent="0.2">
      <c r="A1015" s="88">
        <v>39778</v>
      </c>
      <c r="B1015" s="37">
        <v>80.519997000000004</v>
      </c>
      <c r="C1015" s="37">
        <v>80.769997000000004</v>
      </c>
      <c r="D1015" s="37">
        <v>79.330001999999993</v>
      </c>
      <c r="E1015" s="37">
        <v>80.379997000000003</v>
      </c>
      <c r="F1015" s="37">
        <v>9141600</v>
      </c>
      <c r="G1015" s="37">
        <v>80.379997000000003</v>
      </c>
      <c r="H1015" s="89">
        <f t="shared" si="15"/>
        <v>8.7123040146588351E-4</v>
      </c>
    </row>
    <row r="1016" spans="1:8" hidden="1" x14ac:dyDescent="0.2">
      <c r="A1016" s="88">
        <v>39780</v>
      </c>
      <c r="B1016" s="37">
        <v>80.040001000000004</v>
      </c>
      <c r="C1016" s="37">
        <v>80.75</v>
      </c>
      <c r="D1016" s="37">
        <v>79.800003000000004</v>
      </c>
      <c r="E1016" s="37">
        <v>80.309997999999993</v>
      </c>
      <c r="F1016" s="37">
        <v>3658700</v>
      </c>
      <c r="G1016" s="37">
        <v>80.309997999999993</v>
      </c>
      <c r="H1016" s="89">
        <f t="shared" si="15"/>
        <v>5.977665462496564E-2</v>
      </c>
    </row>
    <row r="1017" spans="1:8" hidden="1" x14ac:dyDescent="0.2">
      <c r="A1017" s="88">
        <v>39783</v>
      </c>
      <c r="B1017" s="37">
        <v>77.150002000000001</v>
      </c>
      <c r="C1017" s="37">
        <v>77.339995999999999</v>
      </c>
      <c r="D1017" s="37">
        <v>75.569999999999993</v>
      </c>
      <c r="E1017" s="37">
        <v>75.650002000000001</v>
      </c>
      <c r="F1017" s="37">
        <v>13134700</v>
      </c>
      <c r="G1017" s="37">
        <v>75.650002000000001</v>
      </c>
      <c r="H1017" s="89">
        <f t="shared" si="15"/>
        <v>-1.7038354626626756E-2</v>
      </c>
    </row>
    <row r="1018" spans="1:8" hidden="1" x14ac:dyDescent="0.2">
      <c r="A1018" s="88">
        <v>39784</v>
      </c>
      <c r="B1018" s="37">
        <v>76.900002000000001</v>
      </c>
      <c r="C1018" s="37">
        <v>77.319999999999993</v>
      </c>
      <c r="D1018" s="37">
        <v>76.260002</v>
      </c>
      <c r="E1018" s="37">
        <v>76.949996999999996</v>
      </c>
      <c r="F1018" s="37">
        <v>6944000</v>
      </c>
      <c r="G1018" s="37">
        <v>76.949996999999996</v>
      </c>
      <c r="H1018" s="89">
        <f t="shared" si="15"/>
        <v>1.0056860248074496E-2</v>
      </c>
    </row>
    <row r="1019" spans="1:8" hidden="1" x14ac:dyDescent="0.2">
      <c r="A1019" s="88">
        <v>39785</v>
      </c>
      <c r="B1019" s="37">
        <v>76</v>
      </c>
      <c r="C1019" s="37">
        <v>77.139999000000003</v>
      </c>
      <c r="D1019" s="37">
        <v>75.139999000000003</v>
      </c>
      <c r="E1019" s="37">
        <v>76.180000000000007</v>
      </c>
      <c r="F1019" s="37">
        <v>10685000</v>
      </c>
      <c r="G1019" s="37">
        <v>76.180000000000007</v>
      </c>
      <c r="H1019" s="89">
        <f t="shared" si="15"/>
        <v>8.9663047954790451E-3</v>
      </c>
    </row>
    <row r="1020" spans="1:8" hidden="1" x14ac:dyDescent="0.2">
      <c r="A1020" s="88">
        <v>39786</v>
      </c>
      <c r="B1020" s="37">
        <v>75.589995999999999</v>
      </c>
      <c r="C1020" s="37">
        <v>77.629997000000003</v>
      </c>
      <c r="D1020" s="37">
        <v>75.069999999999993</v>
      </c>
      <c r="E1020" s="37">
        <v>75.5</v>
      </c>
      <c r="F1020" s="37">
        <v>11827500</v>
      </c>
      <c r="G1020" s="37">
        <v>75.5</v>
      </c>
      <c r="H1020" s="89">
        <f t="shared" si="15"/>
        <v>1.3065150779241124E-2</v>
      </c>
    </row>
    <row r="1021" spans="1:8" hidden="1" x14ac:dyDescent="0.2">
      <c r="A1021" s="88">
        <v>39787</v>
      </c>
      <c r="B1021" s="37">
        <v>74.300003000000004</v>
      </c>
      <c r="C1021" s="37">
        <v>74.809997999999993</v>
      </c>
      <c r="D1021" s="37">
        <v>72.910004000000001</v>
      </c>
      <c r="E1021" s="37">
        <v>74.519997000000004</v>
      </c>
      <c r="F1021" s="37">
        <v>13392300</v>
      </c>
      <c r="G1021" s="37">
        <v>74.519997000000004</v>
      </c>
      <c r="H1021" s="89">
        <f t="shared" si="15"/>
        <v>-2.2293917846783057E-2</v>
      </c>
    </row>
    <row r="1022" spans="1:8" hidden="1" x14ac:dyDescent="0.2">
      <c r="A1022" s="88">
        <v>39790</v>
      </c>
      <c r="B1022" s="37">
        <v>76.480002999999996</v>
      </c>
      <c r="C1022" s="37">
        <v>76.620002999999997</v>
      </c>
      <c r="D1022" s="37">
        <v>75.400002000000001</v>
      </c>
      <c r="E1022" s="37">
        <v>76.199996999999996</v>
      </c>
      <c r="F1022" s="37">
        <v>7267700</v>
      </c>
      <c r="G1022" s="37">
        <v>76.199996999999996</v>
      </c>
      <c r="H1022" s="89">
        <f t="shared" si="15"/>
        <v>-1.7046486898751E-3</v>
      </c>
    </row>
    <row r="1023" spans="1:8" hidden="1" x14ac:dyDescent="0.2">
      <c r="A1023" s="88">
        <v>39791</v>
      </c>
      <c r="B1023" s="37">
        <v>75.559997999999993</v>
      </c>
      <c r="C1023" s="37">
        <v>76.849997999999999</v>
      </c>
      <c r="D1023" s="37">
        <v>75.300003000000004</v>
      </c>
      <c r="E1023" s="37">
        <v>76.330001999999993</v>
      </c>
      <c r="F1023" s="37">
        <v>9618300</v>
      </c>
      <c r="G1023" s="37">
        <v>76.330001999999993</v>
      </c>
      <c r="H1023" s="89">
        <f t="shared" si="15"/>
        <v>-4.3830669652557809E-2</v>
      </c>
    </row>
    <row r="1024" spans="1:8" hidden="1" x14ac:dyDescent="0.2">
      <c r="A1024" s="88">
        <v>39792</v>
      </c>
      <c r="B1024" s="37">
        <v>79.199996999999996</v>
      </c>
      <c r="C1024" s="37">
        <v>80.110000999999997</v>
      </c>
      <c r="D1024" s="37">
        <v>78.559997999999993</v>
      </c>
      <c r="E1024" s="37">
        <v>79.75</v>
      </c>
      <c r="F1024" s="37">
        <v>16050600</v>
      </c>
      <c r="G1024" s="37">
        <v>79.75</v>
      </c>
      <c r="H1024" s="89">
        <f t="shared" si="15"/>
        <v>-1.1222087704775726E-2</v>
      </c>
    </row>
    <row r="1025" spans="1:8" hidden="1" x14ac:dyDescent="0.2">
      <c r="A1025" s="88">
        <v>39793</v>
      </c>
      <c r="B1025" s="37">
        <v>81.580001999999993</v>
      </c>
      <c r="C1025" s="37">
        <v>81.940002000000007</v>
      </c>
      <c r="D1025" s="37">
        <v>80.489998</v>
      </c>
      <c r="E1025" s="37">
        <v>80.650002000000001</v>
      </c>
      <c r="F1025" s="37">
        <v>13980200</v>
      </c>
      <c r="G1025" s="37">
        <v>80.650002000000001</v>
      </c>
      <c r="H1025" s="89">
        <f t="shared" si="15"/>
        <v>-1.9818661262139842E-3</v>
      </c>
    </row>
    <row r="1026" spans="1:8" hidden="1" x14ac:dyDescent="0.2">
      <c r="A1026" s="88">
        <v>39794</v>
      </c>
      <c r="B1026" s="37">
        <v>80.550003000000004</v>
      </c>
      <c r="C1026" s="37">
        <v>81.629997000000003</v>
      </c>
      <c r="D1026" s="37">
        <v>80</v>
      </c>
      <c r="E1026" s="37">
        <v>80.809997999999993</v>
      </c>
      <c r="F1026" s="37">
        <v>12538500</v>
      </c>
      <c r="G1026" s="37">
        <v>80.809997999999993</v>
      </c>
      <c r="H1026" s="89">
        <f t="shared" ref="H1026:H1089" si="16">LN(G1026/G1027)</f>
        <v>-2.1908960817913315E-2</v>
      </c>
    </row>
    <row r="1027" spans="1:8" hidden="1" x14ac:dyDescent="0.2">
      <c r="A1027" s="88">
        <v>39797</v>
      </c>
      <c r="B1027" s="37">
        <v>81.330001999999993</v>
      </c>
      <c r="C1027" s="37">
        <v>83.029999000000004</v>
      </c>
      <c r="D1027" s="37">
        <v>81.230002999999996</v>
      </c>
      <c r="E1027" s="37">
        <v>82.599997999999999</v>
      </c>
      <c r="F1027" s="37">
        <v>15008800</v>
      </c>
      <c r="G1027" s="37">
        <v>82.599997999999999</v>
      </c>
      <c r="H1027" s="89">
        <f t="shared" si="16"/>
        <v>-2.2268381352016121E-2</v>
      </c>
    </row>
    <row r="1028" spans="1:8" hidden="1" x14ac:dyDescent="0.2">
      <c r="A1028" s="88">
        <v>39798</v>
      </c>
      <c r="B1028" s="37">
        <v>82.379997000000003</v>
      </c>
      <c r="C1028" s="37">
        <v>84.639999000000003</v>
      </c>
      <c r="D1028" s="37">
        <v>81.93</v>
      </c>
      <c r="E1028" s="37">
        <v>84.459998999999996</v>
      </c>
      <c r="F1028" s="37">
        <v>18666400</v>
      </c>
      <c r="G1028" s="37">
        <v>84.459998999999996</v>
      </c>
      <c r="H1028" s="89">
        <f t="shared" si="16"/>
        <v>-1.1419289497654138E-2</v>
      </c>
    </row>
    <row r="1029" spans="1:8" hidden="1" x14ac:dyDescent="0.2">
      <c r="A1029" s="88">
        <v>39799</v>
      </c>
      <c r="B1029" s="37">
        <v>85.260002</v>
      </c>
      <c r="C1029" s="37">
        <v>86.910004000000001</v>
      </c>
      <c r="D1029" s="37">
        <v>84.800003000000004</v>
      </c>
      <c r="E1029" s="37">
        <v>85.43</v>
      </c>
      <c r="F1029" s="37">
        <v>21988500</v>
      </c>
      <c r="G1029" s="37">
        <v>85.43</v>
      </c>
      <c r="H1029" s="89">
        <f t="shared" si="16"/>
        <v>1.8429310397564482E-2</v>
      </c>
    </row>
    <row r="1030" spans="1:8" hidden="1" x14ac:dyDescent="0.2">
      <c r="A1030" s="88">
        <v>39800</v>
      </c>
      <c r="B1030" s="37">
        <v>84.849997999999999</v>
      </c>
      <c r="C1030" s="37">
        <v>85.120002999999997</v>
      </c>
      <c r="D1030" s="37">
        <v>83.459998999999996</v>
      </c>
      <c r="E1030" s="37">
        <v>83.870002999999997</v>
      </c>
      <c r="F1030" s="37">
        <v>17234500</v>
      </c>
      <c r="G1030" s="37">
        <v>83.870002999999997</v>
      </c>
      <c r="H1030" s="89">
        <f t="shared" si="16"/>
        <v>1.4895242359296878E-2</v>
      </c>
    </row>
    <row r="1031" spans="1:8" hidden="1" x14ac:dyDescent="0.2">
      <c r="A1031" s="88">
        <v>39801</v>
      </c>
      <c r="B1031" s="37">
        <v>82.650002000000001</v>
      </c>
      <c r="C1031" s="37">
        <v>82.870002999999997</v>
      </c>
      <c r="D1031" s="37">
        <v>82.010002</v>
      </c>
      <c r="E1031" s="37">
        <v>82.629997000000003</v>
      </c>
      <c r="F1031" s="37">
        <v>9139500</v>
      </c>
      <c r="G1031" s="37">
        <v>82.629997000000003</v>
      </c>
      <c r="H1031" s="89">
        <f t="shared" si="16"/>
        <v>-9.9946887749525776E-3</v>
      </c>
    </row>
    <row r="1032" spans="1:8" hidden="1" x14ac:dyDescent="0.2">
      <c r="A1032" s="88">
        <v>39804</v>
      </c>
      <c r="B1032" s="37">
        <v>83.57</v>
      </c>
      <c r="C1032" s="37">
        <v>83.809997999999993</v>
      </c>
      <c r="D1032" s="37">
        <v>82.790001000000004</v>
      </c>
      <c r="E1032" s="37">
        <v>83.459998999999996</v>
      </c>
      <c r="F1032" s="37">
        <v>6690500</v>
      </c>
      <c r="G1032" s="37">
        <v>83.459998999999996</v>
      </c>
      <c r="H1032" s="89">
        <f t="shared" si="16"/>
        <v>9.9946887749525776E-3</v>
      </c>
    </row>
    <row r="1033" spans="1:8" hidden="1" x14ac:dyDescent="0.2">
      <c r="A1033" s="88">
        <v>39805</v>
      </c>
      <c r="B1033" s="37">
        <v>82.93</v>
      </c>
      <c r="C1033" s="37">
        <v>83.389999000000003</v>
      </c>
      <c r="D1033" s="37">
        <v>81.589995999999999</v>
      </c>
      <c r="E1033" s="37">
        <v>82.629997000000003</v>
      </c>
      <c r="F1033" s="37">
        <v>6322200</v>
      </c>
      <c r="G1033" s="37">
        <v>82.629997000000003</v>
      </c>
      <c r="H1033" s="89">
        <f t="shared" si="16"/>
        <v>-9.9946887749525776E-3</v>
      </c>
    </row>
    <row r="1034" spans="1:8" hidden="1" x14ac:dyDescent="0.2">
      <c r="A1034" s="88">
        <v>39806</v>
      </c>
      <c r="B1034" s="37">
        <v>82.470000999999996</v>
      </c>
      <c r="C1034" s="37">
        <v>83.57</v>
      </c>
      <c r="D1034" s="37">
        <v>82.470000999999996</v>
      </c>
      <c r="E1034" s="37">
        <v>83.459998999999996</v>
      </c>
      <c r="F1034" s="37">
        <v>2069600</v>
      </c>
      <c r="G1034" s="37">
        <v>83.459998999999996</v>
      </c>
      <c r="H1034" s="89">
        <f t="shared" si="16"/>
        <v>-2.5317796601591419E-2</v>
      </c>
    </row>
    <row r="1035" spans="1:8" hidden="1" x14ac:dyDescent="0.2">
      <c r="A1035" s="88">
        <v>39808</v>
      </c>
      <c r="B1035" s="37">
        <v>83.519997000000004</v>
      </c>
      <c r="C1035" s="37">
        <v>85.970000999999996</v>
      </c>
      <c r="D1035" s="37">
        <v>83.120002999999997</v>
      </c>
      <c r="E1035" s="37">
        <v>85.599997999999999</v>
      </c>
      <c r="F1035" s="37">
        <v>5080800</v>
      </c>
      <c r="G1035" s="37">
        <v>85.599997999999999</v>
      </c>
      <c r="H1035" s="89">
        <f t="shared" si="16"/>
        <v>-8.7235216479253433E-3</v>
      </c>
    </row>
    <row r="1036" spans="1:8" hidden="1" x14ac:dyDescent="0.2">
      <c r="A1036" s="88">
        <v>39811</v>
      </c>
      <c r="B1036" s="37">
        <v>86.5</v>
      </c>
      <c r="C1036" s="37">
        <v>87</v>
      </c>
      <c r="D1036" s="37">
        <v>85.949996999999996</v>
      </c>
      <c r="E1036" s="37">
        <v>86.349997999999999</v>
      </c>
      <c r="F1036" s="37">
        <v>9073100</v>
      </c>
      <c r="G1036" s="37">
        <v>86.349997999999999</v>
      </c>
      <c r="H1036" s="89">
        <f t="shared" si="16"/>
        <v>5.2249291580389913E-3</v>
      </c>
    </row>
    <row r="1037" spans="1:8" hidden="1" x14ac:dyDescent="0.2">
      <c r="A1037" s="88">
        <v>39812</v>
      </c>
      <c r="B1037" s="37">
        <v>85.940002000000007</v>
      </c>
      <c r="C1037" s="37">
        <v>86.150002000000001</v>
      </c>
      <c r="D1037" s="37">
        <v>85.279999000000004</v>
      </c>
      <c r="E1037" s="37">
        <v>85.900002000000001</v>
      </c>
      <c r="F1037" s="37">
        <v>7123000</v>
      </c>
      <c r="G1037" s="37">
        <v>85.900002000000001</v>
      </c>
      <c r="H1037" s="89">
        <f t="shared" si="16"/>
        <v>-7.1917141376971732E-3</v>
      </c>
    </row>
    <row r="1038" spans="1:8" hidden="1" x14ac:dyDescent="0.2">
      <c r="A1038" s="88">
        <v>39813</v>
      </c>
      <c r="B1038" s="37">
        <v>84.980002999999996</v>
      </c>
      <c r="C1038" s="37">
        <v>87.099997999999999</v>
      </c>
      <c r="D1038" s="37">
        <v>84.279999000000004</v>
      </c>
      <c r="E1038" s="37">
        <v>86.519997000000004</v>
      </c>
      <c r="F1038" s="37">
        <v>7837100</v>
      </c>
      <c r="G1038" s="37">
        <v>86.519997000000004</v>
      </c>
      <c r="H1038" s="89">
        <f t="shared" si="16"/>
        <v>3.3573866558850979E-3</v>
      </c>
    </row>
    <row r="1039" spans="1:8" hidden="1" x14ac:dyDescent="0.2">
      <c r="A1039" s="88">
        <v>39815</v>
      </c>
      <c r="B1039" s="37">
        <v>85.93</v>
      </c>
      <c r="C1039" s="37">
        <v>86.610000999999997</v>
      </c>
      <c r="D1039" s="37">
        <v>85.839995999999999</v>
      </c>
      <c r="E1039" s="37">
        <v>86.230002999999996</v>
      </c>
      <c r="F1039" s="37">
        <v>6411600</v>
      </c>
      <c r="G1039" s="37">
        <v>86.230002999999996</v>
      </c>
      <c r="H1039" s="89">
        <f t="shared" si="16"/>
        <v>2.0503324285594326E-2</v>
      </c>
    </row>
    <row r="1040" spans="1:8" hidden="1" x14ac:dyDescent="0.2">
      <c r="A1040" s="88">
        <v>39818</v>
      </c>
      <c r="B1040" s="37">
        <v>83.620002999999997</v>
      </c>
      <c r="C1040" s="37">
        <v>84.68</v>
      </c>
      <c r="D1040" s="37">
        <v>83.239998</v>
      </c>
      <c r="E1040" s="37">
        <v>84.480002999999996</v>
      </c>
      <c r="F1040" s="37">
        <v>9534700</v>
      </c>
      <c r="G1040" s="37">
        <v>84.480002999999996</v>
      </c>
      <c r="H1040" s="89">
        <f t="shared" si="16"/>
        <v>-7.6646091864299611E-3</v>
      </c>
    </row>
    <row r="1041" spans="1:8" hidden="1" x14ac:dyDescent="0.2">
      <c r="A1041" s="88">
        <v>39819</v>
      </c>
      <c r="B1041" s="37">
        <v>83.370002999999997</v>
      </c>
      <c r="C1041" s="37">
        <v>85.699996999999996</v>
      </c>
      <c r="D1041" s="37">
        <v>83</v>
      </c>
      <c r="E1041" s="37">
        <v>85.129997000000003</v>
      </c>
      <c r="F1041" s="37">
        <v>12864600</v>
      </c>
      <c r="G1041" s="37">
        <v>85.129997000000003</v>
      </c>
      <c r="H1041" s="89">
        <f t="shared" si="16"/>
        <v>2.8355450398572079E-2</v>
      </c>
    </row>
    <row r="1042" spans="1:8" hidden="1" x14ac:dyDescent="0.2">
      <c r="A1042" s="88">
        <v>39820</v>
      </c>
      <c r="B1042" s="37">
        <v>84.559997999999993</v>
      </c>
      <c r="C1042" s="37">
        <v>84.580001999999993</v>
      </c>
      <c r="D1042" s="37">
        <v>82.209998999999996</v>
      </c>
      <c r="E1042" s="37">
        <v>82.75</v>
      </c>
      <c r="F1042" s="37">
        <v>13360000</v>
      </c>
      <c r="G1042" s="37">
        <v>82.75</v>
      </c>
      <c r="H1042" s="89">
        <f t="shared" si="16"/>
        <v>-2.0454023408700863E-2</v>
      </c>
    </row>
    <row r="1043" spans="1:8" hidden="1" x14ac:dyDescent="0.2">
      <c r="A1043" s="88">
        <v>39821</v>
      </c>
      <c r="B1043" s="37">
        <v>84.400002000000001</v>
      </c>
      <c r="C1043" s="37">
        <v>84.889999000000003</v>
      </c>
      <c r="D1043" s="37">
        <v>83.75</v>
      </c>
      <c r="E1043" s="37">
        <v>84.459998999999996</v>
      </c>
      <c r="F1043" s="37">
        <v>10715700</v>
      </c>
      <c r="G1043" s="37">
        <v>84.459998999999996</v>
      </c>
      <c r="H1043" s="89">
        <f t="shared" si="16"/>
        <v>6.4140974100528525E-3</v>
      </c>
    </row>
    <row r="1044" spans="1:8" hidden="1" x14ac:dyDescent="0.2">
      <c r="A1044" s="88">
        <v>39822</v>
      </c>
      <c r="B1044" s="37">
        <v>83.339995999999999</v>
      </c>
      <c r="C1044" s="37">
        <v>85.5</v>
      </c>
      <c r="D1044" s="37">
        <v>83.089995999999999</v>
      </c>
      <c r="E1044" s="37">
        <v>83.919998000000007</v>
      </c>
      <c r="F1044" s="37">
        <v>8861900</v>
      </c>
      <c r="G1044" s="37">
        <v>83.919998000000007</v>
      </c>
      <c r="H1044" s="89">
        <f t="shared" si="16"/>
        <v>3.8382122046448919E-2</v>
      </c>
    </row>
    <row r="1045" spans="1:8" hidden="1" x14ac:dyDescent="0.2">
      <c r="A1045" s="88">
        <v>39825</v>
      </c>
      <c r="B1045" s="37">
        <v>81.720000999999996</v>
      </c>
      <c r="C1045" s="37">
        <v>82.040001000000004</v>
      </c>
      <c r="D1045" s="37">
        <v>80.260002</v>
      </c>
      <c r="E1045" s="37">
        <v>80.760002</v>
      </c>
      <c r="F1045" s="37">
        <v>14755500</v>
      </c>
      <c r="G1045" s="37">
        <v>80.760002</v>
      </c>
      <c r="H1045" s="89">
        <f t="shared" si="16"/>
        <v>-1.4847194108557598E-3</v>
      </c>
    </row>
    <row r="1046" spans="1:8" hidden="1" x14ac:dyDescent="0.2">
      <c r="A1046" s="88">
        <v>39826</v>
      </c>
      <c r="B1046" s="37">
        <v>80.940002000000007</v>
      </c>
      <c r="C1046" s="37">
        <v>81.819999999999993</v>
      </c>
      <c r="D1046" s="37">
        <v>80.620002999999997</v>
      </c>
      <c r="E1046" s="37">
        <v>80.879997000000003</v>
      </c>
      <c r="F1046" s="37">
        <v>10019100</v>
      </c>
      <c r="G1046" s="37">
        <v>80.879997000000003</v>
      </c>
      <c r="H1046" s="89">
        <f t="shared" si="16"/>
        <v>1.3568341767138697E-2</v>
      </c>
    </row>
    <row r="1047" spans="1:8" hidden="1" x14ac:dyDescent="0.2">
      <c r="A1047" s="88">
        <v>39827</v>
      </c>
      <c r="B1047" s="37">
        <v>80.569999999999993</v>
      </c>
      <c r="C1047" s="37">
        <v>81.089995999999999</v>
      </c>
      <c r="D1047" s="37">
        <v>79.360000999999997</v>
      </c>
      <c r="E1047" s="37">
        <v>79.790001000000004</v>
      </c>
      <c r="F1047" s="37">
        <v>15600000</v>
      </c>
      <c r="G1047" s="37">
        <v>79.790001000000004</v>
      </c>
      <c r="H1047" s="89">
        <f t="shared" si="16"/>
        <v>-7.4915820474229225E-3</v>
      </c>
    </row>
    <row r="1048" spans="1:8" hidden="1" x14ac:dyDescent="0.2">
      <c r="A1048" s="88">
        <v>39828</v>
      </c>
      <c r="B1048" s="37">
        <v>79.970000999999996</v>
      </c>
      <c r="C1048" s="37">
        <v>80.699996999999996</v>
      </c>
      <c r="D1048" s="37">
        <v>78.870002999999997</v>
      </c>
      <c r="E1048" s="37">
        <v>80.389999000000003</v>
      </c>
      <c r="F1048" s="37">
        <v>16714700</v>
      </c>
      <c r="G1048" s="37">
        <v>80.389999000000003</v>
      </c>
      <c r="H1048" s="89">
        <f t="shared" si="16"/>
        <v>-2.8450723712867183E-2</v>
      </c>
    </row>
    <row r="1049" spans="1:8" hidden="1" x14ac:dyDescent="0.2">
      <c r="A1049" s="88">
        <v>39829</v>
      </c>
      <c r="B1049" s="37">
        <v>82.199996999999996</v>
      </c>
      <c r="C1049" s="37">
        <v>83</v>
      </c>
      <c r="D1049" s="37">
        <v>81.739998</v>
      </c>
      <c r="E1049" s="37">
        <v>82.709998999999996</v>
      </c>
      <c r="F1049" s="37">
        <v>16470300</v>
      </c>
      <c r="G1049" s="37">
        <v>82.709998999999996</v>
      </c>
      <c r="H1049" s="89">
        <f t="shared" si="16"/>
        <v>-2.1647655639919397E-2</v>
      </c>
    </row>
    <row r="1050" spans="1:8" hidden="1" x14ac:dyDescent="0.2">
      <c r="A1050" s="88">
        <v>39833</v>
      </c>
      <c r="B1050" s="37">
        <v>84.169998000000007</v>
      </c>
      <c r="C1050" s="37">
        <v>85.290001000000004</v>
      </c>
      <c r="D1050" s="37">
        <v>83.57</v>
      </c>
      <c r="E1050" s="37">
        <v>84.519997000000004</v>
      </c>
      <c r="F1050" s="37">
        <v>16743000</v>
      </c>
      <c r="G1050" s="37">
        <v>84.519997000000004</v>
      </c>
      <c r="H1050" s="89">
        <f t="shared" si="16"/>
        <v>4.3872128494004932E-3</v>
      </c>
    </row>
    <row r="1051" spans="1:8" hidden="1" x14ac:dyDescent="0.2">
      <c r="A1051" s="88">
        <v>39834</v>
      </c>
      <c r="B1051" s="37">
        <v>84.050003000000004</v>
      </c>
      <c r="C1051" s="37">
        <v>84.389999000000003</v>
      </c>
      <c r="D1051" s="37">
        <v>82.980002999999996</v>
      </c>
      <c r="E1051" s="37">
        <v>84.150002000000001</v>
      </c>
      <c r="F1051" s="37">
        <v>12272100</v>
      </c>
      <c r="G1051" s="37">
        <v>84.150002000000001</v>
      </c>
      <c r="H1051" s="89">
        <f t="shared" si="16"/>
        <v>-5.0969112866968494E-3</v>
      </c>
    </row>
    <row r="1052" spans="1:8" hidden="1" x14ac:dyDescent="0.2">
      <c r="A1052" s="88">
        <v>39835</v>
      </c>
      <c r="B1052" s="37">
        <v>84.029999000000004</v>
      </c>
      <c r="C1052" s="37">
        <v>84.970000999999996</v>
      </c>
      <c r="D1052" s="37">
        <v>83.830001999999993</v>
      </c>
      <c r="E1052" s="37">
        <v>84.580001999999993</v>
      </c>
      <c r="F1052" s="37">
        <v>18569600</v>
      </c>
      <c r="G1052" s="37">
        <v>84.580001999999993</v>
      </c>
      <c r="H1052" s="89">
        <f t="shared" si="16"/>
        <v>-4.564361063675753E-2</v>
      </c>
    </row>
    <row r="1053" spans="1:8" hidden="1" x14ac:dyDescent="0.2">
      <c r="A1053" s="88">
        <v>39836</v>
      </c>
      <c r="B1053" s="37">
        <v>86.57</v>
      </c>
      <c r="C1053" s="37">
        <v>88.940002000000007</v>
      </c>
      <c r="D1053" s="37">
        <v>86.07</v>
      </c>
      <c r="E1053" s="37">
        <v>88.529999000000004</v>
      </c>
      <c r="F1053" s="37">
        <v>34010700</v>
      </c>
      <c r="G1053" s="37">
        <v>88.529999000000004</v>
      </c>
      <c r="H1053" s="89">
        <f t="shared" si="16"/>
        <v>-4.7329140576790642E-3</v>
      </c>
    </row>
    <row r="1054" spans="1:8" hidden="1" x14ac:dyDescent="0.2">
      <c r="A1054" s="88">
        <v>39839</v>
      </c>
      <c r="B1054" s="37">
        <v>89.220000999999996</v>
      </c>
      <c r="C1054" s="37">
        <v>90.190002000000007</v>
      </c>
      <c r="D1054" s="37">
        <v>88.68</v>
      </c>
      <c r="E1054" s="37">
        <v>88.949996999999996</v>
      </c>
      <c r="F1054" s="37">
        <v>19129500</v>
      </c>
      <c r="G1054" s="37">
        <v>88.949996999999996</v>
      </c>
      <c r="H1054" s="89">
        <f t="shared" si="16"/>
        <v>6.4287146267686043E-3</v>
      </c>
    </row>
    <row r="1055" spans="1:8" hidden="1" x14ac:dyDescent="0.2">
      <c r="A1055" s="88">
        <v>39840</v>
      </c>
      <c r="B1055" s="37">
        <v>88.400002000000001</v>
      </c>
      <c r="C1055" s="37">
        <v>88.839995999999999</v>
      </c>
      <c r="D1055" s="37">
        <v>88.010002</v>
      </c>
      <c r="E1055" s="37">
        <v>88.379997000000003</v>
      </c>
      <c r="F1055" s="37">
        <v>11787400</v>
      </c>
      <c r="G1055" s="37">
        <v>88.379997000000003</v>
      </c>
      <c r="H1055" s="89">
        <f t="shared" si="16"/>
        <v>1.0921599201153764E-2</v>
      </c>
    </row>
    <row r="1056" spans="1:8" hidden="1" x14ac:dyDescent="0.2">
      <c r="A1056" s="88">
        <v>39841</v>
      </c>
      <c r="B1056" s="37">
        <v>88.269997000000004</v>
      </c>
      <c r="C1056" s="37">
        <v>88.379997000000003</v>
      </c>
      <c r="D1056" s="37">
        <v>86.839995999999999</v>
      </c>
      <c r="E1056" s="37">
        <v>87.419998000000007</v>
      </c>
      <c r="F1056" s="37">
        <v>18449600</v>
      </c>
      <c r="G1056" s="37">
        <v>87.419998000000007</v>
      </c>
      <c r="H1056" s="89">
        <f t="shared" si="16"/>
        <v>-2.351455872370135E-2</v>
      </c>
    </row>
    <row r="1057" spans="1:8" hidden="1" x14ac:dyDescent="0.2">
      <c r="A1057" s="88">
        <v>39842</v>
      </c>
      <c r="B1057" s="37">
        <v>86.68</v>
      </c>
      <c r="C1057" s="37">
        <v>89.550003000000004</v>
      </c>
      <c r="D1057" s="37">
        <v>86.279999000000004</v>
      </c>
      <c r="E1057" s="37">
        <v>89.5</v>
      </c>
      <c r="F1057" s="37">
        <v>21175600</v>
      </c>
      <c r="G1057" s="37">
        <v>89.5</v>
      </c>
      <c r="H1057" s="89">
        <f t="shared" si="16"/>
        <v>-2.0021663444032795E-2</v>
      </c>
    </row>
    <row r="1058" spans="1:8" hidden="1" x14ac:dyDescent="0.2">
      <c r="A1058" s="88">
        <v>39843</v>
      </c>
      <c r="B1058" s="37">
        <v>90.699996999999996</v>
      </c>
      <c r="C1058" s="37">
        <v>91.489998</v>
      </c>
      <c r="D1058" s="37">
        <v>89.650002000000001</v>
      </c>
      <c r="E1058" s="37">
        <v>91.309997999999993</v>
      </c>
      <c r="F1058" s="37">
        <v>21279300</v>
      </c>
      <c r="G1058" s="37">
        <v>91.309997999999993</v>
      </c>
      <c r="H1058" s="89">
        <f t="shared" si="16"/>
        <v>2.7423334723380339E-2</v>
      </c>
    </row>
    <row r="1059" spans="1:8" hidden="1" x14ac:dyDescent="0.2">
      <c r="A1059" s="88">
        <v>39846</v>
      </c>
      <c r="B1059" s="37">
        <v>89.879997000000003</v>
      </c>
      <c r="C1059" s="37">
        <v>92.580001999999993</v>
      </c>
      <c r="D1059" s="37">
        <v>88.620002999999997</v>
      </c>
      <c r="E1059" s="37">
        <v>88.839995999999999</v>
      </c>
      <c r="F1059" s="37">
        <v>16983300</v>
      </c>
      <c r="G1059" s="37">
        <v>88.839995999999999</v>
      </c>
      <c r="H1059" s="89">
        <f t="shared" si="16"/>
        <v>4.1734312029010527E-3</v>
      </c>
    </row>
    <row r="1060" spans="1:8" hidden="1" x14ac:dyDescent="0.2">
      <c r="A1060" s="88">
        <v>39847</v>
      </c>
      <c r="B1060" s="37">
        <v>89.339995999999999</v>
      </c>
      <c r="C1060" s="37">
        <v>89.730002999999996</v>
      </c>
      <c r="D1060" s="37">
        <v>86</v>
      </c>
      <c r="E1060" s="37">
        <v>88.470000999999996</v>
      </c>
      <c r="F1060" s="37">
        <v>17521400</v>
      </c>
      <c r="G1060" s="37">
        <v>88.470000999999996</v>
      </c>
      <c r="H1060" s="89">
        <f t="shared" si="16"/>
        <v>-7.9932764007695604E-3</v>
      </c>
    </row>
    <row r="1061" spans="1:8" hidden="1" x14ac:dyDescent="0.2">
      <c r="A1061" s="88">
        <v>39848</v>
      </c>
      <c r="B1061" s="37">
        <v>88.889999000000003</v>
      </c>
      <c r="C1061" s="37">
        <v>89.5</v>
      </c>
      <c r="D1061" s="37">
        <v>88.519997000000004</v>
      </c>
      <c r="E1061" s="37">
        <v>89.18</v>
      </c>
      <c r="F1061" s="37">
        <v>14271100</v>
      </c>
      <c r="G1061" s="37">
        <v>89.18</v>
      </c>
      <c r="H1061" s="89">
        <f t="shared" si="16"/>
        <v>-1.0485349653660461E-2</v>
      </c>
    </row>
    <row r="1062" spans="1:8" hidden="1" x14ac:dyDescent="0.2">
      <c r="A1062" s="88">
        <v>39849</v>
      </c>
      <c r="B1062" s="37">
        <v>90.75</v>
      </c>
      <c r="C1062" s="37">
        <v>90.82</v>
      </c>
      <c r="D1062" s="37">
        <v>89.300003000000004</v>
      </c>
      <c r="E1062" s="37">
        <v>90.120002999999997</v>
      </c>
      <c r="F1062" s="37">
        <v>17196300</v>
      </c>
      <c r="G1062" s="37">
        <v>90.120002999999997</v>
      </c>
      <c r="H1062" s="89">
        <f t="shared" si="16"/>
        <v>5.8984868913453947E-3</v>
      </c>
    </row>
    <row r="1063" spans="1:8" hidden="1" x14ac:dyDescent="0.2">
      <c r="A1063" s="88">
        <v>39850</v>
      </c>
      <c r="B1063" s="37">
        <v>89.150002000000001</v>
      </c>
      <c r="C1063" s="37">
        <v>90.139999000000003</v>
      </c>
      <c r="D1063" s="37">
        <v>89.150002000000001</v>
      </c>
      <c r="E1063" s="37">
        <v>89.589995999999999</v>
      </c>
      <c r="F1063" s="37">
        <v>12554300</v>
      </c>
      <c r="G1063" s="37">
        <v>89.589995999999999</v>
      </c>
      <c r="H1063" s="89">
        <f t="shared" si="16"/>
        <v>1.4277079432860865E-2</v>
      </c>
    </row>
    <row r="1064" spans="1:8" hidden="1" x14ac:dyDescent="0.2">
      <c r="A1064" s="88">
        <v>39853</v>
      </c>
      <c r="B1064" s="37">
        <v>88.349997999999999</v>
      </c>
      <c r="C1064" s="37">
        <v>88.650002000000001</v>
      </c>
      <c r="D1064" s="37">
        <v>87.599997999999999</v>
      </c>
      <c r="E1064" s="37">
        <v>88.32</v>
      </c>
      <c r="F1064" s="37">
        <v>21263800</v>
      </c>
      <c r="G1064" s="37">
        <v>88.32</v>
      </c>
      <c r="H1064" s="89">
        <f t="shared" si="16"/>
        <v>-2.1173692054516698E-2</v>
      </c>
    </row>
    <row r="1065" spans="1:8" hidden="1" x14ac:dyDescent="0.2">
      <c r="A1065" s="88">
        <v>39854</v>
      </c>
      <c r="B1065" s="37">
        <v>89.660004000000001</v>
      </c>
      <c r="C1065" s="37">
        <v>90.370002999999997</v>
      </c>
      <c r="D1065" s="37">
        <v>89.18</v>
      </c>
      <c r="E1065" s="37">
        <v>90.209998999999996</v>
      </c>
      <c r="F1065" s="37">
        <v>25445100</v>
      </c>
      <c r="G1065" s="37">
        <v>90.209998999999996</v>
      </c>
      <c r="H1065" s="89">
        <f t="shared" si="16"/>
        <v>-2.2795529529593725E-2</v>
      </c>
    </row>
    <row r="1066" spans="1:8" hidden="1" x14ac:dyDescent="0.2">
      <c r="A1066" s="88">
        <v>39855</v>
      </c>
      <c r="B1066" s="37">
        <v>90.93</v>
      </c>
      <c r="C1066" s="37">
        <v>93.25</v>
      </c>
      <c r="D1066" s="37">
        <v>90.800003000000004</v>
      </c>
      <c r="E1066" s="37">
        <v>92.290001000000004</v>
      </c>
      <c r="F1066" s="37">
        <v>55582400</v>
      </c>
      <c r="G1066" s="37">
        <v>92.290001000000004</v>
      </c>
      <c r="H1066" s="89">
        <f t="shared" si="16"/>
        <v>-9.4899558833007325E-3</v>
      </c>
    </row>
    <row r="1067" spans="1:8" hidden="1" x14ac:dyDescent="0.2">
      <c r="A1067" s="88">
        <v>39856</v>
      </c>
      <c r="B1067" s="37">
        <v>93.040001000000004</v>
      </c>
      <c r="C1067" s="37">
        <v>93.739998</v>
      </c>
      <c r="D1067" s="37">
        <v>92.519997000000004</v>
      </c>
      <c r="E1067" s="37">
        <v>93.169998000000007</v>
      </c>
      <c r="F1067" s="37">
        <v>38786800</v>
      </c>
      <c r="G1067" s="37">
        <v>93.169998000000007</v>
      </c>
      <c r="H1067" s="89">
        <f t="shared" si="16"/>
        <v>6.6766885617793219E-3</v>
      </c>
    </row>
    <row r="1068" spans="1:8" hidden="1" x14ac:dyDescent="0.2">
      <c r="A1068" s="88">
        <v>39857</v>
      </c>
      <c r="B1068" s="37">
        <v>92.5</v>
      </c>
      <c r="C1068" s="37">
        <v>92.769997000000004</v>
      </c>
      <c r="D1068" s="37">
        <v>91.690002000000007</v>
      </c>
      <c r="E1068" s="37">
        <v>92.550003000000004</v>
      </c>
      <c r="F1068" s="37">
        <v>14715500</v>
      </c>
      <c r="G1068" s="37">
        <v>92.550003000000004</v>
      </c>
      <c r="H1068" s="89">
        <f t="shared" si="16"/>
        <v>-3.0853447307271117E-2</v>
      </c>
    </row>
    <row r="1069" spans="1:8" hidden="1" x14ac:dyDescent="0.2">
      <c r="A1069" s="88">
        <v>39861</v>
      </c>
      <c r="B1069" s="37">
        <v>95.230002999999996</v>
      </c>
      <c r="C1069" s="37">
        <v>95.849997999999999</v>
      </c>
      <c r="D1069" s="37">
        <v>94.889999000000003</v>
      </c>
      <c r="E1069" s="37">
        <v>95.449996999999996</v>
      </c>
      <c r="F1069" s="37">
        <v>27085200</v>
      </c>
      <c r="G1069" s="37">
        <v>95.449996999999996</v>
      </c>
      <c r="H1069" s="89">
        <f t="shared" si="16"/>
        <v>-1.5180235280180017E-2</v>
      </c>
    </row>
    <row r="1070" spans="1:8" hidden="1" x14ac:dyDescent="0.2">
      <c r="A1070" s="88">
        <v>39862</v>
      </c>
      <c r="B1070" s="37">
        <v>95.230002999999996</v>
      </c>
      <c r="C1070" s="37">
        <v>97.150002000000001</v>
      </c>
      <c r="D1070" s="37">
        <v>94.669998000000007</v>
      </c>
      <c r="E1070" s="37">
        <v>96.910004000000001</v>
      </c>
      <c r="F1070" s="37">
        <v>29346300</v>
      </c>
      <c r="G1070" s="37">
        <v>96.910004000000001</v>
      </c>
      <c r="H1070" s="89">
        <f t="shared" si="16"/>
        <v>1.1833301813390047E-2</v>
      </c>
    </row>
    <row r="1071" spans="1:8" hidden="1" x14ac:dyDescent="0.2">
      <c r="A1071" s="88">
        <v>39863</v>
      </c>
      <c r="B1071" s="37">
        <v>95.910004000000001</v>
      </c>
      <c r="C1071" s="37">
        <v>96.57</v>
      </c>
      <c r="D1071" s="37">
        <v>95.43</v>
      </c>
      <c r="E1071" s="37">
        <v>95.769997000000004</v>
      </c>
      <c r="F1071" s="37">
        <v>21305400</v>
      </c>
      <c r="G1071" s="37">
        <v>95.769997000000004</v>
      </c>
      <c r="H1071" s="89">
        <f t="shared" si="16"/>
        <v>-2.0975155507139989E-2</v>
      </c>
    </row>
    <row r="1072" spans="1:8" hidden="1" x14ac:dyDescent="0.2">
      <c r="A1072" s="88">
        <v>39864</v>
      </c>
      <c r="B1072" s="37">
        <v>98</v>
      </c>
      <c r="C1072" s="37">
        <v>98.989998</v>
      </c>
      <c r="D1072" s="37">
        <v>97.139999000000003</v>
      </c>
      <c r="E1072" s="37">
        <v>97.800003000000004</v>
      </c>
      <c r="F1072" s="37">
        <v>43854800</v>
      </c>
      <c r="G1072" s="37">
        <v>97.800003000000004</v>
      </c>
      <c r="H1072" s="89">
        <f t="shared" si="16"/>
        <v>7.1600266805626014E-4</v>
      </c>
    </row>
    <row r="1073" spans="1:8" hidden="1" x14ac:dyDescent="0.2">
      <c r="A1073" s="88">
        <v>39867</v>
      </c>
      <c r="B1073" s="37">
        <v>96.589995999999999</v>
      </c>
      <c r="C1073" s="37">
        <v>98.220000999999996</v>
      </c>
      <c r="D1073" s="37">
        <v>95.889999000000003</v>
      </c>
      <c r="E1073" s="37">
        <v>97.730002999999996</v>
      </c>
      <c r="F1073" s="37">
        <v>24542700</v>
      </c>
      <c r="G1073" s="37">
        <v>97.730002999999996</v>
      </c>
      <c r="H1073" s="89">
        <f t="shared" si="16"/>
        <v>3.1177833491165211E-2</v>
      </c>
    </row>
    <row r="1074" spans="1:8" hidden="1" x14ac:dyDescent="0.2">
      <c r="A1074" s="88">
        <v>39868</v>
      </c>
      <c r="B1074" s="37">
        <v>97.589995999999999</v>
      </c>
      <c r="C1074" s="37">
        <v>97.589995999999999</v>
      </c>
      <c r="D1074" s="37">
        <v>94.269997000000004</v>
      </c>
      <c r="E1074" s="37">
        <v>94.730002999999996</v>
      </c>
      <c r="F1074" s="37">
        <v>37460500</v>
      </c>
      <c r="G1074" s="37">
        <v>94.730002999999996</v>
      </c>
      <c r="H1074" s="89">
        <f t="shared" si="16"/>
        <v>1.681965303805311E-2</v>
      </c>
    </row>
    <row r="1075" spans="1:8" hidden="1" x14ac:dyDescent="0.2">
      <c r="A1075" s="88">
        <v>39869</v>
      </c>
      <c r="B1075" s="37">
        <v>94.730002999999996</v>
      </c>
      <c r="C1075" s="37">
        <v>96.410004000000001</v>
      </c>
      <c r="D1075" s="37">
        <v>92.809997999999993</v>
      </c>
      <c r="E1075" s="37">
        <v>93.150002000000001</v>
      </c>
      <c r="F1075" s="37">
        <v>26142800</v>
      </c>
      <c r="G1075" s="37">
        <v>93.150002000000001</v>
      </c>
      <c r="H1075" s="89">
        <f t="shared" si="16"/>
        <v>9.6669359335210456E-4</v>
      </c>
    </row>
    <row r="1076" spans="1:8" hidden="1" x14ac:dyDescent="0.2">
      <c r="A1076" s="88">
        <v>39870</v>
      </c>
      <c r="B1076" s="37">
        <v>92.709998999999996</v>
      </c>
      <c r="C1076" s="37">
        <v>93.139999000000003</v>
      </c>
      <c r="D1076" s="37">
        <v>91.57</v>
      </c>
      <c r="E1076" s="37">
        <v>93.059997999999993</v>
      </c>
      <c r="F1076" s="37">
        <v>28789800</v>
      </c>
      <c r="G1076" s="37">
        <v>93.059997999999993</v>
      </c>
      <c r="H1076" s="89">
        <f t="shared" si="16"/>
        <v>4.6313940459712256E-3</v>
      </c>
    </row>
    <row r="1077" spans="1:8" hidden="1" x14ac:dyDescent="0.2">
      <c r="A1077" s="88">
        <v>39871</v>
      </c>
      <c r="B1077" s="37">
        <v>94.309997999999993</v>
      </c>
      <c r="C1077" s="37">
        <v>94.529999000000004</v>
      </c>
      <c r="D1077" s="37">
        <v>91.029999000000004</v>
      </c>
      <c r="E1077" s="37">
        <v>92.629997000000003</v>
      </c>
      <c r="F1077" s="37">
        <v>30588700</v>
      </c>
      <c r="G1077" s="37">
        <v>92.629997000000003</v>
      </c>
      <c r="H1077" s="89">
        <f t="shared" si="16"/>
        <v>1.8523051141198423E-2</v>
      </c>
    </row>
    <row r="1078" spans="1:8" hidden="1" x14ac:dyDescent="0.2">
      <c r="A1078" s="88">
        <v>39874</v>
      </c>
      <c r="B1078" s="37">
        <v>93.400002000000001</v>
      </c>
      <c r="C1078" s="37">
        <v>93.610000999999997</v>
      </c>
      <c r="D1078" s="37">
        <v>90.620002999999997</v>
      </c>
      <c r="E1078" s="37">
        <v>90.93</v>
      </c>
      <c r="F1078" s="37">
        <v>24269300</v>
      </c>
      <c r="G1078" s="37">
        <v>90.93</v>
      </c>
      <c r="H1078" s="89">
        <f t="shared" si="16"/>
        <v>9.8359525931149862E-3</v>
      </c>
    </row>
    <row r="1079" spans="1:8" hidden="1" x14ac:dyDescent="0.2">
      <c r="A1079" s="88">
        <v>39875</v>
      </c>
      <c r="B1079" s="37">
        <v>90.849997999999999</v>
      </c>
      <c r="C1079" s="37">
        <v>91.040001000000004</v>
      </c>
      <c r="D1079" s="37">
        <v>88.940002000000007</v>
      </c>
      <c r="E1079" s="37">
        <v>90.040001000000004</v>
      </c>
      <c r="F1079" s="37">
        <v>28082900</v>
      </c>
      <c r="G1079" s="37">
        <v>90.040001000000004</v>
      </c>
      <c r="H1079" s="89">
        <f t="shared" si="16"/>
        <v>1.1730045750371319E-2</v>
      </c>
    </row>
    <row r="1080" spans="1:8" hidden="1" x14ac:dyDescent="0.2">
      <c r="A1080" s="88">
        <v>39876</v>
      </c>
      <c r="B1080" s="37">
        <v>90.25</v>
      </c>
      <c r="C1080" s="37">
        <v>90.349997999999999</v>
      </c>
      <c r="D1080" s="37">
        <v>88.449996999999996</v>
      </c>
      <c r="E1080" s="37">
        <v>88.989998</v>
      </c>
      <c r="F1080" s="37">
        <v>19875100</v>
      </c>
      <c r="G1080" s="37">
        <v>88.989998</v>
      </c>
      <c r="H1080" s="89">
        <f t="shared" si="16"/>
        <v>-3.3155872353236769E-2</v>
      </c>
    </row>
    <row r="1081" spans="1:8" hidden="1" x14ac:dyDescent="0.2">
      <c r="A1081" s="88">
        <v>39877</v>
      </c>
      <c r="B1081" s="37">
        <v>89.919998000000007</v>
      </c>
      <c r="C1081" s="37">
        <v>92.169998000000007</v>
      </c>
      <c r="D1081" s="37">
        <v>89.230002999999996</v>
      </c>
      <c r="E1081" s="37">
        <v>91.989998</v>
      </c>
      <c r="F1081" s="37">
        <v>23995500</v>
      </c>
      <c r="G1081" s="37">
        <v>91.989998</v>
      </c>
      <c r="H1081" s="89">
        <f t="shared" si="16"/>
        <v>-3.2559503653234495E-3</v>
      </c>
    </row>
    <row r="1082" spans="1:8" hidden="1" x14ac:dyDescent="0.2">
      <c r="A1082" s="88">
        <v>39878</v>
      </c>
      <c r="B1082" s="37">
        <v>91.809997999999993</v>
      </c>
      <c r="C1082" s="37">
        <v>92.949996999999996</v>
      </c>
      <c r="D1082" s="37">
        <v>91.199996999999996</v>
      </c>
      <c r="E1082" s="37">
        <v>92.290001000000004</v>
      </c>
      <c r="F1082" s="37">
        <v>22395300</v>
      </c>
      <c r="G1082" s="37">
        <v>92.290001000000004</v>
      </c>
      <c r="H1082" s="89">
        <f t="shared" si="16"/>
        <v>1.8812771726038409E-2</v>
      </c>
    </row>
    <row r="1083" spans="1:8" hidden="1" x14ac:dyDescent="0.2">
      <c r="A1083" s="88">
        <v>39881</v>
      </c>
      <c r="B1083" s="37">
        <v>92.290001000000004</v>
      </c>
      <c r="C1083" s="37">
        <v>92.330001999999993</v>
      </c>
      <c r="D1083" s="37">
        <v>89.57</v>
      </c>
      <c r="E1083" s="37">
        <v>90.57</v>
      </c>
      <c r="F1083" s="37">
        <v>18311100</v>
      </c>
      <c r="G1083" s="37">
        <v>90.57</v>
      </c>
      <c r="H1083" s="89">
        <f t="shared" si="16"/>
        <v>2.7196584318602716E-2</v>
      </c>
    </row>
    <row r="1084" spans="1:8" hidden="1" x14ac:dyDescent="0.2">
      <c r="A1084" s="88">
        <v>39882</v>
      </c>
      <c r="B1084" s="37">
        <v>89.540001000000004</v>
      </c>
      <c r="C1084" s="37">
        <v>89.610000999999997</v>
      </c>
      <c r="D1084" s="37">
        <v>87.470000999999996</v>
      </c>
      <c r="E1084" s="37">
        <v>88.139999000000003</v>
      </c>
      <c r="F1084" s="37">
        <v>25924900</v>
      </c>
      <c r="G1084" s="37">
        <v>88.139999000000003</v>
      </c>
      <c r="H1084" s="89">
        <f t="shared" si="16"/>
        <v>-1.2178792840113521E-2</v>
      </c>
    </row>
    <row r="1085" spans="1:8" hidden="1" x14ac:dyDescent="0.2">
      <c r="A1085" s="88">
        <v>39883</v>
      </c>
      <c r="B1085" s="37">
        <v>88.489998</v>
      </c>
      <c r="C1085" s="37">
        <v>89.830001999999993</v>
      </c>
      <c r="D1085" s="37">
        <v>87.779999000000004</v>
      </c>
      <c r="E1085" s="37">
        <v>89.220000999999996</v>
      </c>
      <c r="F1085" s="37">
        <v>16680500</v>
      </c>
      <c r="G1085" s="37">
        <v>89.220000999999996</v>
      </c>
      <c r="H1085" s="89">
        <f t="shared" si="16"/>
        <v>-2.0852541403647742E-2</v>
      </c>
    </row>
    <row r="1086" spans="1:8" hidden="1" x14ac:dyDescent="0.2">
      <c r="A1086" s="88">
        <v>39884</v>
      </c>
      <c r="B1086" s="37">
        <v>90.370002999999997</v>
      </c>
      <c r="C1086" s="37">
        <v>91.57</v>
      </c>
      <c r="D1086" s="37">
        <v>90.139999000000003</v>
      </c>
      <c r="E1086" s="37">
        <v>91.099997999999999</v>
      </c>
      <c r="F1086" s="37">
        <v>20128600</v>
      </c>
      <c r="G1086" s="37">
        <v>91.099997999999999</v>
      </c>
      <c r="H1086" s="89">
        <f t="shared" si="16"/>
        <v>-2.1930381476143058E-3</v>
      </c>
    </row>
    <row r="1087" spans="1:8" hidden="1" x14ac:dyDescent="0.2">
      <c r="A1087" s="88">
        <v>39885</v>
      </c>
      <c r="B1087" s="37">
        <v>91.870002999999997</v>
      </c>
      <c r="C1087" s="37">
        <v>91.889999000000003</v>
      </c>
      <c r="D1087" s="37">
        <v>90.5</v>
      </c>
      <c r="E1087" s="37">
        <v>91.300003000000004</v>
      </c>
      <c r="F1087" s="37">
        <v>11693100</v>
      </c>
      <c r="G1087" s="37">
        <v>91.300003000000004</v>
      </c>
      <c r="H1087" s="89">
        <f t="shared" si="16"/>
        <v>5.4915018127350617E-3</v>
      </c>
    </row>
    <row r="1088" spans="1:8" hidden="1" x14ac:dyDescent="0.2">
      <c r="A1088" s="88">
        <v>39888</v>
      </c>
      <c r="B1088" s="37">
        <v>90.290001000000004</v>
      </c>
      <c r="C1088" s="37">
        <v>90.959998999999996</v>
      </c>
      <c r="D1088" s="37">
        <v>90.029999000000004</v>
      </c>
      <c r="E1088" s="37">
        <v>90.800003000000004</v>
      </c>
      <c r="F1088" s="37">
        <v>11782500</v>
      </c>
      <c r="G1088" s="37">
        <v>90.800003000000004</v>
      </c>
      <c r="H1088" s="89">
        <f t="shared" si="16"/>
        <v>8.40529150218817E-3</v>
      </c>
    </row>
    <row r="1089" spans="1:8" hidden="1" x14ac:dyDescent="0.2">
      <c r="A1089" s="88">
        <v>39889</v>
      </c>
      <c r="B1089" s="37">
        <v>90.260002</v>
      </c>
      <c r="C1089" s="37">
        <v>90.589995999999999</v>
      </c>
      <c r="D1089" s="37">
        <v>89.75</v>
      </c>
      <c r="E1089" s="37">
        <v>90.040001000000004</v>
      </c>
      <c r="F1089" s="37">
        <v>10052400</v>
      </c>
      <c r="G1089" s="37">
        <v>90.040001000000004</v>
      </c>
      <c r="H1089" s="89">
        <f t="shared" si="16"/>
        <v>-3.331269701452149E-2</v>
      </c>
    </row>
    <row r="1090" spans="1:8" hidden="1" x14ac:dyDescent="0.2">
      <c r="A1090" s="88">
        <v>39890</v>
      </c>
      <c r="B1090" s="37">
        <v>88.75</v>
      </c>
      <c r="C1090" s="37">
        <v>93.389999000000003</v>
      </c>
      <c r="D1090" s="37">
        <v>86.830001999999993</v>
      </c>
      <c r="E1090" s="37">
        <v>93.089995999999999</v>
      </c>
      <c r="F1090" s="37">
        <v>59424700</v>
      </c>
      <c r="G1090" s="37">
        <v>93.089995999999999</v>
      </c>
      <c r="H1090" s="89">
        <f t="shared" ref="H1090:H1153" si="17">LN(G1090/G1091)</f>
        <v>-1.3444526457662713E-2</v>
      </c>
    </row>
    <row r="1091" spans="1:8" hidden="1" x14ac:dyDescent="0.2">
      <c r="A1091" s="88">
        <v>39891</v>
      </c>
      <c r="B1091" s="37">
        <v>93.410004000000001</v>
      </c>
      <c r="C1091" s="37">
        <v>94.769997000000004</v>
      </c>
      <c r="D1091" s="37">
        <v>92.910004000000001</v>
      </c>
      <c r="E1091" s="37">
        <v>94.349997999999999</v>
      </c>
      <c r="F1091" s="37">
        <v>35006600</v>
      </c>
      <c r="G1091" s="37">
        <v>94.349997999999999</v>
      </c>
      <c r="H1091" s="89">
        <f t="shared" si="17"/>
        <v>8.0877531873354315E-3</v>
      </c>
    </row>
    <row r="1092" spans="1:8" hidden="1" x14ac:dyDescent="0.2">
      <c r="A1092" s="88">
        <v>39892</v>
      </c>
      <c r="B1092" s="37">
        <v>93.480002999999996</v>
      </c>
      <c r="C1092" s="37">
        <v>94.370002999999997</v>
      </c>
      <c r="D1092" s="37">
        <v>93.129997000000003</v>
      </c>
      <c r="E1092" s="37">
        <v>93.589995999999999</v>
      </c>
      <c r="F1092" s="37">
        <v>18072300</v>
      </c>
      <c r="G1092" s="37">
        <v>93.589995999999999</v>
      </c>
      <c r="H1092" s="89">
        <f t="shared" si="17"/>
        <v>1.6265711295685062E-2</v>
      </c>
    </row>
    <row r="1093" spans="1:8" hidden="1" x14ac:dyDescent="0.2">
      <c r="A1093" s="88">
        <v>39895</v>
      </c>
      <c r="B1093" s="37">
        <v>93.440002000000007</v>
      </c>
      <c r="C1093" s="37">
        <v>93.910004000000001</v>
      </c>
      <c r="D1093" s="37">
        <v>91.949996999999996</v>
      </c>
      <c r="E1093" s="37">
        <v>92.080001999999993</v>
      </c>
      <c r="F1093" s="37">
        <v>17652600</v>
      </c>
      <c r="G1093" s="37">
        <v>92.080001999999993</v>
      </c>
      <c r="H1093" s="89">
        <f t="shared" si="17"/>
        <v>1.2347914154896073E-2</v>
      </c>
    </row>
    <row r="1094" spans="1:8" hidden="1" x14ac:dyDescent="0.2">
      <c r="A1094" s="88">
        <v>39896</v>
      </c>
      <c r="B1094" s="37">
        <v>90.760002</v>
      </c>
      <c r="C1094" s="37">
        <v>91.660004000000001</v>
      </c>
      <c r="D1094" s="37">
        <v>90.25</v>
      </c>
      <c r="E1094" s="37">
        <v>90.949996999999996</v>
      </c>
      <c r="F1094" s="37">
        <v>16979800</v>
      </c>
      <c r="G1094" s="37">
        <v>90.949996999999996</v>
      </c>
      <c r="H1094" s="89">
        <f t="shared" si="17"/>
        <v>-1.1261322748589212E-2</v>
      </c>
    </row>
    <row r="1095" spans="1:8" hidden="1" x14ac:dyDescent="0.2">
      <c r="A1095" s="88">
        <v>39897</v>
      </c>
      <c r="B1095" s="37">
        <v>90.870002999999997</v>
      </c>
      <c r="C1095" s="37">
        <v>92.629997000000003</v>
      </c>
      <c r="D1095" s="37">
        <v>90.339995999999999</v>
      </c>
      <c r="E1095" s="37">
        <v>91.980002999999996</v>
      </c>
      <c r="F1095" s="37">
        <v>24788700</v>
      </c>
      <c r="G1095" s="37">
        <v>91.980002999999996</v>
      </c>
      <c r="H1095" s="89">
        <f t="shared" si="17"/>
        <v>5.4377685189998799E-4</v>
      </c>
    </row>
    <row r="1096" spans="1:8" hidden="1" x14ac:dyDescent="0.2">
      <c r="A1096" s="88">
        <v>39898</v>
      </c>
      <c r="B1096" s="37">
        <v>92.720000999999996</v>
      </c>
      <c r="C1096" s="37">
        <v>92.720000999999996</v>
      </c>
      <c r="D1096" s="37">
        <v>91.839995999999999</v>
      </c>
      <c r="E1096" s="37">
        <v>91.93</v>
      </c>
      <c r="F1096" s="37">
        <v>12365300</v>
      </c>
      <c r="G1096" s="37">
        <v>91.93</v>
      </c>
      <c r="H1096" s="89">
        <f t="shared" si="17"/>
        <v>1.3580298363039034E-2</v>
      </c>
    </row>
    <row r="1097" spans="1:8" hidden="1" x14ac:dyDescent="0.2">
      <c r="A1097" s="88">
        <v>39899</v>
      </c>
      <c r="B1097" s="37">
        <v>90.830001999999993</v>
      </c>
      <c r="C1097" s="37">
        <v>91.260002</v>
      </c>
      <c r="D1097" s="37">
        <v>90.410004000000001</v>
      </c>
      <c r="E1097" s="37">
        <v>90.690002000000007</v>
      </c>
      <c r="F1097" s="37">
        <v>11596000</v>
      </c>
      <c r="G1097" s="37">
        <v>90.690002000000007</v>
      </c>
      <c r="H1097" s="89">
        <f t="shared" si="17"/>
        <v>7.8596627588562312E-3</v>
      </c>
    </row>
    <row r="1098" spans="1:8" hidden="1" x14ac:dyDescent="0.2">
      <c r="A1098" s="88">
        <v>39902</v>
      </c>
      <c r="B1098" s="37">
        <v>89.970000999999996</v>
      </c>
      <c r="C1098" s="37">
        <v>91.809997999999993</v>
      </c>
      <c r="D1098" s="37">
        <v>89.75</v>
      </c>
      <c r="E1098" s="37">
        <v>89.980002999999996</v>
      </c>
      <c r="F1098" s="37">
        <v>16425900</v>
      </c>
      <c r="G1098" s="37">
        <v>89.980002999999996</v>
      </c>
      <c r="H1098" s="89">
        <f t="shared" si="17"/>
        <v>-3.3284841189164817E-3</v>
      </c>
    </row>
    <row r="1099" spans="1:8" hidden="1" x14ac:dyDescent="0.2">
      <c r="A1099" s="88">
        <v>39903</v>
      </c>
      <c r="B1099" s="37">
        <v>90.379997000000003</v>
      </c>
      <c r="C1099" s="37">
        <v>90.849997999999999</v>
      </c>
      <c r="D1099" s="37">
        <v>89.580001999999993</v>
      </c>
      <c r="E1099" s="37">
        <v>90.279999000000004</v>
      </c>
      <c r="F1099" s="37">
        <v>14400500</v>
      </c>
      <c r="G1099" s="37">
        <v>90.279999000000004</v>
      </c>
      <c r="H1099" s="89">
        <f t="shared" si="17"/>
        <v>-8.2731706591234813E-3</v>
      </c>
    </row>
    <row r="1100" spans="1:8" hidden="1" x14ac:dyDescent="0.2">
      <c r="A1100" s="88">
        <v>39904</v>
      </c>
      <c r="B1100" s="37">
        <v>91.339995999999999</v>
      </c>
      <c r="C1100" s="37">
        <v>91.379997000000003</v>
      </c>
      <c r="D1100" s="37">
        <v>90.209998999999996</v>
      </c>
      <c r="E1100" s="37">
        <v>91.029999000000004</v>
      </c>
      <c r="F1100" s="37">
        <v>12298700</v>
      </c>
      <c r="G1100" s="37">
        <v>91.029999000000004</v>
      </c>
      <c r="H1100" s="89">
        <f t="shared" si="17"/>
        <v>2.4802427749900352E-2</v>
      </c>
    </row>
    <row r="1101" spans="1:8" hidden="1" x14ac:dyDescent="0.2">
      <c r="A1101" s="88">
        <v>39905</v>
      </c>
      <c r="B1101" s="37">
        <v>88.75</v>
      </c>
      <c r="C1101" s="37">
        <v>89.360000999999997</v>
      </c>
      <c r="D1101" s="37">
        <v>87.919998000000007</v>
      </c>
      <c r="E1101" s="37">
        <v>88.800003000000004</v>
      </c>
      <c r="F1101" s="37">
        <v>24829000</v>
      </c>
      <c r="G1101" s="37">
        <v>88.800003000000004</v>
      </c>
      <c r="H1101" s="89">
        <f t="shared" si="17"/>
        <v>1.3719893274224697E-2</v>
      </c>
    </row>
    <row r="1102" spans="1:8" hidden="1" x14ac:dyDescent="0.2">
      <c r="A1102" s="88">
        <v>39906</v>
      </c>
      <c r="B1102" s="37">
        <v>88.959998999999996</v>
      </c>
      <c r="C1102" s="37">
        <v>89.440002000000007</v>
      </c>
      <c r="D1102" s="37">
        <v>87.519997000000004</v>
      </c>
      <c r="E1102" s="37">
        <v>87.589995999999999</v>
      </c>
      <c r="F1102" s="37">
        <v>16343600</v>
      </c>
      <c r="G1102" s="37">
        <v>87.589995999999999</v>
      </c>
      <c r="H1102" s="89">
        <f t="shared" si="17"/>
        <v>2.6844132936087152E-2</v>
      </c>
    </row>
    <row r="1103" spans="1:8" hidden="1" x14ac:dyDescent="0.2">
      <c r="A1103" s="88">
        <v>39909</v>
      </c>
      <c r="B1103" s="37">
        <v>86.400002000000001</v>
      </c>
      <c r="C1103" s="37">
        <v>86.440002000000007</v>
      </c>
      <c r="D1103" s="37">
        <v>84.970000999999996</v>
      </c>
      <c r="E1103" s="37">
        <v>85.269997000000004</v>
      </c>
      <c r="F1103" s="37">
        <v>22909600</v>
      </c>
      <c r="G1103" s="37">
        <v>85.269997000000004</v>
      </c>
      <c r="H1103" s="89">
        <f t="shared" si="17"/>
        <v>-1.7092457778211268E-2</v>
      </c>
    </row>
    <row r="1104" spans="1:8" hidden="1" x14ac:dyDescent="0.2">
      <c r="A1104" s="88">
        <v>39910</v>
      </c>
      <c r="B1104" s="37">
        <v>86.269997000000004</v>
      </c>
      <c r="C1104" s="37">
        <v>88.260002</v>
      </c>
      <c r="D1104" s="37">
        <v>86.169998000000007</v>
      </c>
      <c r="E1104" s="37">
        <v>86.739998</v>
      </c>
      <c r="F1104" s="37">
        <v>11004600</v>
      </c>
      <c r="G1104" s="37">
        <v>86.739998</v>
      </c>
      <c r="H1104" s="89">
        <f t="shared" si="17"/>
        <v>1.4998214608427365E-3</v>
      </c>
    </row>
    <row r="1105" spans="1:8" hidden="1" x14ac:dyDescent="0.2">
      <c r="A1105" s="88">
        <v>39911</v>
      </c>
      <c r="B1105" s="37">
        <v>87.18</v>
      </c>
      <c r="C1105" s="37">
        <v>87.519997000000004</v>
      </c>
      <c r="D1105" s="37">
        <v>86.260002</v>
      </c>
      <c r="E1105" s="37">
        <v>86.610000999999997</v>
      </c>
      <c r="F1105" s="37">
        <v>12226200</v>
      </c>
      <c r="G1105" s="37">
        <v>86.610000999999997</v>
      </c>
      <c r="H1105" s="89">
        <f t="shared" si="17"/>
        <v>3.4698508296842671E-3</v>
      </c>
    </row>
    <row r="1106" spans="1:8" hidden="1" x14ac:dyDescent="0.2">
      <c r="A1106" s="88">
        <v>39912</v>
      </c>
      <c r="B1106" s="37">
        <v>86.330001999999993</v>
      </c>
      <c r="C1106" s="37">
        <v>86.879997000000003</v>
      </c>
      <c r="D1106" s="37">
        <v>86.099997999999999</v>
      </c>
      <c r="E1106" s="37">
        <v>86.309997999999993</v>
      </c>
      <c r="F1106" s="37">
        <v>9607100</v>
      </c>
      <c r="G1106" s="37">
        <v>86.309997999999993</v>
      </c>
      <c r="H1106" s="89">
        <f t="shared" si="17"/>
        <v>-1.8026770319668775E-2</v>
      </c>
    </row>
    <row r="1107" spans="1:8" hidden="1" x14ac:dyDescent="0.2">
      <c r="A1107" s="88">
        <v>39916</v>
      </c>
      <c r="B1107" s="37">
        <v>88.029999000000004</v>
      </c>
      <c r="C1107" s="37">
        <v>88.449996999999996</v>
      </c>
      <c r="D1107" s="37">
        <v>87.599997999999999</v>
      </c>
      <c r="E1107" s="37">
        <v>87.879997000000003</v>
      </c>
      <c r="F1107" s="37">
        <v>7283700</v>
      </c>
      <c r="G1107" s="37">
        <v>87.879997000000003</v>
      </c>
      <c r="H1107" s="89">
        <f t="shared" si="17"/>
        <v>5.8202047322172927E-3</v>
      </c>
    </row>
    <row r="1108" spans="1:8" hidden="1" x14ac:dyDescent="0.2">
      <c r="A1108" s="88">
        <v>39917</v>
      </c>
      <c r="B1108" s="37">
        <v>87.779999000000004</v>
      </c>
      <c r="C1108" s="37">
        <v>87.809997999999993</v>
      </c>
      <c r="D1108" s="37">
        <v>87.040001000000004</v>
      </c>
      <c r="E1108" s="37">
        <v>87.370002999999997</v>
      </c>
      <c r="F1108" s="37">
        <v>7167400</v>
      </c>
      <c r="G1108" s="37">
        <v>87.370002999999997</v>
      </c>
      <c r="H1108" s="89">
        <f t="shared" si="17"/>
        <v>-1.4867847168372917E-3</v>
      </c>
    </row>
    <row r="1109" spans="1:8" hidden="1" x14ac:dyDescent="0.2">
      <c r="A1109" s="88">
        <v>39918</v>
      </c>
      <c r="B1109" s="37">
        <v>87.419998000000007</v>
      </c>
      <c r="C1109" s="37">
        <v>87.940002000000007</v>
      </c>
      <c r="D1109" s="37">
        <v>87.230002999999996</v>
      </c>
      <c r="E1109" s="37">
        <v>87.5</v>
      </c>
      <c r="F1109" s="37">
        <v>6857000</v>
      </c>
      <c r="G1109" s="37">
        <v>87.5</v>
      </c>
      <c r="H1109" s="89">
        <f t="shared" si="17"/>
        <v>1.9503266851846474E-2</v>
      </c>
    </row>
    <row r="1110" spans="1:8" hidden="1" x14ac:dyDescent="0.2">
      <c r="A1110" s="88">
        <v>39919</v>
      </c>
      <c r="B1110" s="37">
        <v>87.379997000000003</v>
      </c>
      <c r="C1110" s="37">
        <v>87.449996999999996</v>
      </c>
      <c r="D1110" s="37">
        <v>85.68</v>
      </c>
      <c r="E1110" s="37">
        <v>85.809997999999993</v>
      </c>
      <c r="F1110" s="37">
        <v>21033600</v>
      </c>
      <c r="G1110" s="37">
        <v>85.809997999999993</v>
      </c>
      <c r="H1110" s="89">
        <f t="shared" si="17"/>
        <v>6.8993667056217577E-3</v>
      </c>
    </row>
    <row r="1111" spans="1:8" hidden="1" x14ac:dyDescent="0.2">
      <c r="A1111" s="88">
        <v>39920</v>
      </c>
      <c r="B1111" s="37">
        <v>85.75</v>
      </c>
      <c r="C1111" s="37">
        <v>86.370002999999997</v>
      </c>
      <c r="D1111" s="37">
        <v>84.919998000000007</v>
      </c>
      <c r="E1111" s="37">
        <v>85.220000999999996</v>
      </c>
      <c r="F1111" s="37">
        <v>22332700</v>
      </c>
      <c r="G1111" s="37">
        <v>85.220000999999996</v>
      </c>
      <c r="H1111" s="89">
        <f t="shared" si="17"/>
        <v>-2.0097046491603172E-2</v>
      </c>
    </row>
    <row r="1112" spans="1:8" hidden="1" x14ac:dyDescent="0.2">
      <c r="A1112" s="88">
        <v>39923</v>
      </c>
      <c r="B1112" s="37">
        <v>86.029999000000004</v>
      </c>
      <c r="C1112" s="37">
        <v>87.339995999999999</v>
      </c>
      <c r="D1112" s="37">
        <v>86</v>
      </c>
      <c r="E1112" s="37">
        <v>86.949996999999996</v>
      </c>
      <c r="F1112" s="37">
        <v>12674400</v>
      </c>
      <c r="G1112" s="37">
        <v>86.949996999999996</v>
      </c>
      <c r="H1112" s="89">
        <f t="shared" si="17"/>
        <v>6.9026695539341134E-4</v>
      </c>
    </row>
    <row r="1113" spans="1:8" hidden="1" x14ac:dyDescent="0.2">
      <c r="A1113" s="88">
        <v>39924</v>
      </c>
      <c r="B1113" s="37">
        <v>87.849997999999999</v>
      </c>
      <c r="C1113" s="37">
        <v>87.879997000000003</v>
      </c>
      <c r="D1113" s="37">
        <v>86.330001999999993</v>
      </c>
      <c r="E1113" s="37">
        <v>86.889999000000003</v>
      </c>
      <c r="F1113" s="37">
        <v>10655900</v>
      </c>
      <c r="G1113" s="37">
        <v>86.889999000000003</v>
      </c>
      <c r="H1113" s="89">
        <f t="shared" si="17"/>
        <v>-5.6234498481796819E-3</v>
      </c>
    </row>
    <row r="1114" spans="1:8" hidden="1" x14ac:dyDescent="0.2">
      <c r="A1114" s="88">
        <v>39925</v>
      </c>
      <c r="B1114" s="37">
        <v>87.029999000000004</v>
      </c>
      <c r="C1114" s="37">
        <v>87.82</v>
      </c>
      <c r="D1114" s="37">
        <v>86.800003000000004</v>
      </c>
      <c r="E1114" s="37">
        <v>87.379997000000003</v>
      </c>
      <c r="F1114" s="37">
        <v>10085900</v>
      </c>
      <c r="G1114" s="37">
        <v>87.379997000000003</v>
      </c>
      <c r="H1114" s="89">
        <f t="shared" si="17"/>
        <v>-1.6120294591417644E-2</v>
      </c>
    </row>
    <row r="1115" spans="1:8" hidden="1" x14ac:dyDescent="0.2">
      <c r="A1115" s="88">
        <v>39926</v>
      </c>
      <c r="B1115" s="37">
        <v>87.709998999999996</v>
      </c>
      <c r="C1115" s="37">
        <v>89.370002999999997</v>
      </c>
      <c r="D1115" s="37">
        <v>87.620002999999997</v>
      </c>
      <c r="E1115" s="37">
        <v>88.800003000000004</v>
      </c>
      <c r="F1115" s="37">
        <v>16621000</v>
      </c>
      <c r="G1115" s="37">
        <v>88.800003000000004</v>
      </c>
      <c r="H1115" s="89">
        <f t="shared" si="17"/>
        <v>-1.0307037015886762E-2</v>
      </c>
    </row>
    <row r="1116" spans="1:8" hidden="1" x14ac:dyDescent="0.2">
      <c r="A1116" s="88">
        <v>39927</v>
      </c>
      <c r="B1116" s="37">
        <v>89.099997999999999</v>
      </c>
      <c r="C1116" s="37">
        <v>89.839995999999999</v>
      </c>
      <c r="D1116" s="37">
        <v>88.830001999999993</v>
      </c>
      <c r="E1116" s="37">
        <v>89.720000999999996</v>
      </c>
      <c r="F1116" s="37">
        <v>11425800</v>
      </c>
      <c r="G1116" s="37">
        <v>89.720000999999996</v>
      </c>
      <c r="H1116" s="89">
        <f t="shared" si="17"/>
        <v>7.9449753575691062E-3</v>
      </c>
    </row>
    <row r="1117" spans="1:8" hidden="1" x14ac:dyDescent="0.2">
      <c r="A1117" s="88">
        <v>39930</v>
      </c>
      <c r="B1117" s="37">
        <v>89.330001999999993</v>
      </c>
      <c r="C1117" s="37">
        <v>89.790001000000004</v>
      </c>
      <c r="D1117" s="37">
        <v>88.940002000000007</v>
      </c>
      <c r="E1117" s="37">
        <v>89.010002</v>
      </c>
      <c r="F1117" s="37">
        <v>7147600</v>
      </c>
      <c r="G1117" s="37">
        <v>89.010002</v>
      </c>
      <c r="H1117" s="89">
        <f t="shared" si="17"/>
        <v>1.4256883094250194E-2</v>
      </c>
    </row>
    <row r="1118" spans="1:8" hidden="1" x14ac:dyDescent="0.2">
      <c r="A1118" s="88">
        <v>39931</v>
      </c>
      <c r="B1118" s="37">
        <v>87.330001999999993</v>
      </c>
      <c r="C1118" s="37">
        <v>87.949996999999996</v>
      </c>
      <c r="D1118" s="37">
        <v>87.110000999999997</v>
      </c>
      <c r="E1118" s="37">
        <v>87.75</v>
      </c>
      <c r="F1118" s="37">
        <v>8570100</v>
      </c>
      <c r="G1118" s="37">
        <v>87.75</v>
      </c>
      <c r="H1118" s="89">
        <f t="shared" si="17"/>
        <v>-6.5879610534291767E-3</v>
      </c>
    </row>
    <row r="1119" spans="1:8" hidden="1" x14ac:dyDescent="0.2">
      <c r="A1119" s="88">
        <v>39932</v>
      </c>
      <c r="B1119" s="37">
        <v>88.309997999999993</v>
      </c>
      <c r="C1119" s="37">
        <v>88.779999000000004</v>
      </c>
      <c r="D1119" s="37">
        <v>87.669998000000007</v>
      </c>
      <c r="E1119" s="37">
        <v>88.330001999999993</v>
      </c>
      <c r="F1119" s="37">
        <v>8098300</v>
      </c>
      <c r="G1119" s="37">
        <v>88.330001999999993</v>
      </c>
      <c r="H1119" s="89">
        <f t="shared" si="17"/>
        <v>1.2073096600259122E-2</v>
      </c>
    </row>
    <row r="1120" spans="1:8" hidden="1" x14ac:dyDescent="0.2">
      <c r="A1120" s="88">
        <v>39933</v>
      </c>
      <c r="B1120" s="37">
        <v>86.830001999999993</v>
      </c>
      <c r="C1120" s="37">
        <v>87.779999000000004</v>
      </c>
      <c r="D1120" s="37">
        <v>86.540001000000004</v>
      </c>
      <c r="E1120" s="37">
        <v>87.269997000000004</v>
      </c>
      <c r="F1120" s="37">
        <v>9713800</v>
      </c>
      <c r="G1120" s="37">
        <v>87.269997000000004</v>
      </c>
      <c r="H1120" s="89">
        <f t="shared" si="17"/>
        <v>3.6735205014413888E-3</v>
      </c>
    </row>
    <row r="1121" spans="1:8" hidden="1" x14ac:dyDescent="0.2">
      <c r="A1121" s="88">
        <v>39934</v>
      </c>
      <c r="B1121" s="37">
        <v>86.75</v>
      </c>
      <c r="C1121" s="37">
        <v>87.489998</v>
      </c>
      <c r="D1121" s="37">
        <v>86.690002000000007</v>
      </c>
      <c r="E1121" s="37">
        <v>86.949996999999996</v>
      </c>
      <c r="F1121" s="37">
        <v>6122400</v>
      </c>
      <c r="G1121" s="37">
        <v>86.949996999999996</v>
      </c>
      <c r="H1121" s="89">
        <f t="shared" si="17"/>
        <v>-1.9250005419681457E-2</v>
      </c>
    </row>
    <row r="1122" spans="1:8" hidden="1" x14ac:dyDescent="0.2">
      <c r="A1122" s="88">
        <v>39937</v>
      </c>
      <c r="B1122" s="37">
        <v>87.550003000000004</v>
      </c>
      <c r="C1122" s="37">
        <v>89.18</v>
      </c>
      <c r="D1122" s="37">
        <v>87.550003000000004</v>
      </c>
      <c r="E1122" s="37">
        <v>88.639999000000003</v>
      </c>
      <c r="F1122" s="37">
        <v>10813100</v>
      </c>
      <c r="G1122" s="37">
        <v>88.639999000000003</v>
      </c>
      <c r="H1122" s="89">
        <f t="shared" si="17"/>
        <v>4.4095159039791269E-3</v>
      </c>
    </row>
    <row r="1123" spans="1:8" hidden="1" x14ac:dyDescent="0.2">
      <c r="A1123" s="88">
        <v>39938</v>
      </c>
      <c r="B1123" s="37">
        <v>89.709998999999996</v>
      </c>
      <c r="C1123" s="37">
        <v>89.730002999999996</v>
      </c>
      <c r="D1123" s="37">
        <v>87.879997000000003</v>
      </c>
      <c r="E1123" s="37">
        <v>88.25</v>
      </c>
      <c r="F1123" s="37">
        <v>9953800</v>
      </c>
      <c r="G1123" s="37">
        <v>88.25</v>
      </c>
      <c r="H1123" s="89">
        <f t="shared" si="17"/>
        <v>-1.4511768167606324E-2</v>
      </c>
    </row>
    <row r="1124" spans="1:8" hidden="1" x14ac:dyDescent="0.2">
      <c r="A1124" s="88">
        <v>39939</v>
      </c>
      <c r="B1124" s="37">
        <v>89.459998999999996</v>
      </c>
      <c r="C1124" s="37">
        <v>89.690002000000007</v>
      </c>
      <c r="D1124" s="37">
        <v>88.839995999999999</v>
      </c>
      <c r="E1124" s="37">
        <v>89.540001000000004</v>
      </c>
      <c r="F1124" s="37">
        <v>11334900</v>
      </c>
      <c r="G1124" s="37">
        <v>89.540001000000004</v>
      </c>
      <c r="H1124" s="89">
        <f t="shared" si="17"/>
        <v>1.1174322128639357E-3</v>
      </c>
    </row>
    <row r="1125" spans="1:8" hidden="1" x14ac:dyDescent="0.2">
      <c r="A1125" s="88">
        <v>39940</v>
      </c>
      <c r="B1125" s="37">
        <v>90.129997000000003</v>
      </c>
      <c r="C1125" s="37">
        <v>90.300003000000004</v>
      </c>
      <c r="D1125" s="37">
        <v>89.239998</v>
      </c>
      <c r="E1125" s="37">
        <v>89.440002000000007</v>
      </c>
      <c r="F1125" s="37">
        <v>14808900</v>
      </c>
      <c r="G1125" s="37">
        <v>89.440002000000007</v>
      </c>
      <c r="H1125" s="89">
        <f t="shared" si="17"/>
        <v>-6.0194249856196152E-3</v>
      </c>
    </row>
    <row r="1126" spans="1:8" hidden="1" x14ac:dyDescent="0.2">
      <c r="A1126" s="88">
        <v>39941</v>
      </c>
      <c r="B1126" s="37">
        <v>89.709998999999996</v>
      </c>
      <c r="C1126" s="37">
        <v>90.089995999999999</v>
      </c>
      <c r="D1126" s="37">
        <v>88.910004000000001</v>
      </c>
      <c r="E1126" s="37">
        <v>89.980002999999996</v>
      </c>
      <c r="F1126" s="37">
        <v>10939800</v>
      </c>
      <c r="G1126" s="37">
        <v>89.980002999999996</v>
      </c>
      <c r="H1126" s="89">
        <f t="shared" si="17"/>
        <v>3.2281543248264336E-3</v>
      </c>
    </row>
    <row r="1127" spans="1:8" hidden="1" x14ac:dyDescent="0.2">
      <c r="A1127" s="88">
        <v>39944</v>
      </c>
      <c r="B1127" s="37">
        <v>89.639999000000003</v>
      </c>
      <c r="C1127" s="37">
        <v>90.010002</v>
      </c>
      <c r="D1127" s="37">
        <v>89.5</v>
      </c>
      <c r="E1127" s="37">
        <v>89.690002000000007</v>
      </c>
      <c r="F1127" s="37">
        <v>12211600</v>
      </c>
      <c r="G1127" s="37">
        <v>89.690002000000007</v>
      </c>
      <c r="H1127" s="89">
        <f t="shared" si="17"/>
        <v>-1.1198021616073825E-2</v>
      </c>
    </row>
    <row r="1128" spans="1:8" hidden="1" x14ac:dyDescent="0.2">
      <c r="A1128" s="88">
        <v>39945</v>
      </c>
      <c r="B1128" s="37">
        <v>90.400002000000001</v>
      </c>
      <c r="C1128" s="37">
        <v>90.839995999999999</v>
      </c>
      <c r="D1128" s="37">
        <v>89.949996999999996</v>
      </c>
      <c r="E1128" s="37">
        <v>90.699996999999996</v>
      </c>
      <c r="F1128" s="37">
        <v>15764900</v>
      </c>
      <c r="G1128" s="37">
        <v>90.699996999999996</v>
      </c>
      <c r="H1128" s="89">
        <f t="shared" si="17"/>
        <v>-4.2906607990882356E-3</v>
      </c>
    </row>
    <row r="1129" spans="1:8" hidden="1" x14ac:dyDescent="0.2">
      <c r="A1129" s="88">
        <v>39946</v>
      </c>
      <c r="B1129" s="37">
        <v>90.440002000000007</v>
      </c>
      <c r="C1129" s="37">
        <v>91.5</v>
      </c>
      <c r="D1129" s="37">
        <v>90.309997999999993</v>
      </c>
      <c r="E1129" s="37">
        <v>91.089995999999999</v>
      </c>
      <c r="F1129" s="37">
        <v>17445900</v>
      </c>
      <c r="G1129" s="37">
        <v>91.089995999999999</v>
      </c>
      <c r="H1129" s="89">
        <f t="shared" si="17"/>
        <v>6.588733122957043E-4</v>
      </c>
    </row>
    <row r="1130" spans="1:8" hidden="1" x14ac:dyDescent="0.2">
      <c r="A1130" s="88">
        <v>39947</v>
      </c>
      <c r="B1130" s="37">
        <v>90.900002000000001</v>
      </c>
      <c r="C1130" s="37">
        <v>91.260002</v>
      </c>
      <c r="D1130" s="37">
        <v>90.699996999999996</v>
      </c>
      <c r="E1130" s="37">
        <v>91.029999000000004</v>
      </c>
      <c r="F1130" s="37">
        <v>8023400</v>
      </c>
      <c r="G1130" s="37">
        <v>91.029999000000004</v>
      </c>
      <c r="H1130" s="89">
        <f t="shared" si="17"/>
        <v>-5.6961923576899845E-3</v>
      </c>
    </row>
    <row r="1131" spans="1:8" hidden="1" x14ac:dyDescent="0.2">
      <c r="A1131" s="88">
        <v>39948</v>
      </c>
      <c r="B1131" s="37">
        <v>91.150002000000001</v>
      </c>
      <c r="C1131" s="37">
        <v>91.809997999999993</v>
      </c>
      <c r="D1131" s="37">
        <v>91.099997999999999</v>
      </c>
      <c r="E1131" s="37">
        <v>91.550003000000004</v>
      </c>
      <c r="F1131" s="37">
        <v>11705800</v>
      </c>
      <c r="G1131" s="37">
        <v>91.550003000000004</v>
      </c>
      <c r="H1131" s="89">
        <f t="shared" si="17"/>
        <v>1.3083601222851789E-2</v>
      </c>
    </row>
    <row r="1132" spans="1:8" hidden="1" x14ac:dyDescent="0.2">
      <c r="A1132" s="88">
        <v>39951</v>
      </c>
      <c r="B1132" s="37">
        <v>91.529999000000004</v>
      </c>
      <c r="C1132" s="37">
        <v>91.57</v>
      </c>
      <c r="D1132" s="37">
        <v>90.139999000000003</v>
      </c>
      <c r="E1132" s="37">
        <v>90.360000999999997</v>
      </c>
      <c r="F1132" s="37">
        <v>17353900</v>
      </c>
      <c r="G1132" s="37">
        <v>90.360000999999997</v>
      </c>
      <c r="H1132" s="89">
        <f t="shared" si="17"/>
        <v>-6.6181357817908558E-3</v>
      </c>
    </row>
    <row r="1133" spans="1:8" hidden="1" x14ac:dyDescent="0.2">
      <c r="A1133" s="88">
        <v>39952</v>
      </c>
      <c r="B1133" s="37">
        <v>90.639999000000003</v>
      </c>
      <c r="C1133" s="37">
        <v>91.349997999999999</v>
      </c>
      <c r="D1133" s="37">
        <v>90.57</v>
      </c>
      <c r="E1133" s="37">
        <v>90.959998999999996</v>
      </c>
      <c r="F1133" s="37">
        <v>9630300</v>
      </c>
      <c r="G1133" s="37">
        <v>90.959998999999996</v>
      </c>
      <c r="H1133" s="89">
        <f t="shared" si="17"/>
        <v>-1.4082444472199491E-2</v>
      </c>
    </row>
    <row r="1134" spans="1:8" hidden="1" x14ac:dyDescent="0.2">
      <c r="A1134" s="88">
        <v>39953</v>
      </c>
      <c r="B1134" s="37">
        <v>91.540001000000004</v>
      </c>
      <c r="C1134" s="37">
        <v>92.440002000000007</v>
      </c>
      <c r="D1134" s="37">
        <v>91.519997000000004</v>
      </c>
      <c r="E1134" s="37">
        <v>92.25</v>
      </c>
      <c r="F1134" s="37">
        <v>18272500</v>
      </c>
      <c r="G1134" s="37">
        <v>92.25</v>
      </c>
      <c r="H1134" s="89">
        <f t="shared" si="17"/>
        <v>-1.7195458801279005E-2</v>
      </c>
    </row>
    <row r="1135" spans="1:8" hidden="1" x14ac:dyDescent="0.2">
      <c r="A1135" s="88">
        <v>39954</v>
      </c>
      <c r="B1135" s="37">
        <v>92.349997999999999</v>
      </c>
      <c r="C1135" s="37">
        <v>93.860000999999997</v>
      </c>
      <c r="D1135" s="37">
        <v>91.93</v>
      </c>
      <c r="E1135" s="37">
        <v>93.849997999999999</v>
      </c>
      <c r="F1135" s="37">
        <v>21830200</v>
      </c>
      <c r="G1135" s="37">
        <v>93.849997999999999</v>
      </c>
      <c r="H1135" s="89">
        <f t="shared" si="17"/>
        <v>-3.1915346239435051E-3</v>
      </c>
    </row>
    <row r="1136" spans="1:8" hidden="1" x14ac:dyDescent="0.2">
      <c r="A1136" s="88">
        <v>39955</v>
      </c>
      <c r="B1136" s="37">
        <v>94.25</v>
      </c>
      <c r="C1136" s="37">
        <v>94.419998000000007</v>
      </c>
      <c r="D1136" s="37">
        <v>93.800003000000004</v>
      </c>
      <c r="E1136" s="37">
        <v>94.150002000000001</v>
      </c>
      <c r="F1136" s="37">
        <v>15407200</v>
      </c>
      <c r="G1136" s="37">
        <v>94.150002000000001</v>
      </c>
      <c r="H1136" s="89">
        <f t="shared" si="17"/>
        <v>4.1509291860987244E-3</v>
      </c>
    </row>
    <row r="1137" spans="1:8" hidden="1" x14ac:dyDescent="0.2">
      <c r="A1137" s="88">
        <v>39959</v>
      </c>
      <c r="B1137" s="37">
        <v>92.949996999999996</v>
      </c>
      <c r="C1137" s="37">
        <v>93.839995999999999</v>
      </c>
      <c r="D1137" s="37">
        <v>92.849997999999999</v>
      </c>
      <c r="E1137" s="37">
        <v>93.760002</v>
      </c>
      <c r="F1137" s="37">
        <v>12356100</v>
      </c>
      <c r="G1137" s="37">
        <v>93.760002</v>
      </c>
      <c r="H1137" s="89">
        <f t="shared" si="17"/>
        <v>3.3118453609178155E-3</v>
      </c>
    </row>
    <row r="1138" spans="1:8" hidden="1" x14ac:dyDescent="0.2">
      <c r="A1138" s="88">
        <v>39960</v>
      </c>
      <c r="B1138" s="37">
        <v>93.730002999999996</v>
      </c>
      <c r="C1138" s="37">
        <v>94.279999000000004</v>
      </c>
      <c r="D1138" s="37">
        <v>93.099997999999999</v>
      </c>
      <c r="E1138" s="37">
        <v>93.449996999999996</v>
      </c>
      <c r="F1138" s="37">
        <v>13688100</v>
      </c>
      <c r="G1138" s="37">
        <v>93.449996999999996</v>
      </c>
      <c r="H1138" s="89">
        <f t="shared" si="17"/>
        <v>-8.4181968820229731E-3</v>
      </c>
    </row>
    <row r="1139" spans="1:8" hidden="1" x14ac:dyDescent="0.2">
      <c r="A1139" s="88">
        <v>39961</v>
      </c>
      <c r="B1139" s="37">
        <v>94.139999000000003</v>
      </c>
      <c r="C1139" s="37">
        <v>94.830001999999993</v>
      </c>
      <c r="D1139" s="37">
        <v>93.800003000000004</v>
      </c>
      <c r="E1139" s="37">
        <v>94.239998</v>
      </c>
      <c r="F1139" s="37">
        <v>14973200</v>
      </c>
      <c r="G1139" s="37">
        <v>94.239998</v>
      </c>
      <c r="H1139" s="89">
        <f t="shared" si="17"/>
        <v>-2.058462780576361E-2</v>
      </c>
    </row>
    <row r="1140" spans="1:8" hidden="1" x14ac:dyDescent="0.2">
      <c r="A1140" s="88">
        <v>39962</v>
      </c>
      <c r="B1140" s="37">
        <v>95.699996999999996</v>
      </c>
      <c r="C1140" s="37">
        <v>96.349997999999999</v>
      </c>
      <c r="D1140" s="37">
        <v>95.580001999999993</v>
      </c>
      <c r="E1140" s="37">
        <v>96.199996999999996</v>
      </c>
      <c r="F1140" s="37">
        <v>18137800</v>
      </c>
      <c r="G1140" s="37">
        <v>96.199996999999996</v>
      </c>
      <c r="H1140" s="89">
        <f t="shared" si="17"/>
        <v>4.8975661902293209E-3</v>
      </c>
    </row>
    <row r="1141" spans="1:8" hidden="1" x14ac:dyDescent="0.2">
      <c r="A1141" s="88">
        <v>39965</v>
      </c>
      <c r="B1141" s="37">
        <v>96.470000999999996</v>
      </c>
      <c r="C1141" s="37">
        <v>96.760002</v>
      </c>
      <c r="D1141" s="37">
        <v>95.629997000000003</v>
      </c>
      <c r="E1141" s="37">
        <v>95.730002999999996</v>
      </c>
      <c r="F1141" s="37">
        <v>17921200</v>
      </c>
      <c r="G1141" s="37">
        <v>95.730002999999996</v>
      </c>
      <c r="H1141" s="89">
        <f t="shared" si="17"/>
        <v>-6.5594278280207757E-3</v>
      </c>
    </row>
    <row r="1142" spans="1:8" hidden="1" x14ac:dyDescent="0.2">
      <c r="A1142" s="88">
        <v>39966</v>
      </c>
      <c r="B1142" s="37">
        <v>96.190002000000007</v>
      </c>
      <c r="C1142" s="37">
        <v>96.970000999999996</v>
      </c>
      <c r="D1142" s="37">
        <v>96.099997999999999</v>
      </c>
      <c r="E1142" s="37">
        <v>96.360000999999997</v>
      </c>
      <c r="F1142" s="37">
        <v>14532700</v>
      </c>
      <c r="G1142" s="37">
        <v>96.360000999999997</v>
      </c>
      <c r="H1142" s="89">
        <f t="shared" si="17"/>
        <v>2.044414601160326E-2</v>
      </c>
    </row>
    <row r="1143" spans="1:8" hidden="1" x14ac:dyDescent="0.2">
      <c r="A1143" s="88">
        <v>39967</v>
      </c>
      <c r="B1143" s="37">
        <v>95.900002000000001</v>
      </c>
      <c r="C1143" s="37">
        <v>96.209998999999996</v>
      </c>
      <c r="D1143" s="37">
        <v>94.309997999999993</v>
      </c>
      <c r="E1143" s="37">
        <v>94.410004000000001</v>
      </c>
      <c r="F1143" s="37">
        <v>18204700</v>
      </c>
      <c r="G1143" s="37">
        <v>94.410004000000001</v>
      </c>
      <c r="H1143" s="89">
        <f t="shared" si="17"/>
        <v>-1.9094148430800657E-2</v>
      </c>
    </row>
    <row r="1144" spans="1:8" hidden="1" x14ac:dyDescent="0.2">
      <c r="A1144" s="88">
        <v>39968</v>
      </c>
      <c r="B1144" s="37">
        <v>95.239998</v>
      </c>
      <c r="C1144" s="37">
        <v>96.489998</v>
      </c>
      <c r="D1144" s="37">
        <v>95.199996999999996</v>
      </c>
      <c r="E1144" s="37">
        <v>96.230002999999996</v>
      </c>
      <c r="F1144" s="37">
        <v>13629500</v>
      </c>
      <c r="G1144" s="37">
        <v>96.230002999999996</v>
      </c>
      <c r="H1144" s="89">
        <f t="shared" si="17"/>
        <v>2.653629407910572E-2</v>
      </c>
    </row>
    <row r="1145" spans="1:8" hidden="1" x14ac:dyDescent="0.2">
      <c r="A1145" s="88">
        <v>39969</v>
      </c>
      <c r="B1145" s="37">
        <v>94.239998</v>
      </c>
      <c r="C1145" s="37">
        <v>94.790001000000004</v>
      </c>
      <c r="D1145" s="37">
        <v>93.57</v>
      </c>
      <c r="E1145" s="37">
        <v>93.709998999999996</v>
      </c>
      <c r="F1145" s="37">
        <v>18600800</v>
      </c>
      <c r="G1145" s="37">
        <v>93.709998999999996</v>
      </c>
      <c r="H1145" s="89">
        <f t="shared" si="17"/>
        <v>1.6019761251912124E-3</v>
      </c>
    </row>
    <row r="1146" spans="1:8" hidden="1" x14ac:dyDescent="0.2">
      <c r="A1146" s="88">
        <v>39972</v>
      </c>
      <c r="B1146" s="37">
        <v>93.260002</v>
      </c>
      <c r="C1146" s="37">
        <v>93.699996999999996</v>
      </c>
      <c r="D1146" s="37">
        <v>92.580001999999993</v>
      </c>
      <c r="E1146" s="37">
        <v>93.559997999999993</v>
      </c>
      <c r="F1146" s="37">
        <v>11551100</v>
      </c>
      <c r="G1146" s="37">
        <v>93.559997999999993</v>
      </c>
      <c r="H1146" s="89">
        <f t="shared" si="17"/>
        <v>-2.8817352777811499E-3</v>
      </c>
    </row>
    <row r="1147" spans="1:8" hidden="1" x14ac:dyDescent="0.2">
      <c r="A1147" s="88">
        <v>39973</v>
      </c>
      <c r="B1147" s="37">
        <v>94.269997000000004</v>
      </c>
      <c r="C1147" s="37">
        <v>94.389999000000003</v>
      </c>
      <c r="D1147" s="37">
        <v>93.440002000000007</v>
      </c>
      <c r="E1147" s="37">
        <v>93.830001999999993</v>
      </c>
      <c r="F1147" s="37">
        <v>9477700</v>
      </c>
      <c r="G1147" s="37">
        <v>93.830001999999993</v>
      </c>
      <c r="H1147" s="89">
        <f t="shared" si="17"/>
        <v>-3.196654033348969E-4</v>
      </c>
    </row>
    <row r="1148" spans="1:8" hidden="1" x14ac:dyDescent="0.2">
      <c r="A1148" s="88">
        <v>39974</v>
      </c>
      <c r="B1148" s="37">
        <v>94.5</v>
      </c>
      <c r="C1148" s="37">
        <v>94.529999000000004</v>
      </c>
      <c r="D1148" s="37">
        <v>92.900002000000001</v>
      </c>
      <c r="E1148" s="37">
        <v>93.860000999999997</v>
      </c>
      <c r="F1148" s="37">
        <v>14441800</v>
      </c>
      <c r="G1148" s="37">
        <v>93.860000999999997</v>
      </c>
      <c r="H1148" s="89">
        <f t="shared" si="17"/>
        <v>1.7061637931371238E-3</v>
      </c>
    </row>
    <row r="1149" spans="1:8" hidden="1" x14ac:dyDescent="0.2">
      <c r="A1149" s="88">
        <v>39975</v>
      </c>
      <c r="B1149" s="37">
        <v>93.129997000000003</v>
      </c>
      <c r="C1149" s="37">
        <v>94.529999000000004</v>
      </c>
      <c r="D1149" s="37">
        <v>93</v>
      </c>
      <c r="E1149" s="37">
        <v>93.699996999999996</v>
      </c>
      <c r="F1149" s="37">
        <v>14777600</v>
      </c>
      <c r="G1149" s="37">
        <v>93.699996999999996</v>
      </c>
      <c r="H1149" s="89">
        <f t="shared" si="17"/>
        <v>1.6463480920761876E-2</v>
      </c>
    </row>
    <row r="1150" spans="1:8" hidden="1" x14ac:dyDescent="0.2">
      <c r="A1150" s="88">
        <v>39976</v>
      </c>
      <c r="B1150" s="37">
        <v>92.410004000000001</v>
      </c>
      <c r="C1150" s="37">
        <v>92.760002</v>
      </c>
      <c r="D1150" s="37">
        <v>92</v>
      </c>
      <c r="E1150" s="37">
        <v>92.169998000000007</v>
      </c>
      <c r="F1150" s="37">
        <v>13809400</v>
      </c>
      <c r="G1150" s="37">
        <v>92.169998000000007</v>
      </c>
      <c r="H1150" s="89">
        <f t="shared" si="17"/>
        <v>1.1676893994522809E-2</v>
      </c>
    </row>
    <row r="1151" spans="1:8" hidden="1" x14ac:dyDescent="0.2">
      <c r="A1151" s="88">
        <v>39979</v>
      </c>
      <c r="B1151" s="37">
        <v>91.900002000000001</v>
      </c>
      <c r="C1151" s="37">
        <v>91.900002000000001</v>
      </c>
      <c r="D1151" s="37">
        <v>90.900002000000001</v>
      </c>
      <c r="E1151" s="37">
        <v>91.099997999999999</v>
      </c>
      <c r="F1151" s="37">
        <v>13116700</v>
      </c>
      <c r="G1151" s="37">
        <v>91.099997999999999</v>
      </c>
      <c r="H1151" s="89">
        <f t="shared" si="17"/>
        <v>-9.0696355636477877E-3</v>
      </c>
    </row>
    <row r="1152" spans="1:8" hidden="1" x14ac:dyDescent="0.2">
      <c r="A1152" s="88">
        <v>39980</v>
      </c>
      <c r="B1152" s="37">
        <v>91.870002999999997</v>
      </c>
      <c r="C1152" s="37">
        <v>92.120002999999997</v>
      </c>
      <c r="D1152" s="37">
        <v>91.349997999999999</v>
      </c>
      <c r="E1152" s="37">
        <v>91.93</v>
      </c>
      <c r="F1152" s="37">
        <v>9834200</v>
      </c>
      <c r="G1152" s="37">
        <v>91.93</v>
      </c>
      <c r="H1152" s="89">
        <f t="shared" si="17"/>
        <v>-4.5582671128447669E-3</v>
      </c>
    </row>
    <row r="1153" spans="1:8" hidden="1" x14ac:dyDescent="0.2">
      <c r="A1153" s="88">
        <v>39981</v>
      </c>
      <c r="B1153" s="37">
        <v>91.610000999999997</v>
      </c>
      <c r="C1153" s="37">
        <v>92.389999000000003</v>
      </c>
      <c r="D1153" s="37">
        <v>90.150002000000001</v>
      </c>
      <c r="E1153" s="37">
        <v>92.349997999999999</v>
      </c>
      <c r="F1153" s="37">
        <v>12130100</v>
      </c>
      <c r="G1153" s="37">
        <v>92.349997999999999</v>
      </c>
      <c r="H1153" s="89">
        <f t="shared" si="17"/>
        <v>8.045238045551982E-3</v>
      </c>
    </row>
    <row r="1154" spans="1:8" hidden="1" x14ac:dyDescent="0.2">
      <c r="A1154" s="88">
        <v>39982</v>
      </c>
      <c r="B1154" s="37">
        <v>92.239998</v>
      </c>
      <c r="C1154" s="37">
        <v>92.5</v>
      </c>
      <c r="D1154" s="37">
        <v>91.300003000000004</v>
      </c>
      <c r="E1154" s="37">
        <v>91.610000999999997</v>
      </c>
      <c r="F1154" s="37">
        <v>16239200</v>
      </c>
      <c r="G1154" s="37">
        <v>91.610000999999997</v>
      </c>
      <c r="H1154" s="89">
        <f t="shared" ref="H1154:H1217" si="18">LN(G1154/G1155)</f>
        <v>-3.160604181470743E-3</v>
      </c>
    </row>
    <row r="1155" spans="1:8" hidden="1" x14ac:dyDescent="0.2">
      <c r="A1155" s="88">
        <v>39983</v>
      </c>
      <c r="B1155" s="37">
        <v>91.809997999999993</v>
      </c>
      <c r="C1155" s="37">
        <v>92.230002999999996</v>
      </c>
      <c r="D1155" s="37">
        <v>91.580001999999993</v>
      </c>
      <c r="E1155" s="37">
        <v>91.900002000000001</v>
      </c>
      <c r="F1155" s="37">
        <v>11812300</v>
      </c>
      <c r="G1155" s="37">
        <v>91.900002000000001</v>
      </c>
      <c r="H1155" s="89">
        <f t="shared" si="18"/>
        <v>1.4909298071772279E-2</v>
      </c>
    </row>
    <row r="1156" spans="1:8" hidden="1" x14ac:dyDescent="0.2">
      <c r="A1156" s="88">
        <v>39986</v>
      </c>
      <c r="B1156" s="37">
        <v>90.410004000000001</v>
      </c>
      <c r="C1156" s="37">
        <v>90.639999000000003</v>
      </c>
      <c r="D1156" s="37">
        <v>90.129997000000003</v>
      </c>
      <c r="E1156" s="37">
        <v>90.540001000000004</v>
      </c>
      <c r="F1156" s="37">
        <v>12956300</v>
      </c>
      <c r="G1156" s="37">
        <v>90.540001000000004</v>
      </c>
      <c r="H1156" s="89">
        <f t="shared" si="18"/>
        <v>-4.1882239343273642E-3</v>
      </c>
    </row>
    <row r="1157" spans="1:8" hidden="1" x14ac:dyDescent="0.2">
      <c r="A1157" s="88">
        <v>39987</v>
      </c>
      <c r="B1157" s="37">
        <v>90.660004000000001</v>
      </c>
      <c r="C1157" s="37">
        <v>91.029999000000004</v>
      </c>
      <c r="D1157" s="37">
        <v>89.949996999999996</v>
      </c>
      <c r="E1157" s="37">
        <v>90.919998000000007</v>
      </c>
      <c r="F1157" s="37">
        <v>11958500</v>
      </c>
      <c r="G1157" s="37">
        <v>90.919998000000007</v>
      </c>
      <c r="H1157" s="89">
        <f t="shared" si="18"/>
        <v>-5.8123650450807671E-3</v>
      </c>
    </row>
    <row r="1158" spans="1:8" hidden="1" x14ac:dyDescent="0.2">
      <c r="A1158" s="88">
        <v>39988</v>
      </c>
      <c r="B1158" s="37">
        <v>92.089995999999999</v>
      </c>
      <c r="C1158" s="37">
        <v>92.330001999999993</v>
      </c>
      <c r="D1158" s="37">
        <v>91.040001000000004</v>
      </c>
      <c r="E1158" s="37">
        <v>91.449996999999996</v>
      </c>
      <c r="F1158" s="37">
        <v>12113800</v>
      </c>
      <c r="G1158" s="37">
        <v>91.449996999999996</v>
      </c>
      <c r="H1158" s="89">
        <f t="shared" si="18"/>
        <v>-9.3601143038720292E-3</v>
      </c>
    </row>
    <row r="1159" spans="1:8" hidden="1" x14ac:dyDescent="0.2">
      <c r="A1159" s="88">
        <v>39989</v>
      </c>
      <c r="B1159" s="37">
        <v>92.120002999999997</v>
      </c>
      <c r="C1159" s="37">
        <v>92.330001999999993</v>
      </c>
      <c r="D1159" s="37">
        <v>91.720000999999996</v>
      </c>
      <c r="E1159" s="37">
        <v>92.309997999999993</v>
      </c>
      <c r="F1159" s="37">
        <v>11444800</v>
      </c>
      <c r="G1159" s="37">
        <v>92.309997999999993</v>
      </c>
      <c r="H1159" s="89">
        <f t="shared" si="18"/>
        <v>2.1665222303926361E-4</v>
      </c>
    </row>
    <row r="1160" spans="1:8" hidden="1" x14ac:dyDescent="0.2">
      <c r="A1160" s="88">
        <v>39990</v>
      </c>
      <c r="B1160" s="37">
        <v>92.809997999999993</v>
      </c>
      <c r="C1160" s="37">
        <v>92.93</v>
      </c>
      <c r="D1160" s="37">
        <v>91.93</v>
      </c>
      <c r="E1160" s="37">
        <v>92.290001000000004</v>
      </c>
      <c r="F1160" s="37">
        <v>10418500</v>
      </c>
      <c r="G1160" s="37">
        <v>92.290001000000004</v>
      </c>
      <c r="H1160" s="89">
        <f t="shared" si="18"/>
        <v>2.7125280808890356E-3</v>
      </c>
    </row>
    <row r="1161" spans="1:8" hidden="1" x14ac:dyDescent="0.2">
      <c r="A1161" s="88">
        <v>39993</v>
      </c>
      <c r="B1161" s="37">
        <v>92.32</v>
      </c>
      <c r="C1161" s="37">
        <v>92.400002000000001</v>
      </c>
      <c r="D1161" s="37">
        <v>91.709998999999996</v>
      </c>
      <c r="E1161" s="37">
        <v>92.040001000000004</v>
      </c>
      <c r="F1161" s="37">
        <v>6528700</v>
      </c>
      <c r="G1161" s="37">
        <v>92.040001000000004</v>
      </c>
      <c r="H1161" s="89">
        <f t="shared" si="18"/>
        <v>9.3877012467110232E-3</v>
      </c>
    </row>
    <row r="1162" spans="1:8" hidden="1" x14ac:dyDescent="0.2">
      <c r="A1162" s="88">
        <v>39994</v>
      </c>
      <c r="B1162" s="37">
        <v>91.849997999999999</v>
      </c>
      <c r="C1162" s="37">
        <v>91.959998999999996</v>
      </c>
      <c r="D1162" s="37">
        <v>90.529999000000004</v>
      </c>
      <c r="E1162" s="37">
        <v>91.18</v>
      </c>
      <c r="F1162" s="37">
        <v>24189500</v>
      </c>
      <c r="G1162" s="37">
        <v>91.18</v>
      </c>
      <c r="H1162" s="89">
        <f t="shared" si="18"/>
        <v>-1.3183162073676131E-2</v>
      </c>
    </row>
    <row r="1163" spans="1:8" hidden="1" x14ac:dyDescent="0.2">
      <c r="A1163" s="88">
        <v>39995</v>
      </c>
      <c r="B1163" s="37">
        <v>92.309997999999993</v>
      </c>
      <c r="C1163" s="37">
        <v>93</v>
      </c>
      <c r="D1163" s="37">
        <v>92</v>
      </c>
      <c r="E1163" s="37">
        <v>92.389999000000003</v>
      </c>
      <c r="F1163" s="37">
        <v>10743200</v>
      </c>
      <c r="G1163" s="37">
        <v>92.389999000000003</v>
      </c>
      <c r="H1163" s="89">
        <f t="shared" si="18"/>
        <v>1.2415744396370717E-2</v>
      </c>
    </row>
    <row r="1164" spans="1:8" hidden="1" x14ac:dyDescent="0.2">
      <c r="A1164" s="88">
        <v>39996</v>
      </c>
      <c r="B1164" s="37">
        <v>91.470000999999996</v>
      </c>
      <c r="C1164" s="37">
        <v>91.580001999999993</v>
      </c>
      <c r="D1164" s="37">
        <v>91.080001999999993</v>
      </c>
      <c r="E1164" s="37">
        <v>91.25</v>
      </c>
      <c r="F1164" s="37">
        <v>7365200</v>
      </c>
      <c r="G1164" s="37">
        <v>91.25</v>
      </c>
      <c r="H1164" s="89">
        <f t="shared" si="18"/>
        <v>5.3843105148207952E-3</v>
      </c>
    </row>
    <row r="1165" spans="1:8" hidden="1" x14ac:dyDescent="0.2">
      <c r="A1165" s="88">
        <v>40000</v>
      </c>
      <c r="B1165" s="37">
        <v>90.480002999999996</v>
      </c>
      <c r="C1165" s="37">
        <v>90.93</v>
      </c>
      <c r="D1165" s="37">
        <v>90.360000999999997</v>
      </c>
      <c r="E1165" s="37">
        <v>90.760002</v>
      </c>
      <c r="F1165" s="37">
        <v>6286200</v>
      </c>
      <c r="G1165" s="37">
        <v>90.760002</v>
      </c>
      <c r="H1165" s="89">
        <f t="shared" si="18"/>
        <v>5.5108834507015564E-4</v>
      </c>
    </row>
    <row r="1166" spans="1:8" hidden="1" x14ac:dyDescent="0.2">
      <c r="A1166" s="88">
        <v>40001</v>
      </c>
      <c r="B1166" s="37">
        <v>90.889999000000003</v>
      </c>
      <c r="C1166" s="37">
        <v>91.379997000000003</v>
      </c>
      <c r="D1166" s="37">
        <v>90.5</v>
      </c>
      <c r="E1166" s="37">
        <v>90.709998999999996</v>
      </c>
      <c r="F1166" s="37">
        <v>7690200</v>
      </c>
      <c r="G1166" s="37">
        <v>90.709998999999996</v>
      </c>
      <c r="H1166" s="89">
        <f t="shared" si="18"/>
        <v>1.6002142017354185E-2</v>
      </c>
    </row>
    <row r="1167" spans="1:8" hidden="1" x14ac:dyDescent="0.2">
      <c r="A1167" s="88">
        <v>40002</v>
      </c>
      <c r="B1167" s="37">
        <v>90.110000999999997</v>
      </c>
      <c r="C1167" s="37">
        <v>91.040001000000004</v>
      </c>
      <c r="D1167" s="37">
        <v>88.82</v>
      </c>
      <c r="E1167" s="37">
        <v>89.269997000000004</v>
      </c>
      <c r="F1167" s="37">
        <v>21958200</v>
      </c>
      <c r="G1167" s="37">
        <v>89.269997000000004</v>
      </c>
      <c r="H1167" s="89">
        <f t="shared" si="18"/>
        <v>-2.6849216413639674E-3</v>
      </c>
    </row>
    <row r="1168" spans="1:8" hidden="1" x14ac:dyDescent="0.2">
      <c r="A1168" s="88">
        <v>40003</v>
      </c>
      <c r="B1168" s="37">
        <v>89.629997000000003</v>
      </c>
      <c r="C1168" s="37">
        <v>90.260002</v>
      </c>
      <c r="D1168" s="37">
        <v>89.330001999999993</v>
      </c>
      <c r="E1168" s="37">
        <v>89.510002</v>
      </c>
      <c r="F1168" s="37">
        <v>13688100</v>
      </c>
      <c r="G1168" s="37">
        <v>89.510002</v>
      </c>
      <c r="H1168" s="89">
        <f t="shared" si="18"/>
        <v>-7.8172987884629131E-4</v>
      </c>
    </row>
    <row r="1169" spans="1:8" hidden="1" x14ac:dyDescent="0.2">
      <c r="A1169" s="88">
        <v>40004</v>
      </c>
      <c r="B1169" s="37">
        <v>89.300003000000004</v>
      </c>
      <c r="C1169" s="37">
        <v>89.769997000000004</v>
      </c>
      <c r="D1169" s="37">
        <v>89.160004000000001</v>
      </c>
      <c r="E1169" s="37">
        <v>89.580001999999993</v>
      </c>
      <c r="F1169" s="37">
        <v>5040100</v>
      </c>
      <c r="G1169" s="37">
        <v>89.580001999999993</v>
      </c>
      <c r="H1169" s="89">
        <f t="shared" si="18"/>
        <v>-6.7864752474582632E-3</v>
      </c>
    </row>
    <row r="1170" spans="1:8" hidden="1" x14ac:dyDescent="0.2">
      <c r="A1170" s="88">
        <v>40007</v>
      </c>
      <c r="B1170" s="37">
        <v>89.449996999999996</v>
      </c>
      <c r="C1170" s="37">
        <v>90.690002000000007</v>
      </c>
      <c r="D1170" s="37">
        <v>89.099997999999999</v>
      </c>
      <c r="E1170" s="37">
        <v>90.190002000000007</v>
      </c>
      <c r="F1170" s="37">
        <v>8809500</v>
      </c>
      <c r="G1170" s="37">
        <v>90.190002000000007</v>
      </c>
      <c r="H1170" s="89">
        <f t="shared" si="18"/>
        <v>-6.8508113247063487E-3</v>
      </c>
    </row>
    <row r="1171" spans="1:8" hidden="1" x14ac:dyDescent="0.2">
      <c r="A1171" s="88">
        <v>40008</v>
      </c>
      <c r="B1171" s="37">
        <v>90.860000999999997</v>
      </c>
      <c r="C1171" s="37">
        <v>91.110000999999997</v>
      </c>
      <c r="D1171" s="37">
        <v>90.589995999999999</v>
      </c>
      <c r="E1171" s="37">
        <v>90.809997999999993</v>
      </c>
      <c r="F1171" s="37">
        <v>5720900</v>
      </c>
      <c r="G1171" s="37">
        <v>90.809997999999993</v>
      </c>
      <c r="H1171" s="89">
        <f t="shared" si="18"/>
        <v>-1.5624464600505627E-2</v>
      </c>
    </row>
    <row r="1172" spans="1:8" hidden="1" x14ac:dyDescent="0.2">
      <c r="A1172" s="88">
        <v>40009</v>
      </c>
      <c r="B1172" s="37">
        <v>92.169998000000007</v>
      </c>
      <c r="C1172" s="37">
        <v>92.519997000000004</v>
      </c>
      <c r="D1172" s="37">
        <v>92.029999000000004</v>
      </c>
      <c r="E1172" s="37">
        <v>92.239998</v>
      </c>
      <c r="F1172" s="37">
        <v>9863800</v>
      </c>
      <c r="G1172" s="37">
        <v>92.239998</v>
      </c>
      <c r="H1172" s="89">
        <f t="shared" si="18"/>
        <v>2.8226595506729317E-3</v>
      </c>
    </row>
    <row r="1173" spans="1:8" hidden="1" x14ac:dyDescent="0.2">
      <c r="A1173" s="88">
        <v>40010</v>
      </c>
      <c r="B1173" s="37">
        <v>92</v>
      </c>
      <c r="C1173" s="37">
        <v>92.120002999999997</v>
      </c>
      <c r="D1173" s="37">
        <v>91.550003000000004</v>
      </c>
      <c r="E1173" s="37">
        <v>91.980002999999996</v>
      </c>
      <c r="F1173" s="37">
        <v>4604600</v>
      </c>
      <c r="G1173" s="37">
        <v>91.980002999999996</v>
      </c>
      <c r="H1173" s="89">
        <f t="shared" si="18"/>
        <v>5.4377685189998799E-4</v>
      </c>
    </row>
    <row r="1174" spans="1:8" hidden="1" x14ac:dyDescent="0.2">
      <c r="A1174" s="88">
        <v>40011</v>
      </c>
      <c r="B1174" s="37">
        <v>92.150002000000001</v>
      </c>
      <c r="C1174" s="37">
        <v>92.300003000000004</v>
      </c>
      <c r="D1174" s="37">
        <v>91.839995999999999</v>
      </c>
      <c r="E1174" s="37">
        <v>91.93</v>
      </c>
      <c r="F1174" s="37">
        <v>8748400</v>
      </c>
      <c r="G1174" s="37">
        <v>91.93</v>
      </c>
      <c r="H1174" s="89">
        <f t="shared" si="18"/>
        <v>-1.4578294006107214E-2</v>
      </c>
    </row>
    <row r="1175" spans="1:8" hidden="1" x14ac:dyDescent="0.2">
      <c r="A1175" s="88">
        <v>40014</v>
      </c>
      <c r="B1175" s="37">
        <v>93.610000999999997</v>
      </c>
      <c r="C1175" s="37">
        <v>93.800003000000004</v>
      </c>
      <c r="D1175" s="37">
        <v>92.910004000000001</v>
      </c>
      <c r="E1175" s="37">
        <v>93.279999000000004</v>
      </c>
      <c r="F1175" s="37">
        <v>13172100</v>
      </c>
      <c r="G1175" s="37">
        <v>93.279999000000004</v>
      </c>
      <c r="H1175" s="89">
        <f t="shared" si="18"/>
        <v>1.6093775612401546E-3</v>
      </c>
    </row>
    <row r="1176" spans="1:8" hidden="1" x14ac:dyDescent="0.2">
      <c r="A1176" s="88">
        <v>40015</v>
      </c>
      <c r="B1176" s="37">
        <v>93.519997000000004</v>
      </c>
      <c r="C1176" s="37">
        <v>93.529999000000004</v>
      </c>
      <c r="D1176" s="37">
        <v>92.690002000000007</v>
      </c>
      <c r="E1176" s="37">
        <v>93.129997000000003</v>
      </c>
      <c r="F1176" s="37">
        <v>9343800</v>
      </c>
      <c r="G1176" s="37">
        <v>93.129997000000003</v>
      </c>
      <c r="H1176" s="89">
        <f t="shared" si="18"/>
        <v>-3.3232061634959459E-3</v>
      </c>
    </row>
    <row r="1177" spans="1:8" hidden="1" x14ac:dyDescent="0.2">
      <c r="A1177" s="88">
        <v>40016</v>
      </c>
      <c r="B1177" s="37">
        <v>92.82</v>
      </c>
      <c r="C1177" s="37">
        <v>93.82</v>
      </c>
      <c r="D1177" s="37">
        <v>92.730002999999996</v>
      </c>
      <c r="E1177" s="37">
        <v>93.440002000000007</v>
      </c>
      <c r="F1177" s="37">
        <v>10241300</v>
      </c>
      <c r="G1177" s="37">
        <v>93.440002000000007</v>
      </c>
      <c r="H1177" s="89">
        <f t="shared" si="18"/>
        <v>1.9282276584303955E-3</v>
      </c>
    </row>
    <row r="1178" spans="1:8" hidden="1" x14ac:dyDescent="0.2">
      <c r="A1178" s="88">
        <v>40017</v>
      </c>
      <c r="B1178" s="37">
        <v>93.199996999999996</v>
      </c>
      <c r="C1178" s="37">
        <v>94</v>
      </c>
      <c r="D1178" s="37">
        <v>93.110000999999997</v>
      </c>
      <c r="E1178" s="37">
        <v>93.260002</v>
      </c>
      <c r="F1178" s="37">
        <v>9763900</v>
      </c>
      <c r="G1178" s="37">
        <v>93.260002</v>
      </c>
      <c r="H1178" s="89">
        <f t="shared" si="18"/>
        <v>-1.6071358811281205E-3</v>
      </c>
    </row>
    <row r="1179" spans="1:8" hidden="1" x14ac:dyDescent="0.2">
      <c r="A1179" s="88">
        <v>40018</v>
      </c>
      <c r="B1179" s="37">
        <v>93.480002999999996</v>
      </c>
      <c r="C1179" s="37">
        <v>93.709998999999996</v>
      </c>
      <c r="D1179" s="37">
        <v>93.330001999999993</v>
      </c>
      <c r="E1179" s="37">
        <v>93.410004000000001</v>
      </c>
      <c r="F1179" s="37">
        <v>4734000</v>
      </c>
      <c r="G1179" s="37">
        <v>93.410004000000001</v>
      </c>
      <c r="H1179" s="89">
        <f t="shared" si="18"/>
        <v>-3.2064477577882938E-3</v>
      </c>
    </row>
    <row r="1180" spans="1:8" hidden="1" x14ac:dyDescent="0.2">
      <c r="A1180" s="88">
        <v>40021</v>
      </c>
      <c r="B1180" s="37">
        <v>93.900002000000001</v>
      </c>
      <c r="C1180" s="37">
        <v>93.949996999999996</v>
      </c>
      <c r="D1180" s="37">
        <v>93.360000999999997</v>
      </c>
      <c r="E1180" s="37">
        <v>93.709998999999996</v>
      </c>
      <c r="F1180" s="37">
        <v>5167300</v>
      </c>
      <c r="G1180" s="37">
        <v>93.709998999999996</v>
      </c>
      <c r="H1180" s="89">
        <f t="shared" si="18"/>
        <v>1.7221370607783743E-2</v>
      </c>
    </row>
    <row r="1181" spans="1:8" hidden="1" x14ac:dyDescent="0.2">
      <c r="A1181" s="88">
        <v>40022</v>
      </c>
      <c r="B1181" s="37">
        <v>92.739998</v>
      </c>
      <c r="C1181" s="37">
        <v>92.82</v>
      </c>
      <c r="D1181" s="37">
        <v>91.650002000000001</v>
      </c>
      <c r="E1181" s="37">
        <v>92.110000999999997</v>
      </c>
      <c r="F1181" s="37">
        <v>10881200</v>
      </c>
      <c r="G1181" s="37">
        <v>92.110000999999997</v>
      </c>
      <c r="H1181" s="89">
        <f t="shared" si="18"/>
        <v>9.928661671180266E-3</v>
      </c>
    </row>
    <row r="1182" spans="1:8" hidden="1" x14ac:dyDescent="0.2">
      <c r="A1182" s="88">
        <v>40023</v>
      </c>
      <c r="B1182" s="37">
        <v>91.669998000000007</v>
      </c>
      <c r="C1182" s="37">
        <v>91.75</v>
      </c>
      <c r="D1182" s="37">
        <v>90.809997999999993</v>
      </c>
      <c r="E1182" s="37">
        <v>91.199996999999996</v>
      </c>
      <c r="F1182" s="37">
        <v>9676100</v>
      </c>
      <c r="G1182" s="37">
        <v>91.199996999999996</v>
      </c>
      <c r="H1182" s="89">
        <f t="shared" si="18"/>
        <v>-4.594757016989537E-3</v>
      </c>
    </row>
    <row r="1183" spans="1:8" hidden="1" x14ac:dyDescent="0.2">
      <c r="A1183" s="88">
        <v>40024</v>
      </c>
      <c r="B1183" s="37">
        <v>91.550003000000004</v>
      </c>
      <c r="C1183" s="37">
        <v>92</v>
      </c>
      <c r="D1183" s="37">
        <v>91.440002000000007</v>
      </c>
      <c r="E1183" s="37">
        <v>91.620002999999997</v>
      </c>
      <c r="F1183" s="37">
        <v>6246700</v>
      </c>
      <c r="G1183" s="37">
        <v>91.620002999999997</v>
      </c>
      <c r="H1183" s="89">
        <f t="shared" si="18"/>
        <v>-1.8706227360447941E-2</v>
      </c>
    </row>
    <row r="1184" spans="1:8" hidden="1" x14ac:dyDescent="0.2">
      <c r="A1184" s="88">
        <v>40025</v>
      </c>
      <c r="B1184" s="37">
        <v>91.860000999999997</v>
      </c>
      <c r="C1184" s="37">
        <v>94.029999000000004</v>
      </c>
      <c r="D1184" s="37">
        <v>91.830001999999993</v>
      </c>
      <c r="E1184" s="37">
        <v>93.349997999999999</v>
      </c>
      <c r="F1184" s="37">
        <v>14385900</v>
      </c>
      <c r="G1184" s="37">
        <v>93.349997999999999</v>
      </c>
      <c r="H1184" s="89">
        <f t="shared" si="18"/>
        <v>-5.5550297450064805E-3</v>
      </c>
    </row>
    <row r="1185" spans="1:8" hidden="1" x14ac:dyDescent="0.2">
      <c r="A1185" s="88">
        <v>40028</v>
      </c>
      <c r="B1185" s="37">
        <v>94.139999000000003</v>
      </c>
      <c r="C1185" s="37">
        <v>94.489998</v>
      </c>
      <c r="D1185" s="37">
        <v>93.650002000000001</v>
      </c>
      <c r="E1185" s="37">
        <v>93.870002999999997</v>
      </c>
      <c r="F1185" s="37">
        <v>10007600</v>
      </c>
      <c r="G1185" s="37">
        <v>93.870002999999997</v>
      </c>
      <c r="H1185" s="89">
        <f t="shared" si="18"/>
        <v>-8.5919063377909669E-3</v>
      </c>
    </row>
    <row r="1186" spans="1:8" hidden="1" x14ac:dyDescent="0.2">
      <c r="A1186" s="88">
        <v>40029</v>
      </c>
      <c r="B1186" s="37">
        <v>94.18</v>
      </c>
      <c r="C1186" s="37">
        <v>95.25</v>
      </c>
      <c r="D1186" s="37">
        <v>93.989998</v>
      </c>
      <c r="E1186" s="37">
        <v>94.68</v>
      </c>
      <c r="F1186" s="37">
        <v>11548600</v>
      </c>
      <c r="G1186" s="37">
        <v>94.68</v>
      </c>
      <c r="H1186" s="89">
        <f t="shared" si="18"/>
        <v>-1.0556213429098891E-3</v>
      </c>
    </row>
    <row r="1187" spans="1:8" hidden="1" x14ac:dyDescent="0.2">
      <c r="A1187" s="88">
        <v>40030</v>
      </c>
      <c r="B1187" s="37">
        <v>94.879997000000003</v>
      </c>
      <c r="C1187" s="37">
        <v>95.050003000000004</v>
      </c>
      <c r="D1187" s="37">
        <v>94.010002</v>
      </c>
      <c r="E1187" s="37">
        <v>94.779999000000004</v>
      </c>
      <c r="F1187" s="37">
        <v>8987000</v>
      </c>
      <c r="G1187" s="37">
        <v>94.779999000000004</v>
      </c>
      <c r="H1187" s="89">
        <f t="shared" si="18"/>
        <v>1.9009510725098084E-3</v>
      </c>
    </row>
    <row r="1188" spans="1:8" hidden="1" x14ac:dyDescent="0.2">
      <c r="A1188" s="88">
        <v>40031</v>
      </c>
      <c r="B1188" s="37">
        <v>95.010002</v>
      </c>
      <c r="C1188" s="37">
        <v>95.190002000000007</v>
      </c>
      <c r="D1188" s="37">
        <v>93.760002</v>
      </c>
      <c r="E1188" s="37">
        <v>94.599997999999999</v>
      </c>
      <c r="F1188" s="37">
        <v>13661000</v>
      </c>
      <c r="G1188" s="37">
        <v>94.599997999999999</v>
      </c>
      <c r="H1188" s="89">
        <f t="shared" si="18"/>
        <v>9.0257900656630259E-3</v>
      </c>
    </row>
    <row r="1189" spans="1:8" hidden="1" x14ac:dyDescent="0.2">
      <c r="A1189" s="88">
        <v>40032</v>
      </c>
      <c r="B1189" s="37">
        <v>94.32</v>
      </c>
      <c r="C1189" s="37">
        <v>94.639999000000003</v>
      </c>
      <c r="D1189" s="37">
        <v>93.599997999999999</v>
      </c>
      <c r="E1189" s="37">
        <v>93.75</v>
      </c>
      <c r="F1189" s="37">
        <v>8042000</v>
      </c>
      <c r="G1189" s="37">
        <v>93.75</v>
      </c>
      <c r="H1189" s="89">
        <f t="shared" si="18"/>
        <v>8.7851432812720669E-3</v>
      </c>
    </row>
    <row r="1190" spans="1:8" hidden="1" x14ac:dyDescent="0.2">
      <c r="A1190" s="88">
        <v>40035</v>
      </c>
      <c r="B1190" s="37">
        <v>92.910004000000001</v>
      </c>
      <c r="C1190" s="37">
        <v>93.139999000000003</v>
      </c>
      <c r="D1190" s="37">
        <v>92.599997999999999</v>
      </c>
      <c r="E1190" s="37">
        <v>92.93</v>
      </c>
      <c r="F1190" s="37">
        <v>6420500</v>
      </c>
      <c r="G1190" s="37">
        <v>92.93</v>
      </c>
      <c r="H1190" s="89">
        <f t="shared" si="18"/>
        <v>1.5076354271367355E-3</v>
      </c>
    </row>
    <row r="1191" spans="1:8" hidden="1" x14ac:dyDescent="0.2">
      <c r="A1191" s="88">
        <v>40036</v>
      </c>
      <c r="B1191" s="37">
        <v>92.68</v>
      </c>
      <c r="C1191" s="37">
        <v>92.970000999999996</v>
      </c>
      <c r="D1191" s="37">
        <v>92.410004000000001</v>
      </c>
      <c r="E1191" s="37">
        <v>92.790001000000004</v>
      </c>
      <c r="F1191" s="37">
        <v>5029900</v>
      </c>
      <c r="G1191" s="37">
        <v>92.790001000000004</v>
      </c>
      <c r="H1191" s="89">
        <f t="shared" si="18"/>
        <v>-1.722795749924218E-3</v>
      </c>
    </row>
    <row r="1192" spans="1:8" hidden="1" x14ac:dyDescent="0.2">
      <c r="A1192" s="88">
        <v>40037</v>
      </c>
      <c r="B1192" s="37">
        <v>92.599997999999999</v>
      </c>
      <c r="C1192" s="37">
        <v>93.489998</v>
      </c>
      <c r="D1192" s="37">
        <v>92.470000999999996</v>
      </c>
      <c r="E1192" s="37">
        <v>92.949996999999996</v>
      </c>
      <c r="F1192" s="37">
        <v>7906400</v>
      </c>
      <c r="G1192" s="37">
        <v>92.949996999999996</v>
      </c>
      <c r="H1192" s="89">
        <f t="shared" si="18"/>
        <v>-8.2499424176403092E-3</v>
      </c>
    </row>
    <row r="1193" spans="1:8" hidden="1" x14ac:dyDescent="0.2">
      <c r="A1193" s="88">
        <v>40038</v>
      </c>
      <c r="B1193" s="37">
        <v>93.849997999999999</v>
      </c>
      <c r="C1193" s="37">
        <v>94.050003000000004</v>
      </c>
      <c r="D1193" s="37">
        <v>93.449996999999996</v>
      </c>
      <c r="E1193" s="37">
        <v>93.720000999999996</v>
      </c>
      <c r="F1193" s="37">
        <v>6756000</v>
      </c>
      <c r="G1193" s="37">
        <v>93.720000999999996</v>
      </c>
      <c r="H1193" s="89">
        <f t="shared" si="18"/>
        <v>7.7121311564199713E-3</v>
      </c>
    </row>
    <row r="1194" spans="1:8" hidden="1" x14ac:dyDescent="0.2">
      <c r="A1194" s="88">
        <v>40039</v>
      </c>
      <c r="B1194" s="37">
        <v>93.839995999999999</v>
      </c>
      <c r="C1194" s="37">
        <v>93.910004000000001</v>
      </c>
      <c r="D1194" s="37">
        <v>92.400002000000001</v>
      </c>
      <c r="E1194" s="37">
        <v>93</v>
      </c>
      <c r="F1194" s="37">
        <v>6189400</v>
      </c>
      <c r="G1194" s="37">
        <v>93</v>
      </c>
      <c r="H1194" s="89">
        <f t="shared" si="18"/>
        <v>1.5059046210299847E-2</v>
      </c>
    </row>
    <row r="1195" spans="1:8" hidden="1" x14ac:dyDescent="0.2">
      <c r="A1195" s="88">
        <v>40042</v>
      </c>
      <c r="B1195" s="37">
        <v>91.489998</v>
      </c>
      <c r="C1195" s="37">
        <v>91.860000999999997</v>
      </c>
      <c r="D1195" s="37">
        <v>91.279999000000004</v>
      </c>
      <c r="E1195" s="37">
        <v>91.610000999999997</v>
      </c>
      <c r="F1195" s="37">
        <v>6830800</v>
      </c>
      <c r="G1195" s="37">
        <v>91.610000999999997</v>
      </c>
      <c r="H1195" s="89">
        <f t="shared" si="18"/>
        <v>-4.9000697211770182E-3</v>
      </c>
    </row>
    <row r="1196" spans="1:8" hidden="1" x14ac:dyDescent="0.2">
      <c r="A1196" s="88">
        <v>40043</v>
      </c>
      <c r="B1196" s="37">
        <v>91.809997999999993</v>
      </c>
      <c r="C1196" s="37">
        <v>92.199996999999996</v>
      </c>
      <c r="D1196" s="37">
        <v>91.760002</v>
      </c>
      <c r="E1196" s="37">
        <v>92.059997999999993</v>
      </c>
      <c r="F1196" s="37">
        <v>4354600</v>
      </c>
      <c r="G1196" s="37">
        <v>92.059997999999993</v>
      </c>
      <c r="H1196" s="89">
        <f t="shared" si="18"/>
        <v>-5.0923887895000363E-3</v>
      </c>
    </row>
    <row r="1197" spans="1:8" hidden="1" x14ac:dyDescent="0.2">
      <c r="A1197" s="88">
        <v>40044</v>
      </c>
      <c r="B1197" s="37">
        <v>91.68</v>
      </c>
      <c r="C1197" s="37">
        <v>92.779999000000004</v>
      </c>
      <c r="D1197" s="37">
        <v>91.660004000000001</v>
      </c>
      <c r="E1197" s="37">
        <v>92.529999000000004</v>
      </c>
      <c r="F1197" s="37">
        <v>7119800</v>
      </c>
      <c r="G1197" s="37">
        <v>92.529999000000004</v>
      </c>
      <c r="H1197" s="89">
        <f t="shared" si="18"/>
        <v>2.8138763764454697E-3</v>
      </c>
    </row>
    <row r="1198" spans="1:8" hidden="1" x14ac:dyDescent="0.2">
      <c r="A1198" s="88">
        <v>40045</v>
      </c>
      <c r="B1198" s="37">
        <v>92.309997999999993</v>
      </c>
      <c r="C1198" s="37">
        <v>92.550003000000004</v>
      </c>
      <c r="D1198" s="37">
        <v>92.120002999999997</v>
      </c>
      <c r="E1198" s="37">
        <v>92.269997000000004</v>
      </c>
      <c r="F1198" s="37">
        <v>3973000</v>
      </c>
      <c r="G1198" s="37">
        <v>92.269997000000004</v>
      </c>
      <c r="H1198" s="89">
        <f t="shared" si="18"/>
        <v>-1.4845421169022812E-2</v>
      </c>
    </row>
    <row r="1199" spans="1:8" hidden="1" x14ac:dyDescent="0.2">
      <c r="A1199" s="88">
        <v>40046</v>
      </c>
      <c r="B1199" s="37">
        <v>93.629997000000003</v>
      </c>
      <c r="C1199" s="37">
        <v>93.800003000000004</v>
      </c>
      <c r="D1199" s="37">
        <v>93.400002000000001</v>
      </c>
      <c r="E1199" s="37">
        <v>93.650002000000001</v>
      </c>
      <c r="F1199" s="37">
        <v>7285300</v>
      </c>
      <c r="G1199" s="37">
        <v>93.650002000000001</v>
      </c>
      <c r="H1199" s="89">
        <f t="shared" si="18"/>
        <v>1.4087076485540648E-2</v>
      </c>
    </row>
    <row r="1200" spans="1:8" hidden="1" x14ac:dyDescent="0.2">
      <c r="A1200" s="88">
        <v>40049</v>
      </c>
      <c r="B1200" s="37">
        <v>93.639999000000003</v>
      </c>
      <c r="C1200" s="37">
        <v>93.699996999999996</v>
      </c>
      <c r="D1200" s="37">
        <v>91.639999000000003</v>
      </c>
      <c r="E1200" s="37">
        <v>92.339995999999999</v>
      </c>
      <c r="F1200" s="37">
        <v>8548000</v>
      </c>
      <c r="G1200" s="37">
        <v>92.339995999999999</v>
      </c>
      <c r="H1200" s="89">
        <f t="shared" si="18"/>
        <v>-4.5381601876784286E-3</v>
      </c>
    </row>
    <row r="1201" spans="1:8" hidden="1" x14ac:dyDescent="0.2">
      <c r="A1201" s="88">
        <v>40050</v>
      </c>
      <c r="B1201" s="37">
        <v>93.400002000000001</v>
      </c>
      <c r="C1201" s="37">
        <v>93.459998999999996</v>
      </c>
      <c r="D1201" s="37">
        <v>92.489998</v>
      </c>
      <c r="E1201" s="37">
        <v>92.760002</v>
      </c>
      <c r="F1201" s="37">
        <v>8280500</v>
      </c>
      <c r="G1201" s="37">
        <v>92.760002</v>
      </c>
      <c r="H1201" s="89">
        <f t="shared" si="18"/>
        <v>-3.2335219376300526E-4</v>
      </c>
    </row>
    <row r="1202" spans="1:8" hidden="1" x14ac:dyDescent="0.2">
      <c r="A1202" s="88">
        <v>40051</v>
      </c>
      <c r="B1202" s="37">
        <v>92.669998000000007</v>
      </c>
      <c r="C1202" s="37">
        <v>92.849997999999999</v>
      </c>
      <c r="D1202" s="37">
        <v>92.209998999999996</v>
      </c>
      <c r="E1202" s="37">
        <v>92.790001000000004</v>
      </c>
      <c r="F1202" s="37">
        <v>5224300</v>
      </c>
      <c r="G1202" s="37">
        <v>92.790001000000004</v>
      </c>
      <c r="H1202" s="89">
        <f t="shared" si="18"/>
        <v>-4.3015551169828994E-3</v>
      </c>
    </row>
    <row r="1203" spans="1:8" hidden="1" x14ac:dyDescent="0.2">
      <c r="A1203" s="88">
        <v>40052</v>
      </c>
      <c r="B1203" s="37">
        <v>92.800003000000004</v>
      </c>
      <c r="C1203" s="37">
        <v>93.309997999999993</v>
      </c>
      <c r="D1203" s="37">
        <v>92.379997000000003</v>
      </c>
      <c r="E1203" s="37">
        <v>93.190002000000007</v>
      </c>
      <c r="F1203" s="37">
        <v>6870300</v>
      </c>
      <c r="G1203" s="37">
        <v>93.190002000000007</v>
      </c>
      <c r="H1203" s="89">
        <f t="shared" si="18"/>
        <v>-7.2704370488980577E-3</v>
      </c>
    </row>
    <row r="1204" spans="1:8" hidden="1" x14ac:dyDescent="0.2">
      <c r="A1204" s="88">
        <v>40053</v>
      </c>
      <c r="B1204" s="37">
        <v>94.07</v>
      </c>
      <c r="C1204" s="37">
        <v>94.150002000000001</v>
      </c>
      <c r="D1204" s="37">
        <v>93.629997000000003</v>
      </c>
      <c r="E1204" s="37">
        <v>93.870002999999997</v>
      </c>
      <c r="F1204" s="37">
        <v>6757700</v>
      </c>
      <c r="G1204" s="37">
        <v>93.870002999999997</v>
      </c>
      <c r="H1204" s="89">
        <f t="shared" si="18"/>
        <v>5.0195116599193561E-3</v>
      </c>
    </row>
    <row r="1205" spans="1:8" hidden="1" x14ac:dyDescent="0.2">
      <c r="A1205" s="88">
        <v>40056</v>
      </c>
      <c r="B1205" s="37">
        <v>93.139999000000003</v>
      </c>
      <c r="C1205" s="37">
        <v>93.5</v>
      </c>
      <c r="D1205" s="37">
        <v>92.919998000000007</v>
      </c>
      <c r="E1205" s="37">
        <v>93.400002000000001</v>
      </c>
      <c r="F1205" s="37">
        <v>4952900</v>
      </c>
      <c r="G1205" s="37">
        <v>93.400002000000001</v>
      </c>
      <c r="H1205" s="89">
        <f t="shared" si="18"/>
        <v>-5.3390408653985642E-3</v>
      </c>
    </row>
    <row r="1206" spans="1:8" hidden="1" x14ac:dyDescent="0.2">
      <c r="A1206" s="88">
        <v>40057</v>
      </c>
      <c r="B1206" s="37">
        <v>93.410004000000001</v>
      </c>
      <c r="C1206" s="37">
        <v>93.959998999999996</v>
      </c>
      <c r="D1206" s="37">
        <v>93.059997999999993</v>
      </c>
      <c r="E1206" s="37">
        <v>93.900002000000001</v>
      </c>
      <c r="F1206" s="37">
        <v>8002400</v>
      </c>
      <c r="G1206" s="37">
        <v>93.900002000000001</v>
      </c>
      <c r="H1206" s="89">
        <f t="shared" si="18"/>
        <v>-2.4095015443234658E-2</v>
      </c>
    </row>
    <row r="1207" spans="1:8" hidden="1" x14ac:dyDescent="0.2">
      <c r="A1207" s="88">
        <v>40058</v>
      </c>
      <c r="B1207" s="37">
        <v>94.699996999999996</v>
      </c>
      <c r="C1207" s="37">
        <v>96.260002</v>
      </c>
      <c r="D1207" s="37">
        <v>94.57</v>
      </c>
      <c r="E1207" s="37">
        <v>96.190002000000007</v>
      </c>
      <c r="F1207" s="37">
        <v>27673700</v>
      </c>
      <c r="G1207" s="37">
        <v>96.190002000000007</v>
      </c>
      <c r="H1207" s="89">
        <f t="shared" si="18"/>
        <v>-1.3116604198034136E-2</v>
      </c>
    </row>
    <row r="1208" spans="1:8" hidden="1" x14ac:dyDescent="0.2">
      <c r="A1208" s="88">
        <v>40059</v>
      </c>
      <c r="B1208" s="37">
        <v>96.519997000000004</v>
      </c>
      <c r="C1208" s="37">
        <v>97.940002000000007</v>
      </c>
      <c r="D1208" s="37">
        <v>96.199996999999996</v>
      </c>
      <c r="E1208" s="37">
        <v>97.459998999999996</v>
      </c>
      <c r="F1208" s="37">
        <v>26443600</v>
      </c>
      <c r="G1208" s="37">
        <v>97.459998999999996</v>
      </c>
      <c r="H1208" s="89">
        <f t="shared" si="18"/>
        <v>-7.1798557592795461E-4</v>
      </c>
    </row>
    <row r="1209" spans="1:8" hidden="1" x14ac:dyDescent="0.2">
      <c r="A1209" s="88">
        <v>40060</v>
      </c>
      <c r="B1209" s="37">
        <v>97.139999000000003</v>
      </c>
      <c r="C1209" s="37">
        <v>97.830001999999993</v>
      </c>
      <c r="D1209" s="37">
        <v>96</v>
      </c>
      <c r="E1209" s="37">
        <v>97.529999000000004</v>
      </c>
      <c r="F1209" s="37">
        <v>14911000</v>
      </c>
      <c r="G1209" s="37">
        <v>97.529999000000004</v>
      </c>
      <c r="H1209" s="89">
        <f t="shared" si="18"/>
        <v>1.0258412934183575E-3</v>
      </c>
    </row>
    <row r="1210" spans="1:8" hidden="1" x14ac:dyDescent="0.2">
      <c r="A1210" s="88">
        <v>40064</v>
      </c>
      <c r="B1210" s="37">
        <v>98.57</v>
      </c>
      <c r="C1210" s="37">
        <v>98.639999000000003</v>
      </c>
      <c r="D1210" s="37">
        <v>97.389999000000003</v>
      </c>
      <c r="E1210" s="37">
        <v>97.43</v>
      </c>
      <c r="F1210" s="37">
        <v>22938800</v>
      </c>
      <c r="G1210" s="37">
        <v>97.43</v>
      </c>
      <c r="H1210" s="89">
        <f t="shared" si="18"/>
        <v>3.5987699772838761E-3</v>
      </c>
    </row>
    <row r="1211" spans="1:8" hidden="1" x14ac:dyDescent="0.2">
      <c r="A1211" s="88">
        <v>40065</v>
      </c>
      <c r="B1211" s="37">
        <v>97.980002999999996</v>
      </c>
      <c r="C1211" s="37">
        <v>98.360000999999997</v>
      </c>
      <c r="D1211" s="37">
        <v>96.849997999999999</v>
      </c>
      <c r="E1211" s="37">
        <v>97.080001999999993</v>
      </c>
      <c r="F1211" s="37">
        <v>20439900</v>
      </c>
      <c r="G1211" s="37">
        <v>97.080001999999993</v>
      </c>
      <c r="H1211" s="89">
        <f t="shared" si="18"/>
        <v>-6.3661268825269011E-3</v>
      </c>
    </row>
    <row r="1212" spans="1:8" hidden="1" x14ac:dyDescent="0.2">
      <c r="A1212" s="88">
        <v>40066</v>
      </c>
      <c r="B1212" s="37">
        <v>97.029999000000004</v>
      </c>
      <c r="C1212" s="37">
        <v>98.029999000000004</v>
      </c>
      <c r="D1212" s="37">
        <v>96.879997000000003</v>
      </c>
      <c r="E1212" s="37">
        <v>97.699996999999996</v>
      </c>
      <c r="F1212" s="37">
        <v>12249000</v>
      </c>
      <c r="G1212" s="37">
        <v>97.699996999999996</v>
      </c>
      <c r="H1212" s="89">
        <f t="shared" si="18"/>
        <v>-1.0993616646479073E-2</v>
      </c>
    </row>
    <row r="1213" spans="1:8" hidden="1" x14ac:dyDescent="0.2">
      <c r="A1213" s="88">
        <v>40067</v>
      </c>
      <c r="B1213" s="37">
        <v>98.959998999999996</v>
      </c>
      <c r="C1213" s="37">
        <v>99.330001999999993</v>
      </c>
      <c r="D1213" s="37">
        <v>98.269997000000004</v>
      </c>
      <c r="E1213" s="37">
        <v>98.779999000000004</v>
      </c>
      <c r="F1213" s="37">
        <v>19499400</v>
      </c>
      <c r="G1213" s="37">
        <v>98.779999000000004</v>
      </c>
      <c r="H1213" s="89">
        <f t="shared" si="18"/>
        <v>8.3359231132533098E-3</v>
      </c>
    </row>
    <row r="1214" spans="1:8" hidden="1" x14ac:dyDescent="0.2">
      <c r="A1214" s="88">
        <v>40070</v>
      </c>
      <c r="B1214" s="37">
        <v>98.160004000000001</v>
      </c>
      <c r="C1214" s="37">
        <v>98.43</v>
      </c>
      <c r="D1214" s="37">
        <v>97.730002999999996</v>
      </c>
      <c r="E1214" s="37">
        <v>97.959998999999996</v>
      </c>
      <c r="F1214" s="37">
        <v>9631500</v>
      </c>
      <c r="G1214" s="37">
        <v>97.959998999999996</v>
      </c>
      <c r="H1214" s="89">
        <f t="shared" si="18"/>
        <v>-9.5500369753945633E-3</v>
      </c>
    </row>
    <row r="1215" spans="1:8" hidden="1" x14ac:dyDescent="0.2">
      <c r="A1215" s="88">
        <v>40071</v>
      </c>
      <c r="B1215" s="37">
        <v>97.75</v>
      </c>
      <c r="C1215" s="37">
        <v>99.099997999999999</v>
      </c>
      <c r="D1215" s="37">
        <v>97.559997999999993</v>
      </c>
      <c r="E1215" s="37">
        <v>98.900002000000001</v>
      </c>
      <c r="F1215" s="37">
        <v>16247000</v>
      </c>
      <c r="G1215" s="37">
        <v>98.900002000000001</v>
      </c>
      <c r="H1215" s="89">
        <f t="shared" si="18"/>
        <v>-1.0160561929845728E-2</v>
      </c>
    </row>
    <row r="1216" spans="1:8" hidden="1" x14ac:dyDescent="0.2">
      <c r="A1216" s="88">
        <v>40072</v>
      </c>
      <c r="B1216" s="37">
        <v>100.010002</v>
      </c>
      <c r="C1216" s="37">
        <v>100.019997</v>
      </c>
      <c r="D1216" s="37">
        <v>99.5</v>
      </c>
      <c r="E1216" s="37">
        <v>99.910004000000001</v>
      </c>
      <c r="F1216" s="37">
        <v>16588200</v>
      </c>
      <c r="G1216" s="37">
        <v>99.910004000000001</v>
      </c>
      <c r="H1216" s="89">
        <f t="shared" si="18"/>
        <v>5.7215513675091655E-3</v>
      </c>
    </row>
    <row r="1217" spans="1:8" hidden="1" x14ac:dyDescent="0.2">
      <c r="A1217" s="88">
        <v>40073</v>
      </c>
      <c r="B1217" s="37">
        <v>99.660004000000001</v>
      </c>
      <c r="C1217" s="37">
        <v>100.08000199999999</v>
      </c>
      <c r="D1217" s="37">
        <v>99.040001000000004</v>
      </c>
      <c r="E1217" s="37">
        <v>99.339995999999999</v>
      </c>
      <c r="F1217" s="37">
        <v>12493600</v>
      </c>
      <c r="G1217" s="37">
        <v>99.339995999999999</v>
      </c>
      <c r="H1217" s="89">
        <f t="shared" si="18"/>
        <v>6.7673408139600471E-3</v>
      </c>
    </row>
    <row r="1218" spans="1:8" hidden="1" x14ac:dyDescent="0.2">
      <c r="A1218" s="88">
        <v>40074</v>
      </c>
      <c r="B1218" s="37">
        <v>99.730002999999996</v>
      </c>
      <c r="C1218" s="37">
        <v>99.870002999999997</v>
      </c>
      <c r="D1218" s="37">
        <v>98.669998000000007</v>
      </c>
      <c r="E1218" s="37">
        <v>98.669998000000007</v>
      </c>
      <c r="F1218" s="37">
        <v>13937800</v>
      </c>
      <c r="G1218" s="37">
        <v>98.669998000000007</v>
      </c>
      <c r="H1218" s="89">
        <f t="shared" ref="H1218:H1281" si="19">LN(G1218/G1219)</f>
        <v>3.1467010847633838E-3</v>
      </c>
    </row>
    <row r="1219" spans="1:8" hidden="1" x14ac:dyDescent="0.2">
      <c r="A1219" s="88">
        <v>40077</v>
      </c>
      <c r="B1219" s="37">
        <v>97.949996999999996</v>
      </c>
      <c r="C1219" s="37">
        <v>98.620002999999997</v>
      </c>
      <c r="D1219" s="37">
        <v>97.730002999999996</v>
      </c>
      <c r="E1219" s="37">
        <v>98.360000999999997</v>
      </c>
      <c r="F1219" s="37">
        <v>11113200</v>
      </c>
      <c r="G1219" s="37">
        <v>98.360000999999997</v>
      </c>
      <c r="H1219" s="89">
        <f t="shared" si="19"/>
        <v>-1.3230481398420068E-2</v>
      </c>
    </row>
    <row r="1220" spans="1:8" hidden="1" x14ac:dyDescent="0.2">
      <c r="A1220" s="88">
        <v>40078</v>
      </c>
      <c r="B1220" s="37">
        <v>99.839995999999999</v>
      </c>
      <c r="C1220" s="37">
        <v>99.839995999999999</v>
      </c>
      <c r="D1220" s="37">
        <v>99.370002999999997</v>
      </c>
      <c r="E1220" s="37">
        <v>99.669998000000007</v>
      </c>
      <c r="F1220" s="37">
        <v>10879500</v>
      </c>
      <c r="G1220" s="37">
        <v>99.669998000000007</v>
      </c>
      <c r="H1220" s="89">
        <f t="shared" si="19"/>
        <v>8.4634862882838509E-3</v>
      </c>
    </row>
    <row r="1221" spans="1:8" hidden="1" x14ac:dyDescent="0.2">
      <c r="A1221" s="88">
        <v>40079</v>
      </c>
      <c r="B1221" s="37">
        <v>99.160004000000001</v>
      </c>
      <c r="C1221" s="37">
        <v>99.889999000000003</v>
      </c>
      <c r="D1221" s="37">
        <v>98.68</v>
      </c>
      <c r="E1221" s="37">
        <v>98.830001999999993</v>
      </c>
      <c r="F1221" s="37">
        <v>14688000</v>
      </c>
      <c r="G1221" s="37">
        <v>98.830001999999993</v>
      </c>
      <c r="H1221" s="89">
        <f t="shared" si="19"/>
        <v>1.3036124802282988E-2</v>
      </c>
    </row>
    <row r="1222" spans="1:8" hidden="1" x14ac:dyDescent="0.2">
      <c r="A1222" s="88">
        <v>40080</v>
      </c>
      <c r="B1222" s="37">
        <v>99.360000999999997</v>
      </c>
      <c r="C1222" s="37">
        <v>99.440002000000007</v>
      </c>
      <c r="D1222" s="37">
        <v>97.139999000000003</v>
      </c>
      <c r="E1222" s="37">
        <v>97.550003000000004</v>
      </c>
      <c r="F1222" s="37">
        <v>23350200</v>
      </c>
      <c r="G1222" s="37">
        <v>97.550003000000004</v>
      </c>
      <c r="H1222" s="89">
        <f t="shared" si="19"/>
        <v>5.6541193191967966E-3</v>
      </c>
    </row>
    <row r="1223" spans="1:8" hidden="1" x14ac:dyDescent="0.2">
      <c r="A1223" s="88">
        <v>40081</v>
      </c>
      <c r="B1223" s="37">
        <v>97.07</v>
      </c>
      <c r="C1223" s="37">
        <v>97.5</v>
      </c>
      <c r="D1223" s="37">
        <v>96.769997000000004</v>
      </c>
      <c r="E1223" s="37">
        <v>97</v>
      </c>
      <c r="F1223" s="37">
        <v>10724500</v>
      </c>
      <c r="G1223" s="37">
        <v>97</v>
      </c>
      <c r="H1223" s="89">
        <f t="shared" si="19"/>
        <v>-5.1536202353711291E-4</v>
      </c>
    </row>
    <row r="1224" spans="1:8" hidden="1" x14ac:dyDescent="0.2">
      <c r="A1224" s="88">
        <v>40084</v>
      </c>
      <c r="B1224" s="37">
        <v>97.209998999999996</v>
      </c>
      <c r="C1224" s="37">
        <v>97.809997999999993</v>
      </c>
      <c r="D1224" s="37">
        <v>97</v>
      </c>
      <c r="E1224" s="37">
        <v>97.050003000000004</v>
      </c>
      <c r="F1224" s="37">
        <v>7791200</v>
      </c>
      <c r="G1224" s="37">
        <v>97.050003000000004</v>
      </c>
      <c r="H1224" s="89">
        <f t="shared" si="19"/>
        <v>-3.9078309103300806E-3</v>
      </c>
    </row>
    <row r="1225" spans="1:8" hidden="1" x14ac:dyDescent="0.2">
      <c r="A1225" s="88">
        <v>40085</v>
      </c>
      <c r="B1225" s="37">
        <v>97.190002000000007</v>
      </c>
      <c r="C1225" s="37">
        <v>97.730002999999996</v>
      </c>
      <c r="D1225" s="37">
        <v>96.949996999999996</v>
      </c>
      <c r="E1225" s="37">
        <v>97.43</v>
      </c>
      <c r="F1225" s="37">
        <v>9262100</v>
      </c>
      <c r="G1225" s="37">
        <v>97.43</v>
      </c>
      <c r="H1225" s="89">
        <f t="shared" si="19"/>
        <v>-1.4469357946700024E-2</v>
      </c>
    </row>
    <row r="1226" spans="1:8" hidden="1" x14ac:dyDescent="0.2">
      <c r="A1226" s="88">
        <v>40086</v>
      </c>
      <c r="B1226" s="37">
        <v>98.309997999999993</v>
      </c>
      <c r="C1226" s="37">
        <v>99.059997999999993</v>
      </c>
      <c r="D1226" s="37">
        <v>97.559997999999993</v>
      </c>
      <c r="E1226" s="37">
        <v>98.849997999999999</v>
      </c>
      <c r="F1226" s="37">
        <v>18664200</v>
      </c>
      <c r="G1226" s="37">
        <v>98.849997999999999</v>
      </c>
      <c r="H1226" s="89">
        <f t="shared" si="19"/>
        <v>9.7591403261590697E-3</v>
      </c>
    </row>
    <row r="1227" spans="1:8" hidden="1" x14ac:dyDescent="0.2">
      <c r="A1227" s="88">
        <v>40087</v>
      </c>
      <c r="B1227" s="37">
        <v>98.839995999999999</v>
      </c>
      <c r="C1227" s="37">
        <v>98.860000999999997</v>
      </c>
      <c r="D1227" s="37">
        <v>97.879997000000003</v>
      </c>
      <c r="E1227" s="37">
        <v>97.889999000000003</v>
      </c>
      <c r="F1227" s="37">
        <v>11049400</v>
      </c>
      <c r="G1227" s="37">
        <v>97.889999000000003</v>
      </c>
      <c r="H1227" s="89">
        <f t="shared" si="19"/>
        <v>-4.8915209639780414E-3</v>
      </c>
    </row>
    <row r="1228" spans="1:8" hidden="1" x14ac:dyDescent="0.2">
      <c r="A1228" s="88">
        <v>40088</v>
      </c>
      <c r="B1228" s="37">
        <v>97.839995999999999</v>
      </c>
      <c r="C1228" s="37">
        <v>98.860000999999997</v>
      </c>
      <c r="D1228" s="37">
        <v>97.739998</v>
      </c>
      <c r="E1228" s="37">
        <v>98.370002999999997</v>
      </c>
      <c r="F1228" s="37">
        <v>10475800</v>
      </c>
      <c r="G1228" s="37">
        <v>98.370002999999997</v>
      </c>
      <c r="H1228" s="89">
        <f t="shared" si="19"/>
        <v>-1.4632654019694305E-2</v>
      </c>
    </row>
    <row r="1229" spans="1:8" hidden="1" x14ac:dyDescent="0.2">
      <c r="A1229" s="88">
        <v>40091</v>
      </c>
      <c r="B1229" s="37">
        <v>98.480002999999996</v>
      </c>
      <c r="C1229" s="37">
        <v>99.839995999999999</v>
      </c>
      <c r="D1229" s="37">
        <v>98.360000999999997</v>
      </c>
      <c r="E1229" s="37">
        <v>99.82</v>
      </c>
      <c r="F1229" s="37">
        <v>11709400</v>
      </c>
      <c r="G1229" s="37">
        <v>99.82</v>
      </c>
      <c r="H1229" s="89">
        <f t="shared" si="19"/>
        <v>-2.4345576604440221E-2</v>
      </c>
    </row>
    <row r="1230" spans="1:8" hidden="1" x14ac:dyDescent="0.2">
      <c r="A1230" s="88">
        <v>40092</v>
      </c>
      <c r="B1230" s="37">
        <v>101.33000199999999</v>
      </c>
      <c r="C1230" s="37">
        <v>102.41999800000001</v>
      </c>
      <c r="D1230" s="37">
        <v>100.540001</v>
      </c>
      <c r="E1230" s="37">
        <v>102.279999</v>
      </c>
      <c r="F1230" s="37">
        <v>33537500</v>
      </c>
      <c r="G1230" s="37">
        <v>102.279999</v>
      </c>
      <c r="H1230" s="89">
        <f t="shared" si="19"/>
        <v>-7.8188041512588331E-4</v>
      </c>
    </row>
    <row r="1231" spans="1:8" hidden="1" x14ac:dyDescent="0.2">
      <c r="A1231" s="88">
        <v>40093</v>
      </c>
      <c r="B1231" s="37">
        <v>102.290001</v>
      </c>
      <c r="C1231" s="37">
        <v>102.519997</v>
      </c>
      <c r="D1231" s="37">
        <v>101.83000199999999</v>
      </c>
      <c r="E1231" s="37">
        <v>102.360001</v>
      </c>
      <c r="F1231" s="37">
        <v>16194200</v>
      </c>
      <c r="G1231" s="37">
        <v>102.360001</v>
      </c>
      <c r="H1231" s="89">
        <f t="shared" si="19"/>
        <v>-1.242732498409582E-2</v>
      </c>
    </row>
    <row r="1232" spans="1:8" hidden="1" x14ac:dyDescent="0.2">
      <c r="A1232" s="88">
        <v>40094</v>
      </c>
      <c r="B1232" s="37">
        <v>102.620003</v>
      </c>
      <c r="C1232" s="37">
        <v>104.150002</v>
      </c>
      <c r="D1232" s="37">
        <v>102.300003</v>
      </c>
      <c r="E1232" s="37">
        <v>103.639999</v>
      </c>
      <c r="F1232" s="37">
        <v>24250200</v>
      </c>
      <c r="G1232" s="37">
        <v>103.639999</v>
      </c>
      <c r="H1232" s="89">
        <f t="shared" si="19"/>
        <v>7.7490025428083743E-3</v>
      </c>
    </row>
    <row r="1233" spans="1:8" hidden="1" x14ac:dyDescent="0.2">
      <c r="A1233" s="88">
        <v>40095</v>
      </c>
      <c r="B1233" s="37">
        <v>103.05999799999999</v>
      </c>
      <c r="C1233" s="37">
        <v>103.25</v>
      </c>
      <c r="D1233" s="37">
        <v>102.370003</v>
      </c>
      <c r="E1233" s="37">
        <v>102.839996</v>
      </c>
      <c r="F1233" s="37">
        <v>15177500</v>
      </c>
      <c r="G1233" s="37">
        <v>102.839996</v>
      </c>
      <c r="H1233" s="89">
        <f t="shared" si="19"/>
        <v>-6.9767920685443003E-3</v>
      </c>
    </row>
    <row r="1234" spans="1:8" hidden="1" x14ac:dyDescent="0.2">
      <c r="A1234" s="88">
        <v>40098</v>
      </c>
      <c r="B1234" s="37">
        <v>103.389999</v>
      </c>
      <c r="C1234" s="37">
        <v>103.91999800000001</v>
      </c>
      <c r="D1234" s="37">
        <v>103.220001</v>
      </c>
      <c r="E1234" s="37">
        <v>103.55999799999999</v>
      </c>
      <c r="F1234" s="37">
        <v>9179000</v>
      </c>
      <c r="G1234" s="37">
        <v>103.55999799999999</v>
      </c>
      <c r="H1234" s="89">
        <f t="shared" si="19"/>
        <v>-6.7366629519111298E-3</v>
      </c>
    </row>
    <row r="1235" spans="1:8" hidden="1" x14ac:dyDescent="0.2">
      <c r="A1235" s="88">
        <v>40099</v>
      </c>
      <c r="B1235" s="37">
        <v>103.699997</v>
      </c>
      <c r="C1235" s="37">
        <v>104.5</v>
      </c>
      <c r="D1235" s="37">
        <v>103.459999</v>
      </c>
      <c r="E1235" s="37">
        <v>104.260002</v>
      </c>
      <c r="F1235" s="37">
        <v>17358800</v>
      </c>
      <c r="G1235" s="37">
        <v>104.260002</v>
      </c>
      <c r="H1235" s="89">
        <f t="shared" si="19"/>
        <v>7.6762620572636898E-4</v>
      </c>
    </row>
    <row r="1236" spans="1:8" hidden="1" x14ac:dyDescent="0.2">
      <c r="A1236" s="88">
        <v>40100</v>
      </c>
      <c r="B1236" s="37">
        <v>104.290001</v>
      </c>
      <c r="C1236" s="37">
        <v>104.699997</v>
      </c>
      <c r="D1236" s="37">
        <v>103.760002</v>
      </c>
      <c r="E1236" s="37">
        <v>104.18</v>
      </c>
      <c r="F1236" s="37">
        <v>17871100</v>
      </c>
      <c r="G1236" s="37">
        <v>104.18</v>
      </c>
      <c r="H1236" s="89">
        <f t="shared" si="19"/>
        <v>1.2751322248323257E-2</v>
      </c>
    </row>
    <row r="1237" spans="1:8" hidden="1" x14ac:dyDescent="0.2">
      <c r="A1237" s="88">
        <v>40101</v>
      </c>
      <c r="B1237" s="37">
        <v>103.269997</v>
      </c>
      <c r="C1237" s="37">
        <v>103.949997</v>
      </c>
      <c r="D1237" s="37">
        <v>102.599998</v>
      </c>
      <c r="E1237" s="37">
        <v>102.860001</v>
      </c>
      <c r="F1237" s="37">
        <v>15781300</v>
      </c>
      <c r="G1237" s="37">
        <v>102.860001</v>
      </c>
      <c r="H1237" s="89">
        <f t="shared" si="19"/>
        <v>-3.1061857477816457E-3</v>
      </c>
    </row>
    <row r="1238" spans="1:8" hidden="1" x14ac:dyDescent="0.2">
      <c r="A1238" s="88">
        <v>40102</v>
      </c>
      <c r="B1238" s="37">
        <v>102.699997</v>
      </c>
      <c r="C1238" s="37">
        <v>103.68</v>
      </c>
      <c r="D1238" s="37">
        <v>102.529999</v>
      </c>
      <c r="E1238" s="37">
        <v>103.18</v>
      </c>
      <c r="F1238" s="37">
        <v>14320600</v>
      </c>
      <c r="G1238" s="37">
        <v>103.18</v>
      </c>
      <c r="H1238" s="89">
        <f t="shared" si="19"/>
        <v>-1.0124988717226786E-2</v>
      </c>
    </row>
    <row r="1239" spans="1:8" hidden="1" x14ac:dyDescent="0.2">
      <c r="A1239" s="88">
        <v>40105</v>
      </c>
      <c r="B1239" s="37">
        <v>103.160004</v>
      </c>
      <c r="C1239" s="37">
        <v>104.260002</v>
      </c>
      <c r="D1239" s="37">
        <v>102.75</v>
      </c>
      <c r="E1239" s="37">
        <v>104.230003</v>
      </c>
      <c r="F1239" s="37">
        <v>13936600</v>
      </c>
      <c r="G1239" s="37">
        <v>104.230003</v>
      </c>
      <c r="H1239" s="89">
        <f t="shared" si="19"/>
        <v>7.8016769042746669E-3</v>
      </c>
    </row>
    <row r="1240" spans="1:8" hidden="1" x14ac:dyDescent="0.2">
      <c r="A1240" s="88">
        <v>40106</v>
      </c>
      <c r="B1240" s="37">
        <v>104.339996</v>
      </c>
      <c r="C1240" s="37">
        <v>104.349998</v>
      </c>
      <c r="D1240" s="37">
        <v>102.790001</v>
      </c>
      <c r="E1240" s="37">
        <v>103.41999800000001</v>
      </c>
      <c r="F1240" s="37">
        <v>18250000</v>
      </c>
      <c r="G1240" s="37">
        <v>103.41999800000001</v>
      </c>
      <c r="H1240" s="89">
        <f t="shared" si="19"/>
        <v>-3.1858114813515591E-3</v>
      </c>
    </row>
    <row r="1241" spans="1:8" hidden="1" x14ac:dyDescent="0.2">
      <c r="A1241" s="88">
        <v>40107</v>
      </c>
      <c r="B1241" s="37">
        <v>103.379997</v>
      </c>
      <c r="C1241" s="37">
        <v>104.459999</v>
      </c>
      <c r="D1241" s="37">
        <v>103.239998</v>
      </c>
      <c r="E1241" s="37">
        <v>103.75</v>
      </c>
      <c r="F1241" s="37">
        <v>16004800</v>
      </c>
      <c r="G1241" s="37">
        <v>103.75</v>
      </c>
      <c r="H1241" s="89">
        <f t="shared" si="19"/>
        <v>-1.6371940059627438E-3</v>
      </c>
    </row>
    <row r="1242" spans="1:8" hidden="1" x14ac:dyDescent="0.2">
      <c r="A1242" s="88">
        <v>40108</v>
      </c>
      <c r="B1242" s="37">
        <v>103.459999</v>
      </c>
      <c r="C1242" s="37">
        <v>104.089996</v>
      </c>
      <c r="D1242" s="37">
        <v>103.099998</v>
      </c>
      <c r="E1242" s="37">
        <v>103.91999800000001</v>
      </c>
      <c r="F1242" s="37">
        <v>11575600</v>
      </c>
      <c r="G1242" s="37">
        <v>103.91999800000001</v>
      </c>
      <c r="H1242" s="89">
        <f t="shared" si="19"/>
        <v>4.1463827622276773E-3</v>
      </c>
    </row>
    <row r="1243" spans="1:8" hidden="1" x14ac:dyDescent="0.2">
      <c r="A1243" s="88">
        <v>40109</v>
      </c>
      <c r="B1243" s="37">
        <v>104.5</v>
      </c>
      <c r="C1243" s="37">
        <v>104.58000199999999</v>
      </c>
      <c r="D1243" s="37">
        <v>102.959999</v>
      </c>
      <c r="E1243" s="37">
        <v>103.489998</v>
      </c>
      <c r="F1243" s="37">
        <v>11423000</v>
      </c>
      <c r="G1243" s="37">
        <v>103.489998</v>
      </c>
      <c r="H1243" s="89">
        <f t="shared" si="19"/>
        <v>1.5875639080687943E-2</v>
      </c>
    </row>
    <row r="1244" spans="1:8" hidden="1" x14ac:dyDescent="0.2">
      <c r="A1244" s="88">
        <v>40112</v>
      </c>
      <c r="B1244" s="37">
        <v>103.410004</v>
      </c>
      <c r="C1244" s="37">
        <v>103.970001</v>
      </c>
      <c r="D1244" s="37">
        <v>101.739998</v>
      </c>
      <c r="E1244" s="37">
        <v>101.860001</v>
      </c>
      <c r="F1244" s="37">
        <v>21519400</v>
      </c>
      <c r="G1244" s="37">
        <v>101.860001</v>
      </c>
      <c r="H1244" s="89">
        <f t="shared" si="19"/>
        <v>9.8208237760887129E-5</v>
      </c>
    </row>
    <row r="1245" spans="1:8" hidden="1" x14ac:dyDescent="0.2">
      <c r="A1245" s="88">
        <v>40113</v>
      </c>
      <c r="B1245" s="37">
        <v>101.889999</v>
      </c>
      <c r="C1245" s="37">
        <v>102.05999799999999</v>
      </c>
      <c r="D1245" s="37">
        <v>101.220001</v>
      </c>
      <c r="E1245" s="37">
        <v>101.849998</v>
      </c>
      <c r="F1245" s="37">
        <v>18398400</v>
      </c>
      <c r="G1245" s="37">
        <v>101.849998</v>
      </c>
      <c r="H1245" s="89">
        <f t="shared" si="19"/>
        <v>1.105742329891766E-2</v>
      </c>
    </row>
    <row r="1246" spans="1:8" hidden="1" x14ac:dyDescent="0.2">
      <c r="A1246" s="88">
        <v>40114</v>
      </c>
      <c r="B1246" s="37">
        <v>101.5</v>
      </c>
      <c r="C1246" s="37">
        <v>102.029999</v>
      </c>
      <c r="D1246" s="37">
        <v>100.650002</v>
      </c>
      <c r="E1246" s="37">
        <v>100.730003</v>
      </c>
      <c r="F1246" s="37">
        <v>19344900</v>
      </c>
      <c r="G1246" s="37">
        <v>100.730003</v>
      </c>
      <c r="H1246" s="89">
        <f t="shared" si="19"/>
        <v>-1.9271060949120226E-2</v>
      </c>
    </row>
    <row r="1247" spans="1:8" hidden="1" x14ac:dyDescent="0.2">
      <c r="A1247" s="88">
        <v>40115</v>
      </c>
      <c r="B1247" s="37">
        <v>101.720001</v>
      </c>
      <c r="C1247" s="37">
        <v>102.760002</v>
      </c>
      <c r="D1247" s="37">
        <v>101.5</v>
      </c>
      <c r="E1247" s="37">
        <v>102.69000200000001</v>
      </c>
      <c r="F1247" s="37">
        <v>15322600</v>
      </c>
      <c r="G1247" s="37">
        <v>102.69000200000001</v>
      </c>
      <c r="H1247" s="89">
        <f t="shared" si="19"/>
        <v>1.5593317575396176E-3</v>
      </c>
    </row>
    <row r="1248" spans="1:8" hidden="1" x14ac:dyDescent="0.2">
      <c r="A1248" s="88">
        <v>40116</v>
      </c>
      <c r="B1248" s="37">
        <v>102.33000199999999</v>
      </c>
      <c r="C1248" s="37">
        <v>102.660004</v>
      </c>
      <c r="D1248" s="37">
        <v>101.480003</v>
      </c>
      <c r="E1248" s="37">
        <v>102.529999</v>
      </c>
      <c r="F1248" s="37">
        <v>15244500</v>
      </c>
      <c r="G1248" s="37">
        <v>102.529999</v>
      </c>
      <c r="H1248" s="89">
        <f t="shared" si="19"/>
        <v>-1.3754556515235746E-2</v>
      </c>
    </row>
    <row r="1249" spans="1:8" hidden="1" x14ac:dyDescent="0.2">
      <c r="A1249" s="88">
        <v>40119</v>
      </c>
      <c r="B1249" s="37">
        <v>103.5</v>
      </c>
      <c r="C1249" s="37">
        <v>104.25</v>
      </c>
      <c r="D1249" s="37">
        <v>103.25</v>
      </c>
      <c r="E1249" s="37">
        <v>103.949997</v>
      </c>
      <c r="F1249" s="37">
        <v>15440900</v>
      </c>
      <c r="G1249" s="37">
        <v>103.949997</v>
      </c>
      <c r="H1249" s="89">
        <f t="shared" si="19"/>
        <v>-2.3859332907419272E-2</v>
      </c>
    </row>
    <row r="1250" spans="1:8" hidden="1" x14ac:dyDescent="0.2">
      <c r="A1250" s="88">
        <v>40120</v>
      </c>
      <c r="B1250" s="37">
        <v>103.739998</v>
      </c>
      <c r="C1250" s="37">
        <v>106.699997</v>
      </c>
      <c r="D1250" s="37">
        <v>103.720001</v>
      </c>
      <c r="E1250" s="37">
        <v>106.459999</v>
      </c>
      <c r="F1250" s="37">
        <v>33610400</v>
      </c>
      <c r="G1250" s="37">
        <v>106.459999</v>
      </c>
      <c r="H1250" s="89">
        <f t="shared" si="19"/>
        <v>-5.993640428154633E-3</v>
      </c>
    </row>
    <row r="1251" spans="1:8" hidden="1" x14ac:dyDescent="0.2">
      <c r="A1251" s="88">
        <v>40121</v>
      </c>
      <c r="B1251" s="37">
        <v>107.110001</v>
      </c>
      <c r="C1251" s="37">
        <v>107.68</v>
      </c>
      <c r="D1251" s="37">
        <v>106.43</v>
      </c>
      <c r="E1251" s="37">
        <v>107.099998</v>
      </c>
      <c r="F1251" s="37">
        <v>27197500</v>
      </c>
      <c r="G1251" s="37">
        <v>107.099998</v>
      </c>
      <c r="H1251" s="89">
        <f t="shared" si="19"/>
        <v>1.1210296338380991E-3</v>
      </c>
    </row>
    <row r="1252" spans="1:8" hidden="1" x14ac:dyDescent="0.2">
      <c r="A1252" s="88">
        <v>40122</v>
      </c>
      <c r="B1252" s="37">
        <v>106.80999799999999</v>
      </c>
      <c r="C1252" s="37">
        <v>107.199997</v>
      </c>
      <c r="D1252" s="37">
        <v>106.599998</v>
      </c>
      <c r="E1252" s="37">
        <v>106.980003</v>
      </c>
      <c r="F1252" s="37">
        <v>10189000</v>
      </c>
      <c r="G1252" s="37">
        <v>106.980003</v>
      </c>
      <c r="H1252" s="89">
        <f t="shared" si="19"/>
        <v>-4.1975435327226895E-3</v>
      </c>
    </row>
    <row r="1253" spans="1:8" hidden="1" x14ac:dyDescent="0.2">
      <c r="A1253" s="88">
        <v>40123</v>
      </c>
      <c r="B1253" s="37">
        <v>107.379997</v>
      </c>
      <c r="C1253" s="37">
        <v>108.040001</v>
      </c>
      <c r="D1253" s="37">
        <v>107.05999799999999</v>
      </c>
      <c r="E1253" s="37">
        <v>107.43</v>
      </c>
      <c r="F1253" s="37">
        <v>14789000</v>
      </c>
      <c r="G1253" s="37">
        <v>107.43</v>
      </c>
      <c r="H1253" s="89">
        <f t="shared" si="19"/>
        <v>-7.0494865070277564E-3</v>
      </c>
    </row>
    <row r="1254" spans="1:8" hidden="1" x14ac:dyDescent="0.2">
      <c r="A1254" s="88">
        <v>40126</v>
      </c>
      <c r="B1254" s="37">
        <v>108.69000200000001</v>
      </c>
      <c r="C1254" s="37">
        <v>108.75</v>
      </c>
      <c r="D1254" s="37">
        <v>107.910004</v>
      </c>
      <c r="E1254" s="37">
        <v>108.19000200000001</v>
      </c>
      <c r="F1254" s="37">
        <v>18444800</v>
      </c>
      <c r="G1254" s="37">
        <v>108.19000200000001</v>
      </c>
      <c r="H1254" s="89">
        <f t="shared" si="19"/>
        <v>-1.8468654162364325E-3</v>
      </c>
    </row>
    <row r="1255" spans="1:8" hidden="1" x14ac:dyDescent="0.2">
      <c r="A1255" s="88">
        <v>40127</v>
      </c>
      <c r="B1255" s="37">
        <v>108.029999</v>
      </c>
      <c r="C1255" s="37">
        <v>108.779999</v>
      </c>
      <c r="D1255" s="37">
        <v>107.699997</v>
      </c>
      <c r="E1255" s="37">
        <v>108.389999</v>
      </c>
      <c r="F1255" s="37">
        <v>15973300</v>
      </c>
      <c r="G1255" s="37">
        <v>108.389999</v>
      </c>
      <c r="H1255" s="89">
        <f t="shared" si="19"/>
        <v>-1.1101531664024613E-2</v>
      </c>
    </row>
    <row r="1256" spans="1:8" hidden="1" x14ac:dyDescent="0.2">
      <c r="A1256" s="88">
        <v>40128</v>
      </c>
      <c r="B1256" s="37">
        <v>109.489998</v>
      </c>
      <c r="C1256" s="37">
        <v>109.709999</v>
      </c>
      <c r="D1256" s="37">
        <v>109</v>
      </c>
      <c r="E1256" s="37">
        <v>109.599998</v>
      </c>
      <c r="F1256" s="37">
        <v>17670800</v>
      </c>
      <c r="G1256" s="37">
        <v>109.599998</v>
      </c>
      <c r="H1256" s="89">
        <f t="shared" si="19"/>
        <v>1.2763581923472723E-2</v>
      </c>
    </row>
    <row r="1257" spans="1:8" hidden="1" x14ac:dyDescent="0.2">
      <c r="A1257" s="88">
        <v>40129</v>
      </c>
      <c r="B1257" s="37">
        <v>109.160004</v>
      </c>
      <c r="C1257" s="37">
        <v>109.55999799999999</v>
      </c>
      <c r="D1257" s="37">
        <v>108.120003</v>
      </c>
      <c r="E1257" s="37">
        <v>108.209999</v>
      </c>
      <c r="F1257" s="37">
        <v>17859900</v>
      </c>
      <c r="G1257" s="37">
        <v>108.209999</v>
      </c>
      <c r="H1257" s="89">
        <f t="shared" si="19"/>
        <v>-1.4040139063666763E-2</v>
      </c>
    </row>
    <row r="1258" spans="1:8" hidden="1" x14ac:dyDescent="0.2">
      <c r="A1258" s="88">
        <v>40130</v>
      </c>
      <c r="B1258" s="37">
        <v>108.32</v>
      </c>
      <c r="C1258" s="37">
        <v>109.800003</v>
      </c>
      <c r="D1258" s="37">
        <v>108.139999</v>
      </c>
      <c r="E1258" s="37">
        <v>109.739998</v>
      </c>
      <c r="F1258" s="37">
        <v>17246000</v>
      </c>
      <c r="G1258" s="37">
        <v>109.739998</v>
      </c>
      <c r="H1258" s="89">
        <f t="shared" si="19"/>
        <v>-1.7075890746210409E-2</v>
      </c>
    </row>
    <row r="1259" spans="1:8" hidden="1" x14ac:dyDescent="0.2">
      <c r="A1259" s="88">
        <v>40133</v>
      </c>
      <c r="B1259" s="37">
        <v>110.699997</v>
      </c>
      <c r="C1259" s="37">
        <v>112.160004</v>
      </c>
      <c r="D1259" s="37">
        <v>110.650002</v>
      </c>
      <c r="E1259" s="37">
        <v>111.629997</v>
      </c>
      <c r="F1259" s="37">
        <v>25002300</v>
      </c>
      <c r="G1259" s="37">
        <v>111.629997</v>
      </c>
      <c r="H1259" s="89">
        <f t="shared" si="19"/>
        <v>-3.0411830509247543E-3</v>
      </c>
    </row>
    <row r="1260" spans="1:8" hidden="1" x14ac:dyDescent="0.2">
      <c r="A1260" s="88">
        <v>40134</v>
      </c>
      <c r="B1260" s="37">
        <v>111.089996</v>
      </c>
      <c r="C1260" s="37">
        <v>111.989998</v>
      </c>
      <c r="D1260" s="37">
        <v>110.900002</v>
      </c>
      <c r="E1260" s="37">
        <v>111.970001</v>
      </c>
      <c r="F1260" s="37">
        <v>19831100</v>
      </c>
      <c r="G1260" s="37">
        <v>111.970001</v>
      </c>
      <c r="H1260" s="89">
        <f t="shared" si="19"/>
        <v>-2.4975394192944694E-3</v>
      </c>
    </row>
    <row r="1261" spans="1:8" hidden="1" x14ac:dyDescent="0.2">
      <c r="A1261" s="88">
        <v>40135</v>
      </c>
      <c r="B1261" s="37">
        <v>112.69000200000001</v>
      </c>
      <c r="C1261" s="37">
        <v>113.089996</v>
      </c>
      <c r="D1261" s="37">
        <v>111.800003</v>
      </c>
      <c r="E1261" s="37">
        <v>112.25</v>
      </c>
      <c r="F1261" s="37">
        <v>22336900</v>
      </c>
      <c r="G1261" s="37">
        <v>112.25</v>
      </c>
      <c r="H1261" s="89">
        <f t="shared" si="19"/>
        <v>-4.4536183619196893E-4</v>
      </c>
    </row>
    <row r="1262" spans="1:8" hidden="1" x14ac:dyDescent="0.2">
      <c r="A1262" s="88">
        <v>40136</v>
      </c>
      <c r="B1262" s="37">
        <v>111.849998</v>
      </c>
      <c r="C1262" s="37">
        <v>112.400002</v>
      </c>
      <c r="D1262" s="37">
        <v>110.760002</v>
      </c>
      <c r="E1262" s="37">
        <v>112.300003</v>
      </c>
      <c r="F1262" s="37">
        <v>21249900</v>
      </c>
      <c r="G1262" s="37">
        <v>112.300003</v>
      </c>
      <c r="H1262" s="89">
        <f t="shared" si="19"/>
        <v>-5.6828334946526339E-3</v>
      </c>
    </row>
    <row r="1263" spans="1:8" hidden="1" x14ac:dyDescent="0.2">
      <c r="A1263" s="88">
        <v>40137</v>
      </c>
      <c r="B1263" s="37">
        <v>111.739998</v>
      </c>
      <c r="C1263" s="37">
        <v>112.94000200000001</v>
      </c>
      <c r="D1263" s="37">
        <v>111.540001</v>
      </c>
      <c r="E1263" s="37">
        <v>112.94000200000001</v>
      </c>
      <c r="F1263" s="37">
        <v>17302500</v>
      </c>
      <c r="G1263" s="37">
        <v>112.94000200000001</v>
      </c>
      <c r="H1263" s="89">
        <f t="shared" si="19"/>
        <v>-1.1882364705970146E-2</v>
      </c>
    </row>
    <row r="1264" spans="1:8" hidden="1" x14ac:dyDescent="0.2">
      <c r="A1264" s="88">
        <v>40140</v>
      </c>
      <c r="B1264" s="37">
        <v>114.66999800000001</v>
      </c>
      <c r="C1264" s="37">
        <v>115.120003</v>
      </c>
      <c r="D1264" s="37">
        <v>113.989998</v>
      </c>
      <c r="E1264" s="37">
        <v>114.290001</v>
      </c>
      <c r="F1264" s="37">
        <v>24457700</v>
      </c>
      <c r="G1264" s="37">
        <v>114.290001</v>
      </c>
      <c r="H1264" s="89">
        <f t="shared" si="19"/>
        <v>-3.8424813002210889E-3</v>
      </c>
    </row>
    <row r="1265" spans="1:8" hidden="1" x14ac:dyDescent="0.2">
      <c r="A1265" s="88">
        <v>40141</v>
      </c>
      <c r="B1265" s="37">
        <v>114.730003</v>
      </c>
      <c r="C1265" s="37">
        <v>114.80999799999999</v>
      </c>
      <c r="D1265" s="37">
        <v>113.970001</v>
      </c>
      <c r="E1265" s="37">
        <v>114.730003</v>
      </c>
      <c r="F1265" s="37">
        <v>22618000</v>
      </c>
      <c r="G1265" s="37">
        <v>114.730003</v>
      </c>
      <c r="H1265" s="89">
        <f t="shared" si="19"/>
        <v>-1.6339243559185531E-2</v>
      </c>
    </row>
    <row r="1266" spans="1:8" hidden="1" x14ac:dyDescent="0.2">
      <c r="A1266" s="88">
        <v>40142</v>
      </c>
      <c r="B1266" s="37">
        <v>115.69000200000001</v>
      </c>
      <c r="C1266" s="37">
        <v>116.879997</v>
      </c>
      <c r="D1266" s="37">
        <v>115.529999</v>
      </c>
      <c r="E1266" s="37">
        <v>116.620003</v>
      </c>
      <c r="F1266" s="37">
        <v>24569900</v>
      </c>
      <c r="G1266" s="37">
        <v>116.620003</v>
      </c>
      <c r="H1266" s="89">
        <f t="shared" si="19"/>
        <v>1.3467097465673225E-2</v>
      </c>
    </row>
    <row r="1267" spans="1:8" hidden="1" x14ac:dyDescent="0.2">
      <c r="A1267" s="88">
        <v>40144</v>
      </c>
      <c r="B1267" s="37">
        <v>113.08000199999999</v>
      </c>
      <c r="C1267" s="37">
        <v>115.80999799999999</v>
      </c>
      <c r="D1267" s="37">
        <v>113.019997</v>
      </c>
      <c r="E1267" s="37">
        <v>115.05999799999999</v>
      </c>
      <c r="F1267" s="37">
        <v>21234400</v>
      </c>
      <c r="G1267" s="37">
        <v>115.05999799999999</v>
      </c>
      <c r="H1267" s="89">
        <f t="shared" si="19"/>
        <v>-5.0281944477067108E-3</v>
      </c>
    </row>
    <row r="1268" spans="1:8" hidden="1" x14ac:dyDescent="0.2">
      <c r="A1268" s="88">
        <v>40147</v>
      </c>
      <c r="B1268" s="37">
        <v>114.480003</v>
      </c>
      <c r="C1268" s="37">
        <v>115.889999</v>
      </c>
      <c r="D1268" s="37">
        <v>114.269997</v>
      </c>
      <c r="E1268" s="37">
        <v>115.639999</v>
      </c>
      <c r="F1268" s="37">
        <v>16421000</v>
      </c>
      <c r="G1268" s="37">
        <v>115.639999</v>
      </c>
      <c r="H1268" s="89">
        <f t="shared" si="19"/>
        <v>-1.4934601071552991E-2</v>
      </c>
    </row>
    <row r="1269" spans="1:8" hidden="1" x14ac:dyDescent="0.2">
      <c r="A1269" s="88">
        <v>40148</v>
      </c>
      <c r="B1269" s="37">
        <v>117.300003</v>
      </c>
      <c r="C1269" s="37">
        <v>117.93</v>
      </c>
      <c r="D1269" s="37">
        <v>116.779999</v>
      </c>
      <c r="E1269" s="37">
        <v>117.379997</v>
      </c>
      <c r="F1269" s="37">
        <v>27721300</v>
      </c>
      <c r="G1269" s="37">
        <v>117.379997</v>
      </c>
      <c r="H1269" s="89">
        <f t="shared" si="19"/>
        <v>-1.521844574666149E-2</v>
      </c>
    </row>
    <row r="1270" spans="1:8" hidden="1" x14ac:dyDescent="0.2">
      <c r="A1270" s="88">
        <v>40149</v>
      </c>
      <c r="B1270" s="37">
        <v>118.800003</v>
      </c>
      <c r="C1270" s="37">
        <v>119.269997</v>
      </c>
      <c r="D1270" s="37">
        <v>118.300003</v>
      </c>
      <c r="E1270" s="37">
        <v>119.18</v>
      </c>
      <c r="F1270" s="37">
        <v>31109300</v>
      </c>
      <c r="G1270" s="37">
        <v>119.18</v>
      </c>
      <c r="H1270" s="89">
        <f t="shared" si="19"/>
        <v>4.035678977010411E-3</v>
      </c>
    </row>
    <row r="1271" spans="1:8" hidden="1" x14ac:dyDescent="0.2">
      <c r="A1271" s="88">
        <v>40150</v>
      </c>
      <c r="B1271" s="37">
        <v>118.57</v>
      </c>
      <c r="C1271" s="37">
        <v>119.540001</v>
      </c>
      <c r="D1271" s="37">
        <v>118.029999</v>
      </c>
      <c r="E1271" s="37">
        <v>118.699997</v>
      </c>
      <c r="F1271" s="37">
        <v>28864000</v>
      </c>
      <c r="G1271" s="37">
        <v>118.699997</v>
      </c>
      <c r="H1271" s="89">
        <f t="shared" si="19"/>
        <v>4.2596218510762618E-2</v>
      </c>
    </row>
    <row r="1272" spans="1:8" hidden="1" x14ac:dyDescent="0.2">
      <c r="A1272" s="88">
        <v>40151</v>
      </c>
      <c r="B1272" s="37">
        <v>117.150002</v>
      </c>
      <c r="C1272" s="37">
        <v>117.260002</v>
      </c>
      <c r="D1272" s="37">
        <v>112.410004</v>
      </c>
      <c r="E1272" s="37">
        <v>113.75</v>
      </c>
      <c r="F1272" s="37">
        <v>79182600</v>
      </c>
      <c r="G1272" s="37">
        <v>113.75</v>
      </c>
      <c r="H1272" s="89">
        <f t="shared" si="19"/>
        <v>5.6422524468188436E-3</v>
      </c>
    </row>
    <row r="1273" spans="1:8" hidden="1" x14ac:dyDescent="0.2">
      <c r="A1273" s="88">
        <v>40154</v>
      </c>
      <c r="B1273" s="37">
        <v>111.510002</v>
      </c>
      <c r="C1273" s="37">
        <v>114.220001</v>
      </c>
      <c r="D1273" s="37">
        <v>111.44000200000001</v>
      </c>
      <c r="E1273" s="37">
        <v>113.110001</v>
      </c>
      <c r="F1273" s="37">
        <v>42538700</v>
      </c>
      <c r="G1273" s="37">
        <v>113.110001</v>
      </c>
      <c r="H1273" s="89">
        <f t="shared" si="19"/>
        <v>1.9281183044845166E-2</v>
      </c>
    </row>
    <row r="1274" spans="1:8" hidden="1" x14ac:dyDescent="0.2">
      <c r="A1274" s="88">
        <v>40155</v>
      </c>
      <c r="B1274" s="37">
        <v>112.760002</v>
      </c>
      <c r="C1274" s="37">
        <v>113.05999799999999</v>
      </c>
      <c r="D1274" s="37">
        <v>110.209999</v>
      </c>
      <c r="E1274" s="37">
        <v>110.949997</v>
      </c>
      <c r="F1274" s="37">
        <v>37655000</v>
      </c>
      <c r="G1274" s="37">
        <v>110.949997</v>
      </c>
      <c r="H1274" s="89">
        <f t="shared" si="19"/>
        <v>9.919384326736321E-4</v>
      </c>
    </row>
    <row r="1275" spans="1:8" hidden="1" x14ac:dyDescent="0.2">
      <c r="A1275" s="88">
        <v>40156</v>
      </c>
      <c r="B1275" s="37">
        <v>111.599998</v>
      </c>
      <c r="C1275" s="37">
        <v>112.480003</v>
      </c>
      <c r="D1275" s="37">
        <v>109.379997</v>
      </c>
      <c r="E1275" s="37">
        <v>110.839996</v>
      </c>
      <c r="F1275" s="37">
        <v>37125900</v>
      </c>
      <c r="G1275" s="37">
        <v>110.839996</v>
      </c>
      <c r="H1275" s="89">
        <f t="shared" si="19"/>
        <v>1.8042046751873007E-4</v>
      </c>
    </row>
    <row r="1276" spans="1:8" hidden="1" x14ac:dyDescent="0.2">
      <c r="A1276" s="88">
        <v>40157</v>
      </c>
      <c r="B1276" s="37">
        <v>110.660004</v>
      </c>
      <c r="C1276" s="37">
        <v>111.029999</v>
      </c>
      <c r="D1276" s="37">
        <v>110.040001</v>
      </c>
      <c r="E1276" s="37">
        <v>110.82</v>
      </c>
      <c r="F1276" s="37">
        <v>20531800</v>
      </c>
      <c r="G1276" s="37">
        <v>110.82</v>
      </c>
      <c r="H1276" s="89">
        <f t="shared" si="19"/>
        <v>1.3627902379336233E-2</v>
      </c>
    </row>
    <row r="1277" spans="1:8" hidden="1" x14ac:dyDescent="0.2">
      <c r="A1277" s="88">
        <v>40158</v>
      </c>
      <c r="B1277" s="37">
        <v>110.599998</v>
      </c>
      <c r="C1277" s="37">
        <v>110.82</v>
      </c>
      <c r="D1277" s="37">
        <v>108.720001</v>
      </c>
      <c r="E1277" s="37">
        <v>109.32</v>
      </c>
      <c r="F1277" s="37">
        <v>28983100</v>
      </c>
      <c r="G1277" s="37">
        <v>109.32</v>
      </c>
      <c r="H1277" s="89">
        <f t="shared" si="19"/>
        <v>-8.3804280632459854E-3</v>
      </c>
    </row>
    <row r="1278" spans="1:8" hidden="1" x14ac:dyDescent="0.2">
      <c r="A1278" s="88">
        <v>40161</v>
      </c>
      <c r="B1278" s="37">
        <v>110.010002</v>
      </c>
      <c r="C1278" s="37">
        <v>110.699997</v>
      </c>
      <c r="D1278" s="37">
        <v>109.5</v>
      </c>
      <c r="E1278" s="37">
        <v>110.239998</v>
      </c>
      <c r="F1278" s="37">
        <v>16339100</v>
      </c>
      <c r="G1278" s="37">
        <v>110.239998</v>
      </c>
      <c r="H1278" s="89">
        <f t="shared" si="19"/>
        <v>2.7216149324954379E-4</v>
      </c>
    </row>
    <row r="1279" spans="1:8" hidden="1" x14ac:dyDescent="0.2">
      <c r="A1279" s="88">
        <v>40162</v>
      </c>
      <c r="B1279" s="37">
        <v>109.94000200000001</v>
      </c>
      <c r="C1279" s="37">
        <v>110.57</v>
      </c>
      <c r="D1279" s="37">
        <v>109.389999</v>
      </c>
      <c r="E1279" s="37">
        <v>110.209999</v>
      </c>
      <c r="F1279" s="37">
        <v>20059500</v>
      </c>
      <c r="G1279" s="37">
        <v>110.209999</v>
      </c>
      <c r="H1279" s="89">
        <f t="shared" si="19"/>
        <v>-1.2443776722239654E-2</v>
      </c>
    </row>
    <row r="1280" spans="1:8" hidden="1" x14ac:dyDescent="0.2">
      <c r="A1280" s="88">
        <v>40163</v>
      </c>
      <c r="B1280" s="37">
        <v>110.83000199999999</v>
      </c>
      <c r="C1280" s="37">
        <v>111.910004</v>
      </c>
      <c r="D1280" s="37">
        <v>110.629997</v>
      </c>
      <c r="E1280" s="37">
        <v>111.589996</v>
      </c>
      <c r="F1280" s="37">
        <v>22850300</v>
      </c>
      <c r="G1280" s="37">
        <v>111.589996</v>
      </c>
      <c r="H1280" s="89">
        <f t="shared" si="19"/>
        <v>3.8830074868187493E-2</v>
      </c>
    </row>
    <row r="1281" spans="1:8" hidden="1" x14ac:dyDescent="0.2">
      <c r="A1281" s="88">
        <v>40164</v>
      </c>
      <c r="B1281" s="37">
        <v>109.470001</v>
      </c>
      <c r="C1281" s="37">
        <v>109.980003</v>
      </c>
      <c r="D1281" s="37">
        <v>107.279999</v>
      </c>
      <c r="E1281" s="37">
        <v>107.339996</v>
      </c>
      <c r="F1281" s="37">
        <v>35016800</v>
      </c>
      <c r="G1281" s="37">
        <v>107.339996</v>
      </c>
      <c r="H1281" s="89">
        <f t="shared" si="19"/>
        <v>-1.4887704371145788E-2</v>
      </c>
    </row>
    <row r="1282" spans="1:8" hidden="1" x14ac:dyDescent="0.2">
      <c r="A1282" s="88">
        <v>40165</v>
      </c>
      <c r="B1282" s="37">
        <v>108</v>
      </c>
      <c r="C1282" s="37">
        <v>109.5</v>
      </c>
      <c r="D1282" s="37">
        <v>107.040001</v>
      </c>
      <c r="E1282" s="37">
        <v>108.949997</v>
      </c>
      <c r="F1282" s="37">
        <v>25591700</v>
      </c>
      <c r="G1282" s="37">
        <v>108.949997</v>
      </c>
      <c r="H1282" s="89">
        <f t="shared" ref="H1282:H1345" si="20">LN(G1282/G1283)</f>
        <v>1.8527626377138433E-2</v>
      </c>
    </row>
    <row r="1283" spans="1:8" hidden="1" x14ac:dyDescent="0.2">
      <c r="A1283" s="88">
        <v>40168</v>
      </c>
      <c r="B1283" s="37">
        <v>109.16999800000001</v>
      </c>
      <c r="C1283" s="37">
        <v>109.300003</v>
      </c>
      <c r="D1283" s="37">
        <v>106.82</v>
      </c>
      <c r="E1283" s="37">
        <v>106.949997</v>
      </c>
      <c r="F1283" s="37">
        <v>23314200</v>
      </c>
      <c r="G1283" s="37">
        <v>106.949997</v>
      </c>
      <c r="H1283" s="89">
        <f t="shared" si="20"/>
        <v>7.3198432901549256E-3</v>
      </c>
    </row>
    <row r="1284" spans="1:8" hidden="1" x14ac:dyDescent="0.2">
      <c r="A1284" s="88">
        <v>40169</v>
      </c>
      <c r="B1284" s="37">
        <v>106.790001</v>
      </c>
      <c r="C1284" s="37">
        <v>107.089996</v>
      </c>
      <c r="D1284" s="37">
        <v>105.30999799999999</v>
      </c>
      <c r="E1284" s="37">
        <v>106.16999800000001</v>
      </c>
      <c r="F1284" s="37">
        <v>28702900</v>
      </c>
      <c r="G1284" s="37">
        <v>106.16999800000001</v>
      </c>
      <c r="H1284" s="89">
        <f t="shared" si="20"/>
        <v>-3.5728225126526502E-3</v>
      </c>
    </row>
    <row r="1285" spans="1:8" hidden="1" x14ac:dyDescent="0.2">
      <c r="A1285" s="88">
        <v>40170</v>
      </c>
      <c r="B1285" s="37">
        <v>106.650002</v>
      </c>
      <c r="C1285" s="37">
        <v>107.449997</v>
      </c>
      <c r="D1285" s="37">
        <v>106.300003</v>
      </c>
      <c r="E1285" s="37">
        <v>106.550003</v>
      </c>
      <c r="F1285" s="37">
        <v>16941900</v>
      </c>
      <c r="G1285" s="37">
        <v>106.550003</v>
      </c>
      <c r="H1285" s="89">
        <f t="shared" si="20"/>
        <v>-1.684463974497066E-2</v>
      </c>
    </row>
    <row r="1286" spans="1:8" hidden="1" x14ac:dyDescent="0.2">
      <c r="A1286" s="88">
        <v>40171</v>
      </c>
      <c r="B1286" s="37">
        <v>107.900002</v>
      </c>
      <c r="C1286" s="37">
        <v>108.370003</v>
      </c>
      <c r="D1286" s="37">
        <v>107.769997</v>
      </c>
      <c r="E1286" s="37">
        <v>108.360001</v>
      </c>
      <c r="F1286" s="37">
        <v>7991600</v>
      </c>
      <c r="G1286" s="37">
        <v>108.360001</v>
      </c>
      <c r="H1286" s="89">
        <f t="shared" si="20"/>
        <v>-1.7518975159421884E-3</v>
      </c>
    </row>
    <row r="1287" spans="1:8" hidden="1" x14ac:dyDescent="0.2">
      <c r="A1287" s="88">
        <v>40175</v>
      </c>
      <c r="B1287" s="37">
        <v>108.639999</v>
      </c>
      <c r="C1287" s="37">
        <v>108.779999</v>
      </c>
      <c r="D1287" s="37">
        <v>107.910004</v>
      </c>
      <c r="E1287" s="37">
        <v>108.550003</v>
      </c>
      <c r="F1287" s="37">
        <v>9637500</v>
      </c>
      <c r="G1287" s="37">
        <v>108.550003</v>
      </c>
      <c r="H1287" s="89">
        <f t="shared" si="20"/>
        <v>9.9991758033500765E-3</v>
      </c>
    </row>
    <row r="1288" spans="1:8" hidden="1" x14ac:dyDescent="0.2">
      <c r="A1288" s="88">
        <v>40176</v>
      </c>
      <c r="B1288" s="37">
        <v>108.5</v>
      </c>
      <c r="C1288" s="37">
        <v>108.5</v>
      </c>
      <c r="D1288" s="37">
        <v>107.449997</v>
      </c>
      <c r="E1288" s="37">
        <v>107.470001</v>
      </c>
      <c r="F1288" s="37">
        <v>11043700</v>
      </c>
      <c r="G1288" s="37">
        <v>107.470001</v>
      </c>
      <c r="H1288" s="89">
        <f t="shared" si="20"/>
        <v>5.0373333894187756E-3</v>
      </c>
    </row>
    <row r="1289" spans="1:8" hidden="1" x14ac:dyDescent="0.2">
      <c r="A1289" s="88">
        <v>40177</v>
      </c>
      <c r="B1289" s="37">
        <v>106.639999</v>
      </c>
      <c r="C1289" s="37">
        <v>107.44000200000001</v>
      </c>
      <c r="D1289" s="37">
        <v>106.400002</v>
      </c>
      <c r="E1289" s="37">
        <v>106.93</v>
      </c>
      <c r="F1289" s="37">
        <v>9399600</v>
      </c>
      <c r="G1289" s="37">
        <v>106.93</v>
      </c>
      <c r="H1289" s="89">
        <f t="shared" si="20"/>
        <v>-3.5474085328785409E-3</v>
      </c>
    </row>
    <row r="1290" spans="1:8" hidden="1" x14ac:dyDescent="0.2">
      <c r="A1290" s="88">
        <v>40178</v>
      </c>
      <c r="B1290" s="37">
        <v>107.980003</v>
      </c>
      <c r="C1290" s="37">
        <v>108.110001</v>
      </c>
      <c r="D1290" s="37">
        <v>107.239998</v>
      </c>
      <c r="E1290" s="37">
        <v>107.30999799999999</v>
      </c>
      <c r="F1290" s="37">
        <v>9124700</v>
      </c>
      <c r="G1290" s="37">
        <v>107.30999799999999</v>
      </c>
      <c r="H1290" s="89">
        <f t="shared" si="20"/>
        <v>-2.2938733096390541E-2</v>
      </c>
    </row>
    <row r="1291" spans="1:8" hidden="1" x14ac:dyDescent="0.2">
      <c r="A1291" s="88">
        <v>40182</v>
      </c>
      <c r="B1291" s="37">
        <v>109.82</v>
      </c>
      <c r="C1291" s="37">
        <v>110.139999</v>
      </c>
      <c r="D1291" s="37">
        <v>109.30999799999999</v>
      </c>
      <c r="E1291" s="37">
        <v>109.800003</v>
      </c>
      <c r="F1291" s="37">
        <v>16224100</v>
      </c>
      <c r="G1291" s="37">
        <v>109.800003</v>
      </c>
      <c r="H1291" s="89">
        <f t="shared" si="20"/>
        <v>9.1121646396093603E-4</v>
      </c>
    </row>
    <row r="1292" spans="1:8" hidden="1" x14ac:dyDescent="0.2">
      <c r="A1292" s="88">
        <v>40183</v>
      </c>
      <c r="B1292" s="37">
        <v>109.879997</v>
      </c>
      <c r="C1292" s="37">
        <v>110.389999</v>
      </c>
      <c r="D1292" s="37">
        <v>109.260002</v>
      </c>
      <c r="E1292" s="37">
        <v>109.699997</v>
      </c>
      <c r="F1292" s="37">
        <v>14213100</v>
      </c>
      <c r="G1292" s="37">
        <v>109.699997</v>
      </c>
      <c r="H1292" s="89">
        <f t="shared" si="20"/>
        <v>-1.6364950979008194E-2</v>
      </c>
    </row>
    <row r="1293" spans="1:8" hidden="1" x14ac:dyDescent="0.2">
      <c r="A1293" s="88">
        <v>40184</v>
      </c>
      <c r="B1293" s="37">
        <v>110.709999</v>
      </c>
      <c r="C1293" s="37">
        <v>111.769997</v>
      </c>
      <c r="D1293" s="37">
        <v>110.410004</v>
      </c>
      <c r="E1293" s="37">
        <v>111.510002</v>
      </c>
      <c r="F1293" s="37">
        <v>24981900</v>
      </c>
      <c r="G1293" s="37">
        <v>111.510002</v>
      </c>
      <c r="H1293" s="89">
        <f t="shared" si="20"/>
        <v>6.2070274736778248E-3</v>
      </c>
    </row>
    <row r="1294" spans="1:8" hidden="1" x14ac:dyDescent="0.2">
      <c r="A1294" s="88">
        <v>40185</v>
      </c>
      <c r="B1294" s="37">
        <v>111.07</v>
      </c>
      <c r="C1294" s="37">
        <v>111.290001</v>
      </c>
      <c r="D1294" s="37">
        <v>110.620003</v>
      </c>
      <c r="E1294" s="37">
        <v>110.82</v>
      </c>
      <c r="F1294" s="37">
        <v>13609800</v>
      </c>
      <c r="G1294" s="37">
        <v>110.82</v>
      </c>
      <c r="H1294" s="89">
        <f t="shared" si="20"/>
        <v>-4.9507549030411635E-3</v>
      </c>
    </row>
    <row r="1295" spans="1:8" hidden="1" x14ac:dyDescent="0.2">
      <c r="A1295" s="88">
        <v>40186</v>
      </c>
      <c r="B1295" s="37">
        <v>111.519997</v>
      </c>
      <c r="C1295" s="37">
        <v>111.58000199999999</v>
      </c>
      <c r="D1295" s="37">
        <v>110.260002</v>
      </c>
      <c r="E1295" s="37">
        <v>111.370003</v>
      </c>
      <c r="F1295" s="37">
        <v>15894600</v>
      </c>
      <c r="G1295" s="37">
        <v>111.370003</v>
      </c>
      <c r="H1295" s="89">
        <f t="shared" si="20"/>
        <v>-1.3201467198659216E-2</v>
      </c>
    </row>
    <row r="1296" spans="1:8" hidden="1" x14ac:dyDescent="0.2">
      <c r="A1296" s="88">
        <v>40189</v>
      </c>
      <c r="B1296" s="37">
        <v>113.339996</v>
      </c>
      <c r="C1296" s="37">
        <v>113.589996</v>
      </c>
      <c r="D1296" s="37">
        <v>112.519997</v>
      </c>
      <c r="E1296" s="37">
        <v>112.849998</v>
      </c>
      <c r="F1296" s="37">
        <v>17253000</v>
      </c>
      <c r="G1296" s="37">
        <v>112.849998</v>
      </c>
      <c r="H1296" s="89">
        <f t="shared" si="20"/>
        <v>2.1134484517006034E-2</v>
      </c>
    </row>
    <row r="1297" spans="1:8" hidden="1" x14ac:dyDescent="0.2">
      <c r="A1297" s="88">
        <v>40190</v>
      </c>
      <c r="B1297" s="37">
        <v>112.379997</v>
      </c>
      <c r="C1297" s="37">
        <v>113.050003</v>
      </c>
      <c r="D1297" s="37">
        <v>110.139999</v>
      </c>
      <c r="E1297" s="37">
        <v>110.489998</v>
      </c>
      <c r="F1297" s="37">
        <v>29182600</v>
      </c>
      <c r="G1297" s="37">
        <v>110.489998</v>
      </c>
      <c r="H1297" s="89">
        <f t="shared" si="20"/>
        <v>-9.4582789029033689E-3</v>
      </c>
    </row>
    <row r="1298" spans="1:8" hidden="1" x14ac:dyDescent="0.2">
      <c r="A1298" s="88">
        <v>40191</v>
      </c>
      <c r="B1298" s="37">
        <v>110.91999800000001</v>
      </c>
      <c r="C1298" s="37">
        <v>111.57</v>
      </c>
      <c r="D1298" s="37">
        <v>109.57</v>
      </c>
      <c r="E1298" s="37">
        <v>111.540001</v>
      </c>
      <c r="F1298" s="37">
        <v>20014000</v>
      </c>
      <c r="G1298" s="37">
        <v>111.540001</v>
      </c>
      <c r="H1298" s="89">
        <f t="shared" si="20"/>
        <v>-4.3834037176502033E-3</v>
      </c>
    </row>
    <row r="1299" spans="1:8" hidden="1" x14ac:dyDescent="0.2">
      <c r="A1299" s="88">
        <v>40192</v>
      </c>
      <c r="B1299" s="37">
        <v>111.510002</v>
      </c>
      <c r="C1299" s="37">
        <v>112.370003</v>
      </c>
      <c r="D1299" s="37">
        <v>110.790001</v>
      </c>
      <c r="E1299" s="37">
        <v>112.029999</v>
      </c>
      <c r="F1299" s="37">
        <v>18305300</v>
      </c>
      <c r="G1299" s="37">
        <v>112.029999</v>
      </c>
      <c r="H1299" s="89">
        <f t="shared" si="20"/>
        <v>1.0498530632406862E-2</v>
      </c>
    </row>
    <row r="1300" spans="1:8" hidden="1" x14ac:dyDescent="0.2">
      <c r="A1300" s="88">
        <v>40193</v>
      </c>
      <c r="B1300" s="37">
        <v>111.349998</v>
      </c>
      <c r="C1300" s="37">
        <v>112.010002</v>
      </c>
      <c r="D1300" s="37">
        <v>110.379997</v>
      </c>
      <c r="E1300" s="37">
        <v>110.860001</v>
      </c>
      <c r="F1300" s="37">
        <v>18002700</v>
      </c>
      <c r="G1300" s="37">
        <v>110.860001</v>
      </c>
      <c r="H1300" s="89">
        <f t="shared" si="20"/>
        <v>-5.9357670991645158E-3</v>
      </c>
    </row>
    <row r="1301" spans="1:8" hidden="1" x14ac:dyDescent="0.2">
      <c r="A1301" s="88">
        <v>40197</v>
      </c>
      <c r="B1301" s="37">
        <v>110.949997</v>
      </c>
      <c r="C1301" s="37">
        <v>111.75</v>
      </c>
      <c r="D1301" s="37">
        <v>110.83000199999999</v>
      </c>
      <c r="E1301" s="37">
        <v>111.519997</v>
      </c>
      <c r="F1301" s="37">
        <v>10468200</v>
      </c>
      <c r="G1301" s="37">
        <v>111.519997</v>
      </c>
      <c r="H1301" s="89">
        <f t="shared" si="20"/>
        <v>2.3406629796951225E-2</v>
      </c>
    </row>
    <row r="1302" spans="1:8" hidden="1" x14ac:dyDescent="0.2">
      <c r="A1302" s="88">
        <v>40198</v>
      </c>
      <c r="B1302" s="37">
        <v>109.970001</v>
      </c>
      <c r="C1302" s="37">
        <v>110.050003</v>
      </c>
      <c r="D1302" s="37">
        <v>108.459999</v>
      </c>
      <c r="E1302" s="37">
        <v>108.94000200000001</v>
      </c>
      <c r="F1302" s="37">
        <v>17535000</v>
      </c>
      <c r="G1302" s="37">
        <v>108.94000200000001</v>
      </c>
      <c r="H1302" s="89">
        <f t="shared" si="20"/>
        <v>1.4516448927448574E-2</v>
      </c>
    </row>
    <row r="1303" spans="1:8" hidden="1" x14ac:dyDescent="0.2">
      <c r="A1303" s="88">
        <v>40199</v>
      </c>
      <c r="B1303" s="37">
        <v>108.480003</v>
      </c>
      <c r="C1303" s="37">
        <v>108.779999</v>
      </c>
      <c r="D1303" s="37">
        <v>106.610001</v>
      </c>
      <c r="E1303" s="37">
        <v>107.370003</v>
      </c>
      <c r="F1303" s="37">
        <v>25748400</v>
      </c>
      <c r="G1303" s="37">
        <v>107.370003</v>
      </c>
      <c r="H1303" s="89">
        <f t="shared" si="20"/>
        <v>1.864501323842669E-3</v>
      </c>
    </row>
    <row r="1304" spans="1:8" hidden="1" x14ac:dyDescent="0.2">
      <c r="A1304" s="88">
        <v>40200</v>
      </c>
      <c r="B1304" s="37">
        <v>106.93</v>
      </c>
      <c r="C1304" s="37">
        <v>107.68</v>
      </c>
      <c r="D1304" s="37">
        <v>106.010002</v>
      </c>
      <c r="E1304" s="37">
        <v>107.16999800000001</v>
      </c>
      <c r="F1304" s="37">
        <v>24210100</v>
      </c>
      <c r="G1304" s="37">
        <v>107.16999800000001</v>
      </c>
      <c r="H1304" s="89">
        <f t="shared" si="20"/>
        <v>-2.8884715964931995E-3</v>
      </c>
    </row>
    <row r="1305" spans="1:8" hidden="1" x14ac:dyDescent="0.2">
      <c r="A1305" s="88">
        <v>40203</v>
      </c>
      <c r="B1305" s="37">
        <v>107.44000200000001</v>
      </c>
      <c r="C1305" s="37">
        <v>107.720001</v>
      </c>
      <c r="D1305" s="37">
        <v>107.07</v>
      </c>
      <c r="E1305" s="37">
        <v>107.480003</v>
      </c>
      <c r="F1305" s="37">
        <v>13200500</v>
      </c>
      <c r="G1305" s="37">
        <v>107.480003</v>
      </c>
      <c r="H1305" s="89">
        <f t="shared" si="20"/>
        <v>-7.4400114693097606E-4</v>
      </c>
    </row>
    <row r="1306" spans="1:8" hidden="1" x14ac:dyDescent="0.2">
      <c r="A1306" s="88">
        <v>40204</v>
      </c>
      <c r="B1306" s="37">
        <v>106.870003</v>
      </c>
      <c r="C1306" s="37">
        <v>107.989998</v>
      </c>
      <c r="D1306" s="37">
        <v>106.75</v>
      </c>
      <c r="E1306" s="37">
        <v>107.55999799999999</v>
      </c>
      <c r="F1306" s="37">
        <v>12297100</v>
      </c>
      <c r="G1306" s="37">
        <v>107.55999799999999</v>
      </c>
      <c r="H1306" s="89">
        <f t="shared" si="20"/>
        <v>9.6221865703116135E-3</v>
      </c>
    </row>
    <row r="1307" spans="1:8" hidden="1" x14ac:dyDescent="0.2">
      <c r="A1307" s="88">
        <v>40205</v>
      </c>
      <c r="B1307" s="37">
        <v>107.529999</v>
      </c>
      <c r="C1307" s="37">
        <v>108.800003</v>
      </c>
      <c r="D1307" s="37">
        <v>106.160004</v>
      </c>
      <c r="E1307" s="37">
        <v>106.529999</v>
      </c>
      <c r="F1307" s="37">
        <v>19005100</v>
      </c>
      <c r="G1307" s="37">
        <v>106.529999</v>
      </c>
      <c r="H1307" s="89">
        <f t="shared" si="20"/>
        <v>4.6942397491836078E-4</v>
      </c>
    </row>
    <row r="1308" spans="1:8" hidden="1" x14ac:dyDescent="0.2">
      <c r="A1308" s="88">
        <v>40206</v>
      </c>
      <c r="B1308" s="37">
        <v>107.18</v>
      </c>
      <c r="C1308" s="37">
        <v>107.230003</v>
      </c>
      <c r="D1308" s="37">
        <v>105.18</v>
      </c>
      <c r="E1308" s="37">
        <v>106.480003</v>
      </c>
      <c r="F1308" s="37">
        <v>16793900</v>
      </c>
      <c r="G1308" s="37">
        <v>106.480003</v>
      </c>
      <c r="H1308" s="89">
        <f t="shared" si="20"/>
        <v>4.895547294815404E-3</v>
      </c>
    </row>
    <row r="1309" spans="1:8" hidden="1" x14ac:dyDescent="0.2">
      <c r="A1309" s="88">
        <v>40207</v>
      </c>
      <c r="B1309" s="37">
        <v>105.879997</v>
      </c>
      <c r="C1309" s="37">
        <v>106.300003</v>
      </c>
      <c r="D1309" s="37">
        <v>105.269997</v>
      </c>
      <c r="E1309" s="37">
        <v>105.959999</v>
      </c>
      <c r="F1309" s="37">
        <v>20278800</v>
      </c>
      <c r="G1309" s="37">
        <v>105.959999</v>
      </c>
      <c r="H1309" s="89">
        <f t="shared" si="20"/>
        <v>-2.230505455732389E-2</v>
      </c>
    </row>
    <row r="1310" spans="1:8" hidden="1" x14ac:dyDescent="0.2">
      <c r="A1310" s="88">
        <v>40210</v>
      </c>
      <c r="B1310" s="37">
        <v>106.639999</v>
      </c>
      <c r="C1310" s="37">
        <v>108.480003</v>
      </c>
      <c r="D1310" s="37">
        <v>106.370003</v>
      </c>
      <c r="E1310" s="37">
        <v>108.349998</v>
      </c>
      <c r="F1310" s="37">
        <v>14901900</v>
      </c>
      <c r="G1310" s="37">
        <v>108.349998</v>
      </c>
      <c r="H1310" s="89">
        <f t="shared" si="20"/>
        <v>-7.1730951111795144E-3</v>
      </c>
    </row>
    <row r="1311" spans="1:8" hidden="1" x14ac:dyDescent="0.2">
      <c r="A1311" s="88">
        <v>40211</v>
      </c>
      <c r="B1311" s="37">
        <v>109.160004</v>
      </c>
      <c r="C1311" s="37">
        <v>109.599998</v>
      </c>
      <c r="D1311" s="37">
        <v>108.610001</v>
      </c>
      <c r="E1311" s="37">
        <v>109.129997</v>
      </c>
      <c r="F1311" s="37">
        <v>14292200</v>
      </c>
      <c r="G1311" s="37">
        <v>109.129997</v>
      </c>
      <c r="H1311" s="89">
        <f t="shared" si="20"/>
        <v>3.9480381065815145E-3</v>
      </c>
    </row>
    <row r="1312" spans="1:8" hidden="1" x14ac:dyDescent="0.2">
      <c r="A1312" s="88">
        <v>40212</v>
      </c>
      <c r="B1312" s="37">
        <v>109.099998</v>
      </c>
      <c r="C1312" s="37">
        <v>109.540001</v>
      </c>
      <c r="D1312" s="37">
        <v>108.43</v>
      </c>
      <c r="E1312" s="37">
        <v>108.699997</v>
      </c>
      <c r="F1312" s="37">
        <v>13393200</v>
      </c>
      <c r="G1312" s="37">
        <v>108.699997</v>
      </c>
      <c r="H1312" s="89">
        <f t="shared" si="20"/>
        <v>4.0649459952415423E-2</v>
      </c>
    </row>
    <row r="1313" spans="1:8" hidden="1" x14ac:dyDescent="0.2">
      <c r="A1313" s="88">
        <v>40213</v>
      </c>
      <c r="B1313" s="37">
        <v>106.790001</v>
      </c>
      <c r="C1313" s="37">
        <v>106.800003</v>
      </c>
      <c r="D1313" s="37">
        <v>103.75</v>
      </c>
      <c r="E1313" s="37">
        <v>104.370003</v>
      </c>
      <c r="F1313" s="37">
        <v>39991900</v>
      </c>
      <c r="G1313" s="37">
        <v>104.370003</v>
      </c>
      <c r="H1313" s="89">
        <f t="shared" si="20"/>
        <v>-2.9657710860932973E-3</v>
      </c>
    </row>
    <row r="1314" spans="1:8" hidden="1" x14ac:dyDescent="0.2">
      <c r="A1314" s="88">
        <v>40214</v>
      </c>
      <c r="B1314" s="37">
        <v>103.760002</v>
      </c>
      <c r="C1314" s="37">
        <v>104.68</v>
      </c>
      <c r="D1314" s="37">
        <v>102.279999</v>
      </c>
      <c r="E1314" s="37">
        <v>104.68</v>
      </c>
      <c r="F1314" s="37">
        <v>32656700</v>
      </c>
      <c r="G1314" s="37">
        <v>104.68</v>
      </c>
      <c r="H1314" s="89">
        <f t="shared" si="20"/>
        <v>6.1326274698065173E-3</v>
      </c>
    </row>
    <row r="1315" spans="1:8" hidden="1" x14ac:dyDescent="0.2">
      <c r="A1315" s="88">
        <v>40217</v>
      </c>
      <c r="B1315" s="37">
        <v>104.410004</v>
      </c>
      <c r="C1315" s="37">
        <v>105.139999</v>
      </c>
      <c r="D1315" s="37">
        <v>104</v>
      </c>
      <c r="E1315" s="37">
        <v>104.040001</v>
      </c>
      <c r="F1315" s="37">
        <v>17176600</v>
      </c>
      <c r="G1315" s="37">
        <v>104.040001</v>
      </c>
      <c r="H1315" s="89">
        <f t="shared" si="20"/>
        <v>-1.3082096022022403E-2</v>
      </c>
    </row>
    <row r="1316" spans="1:8" hidden="1" x14ac:dyDescent="0.2">
      <c r="A1316" s="88">
        <v>40218</v>
      </c>
      <c r="B1316" s="37">
        <v>105.18</v>
      </c>
      <c r="C1316" s="37">
        <v>106.150002</v>
      </c>
      <c r="D1316" s="37">
        <v>104.870003</v>
      </c>
      <c r="E1316" s="37">
        <v>105.410004</v>
      </c>
      <c r="F1316" s="37">
        <v>25959200</v>
      </c>
      <c r="G1316" s="37">
        <v>105.410004</v>
      </c>
      <c r="H1316" s="89">
        <f t="shared" si="20"/>
        <v>2.7549629390482785E-3</v>
      </c>
    </row>
    <row r="1317" spans="1:8" hidden="1" x14ac:dyDescent="0.2">
      <c r="A1317" s="88">
        <v>40219</v>
      </c>
      <c r="B1317" s="37">
        <v>105.129997</v>
      </c>
      <c r="C1317" s="37">
        <v>105.5</v>
      </c>
      <c r="D1317" s="37">
        <v>104.110001</v>
      </c>
      <c r="E1317" s="37">
        <v>105.120003</v>
      </c>
      <c r="F1317" s="37">
        <v>16215200</v>
      </c>
      <c r="G1317" s="37">
        <v>105.120003</v>
      </c>
      <c r="H1317" s="89">
        <f t="shared" si="20"/>
        <v>-1.8940438995993261E-2</v>
      </c>
    </row>
    <row r="1318" spans="1:8" hidden="1" x14ac:dyDescent="0.2">
      <c r="A1318" s="88">
        <v>40220</v>
      </c>
      <c r="B1318" s="37">
        <v>105.58000199999999</v>
      </c>
      <c r="C1318" s="37">
        <v>107.55999799999999</v>
      </c>
      <c r="D1318" s="37">
        <v>105.269997</v>
      </c>
      <c r="E1318" s="37">
        <v>107.129997</v>
      </c>
      <c r="F1318" s="37">
        <v>19350100</v>
      </c>
      <c r="G1318" s="37">
        <v>107.129997</v>
      </c>
      <c r="H1318" s="89">
        <f t="shared" si="20"/>
        <v>8.4041654888579464E-4</v>
      </c>
    </row>
    <row r="1319" spans="1:8" hidden="1" x14ac:dyDescent="0.2">
      <c r="A1319" s="88">
        <v>40221</v>
      </c>
      <c r="B1319" s="37">
        <v>106.08000199999999</v>
      </c>
      <c r="C1319" s="37">
        <v>107.099998</v>
      </c>
      <c r="D1319" s="37">
        <v>105.57</v>
      </c>
      <c r="E1319" s="37">
        <v>107.040001</v>
      </c>
      <c r="F1319" s="37">
        <v>14464200</v>
      </c>
      <c r="G1319" s="37">
        <v>107.040001</v>
      </c>
      <c r="H1319" s="89">
        <f t="shared" si="20"/>
        <v>-2.3817261263018436E-2</v>
      </c>
    </row>
    <row r="1320" spans="1:8" hidden="1" x14ac:dyDescent="0.2">
      <c r="A1320" s="88">
        <v>40225</v>
      </c>
      <c r="B1320" s="37">
        <v>109.449997</v>
      </c>
      <c r="C1320" s="37">
        <v>109.870003</v>
      </c>
      <c r="D1320" s="37">
        <v>109.099998</v>
      </c>
      <c r="E1320" s="37">
        <v>109.620003</v>
      </c>
      <c r="F1320" s="37">
        <v>20895700</v>
      </c>
      <c r="G1320" s="37">
        <v>109.620003</v>
      </c>
      <c r="H1320" s="89">
        <f t="shared" si="20"/>
        <v>3.3810330095391961E-3</v>
      </c>
    </row>
    <row r="1321" spans="1:8" hidden="1" x14ac:dyDescent="0.2">
      <c r="A1321" s="88">
        <v>40226</v>
      </c>
      <c r="B1321" s="37">
        <v>109.660004</v>
      </c>
      <c r="C1321" s="37">
        <v>110.010002</v>
      </c>
      <c r="D1321" s="37">
        <v>108.870003</v>
      </c>
      <c r="E1321" s="37">
        <v>109.25</v>
      </c>
      <c r="F1321" s="37">
        <v>19593400</v>
      </c>
      <c r="G1321" s="37">
        <v>109.25</v>
      </c>
      <c r="H1321" s="89">
        <f t="shared" si="20"/>
        <v>-6.659724381655535E-3</v>
      </c>
    </row>
    <row r="1322" spans="1:8" hidden="1" x14ac:dyDescent="0.2">
      <c r="A1322" s="88">
        <v>40227</v>
      </c>
      <c r="B1322" s="37">
        <v>109.610001</v>
      </c>
      <c r="C1322" s="37">
        <v>110.110001</v>
      </c>
      <c r="D1322" s="37">
        <v>109.19000200000001</v>
      </c>
      <c r="E1322" s="37">
        <v>109.980003</v>
      </c>
      <c r="F1322" s="37">
        <v>19177400</v>
      </c>
      <c r="G1322" s="37">
        <v>109.980003</v>
      </c>
      <c r="H1322" s="89">
        <f t="shared" si="20"/>
        <v>4.6480101059664138E-3</v>
      </c>
    </row>
    <row r="1323" spans="1:8" hidden="1" x14ac:dyDescent="0.2">
      <c r="A1323" s="88">
        <v>40228</v>
      </c>
      <c r="B1323" s="37">
        <v>109.32</v>
      </c>
      <c r="C1323" s="37">
        <v>110.389999</v>
      </c>
      <c r="D1323" s="37">
        <v>108.80999799999999</v>
      </c>
      <c r="E1323" s="37">
        <v>109.470001</v>
      </c>
      <c r="F1323" s="37">
        <v>21928700</v>
      </c>
      <c r="G1323" s="37">
        <v>109.470001</v>
      </c>
      <c r="H1323" s="89">
        <f t="shared" si="20"/>
        <v>3.6606703107372744E-3</v>
      </c>
    </row>
    <row r="1324" spans="1:8" hidden="1" x14ac:dyDescent="0.2">
      <c r="A1324" s="88">
        <v>40231</v>
      </c>
      <c r="B1324" s="37">
        <v>109.860001</v>
      </c>
      <c r="C1324" s="37">
        <v>109.970001</v>
      </c>
      <c r="D1324" s="37">
        <v>108.660004</v>
      </c>
      <c r="E1324" s="37">
        <v>109.07</v>
      </c>
      <c r="F1324" s="37">
        <v>10742800</v>
      </c>
      <c r="G1324" s="37">
        <v>109.07</v>
      </c>
      <c r="H1324" s="89">
        <f t="shared" si="20"/>
        <v>1.0877697646102349E-2</v>
      </c>
    </row>
    <row r="1325" spans="1:8" hidden="1" x14ac:dyDescent="0.2">
      <c r="A1325" s="88">
        <v>40232</v>
      </c>
      <c r="B1325" s="37">
        <v>108.839996</v>
      </c>
      <c r="C1325" s="37">
        <v>108.910004</v>
      </c>
      <c r="D1325" s="37">
        <v>107.650002</v>
      </c>
      <c r="E1325" s="37">
        <v>107.889999</v>
      </c>
      <c r="F1325" s="37">
        <v>13629600</v>
      </c>
      <c r="G1325" s="37">
        <v>107.889999</v>
      </c>
      <c r="H1325" s="89">
        <f t="shared" si="20"/>
        <v>4.9244977567215785E-3</v>
      </c>
    </row>
    <row r="1326" spans="1:8" hidden="1" x14ac:dyDescent="0.2">
      <c r="A1326" s="88">
        <v>40233</v>
      </c>
      <c r="B1326" s="37">
        <v>107.33000199999999</v>
      </c>
      <c r="C1326" s="37">
        <v>108.160004</v>
      </c>
      <c r="D1326" s="37">
        <v>107.099998</v>
      </c>
      <c r="E1326" s="37">
        <v>107.360001</v>
      </c>
      <c r="F1326" s="37">
        <v>17207400</v>
      </c>
      <c r="G1326" s="37">
        <v>107.360001</v>
      </c>
      <c r="H1326" s="89">
        <f t="shared" si="20"/>
        <v>-8.8097848443022871E-3</v>
      </c>
    </row>
    <row r="1327" spans="1:8" hidden="1" x14ac:dyDescent="0.2">
      <c r="A1327" s="88">
        <v>40234</v>
      </c>
      <c r="B1327" s="37">
        <v>106.699997</v>
      </c>
      <c r="C1327" s="37">
        <v>108.699997</v>
      </c>
      <c r="D1327" s="37">
        <v>106.599998</v>
      </c>
      <c r="E1327" s="37">
        <v>108.30999799999999</v>
      </c>
      <c r="F1327" s="37">
        <v>23400400</v>
      </c>
      <c r="G1327" s="37">
        <v>108.30999799999999</v>
      </c>
      <c r="H1327" s="89">
        <f t="shared" si="20"/>
        <v>-1.0287608048221859E-2</v>
      </c>
    </row>
    <row r="1328" spans="1:8" hidden="1" x14ac:dyDescent="0.2">
      <c r="A1328" s="88">
        <v>40235</v>
      </c>
      <c r="B1328" s="37">
        <v>108.889999</v>
      </c>
      <c r="C1328" s="37">
        <v>109.599998</v>
      </c>
      <c r="D1328" s="37">
        <v>108.410004</v>
      </c>
      <c r="E1328" s="37">
        <v>109.43</v>
      </c>
      <c r="F1328" s="37">
        <v>13033900</v>
      </c>
      <c r="G1328" s="37">
        <v>109.43</v>
      </c>
      <c r="H1328" s="89">
        <f t="shared" si="20"/>
        <v>0</v>
      </c>
    </row>
    <row r="1329" spans="1:8" hidden="1" x14ac:dyDescent="0.2">
      <c r="A1329" s="88">
        <v>40238</v>
      </c>
      <c r="B1329" s="37">
        <v>109.480003</v>
      </c>
      <c r="C1329" s="37">
        <v>109.900002</v>
      </c>
      <c r="D1329" s="37">
        <v>108.970001</v>
      </c>
      <c r="E1329" s="37">
        <v>109.43</v>
      </c>
      <c r="F1329" s="37">
        <v>12830900</v>
      </c>
      <c r="G1329" s="37">
        <v>109.43</v>
      </c>
      <c r="H1329" s="89">
        <f t="shared" si="20"/>
        <v>-1.4425262809504994E-2</v>
      </c>
    </row>
    <row r="1330" spans="1:8" hidden="1" x14ac:dyDescent="0.2">
      <c r="A1330" s="88">
        <v>40239</v>
      </c>
      <c r="B1330" s="37">
        <v>109.860001</v>
      </c>
      <c r="C1330" s="37">
        <v>111.449997</v>
      </c>
      <c r="D1330" s="37">
        <v>109.860001</v>
      </c>
      <c r="E1330" s="37">
        <v>111.019997</v>
      </c>
      <c r="F1330" s="37">
        <v>20102200</v>
      </c>
      <c r="G1330" s="37">
        <v>111.019997</v>
      </c>
      <c r="H1330" s="89">
        <f t="shared" si="20"/>
        <v>-5.4794659122876874E-3</v>
      </c>
    </row>
    <row r="1331" spans="1:8" hidden="1" x14ac:dyDescent="0.2">
      <c r="A1331" s="88">
        <v>40240</v>
      </c>
      <c r="B1331" s="37">
        <v>111.459999</v>
      </c>
      <c r="C1331" s="37">
        <v>112.18</v>
      </c>
      <c r="D1331" s="37">
        <v>111.18</v>
      </c>
      <c r="E1331" s="37">
        <v>111.629997</v>
      </c>
      <c r="F1331" s="37">
        <v>16222100</v>
      </c>
      <c r="G1331" s="37">
        <v>111.629997</v>
      </c>
      <c r="H1331" s="89">
        <f t="shared" si="20"/>
        <v>7.1922903189275264E-3</v>
      </c>
    </row>
    <row r="1332" spans="1:8" hidden="1" x14ac:dyDescent="0.2">
      <c r="A1332" s="88">
        <v>40241</v>
      </c>
      <c r="B1332" s="37">
        <v>111.25</v>
      </c>
      <c r="C1332" s="37">
        <v>111.370003</v>
      </c>
      <c r="D1332" s="37">
        <v>110.220001</v>
      </c>
      <c r="E1332" s="37">
        <v>110.83000199999999</v>
      </c>
      <c r="F1332" s="37">
        <v>12944800</v>
      </c>
      <c r="G1332" s="37">
        <v>110.83000199999999</v>
      </c>
      <c r="H1332" s="89">
        <f t="shared" si="20"/>
        <v>1.8050893389568332E-4</v>
      </c>
    </row>
    <row r="1333" spans="1:8" hidden="1" x14ac:dyDescent="0.2">
      <c r="A1333" s="88">
        <v>40242</v>
      </c>
      <c r="B1333" s="37">
        <v>111.129997</v>
      </c>
      <c r="C1333" s="37">
        <v>111.75</v>
      </c>
      <c r="D1333" s="37">
        <v>110.800003</v>
      </c>
      <c r="E1333" s="37">
        <v>110.80999799999999</v>
      </c>
      <c r="F1333" s="37">
        <v>11091400</v>
      </c>
      <c r="G1333" s="37">
        <v>110.80999799999999</v>
      </c>
      <c r="H1333" s="89">
        <f t="shared" si="20"/>
        <v>8.428170974760358E-3</v>
      </c>
    </row>
    <row r="1334" spans="1:8" hidden="1" x14ac:dyDescent="0.2">
      <c r="A1334" s="88">
        <v>40245</v>
      </c>
      <c r="B1334" s="37">
        <v>111.220001</v>
      </c>
      <c r="C1334" s="37">
        <v>111.300003</v>
      </c>
      <c r="D1334" s="37">
        <v>109.519997</v>
      </c>
      <c r="E1334" s="37">
        <v>109.879997</v>
      </c>
      <c r="F1334" s="37">
        <v>12753800</v>
      </c>
      <c r="G1334" s="37">
        <v>109.879997</v>
      </c>
      <c r="H1334" s="89">
        <f t="shared" si="20"/>
        <v>1.457158741049976E-3</v>
      </c>
    </row>
    <row r="1335" spans="1:8" hidden="1" x14ac:dyDescent="0.2">
      <c r="A1335" s="88">
        <v>40246</v>
      </c>
      <c r="B1335" s="37">
        <v>109.160004</v>
      </c>
      <c r="C1335" s="37">
        <v>110.160004</v>
      </c>
      <c r="D1335" s="37">
        <v>109.040001</v>
      </c>
      <c r="E1335" s="37">
        <v>109.720001</v>
      </c>
      <c r="F1335" s="37">
        <v>12650800</v>
      </c>
      <c r="G1335" s="37">
        <v>109.720001</v>
      </c>
      <c r="H1335" s="89">
        <f t="shared" si="20"/>
        <v>1.1458028912246032E-2</v>
      </c>
    </row>
    <row r="1336" spans="1:8" hidden="1" x14ac:dyDescent="0.2">
      <c r="A1336" s="88">
        <v>40247</v>
      </c>
      <c r="B1336" s="37">
        <v>109.94000200000001</v>
      </c>
      <c r="C1336" s="37">
        <v>110.5</v>
      </c>
      <c r="D1336" s="37">
        <v>108.019997</v>
      </c>
      <c r="E1336" s="37">
        <v>108.470001</v>
      </c>
      <c r="F1336" s="37">
        <v>21982100</v>
      </c>
      <c r="G1336" s="37">
        <v>108.470001</v>
      </c>
      <c r="H1336" s="89">
        <f t="shared" si="20"/>
        <v>-1.1977428123636003E-3</v>
      </c>
    </row>
    <row r="1337" spans="1:8" hidden="1" x14ac:dyDescent="0.2">
      <c r="A1337" s="88">
        <v>40248</v>
      </c>
      <c r="B1337" s="37">
        <v>108.279999</v>
      </c>
      <c r="C1337" s="37">
        <v>108.650002</v>
      </c>
      <c r="D1337" s="37">
        <v>107.860001</v>
      </c>
      <c r="E1337" s="37">
        <v>108.599998</v>
      </c>
      <c r="F1337" s="37">
        <v>9513300</v>
      </c>
      <c r="G1337" s="37">
        <v>108.599998</v>
      </c>
      <c r="H1337" s="89">
        <f t="shared" si="20"/>
        <v>6.003259913456415E-3</v>
      </c>
    </row>
    <row r="1338" spans="1:8" hidden="1" x14ac:dyDescent="0.2">
      <c r="A1338" s="88">
        <v>40249</v>
      </c>
      <c r="B1338" s="37">
        <v>108.55999799999999</v>
      </c>
      <c r="C1338" s="37">
        <v>108.769997</v>
      </c>
      <c r="D1338" s="37">
        <v>107.449997</v>
      </c>
      <c r="E1338" s="37">
        <v>107.949997</v>
      </c>
      <c r="F1338" s="37">
        <v>11849000</v>
      </c>
      <c r="G1338" s="37">
        <v>107.949997</v>
      </c>
      <c r="H1338" s="89">
        <f t="shared" si="20"/>
        <v>-3.7908972752197993E-3</v>
      </c>
    </row>
    <row r="1339" spans="1:8" hidden="1" x14ac:dyDescent="0.2">
      <c r="A1339" s="88">
        <v>40252</v>
      </c>
      <c r="B1339" s="37">
        <v>108.160004</v>
      </c>
      <c r="C1339" s="37">
        <v>108.55999799999999</v>
      </c>
      <c r="D1339" s="37">
        <v>107.82</v>
      </c>
      <c r="E1339" s="37">
        <v>108.360001</v>
      </c>
      <c r="F1339" s="37">
        <v>7698600</v>
      </c>
      <c r="G1339" s="37">
        <v>108.360001</v>
      </c>
      <c r="H1339" s="89">
        <f t="shared" si="20"/>
        <v>-1.8651125513544888E-2</v>
      </c>
    </row>
    <row r="1340" spans="1:8" hidden="1" x14ac:dyDescent="0.2">
      <c r="A1340" s="88">
        <v>40253</v>
      </c>
      <c r="B1340" s="37">
        <v>110.019997</v>
      </c>
      <c r="C1340" s="37">
        <v>110.57</v>
      </c>
      <c r="D1340" s="37">
        <v>109.699997</v>
      </c>
      <c r="E1340" s="37">
        <v>110.400002</v>
      </c>
      <c r="F1340" s="37">
        <v>17749300</v>
      </c>
      <c r="G1340" s="37">
        <v>110.400002</v>
      </c>
      <c r="H1340" s="89">
        <f t="shared" si="20"/>
        <v>7.3640589833173804E-3</v>
      </c>
    </row>
    <row r="1341" spans="1:8" hidden="1" x14ac:dyDescent="0.2">
      <c r="A1341" s="88">
        <v>40254</v>
      </c>
      <c r="B1341" s="37">
        <v>110.18</v>
      </c>
      <c r="C1341" s="37">
        <v>110.459999</v>
      </c>
      <c r="D1341" s="37">
        <v>109.550003</v>
      </c>
      <c r="E1341" s="37">
        <v>109.589996</v>
      </c>
      <c r="F1341" s="37">
        <v>13784300</v>
      </c>
      <c r="G1341" s="37">
        <v>109.589996</v>
      </c>
      <c r="H1341" s="89">
        <f t="shared" si="20"/>
        <v>-6.8203786170785213E-3</v>
      </c>
    </row>
    <row r="1342" spans="1:8" hidden="1" x14ac:dyDescent="0.2">
      <c r="A1342" s="88">
        <v>40255</v>
      </c>
      <c r="B1342" s="37">
        <v>110.099998</v>
      </c>
      <c r="C1342" s="37">
        <v>110.610001</v>
      </c>
      <c r="D1342" s="37">
        <v>109.5</v>
      </c>
      <c r="E1342" s="37">
        <v>110.339996</v>
      </c>
      <c r="F1342" s="37">
        <v>13848400</v>
      </c>
      <c r="G1342" s="37">
        <v>110.339996</v>
      </c>
      <c r="H1342" s="89">
        <f t="shared" si="20"/>
        <v>1.8846016081913563E-2</v>
      </c>
    </row>
    <row r="1343" spans="1:8" hidden="1" x14ac:dyDescent="0.2">
      <c r="A1343" s="88">
        <v>40256</v>
      </c>
      <c r="B1343" s="37">
        <v>108.279999</v>
      </c>
      <c r="C1343" s="37">
        <v>110.290001</v>
      </c>
      <c r="D1343" s="37">
        <v>107.849998</v>
      </c>
      <c r="E1343" s="37">
        <v>108.279999</v>
      </c>
      <c r="F1343" s="37">
        <v>24329100</v>
      </c>
      <c r="G1343" s="37">
        <v>108.279999</v>
      </c>
      <c r="H1343" s="89">
        <f t="shared" si="20"/>
        <v>4.9067265269273934E-3</v>
      </c>
    </row>
    <row r="1344" spans="1:8" hidden="1" x14ac:dyDescent="0.2">
      <c r="A1344" s="88">
        <v>40259</v>
      </c>
      <c r="B1344" s="37">
        <v>107.30999799999999</v>
      </c>
      <c r="C1344" s="37">
        <v>108</v>
      </c>
      <c r="D1344" s="37">
        <v>106.949997</v>
      </c>
      <c r="E1344" s="37">
        <v>107.75</v>
      </c>
      <c r="F1344" s="37">
        <v>11579400</v>
      </c>
      <c r="G1344" s="37">
        <v>107.75</v>
      </c>
      <c r="H1344" s="89">
        <f t="shared" si="20"/>
        <v>-5.2760801801076318E-3</v>
      </c>
    </row>
    <row r="1345" spans="1:8" hidden="1" x14ac:dyDescent="0.2">
      <c r="A1345" s="88">
        <v>40260</v>
      </c>
      <c r="B1345" s="37">
        <v>107.5</v>
      </c>
      <c r="C1345" s="37">
        <v>108.5</v>
      </c>
      <c r="D1345" s="37">
        <v>107.339996</v>
      </c>
      <c r="E1345" s="37">
        <v>108.32</v>
      </c>
      <c r="F1345" s="37">
        <v>11274400</v>
      </c>
      <c r="G1345" s="37">
        <v>108.32</v>
      </c>
      <c r="H1345" s="89">
        <f t="shared" si="20"/>
        <v>1.8824495594049674E-2</v>
      </c>
    </row>
    <row r="1346" spans="1:8" hidden="1" x14ac:dyDescent="0.2">
      <c r="A1346" s="88">
        <v>40261</v>
      </c>
      <c r="B1346" s="37">
        <v>106.94000200000001</v>
      </c>
      <c r="C1346" s="37">
        <v>107.07</v>
      </c>
      <c r="D1346" s="37">
        <v>106.239998</v>
      </c>
      <c r="E1346" s="37">
        <v>106.300003</v>
      </c>
      <c r="F1346" s="37">
        <v>14236700</v>
      </c>
      <c r="G1346" s="37">
        <v>106.300003</v>
      </c>
      <c r="H1346" s="89">
        <f t="shared" ref="H1346:H1409" si="21">LN(G1346/G1347)</f>
        <v>-4.5053201370755126E-3</v>
      </c>
    </row>
    <row r="1347" spans="1:8" hidden="1" x14ac:dyDescent="0.2">
      <c r="A1347" s="88">
        <v>40262</v>
      </c>
      <c r="B1347" s="37">
        <v>107</v>
      </c>
      <c r="C1347" s="37">
        <v>107.25</v>
      </c>
      <c r="D1347" s="37">
        <v>106.480003</v>
      </c>
      <c r="E1347" s="37">
        <v>106.779999</v>
      </c>
      <c r="F1347" s="37">
        <v>16866700</v>
      </c>
      <c r="G1347" s="37">
        <v>106.779999</v>
      </c>
      <c r="H1347" s="89">
        <f t="shared" si="21"/>
        <v>-1.6808651686013511E-2</v>
      </c>
    </row>
    <row r="1348" spans="1:8" hidden="1" x14ac:dyDescent="0.2">
      <c r="A1348" s="88">
        <v>40263</v>
      </c>
      <c r="B1348" s="37">
        <v>107.160004</v>
      </c>
      <c r="C1348" s="37">
        <v>108.699997</v>
      </c>
      <c r="D1348" s="37">
        <v>106.82</v>
      </c>
      <c r="E1348" s="37">
        <v>108.589996</v>
      </c>
      <c r="F1348" s="37">
        <v>17433600</v>
      </c>
      <c r="G1348" s="37">
        <v>108.589996</v>
      </c>
      <c r="H1348" s="89">
        <f t="shared" si="21"/>
        <v>-1.4723845757894705E-3</v>
      </c>
    </row>
    <row r="1349" spans="1:8" hidden="1" x14ac:dyDescent="0.2">
      <c r="A1349" s="88">
        <v>40266</v>
      </c>
      <c r="B1349" s="37">
        <v>108.870003</v>
      </c>
      <c r="C1349" s="37">
        <v>109.16999800000001</v>
      </c>
      <c r="D1349" s="37">
        <v>108.400002</v>
      </c>
      <c r="E1349" s="37">
        <v>108.75</v>
      </c>
      <c r="F1349" s="37">
        <v>11527000</v>
      </c>
      <c r="G1349" s="37">
        <v>108.75</v>
      </c>
      <c r="H1349" s="89">
        <f t="shared" si="21"/>
        <v>7.1982499479125101E-3</v>
      </c>
    </row>
    <row r="1350" spans="1:8" hidden="1" x14ac:dyDescent="0.2">
      <c r="A1350" s="88">
        <v>40267</v>
      </c>
      <c r="B1350" s="37">
        <v>108.57</v>
      </c>
      <c r="C1350" s="37">
        <v>108.660004</v>
      </c>
      <c r="D1350" s="37">
        <v>107.870003</v>
      </c>
      <c r="E1350" s="37">
        <v>107.970001</v>
      </c>
      <c r="F1350" s="37">
        <v>9817700</v>
      </c>
      <c r="G1350" s="37">
        <v>107.970001</v>
      </c>
      <c r="H1350" s="89">
        <f t="shared" si="21"/>
        <v>-9.0356138341807727E-3</v>
      </c>
    </row>
    <row r="1351" spans="1:8" hidden="1" x14ac:dyDescent="0.2">
      <c r="A1351" s="88">
        <v>40268</v>
      </c>
      <c r="B1351" s="37">
        <v>109.44000200000001</v>
      </c>
      <c r="C1351" s="37">
        <v>109.5</v>
      </c>
      <c r="D1351" s="37">
        <v>108.849998</v>
      </c>
      <c r="E1351" s="37">
        <v>108.949997</v>
      </c>
      <c r="F1351" s="37">
        <v>14006800</v>
      </c>
      <c r="G1351" s="37">
        <v>108.949997</v>
      </c>
      <c r="H1351" s="89">
        <f t="shared" si="21"/>
        <v>-1.1952197445419968E-2</v>
      </c>
    </row>
    <row r="1352" spans="1:8" hidden="1" x14ac:dyDescent="0.2">
      <c r="A1352" s="88">
        <v>40269</v>
      </c>
      <c r="B1352" s="37">
        <v>109.970001</v>
      </c>
      <c r="C1352" s="37">
        <v>110.470001</v>
      </c>
      <c r="D1352" s="37">
        <v>109.91999800000001</v>
      </c>
      <c r="E1352" s="37">
        <v>110.260002</v>
      </c>
      <c r="F1352" s="37">
        <v>11370500</v>
      </c>
      <c r="G1352" s="37">
        <v>110.260002</v>
      </c>
      <c r="H1352" s="89">
        <f t="shared" si="21"/>
        <v>-5.6974786466971331E-3</v>
      </c>
    </row>
    <row r="1353" spans="1:8" hidden="1" x14ac:dyDescent="0.2">
      <c r="A1353" s="88">
        <v>40273</v>
      </c>
      <c r="B1353" s="37">
        <v>110.55999799999999</v>
      </c>
      <c r="C1353" s="37">
        <v>110.980003</v>
      </c>
      <c r="D1353" s="37">
        <v>110.269997</v>
      </c>
      <c r="E1353" s="37">
        <v>110.889999</v>
      </c>
      <c r="F1353" s="37">
        <v>8207900</v>
      </c>
      <c r="G1353" s="37">
        <v>110.889999</v>
      </c>
      <c r="H1353" s="89">
        <f t="shared" si="21"/>
        <v>-1.2617161124206958E-3</v>
      </c>
    </row>
    <row r="1354" spans="1:8" hidden="1" x14ac:dyDescent="0.2">
      <c r="A1354" s="88">
        <v>40274</v>
      </c>
      <c r="B1354" s="37">
        <v>110.889999</v>
      </c>
      <c r="C1354" s="37">
        <v>111.510002</v>
      </c>
      <c r="D1354" s="37">
        <v>110.83000199999999</v>
      </c>
      <c r="E1354" s="37">
        <v>111.029999</v>
      </c>
      <c r="F1354" s="37">
        <v>10322300</v>
      </c>
      <c r="G1354" s="37">
        <v>111.029999</v>
      </c>
      <c r="H1354" s="89">
        <f t="shared" si="21"/>
        <v>-1.306388496577666E-2</v>
      </c>
    </row>
    <row r="1355" spans="1:8" hidden="1" x14ac:dyDescent="0.2">
      <c r="A1355" s="88">
        <v>40275</v>
      </c>
      <c r="B1355" s="37">
        <v>111.849998</v>
      </c>
      <c r="C1355" s="37">
        <v>112.93</v>
      </c>
      <c r="D1355" s="37">
        <v>111.769997</v>
      </c>
      <c r="E1355" s="37">
        <v>112.489998</v>
      </c>
      <c r="F1355" s="37">
        <v>19139500</v>
      </c>
      <c r="G1355" s="37">
        <v>112.489998</v>
      </c>
      <c r="H1355" s="89">
        <f t="shared" si="21"/>
        <v>-1.4213736069827432E-3</v>
      </c>
    </row>
    <row r="1356" spans="1:8" hidden="1" x14ac:dyDescent="0.2">
      <c r="A1356" s="88">
        <v>40276</v>
      </c>
      <c r="B1356" s="37">
        <v>112.470001</v>
      </c>
      <c r="C1356" s="37">
        <v>112.980003</v>
      </c>
      <c r="D1356" s="37">
        <v>112.129997</v>
      </c>
      <c r="E1356" s="37">
        <v>112.650002</v>
      </c>
      <c r="F1356" s="37">
        <v>12445400</v>
      </c>
      <c r="G1356" s="37">
        <v>112.650002</v>
      </c>
      <c r="H1356" s="89">
        <f t="shared" si="21"/>
        <v>-8.7498635539098504E-3</v>
      </c>
    </row>
    <row r="1357" spans="1:8" hidden="1" x14ac:dyDescent="0.2">
      <c r="A1357" s="88">
        <v>40277</v>
      </c>
      <c r="B1357" s="37">
        <v>113.089996</v>
      </c>
      <c r="C1357" s="37">
        <v>114.07</v>
      </c>
      <c r="D1357" s="37">
        <v>112.739998</v>
      </c>
      <c r="E1357" s="37">
        <v>113.639999</v>
      </c>
      <c r="F1357" s="37">
        <v>16427800</v>
      </c>
      <c r="G1357" s="37">
        <v>113.639999</v>
      </c>
      <c r="H1357" s="89">
        <f t="shared" si="21"/>
        <v>5.5592201166605451E-3</v>
      </c>
    </row>
    <row r="1358" spans="1:8" hidden="1" x14ac:dyDescent="0.2">
      <c r="A1358" s="88">
        <v>40280</v>
      </c>
      <c r="B1358" s="37">
        <v>113.639999</v>
      </c>
      <c r="C1358" s="37">
        <v>114.129997</v>
      </c>
      <c r="D1358" s="37">
        <v>112.980003</v>
      </c>
      <c r="E1358" s="37">
        <v>113.010002</v>
      </c>
      <c r="F1358" s="37">
        <v>11118900</v>
      </c>
      <c r="G1358" s="37">
        <v>113.010002</v>
      </c>
      <c r="H1358" s="89">
        <f t="shared" si="21"/>
        <v>2.8356243575466326E-3</v>
      </c>
    </row>
    <row r="1359" spans="1:8" hidden="1" x14ac:dyDescent="0.2">
      <c r="A1359" s="88">
        <v>40281</v>
      </c>
      <c r="B1359" s="37">
        <v>113.120003</v>
      </c>
      <c r="C1359" s="37">
        <v>113.160004</v>
      </c>
      <c r="D1359" s="37">
        <v>112.05999799999999</v>
      </c>
      <c r="E1359" s="37">
        <v>112.69000200000001</v>
      </c>
      <c r="F1359" s="37">
        <v>11261100</v>
      </c>
      <c r="G1359" s="37">
        <v>112.69000200000001</v>
      </c>
      <c r="H1359" s="89">
        <f t="shared" si="21"/>
        <v>-3.0125576433695073E-3</v>
      </c>
    </row>
    <row r="1360" spans="1:8" hidden="1" x14ac:dyDescent="0.2">
      <c r="A1360" s="88">
        <v>40282</v>
      </c>
      <c r="B1360" s="37">
        <v>113.230003</v>
      </c>
      <c r="C1360" s="37">
        <v>113.660004</v>
      </c>
      <c r="D1360" s="37">
        <v>112.779999</v>
      </c>
      <c r="E1360" s="37">
        <v>113.029999</v>
      </c>
      <c r="F1360" s="37">
        <v>10572100</v>
      </c>
      <c r="G1360" s="37">
        <v>113.029999</v>
      </c>
      <c r="H1360" s="89">
        <f t="shared" si="21"/>
        <v>-5.4703065410092334E-3</v>
      </c>
    </row>
    <row r="1361" spans="1:8" hidden="1" x14ac:dyDescent="0.2">
      <c r="A1361" s="88">
        <v>40283</v>
      </c>
      <c r="B1361" s="37">
        <v>112.900002</v>
      </c>
      <c r="C1361" s="37">
        <v>113.709999</v>
      </c>
      <c r="D1361" s="37">
        <v>112.849998</v>
      </c>
      <c r="E1361" s="37">
        <v>113.650002</v>
      </c>
      <c r="F1361" s="37">
        <v>10952100</v>
      </c>
      <c r="G1361" s="37">
        <v>113.650002</v>
      </c>
      <c r="H1361" s="89">
        <f t="shared" si="21"/>
        <v>2.1433556509820484E-2</v>
      </c>
    </row>
    <row r="1362" spans="1:8" hidden="1" x14ac:dyDescent="0.2">
      <c r="A1362" s="88">
        <v>40284</v>
      </c>
      <c r="B1362" s="37">
        <v>112.5</v>
      </c>
      <c r="C1362" s="37">
        <v>113.07</v>
      </c>
      <c r="D1362" s="37">
        <v>110.540001</v>
      </c>
      <c r="E1362" s="37">
        <v>111.239998</v>
      </c>
      <c r="F1362" s="37">
        <v>24572600</v>
      </c>
      <c r="G1362" s="37">
        <v>111.239998</v>
      </c>
      <c r="H1362" s="89">
        <f t="shared" si="21"/>
        <v>8.0935298271203463E-4</v>
      </c>
    </row>
    <row r="1363" spans="1:8" hidden="1" x14ac:dyDescent="0.2">
      <c r="A1363" s="88">
        <v>40287</v>
      </c>
      <c r="B1363" s="37">
        <v>110.879997</v>
      </c>
      <c r="C1363" s="37">
        <v>111.360001</v>
      </c>
      <c r="D1363" s="37">
        <v>110.66999800000001</v>
      </c>
      <c r="E1363" s="37">
        <v>111.150002</v>
      </c>
      <c r="F1363" s="37">
        <v>7993700</v>
      </c>
      <c r="G1363" s="37">
        <v>111.150002</v>
      </c>
      <c r="H1363" s="89">
        <f t="shared" si="21"/>
        <v>-2.7851147656541863E-3</v>
      </c>
    </row>
    <row r="1364" spans="1:8" hidden="1" x14ac:dyDescent="0.2">
      <c r="A1364" s="88">
        <v>40288</v>
      </c>
      <c r="B1364" s="37">
        <v>111.730003</v>
      </c>
      <c r="C1364" s="37">
        <v>112.209999</v>
      </c>
      <c r="D1364" s="37">
        <v>111.33000199999999</v>
      </c>
      <c r="E1364" s="37">
        <v>111.459999</v>
      </c>
      <c r="F1364" s="37">
        <v>7019800</v>
      </c>
      <c r="G1364" s="37">
        <v>111.459999</v>
      </c>
      <c r="H1364" s="89">
        <f t="shared" si="21"/>
        <v>-7.5971139975295242E-3</v>
      </c>
    </row>
    <row r="1365" spans="1:8" hidden="1" x14ac:dyDescent="0.2">
      <c r="A1365" s="88">
        <v>40289</v>
      </c>
      <c r="B1365" s="37">
        <v>111.82</v>
      </c>
      <c r="C1365" s="37">
        <v>112.639999</v>
      </c>
      <c r="D1365" s="37">
        <v>111.480003</v>
      </c>
      <c r="E1365" s="37">
        <v>112.30999799999999</v>
      </c>
      <c r="F1365" s="37">
        <v>6842900</v>
      </c>
      <c r="G1365" s="37">
        <v>112.30999799999999</v>
      </c>
      <c r="H1365" s="89">
        <f t="shared" si="21"/>
        <v>4.1936444469708768E-3</v>
      </c>
    </row>
    <row r="1366" spans="1:8" hidden="1" x14ac:dyDescent="0.2">
      <c r="A1366" s="88">
        <v>40290</v>
      </c>
      <c r="B1366" s="37">
        <v>111.790001</v>
      </c>
      <c r="C1366" s="37">
        <v>112.010002</v>
      </c>
      <c r="D1366" s="37">
        <v>110.760002</v>
      </c>
      <c r="E1366" s="37">
        <v>111.839996</v>
      </c>
      <c r="F1366" s="37">
        <v>9598900</v>
      </c>
      <c r="G1366" s="37">
        <v>111.839996</v>
      </c>
      <c r="H1366" s="89">
        <f t="shared" si="21"/>
        <v>-1.1998597593613771E-2</v>
      </c>
    </row>
    <row r="1367" spans="1:8" hidden="1" x14ac:dyDescent="0.2">
      <c r="A1367" s="88">
        <v>40291</v>
      </c>
      <c r="B1367" s="37">
        <v>111.260002</v>
      </c>
      <c r="C1367" s="37">
        <v>113.300003</v>
      </c>
      <c r="D1367" s="37">
        <v>111.089996</v>
      </c>
      <c r="E1367" s="37">
        <v>113.19000200000001</v>
      </c>
      <c r="F1367" s="37">
        <v>12505800</v>
      </c>
      <c r="G1367" s="37">
        <v>113.19000200000001</v>
      </c>
      <c r="H1367" s="89">
        <f t="shared" si="21"/>
        <v>3.8948619309463494E-3</v>
      </c>
    </row>
    <row r="1368" spans="1:8" hidden="1" x14ac:dyDescent="0.2">
      <c r="A1368" s="88">
        <v>40294</v>
      </c>
      <c r="B1368" s="37">
        <v>112.879997</v>
      </c>
      <c r="C1368" s="37">
        <v>113.199997</v>
      </c>
      <c r="D1368" s="37">
        <v>112.629997</v>
      </c>
      <c r="E1368" s="37">
        <v>112.75</v>
      </c>
      <c r="F1368" s="37">
        <v>8335400</v>
      </c>
      <c r="G1368" s="37">
        <v>112.75</v>
      </c>
      <c r="H1368" s="89">
        <f t="shared" si="21"/>
        <v>-1.6536545572970823E-2</v>
      </c>
    </row>
    <row r="1369" spans="1:8" hidden="1" x14ac:dyDescent="0.2">
      <c r="A1369" s="88">
        <v>40295</v>
      </c>
      <c r="B1369" s="37">
        <v>112.43</v>
      </c>
      <c r="C1369" s="37">
        <v>114.82</v>
      </c>
      <c r="D1369" s="37">
        <v>112.339996</v>
      </c>
      <c r="E1369" s="37">
        <v>114.629997</v>
      </c>
      <c r="F1369" s="37">
        <v>25057100</v>
      </c>
      <c r="G1369" s="37">
        <v>114.629997</v>
      </c>
      <c r="H1369" s="89">
        <f t="shared" si="21"/>
        <v>2.7954854143538467E-3</v>
      </c>
    </row>
    <row r="1370" spans="1:8" hidden="1" x14ac:dyDescent="0.2">
      <c r="A1370" s="88">
        <v>40296</v>
      </c>
      <c r="B1370" s="37">
        <v>114.029999</v>
      </c>
      <c r="C1370" s="37">
        <v>114.989998</v>
      </c>
      <c r="D1370" s="37">
        <v>113.629997</v>
      </c>
      <c r="E1370" s="37">
        <v>114.30999799999999</v>
      </c>
      <c r="F1370" s="37">
        <v>26891900</v>
      </c>
      <c r="G1370" s="37">
        <v>114.30999799999999</v>
      </c>
      <c r="H1370" s="89">
        <f t="shared" si="21"/>
        <v>2.6246992927004181E-4</v>
      </c>
    </row>
    <row r="1371" spans="1:8" hidden="1" x14ac:dyDescent="0.2">
      <c r="A1371" s="88">
        <v>40297</v>
      </c>
      <c r="B1371" s="37">
        <v>113.849998</v>
      </c>
      <c r="C1371" s="37">
        <v>114.519997</v>
      </c>
      <c r="D1371" s="37">
        <v>113.839996</v>
      </c>
      <c r="E1371" s="37">
        <v>114.279999</v>
      </c>
      <c r="F1371" s="37">
        <v>10374300</v>
      </c>
      <c r="G1371" s="37">
        <v>114.279999</v>
      </c>
      <c r="H1371" s="89">
        <f t="shared" si="21"/>
        <v>-9.4061135930200226E-3</v>
      </c>
    </row>
    <row r="1372" spans="1:8" hidden="1" x14ac:dyDescent="0.2">
      <c r="A1372" s="88">
        <v>40298</v>
      </c>
      <c r="B1372" s="37">
        <v>115.260002</v>
      </c>
      <c r="C1372" s="37">
        <v>115.699997</v>
      </c>
      <c r="D1372" s="37">
        <v>115.209999</v>
      </c>
      <c r="E1372" s="37">
        <v>115.360001</v>
      </c>
      <c r="F1372" s="37">
        <v>13403100</v>
      </c>
      <c r="G1372" s="37">
        <v>115.360001</v>
      </c>
      <c r="H1372" s="89">
        <f t="shared" si="21"/>
        <v>-3.202235577236832E-3</v>
      </c>
    </row>
    <row r="1373" spans="1:8" hidden="1" x14ac:dyDescent="0.2">
      <c r="A1373" s="88">
        <v>40301</v>
      </c>
      <c r="B1373" s="37">
        <v>115.910004</v>
      </c>
      <c r="C1373" s="37">
        <v>116.279999</v>
      </c>
      <c r="D1373" s="37">
        <v>115.529999</v>
      </c>
      <c r="E1373" s="37">
        <v>115.730003</v>
      </c>
      <c r="F1373" s="37">
        <v>13570800</v>
      </c>
      <c r="G1373" s="37">
        <v>115.730003</v>
      </c>
      <c r="H1373" s="89">
        <f t="shared" si="21"/>
        <v>7.4588375085995464E-3</v>
      </c>
    </row>
    <row r="1374" spans="1:8" hidden="1" x14ac:dyDescent="0.2">
      <c r="A1374" s="88">
        <v>40302</v>
      </c>
      <c r="B1374" s="37">
        <v>116.389999</v>
      </c>
      <c r="C1374" s="37">
        <v>116.43</v>
      </c>
      <c r="D1374" s="37">
        <v>114.16999800000001</v>
      </c>
      <c r="E1374" s="37">
        <v>114.870003</v>
      </c>
      <c r="F1374" s="37">
        <v>21512100</v>
      </c>
      <c r="G1374" s="37">
        <v>114.870003</v>
      </c>
      <c r="H1374" s="89">
        <f t="shared" si="21"/>
        <v>-1.9133159511983244E-3</v>
      </c>
    </row>
    <row r="1375" spans="1:8" hidden="1" x14ac:dyDescent="0.2">
      <c r="A1375" s="88">
        <v>40303</v>
      </c>
      <c r="B1375" s="37">
        <v>113.58000199999999</v>
      </c>
      <c r="C1375" s="37">
        <v>115.239998</v>
      </c>
      <c r="D1375" s="37">
        <v>113.30999799999999</v>
      </c>
      <c r="E1375" s="37">
        <v>115.089996</v>
      </c>
      <c r="F1375" s="37">
        <v>21616700</v>
      </c>
      <c r="G1375" s="37">
        <v>115.089996</v>
      </c>
      <c r="H1375" s="89">
        <f t="shared" si="21"/>
        <v>-2.9114155724596694E-2</v>
      </c>
    </row>
    <row r="1376" spans="1:8" hidden="1" x14ac:dyDescent="0.2">
      <c r="A1376" s="88">
        <v>40304</v>
      </c>
      <c r="B1376" s="37">
        <v>115.620003</v>
      </c>
      <c r="C1376" s="37">
        <v>118.620003</v>
      </c>
      <c r="D1376" s="37">
        <v>115.57</v>
      </c>
      <c r="E1376" s="37">
        <v>118.489998</v>
      </c>
      <c r="F1376" s="37">
        <v>50546300</v>
      </c>
      <c r="G1376" s="37">
        <v>118.489998</v>
      </c>
      <c r="H1376" s="89">
        <f t="shared" si="21"/>
        <v>1.8584310522503382E-3</v>
      </c>
    </row>
    <row r="1377" spans="1:8" hidden="1" x14ac:dyDescent="0.2">
      <c r="A1377" s="88">
        <v>40305</v>
      </c>
      <c r="B1377" s="37">
        <v>117.639999</v>
      </c>
      <c r="C1377" s="37">
        <v>118.879997</v>
      </c>
      <c r="D1377" s="37">
        <v>116.739998</v>
      </c>
      <c r="E1377" s="37">
        <v>118.269997</v>
      </c>
      <c r="F1377" s="37">
        <v>34272700</v>
      </c>
      <c r="G1377" s="37">
        <v>118.269997</v>
      </c>
      <c r="H1377" s="89">
        <f t="shared" si="21"/>
        <v>5.9362200176868987E-3</v>
      </c>
    </row>
    <row r="1378" spans="1:8" hidden="1" x14ac:dyDescent="0.2">
      <c r="A1378" s="88">
        <v>40308</v>
      </c>
      <c r="B1378" s="37">
        <v>117.5</v>
      </c>
      <c r="C1378" s="37">
        <v>117.900002</v>
      </c>
      <c r="D1378" s="37">
        <v>116.80999799999999</v>
      </c>
      <c r="E1378" s="37">
        <v>117.57</v>
      </c>
      <c r="F1378" s="37">
        <v>28433800</v>
      </c>
      <c r="G1378" s="37">
        <v>117.57</v>
      </c>
      <c r="H1378" s="89">
        <f t="shared" si="21"/>
        <v>-2.5942805283968261E-2</v>
      </c>
    </row>
    <row r="1379" spans="1:8" hidden="1" x14ac:dyDescent="0.2">
      <c r="A1379" s="88">
        <v>40309</v>
      </c>
      <c r="B1379" s="37">
        <v>119.459999</v>
      </c>
      <c r="C1379" s="37">
        <v>120.870003</v>
      </c>
      <c r="D1379" s="37">
        <v>118.970001</v>
      </c>
      <c r="E1379" s="37">
        <v>120.660004</v>
      </c>
      <c r="F1379" s="37">
        <v>36731800</v>
      </c>
      <c r="G1379" s="37">
        <v>120.660004</v>
      </c>
      <c r="H1379" s="89">
        <f t="shared" si="21"/>
        <v>-6.1141889362444314E-3</v>
      </c>
    </row>
    <row r="1380" spans="1:8" hidden="1" x14ac:dyDescent="0.2">
      <c r="A1380" s="88">
        <v>40310</v>
      </c>
      <c r="B1380" s="37">
        <v>121.279999</v>
      </c>
      <c r="C1380" s="37">
        <v>122.239998</v>
      </c>
      <c r="D1380" s="37">
        <v>120.769997</v>
      </c>
      <c r="E1380" s="37">
        <v>121.400002</v>
      </c>
      <c r="F1380" s="37">
        <v>32703600</v>
      </c>
      <c r="G1380" s="37">
        <v>121.400002</v>
      </c>
      <c r="H1380" s="89">
        <f t="shared" si="21"/>
        <v>6.9433573708727213E-3</v>
      </c>
    </row>
    <row r="1381" spans="1:8" hidden="1" x14ac:dyDescent="0.2">
      <c r="A1381" s="88">
        <v>40311</v>
      </c>
      <c r="B1381" s="37">
        <v>121.290001</v>
      </c>
      <c r="C1381" s="37">
        <v>121.709999</v>
      </c>
      <c r="D1381" s="37">
        <v>120.099998</v>
      </c>
      <c r="E1381" s="37">
        <v>120.55999799999999</v>
      </c>
      <c r="F1381" s="37">
        <v>22340400</v>
      </c>
      <c r="G1381" s="37">
        <v>120.55999799999999</v>
      </c>
      <c r="H1381" s="89">
        <f t="shared" si="21"/>
        <v>1.5771804141929261E-3</v>
      </c>
    </row>
    <row r="1382" spans="1:8" hidden="1" x14ac:dyDescent="0.2">
      <c r="A1382" s="88">
        <v>40312</v>
      </c>
      <c r="B1382" s="37">
        <v>121.879997</v>
      </c>
      <c r="C1382" s="37">
        <v>122.019997</v>
      </c>
      <c r="D1382" s="37">
        <v>119.120003</v>
      </c>
      <c r="E1382" s="37">
        <v>120.370003</v>
      </c>
      <c r="F1382" s="37">
        <v>34643200</v>
      </c>
      <c r="G1382" s="37">
        <v>120.370003</v>
      </c>
      <c r="H1382" s="89">
        <f t="shared" si="21"/>
        <v>8.4262124813299175E-3</v>
      </c>
    </row>
    <row r="1383" spans="1:8" hidden="1" x14ac:dyDescent="0.2">
      <c r="A1383" s="88">
        <v>40315</v>
      </c>
      <c r="B1383" s="37">
        <v>120.550003</v>
      </c>
      <c r="C1383" s="37">
        <v>121.120003</v>
      </c>
      <c r="D1383" s="37">
        <v>119.290001</v>
      </c>
      <c r="E1383" s="37">
        <v>119.360001</v>
      </c>
      <c r="F1383" s="37">
        <v>27898000</v>
      </c>
      <c r="G1383" s="37">
        <v>119.360001</v>
      </c>
      <c r="H1383" s="89">
        <f t="shared" si="21"/>
        <v>-1.0885242903933322E-3</v>
      </c>
    </row>
    <row r="1384" spans="1:8" hidden="1" x14ac:dyDescent="0.2">
      <c r="A1384" s="88">
        <v>40316</v>
      </c>
      <c r="B1384" s="37">
        <v>118.860001</v>
      </c>
      <c r="C1384" s="37">
        <v>120.32</v>
      </c>
      <c r="D1384" s="37">
        <v>118.5</v>
      </c>
      <c r="E1384" s="37">
        <v>119.489998</v>
      </c>
      <c r="F1384" s="37">
        <v>26595300</v>
      </c>
      <c r="G1384" s="37">
        <v>119.489998</v>
      </c>
      <c r="H1384" s="89">
        <f t="shared" si="21"/>
        <v>2.4226164143271705E-2</v>
      </c>
    </row>
    <row r="1385" spans="1:8" hidden="1" x14ac:dyDescent="0.2">
      <c r="A1385" s="88">
        <v>40317</v>
      </c>
      <c r="B1385" s="37">
        <v>118.19000200000001</v>
      </c>
      <c r="C1385" s="37">
        <v>118.43</v>
      </c>
      <c r="D1385" s="37">
        <v>116.08000199999999</v>
      </c>
      <c r="E1385" s="37">
        <v>116.629997</v>
      </c>
      <c r="F1385" s="37">
        <v>34412400</v>
      </c>
      <c r="G1385" s="37">
        <v>116.629997</v>
      </c>
      <c r="H1385" s="89">
        <f t="shared" si="21"/>
        <v>6.7966108735694726E-3</v>
      </c>
    </row>
    <row r="1386" spans="1:8" hidden="1" x14ac:dyDescent="0.2">
      <c r="A1386" s="88">
        <v>40318</v>
      </c>
      <c r="B1386" s="37">
        <v>116.139999</v>
      </c>
      <c r="C1386" s="37">
        <v>116.949997</v>
      </c>
      <c r="D1386" s="37">
        <v>115.18</v>
      </c>
      <c r="E1386" s="37">
        <v>115.839996</v>
      </c>
      <c r="F1386" s="37">
        <v>28908200</v>
      </c>
      <c r="G1386" s="37">
        <v>115.839996</v>
      </c>
      <c r="H1386" s="89">
        <f t="shared" si="21"/>
        <v>5.3665411237331876E-3</v>
      </c>
    </row>
    <row r="1387" spans="1:8" hidden="1" x14ac:dyDescent="0.2">
      <c r="A1387" s="88">
        <v>40319</v>
      </c>
      <c r="B1387" s="37">
        <v>115.050003</v>
      </c>
      <c r="C1387" s="37">
        <v>116.239998</v>
      </c>
      <c r="D1387" s="37">
        <v>114.510002</v>
      </c>
      <c r="E1387" s="37">
        <v>115.220001</v>
      </c>
      <c r="F1387" s="37">
        <v>20098300</v>
      </c>
      <c r="G1387" s="37">
        <v>115.220001</v>
      </c>
      <c r="H1387" s="89">
        <f t="shared" si="21"/>
        <v>-1.3962090301402746E-2</v>
      </c>
    </row>
    <row r="1388" spans="1:8" hidden="1" x14ac:dyDescent="0.2">
      <c r="A1388" s="88">
        <v>40322</v>
      </c>
      <c r="B1388" s="37">
        <v>116.339996</v>
      </c>
      <c r="C1388" s="37">
        <v>117.16999800000001</v>
      </c>
      <c r="D1388" s="37">
        <v>116.040001</v>
      </c>
      <c r="E1388" s="37">
        <v>116.839996</v>
      </c>
      <c r="F1388" s="37">
        <v>14300500</v>
      </c>
      <c r="G1388" s="37">
        <v>116.839996</v>
      </c>
      <c r="H1388" s="89">
        <f t="shared" si="21"/>
        <v>-4.4406990708284058E-3</v>
      </c>
    </row>
    <row r="1389" spans="1:8" hidden="1" x14ac:dyDescent="0.2">
      <c r="A1389" s="88">
        <v>40323</v>
      </c>
      <c r="B1389" s="37">
        <v>117.160004</v>
      </c>
      <c r="C1389" s="37">
        <v>117.519997</v>
      </c>
      <c r="D1389" s="37">
        <v>116.82</v>
      </c>
      <c r="E1389" s="37">
        <v>117.360001</v>
      </c>
      <c r="F1389" s="37">
        <v>21232700</v>
      </c>
      <c r="G1389" s="37">
        <v>117.360001</v>
      </c>
      <c r="H1389" s="89">
        <f t="shared" si="21"/>
        <v>-9.4136300521062803E-3</v>
      </c>
    </row>
    <row r="1390" spans="1:8" hidden="1" x14ac:dyDescent="0.2">
      <c r="A1390" s="88">
        <v>40324</v>
      </c>
      <c r="B1390" s="37">
        <v>118.58000199999999</v>
      </c>
      <c r="C1390" s="37">
        <v>119.08000199999999</v>
      </c>
      <c r="D1390" s="37">
        <v>118.32</v>
      </c>
      <c r="E1390" s="37">
        <v>118.470001</v>
      </c>
      <c r="F1390" s="37">
        <v>13153500</v>
      </c>
      <c r="G1390" s="37">
        <v>118.470001</v>
      </c>
      <c r="H1390" s="89">
        <f t="shared" si="21"/>
        <v>-1.8552965114097802E-3</v>
      </c>
    </row>
    <row r="1391" spans="1:8" hidden="1" x14ac:dyDescent="0.2">
      <c r="A1391" s="88">
        <v>40325</v>
      </c>
      <c r="B1391" s="37">
        <v>118.160004</v>
      </c>
      <c r="C1391" s="37">
        <v>119.040001</v>
      </c>
      <c r="D1391" s="37">
        <v>118.139999</v>
      </c>
      <c r="E1391" s="37">
        <v>118.69000200000001</v>
      </c>
      <c r="F1391" s="37">
        <v>10418500</v>
      </c>
      <c r="G1391" s="37">
        <v>118.69000200000001</v>
      </c>
      <c r="H1391" s="89">
        <f t="shared" si="21"/>
        <v>-1.5994868148840704E-3</v>
      </c>
    </row>
    <row r="1392" spans="1:8" hidden="1" x14ac:dyDescent="0.2">
      <c r="A1392" s="88">
        <v>40326</v>
      </c>
      <c r="B1392" s="37">
        <v>118.480003</v>
      </c>
      <c r="C1392" s="37">
        <v>118.900002</v>
      </c>
      <c r="D1392" s="37">
        <v>117.629997</v>
      </c>
      <c r="E1392" s="37">
        <v>118.879997</v>
      </c>
      <c r="F1392" s="37">
        <v>11579400</v>
      </c>
      <c r="G1392" s="37">
        <v>118.879997</v>
      </c>
      <c r="H1392" s="89">
        <f t="shared" si="21"/>
        <v>-8.6269390157762658E-3</v>
      </c>
    </row>
    <row r="1393" spans="1:8" hidden="1" x14ac:dyDescent="0.2">
      <c r="A1393" s="88">
        <v>40330</v>
      </c>
      <c r="B1393" s="37">
        <v>119.879997</v>
      </c>
      <c r="C1393" s="37">
        <v>120.25</v>
      </c>
      <c r="D1393" s="37">
        <v>119.629997</v>
      </c>
      <c r="E1393" s="37">
        <v>119.910004</v>
      </c>
      <c r="F1393" s="37">
        <v>12207800</v>
      </c>
      <c r="G1393" s="37">
        <v>119.910004</v>
      </c>
      <c r="H1393" s="89">
        <f t="shared" si="21"/>
        <v>1.0847762620163272E-3</v>
      </c>
    </row>
    <row r="1394" spans="1:8" hidden="1" x14ac:dyDescent="0.2">
      <c r="A1394" s="88">
        <v>40331</v>
      </c>
      <c r="B1394" s="37">
        <v>119.349998</v>
      </c>
      <c r="C1394" s="37">
        <v>119.879997</v>
      </c>
      <c r="D1394" s="37">
        <v>118.720001</v>
      </c>
      <c r="E1394" s="37">
        <v>119.779999</v>
      </c>
      <c r="F1394" s="37">
        <v>10339300</v>
      </c>
      <c r="G1394" s="37">
        <v>119.779999</v>
      </c>
      <c r="H1394" s="89">
        <f t="shared" si="21"/>
        <v>1.5311143018051704E-2</v>
      </c>
    </row>
    <row r="1395" spans="1:8" hidden="1" x14ac:dyDescent="0.2">
      <c r="A1395" s="88">
        <v>40332</v>
      </c>
      <c r="B1395" s="37">
        <v>119.160004</v>
      </c>
      <c r="C1395" s="37">
        <v>119.389999</v>
      </c>
      <c r="D1395" s="37">
        <v>117.480003</v>
      </c>
      <c r="E1395" s="37">
        <v>117.959999</v>
      </c>
      <c r="F1395" s="37">
        <v>13855200</v>
      </c>
      <c r="G1395" s="37">
        <v>117.959999</v>
      </c>
      <c r="H1395" s="89">
        <f t="shared" si="21"/>
        <v>-1.0373299804922952E-2</v>
      </c>
    </row>
    <row r="1396" spans="1:8" hidden="1" x14ac:dyDescent="0.2">
      <c r="A1396" s="88">
        <v>40333</v>
      </c>
      <c r="B1396" s="37">
        <v>117.959999</v>
      </c>
      <c r="C1396" s="37">
        <v>119.389999</v>
      </c>
      <c r="D1396" s="37">
        <v>117.050003</v>
      </c>
      <c r="E1396" s="37">
        <v>119.19000200000001</v>
      </c>
      <c r="F1396" s="37">
        <v>16532500</v>
      </c>
      <c r="G1396" s="37">
        <v>119.19000200000001</v>
      </c>
      <c r="H1396" s="89">
        <f t="shared" si="21"/>
        <v>-1.9113063129841939E-2</v>
      </c>
    </row>
    <row r="1397" spans="1:8" hidden="1" x14ac:dyDescent="0.2">
      <c r="A1397" s="88">
        <v>40336</v>
      </c>
      <c r="B1397" s="37">
        <v>118.730003</v>
      </c>
      <c r="C1397" s="37">
        <v>121.800003</v>
      </c>
      <c r="D1397" s="37">
        <v>118.620003</v>
      </c>
      <c r="E1397" s="37">
        <v>121.489998</v>
      </c>
      <c r="F1397" s="37">
        <v>20238600</v>
      </c>
      <c r="G1397" s="37">
        <v>121.489998</v>
      </c>
      <c r="H1397" s="89">
        <f t="shared" si="21"/>
        <v>4.0413928076493359E-3</v>
      </c>
    </row>
    <row r="1398" spans="1:8" hidden="1" x14ac:dyDescent="0.2">
      <c r="A1398" s="88">
        <v>40337</v>
      </c>
      <c r="B1398" s="37">
        <v>121.610001</v>
      </c>
      <c r="C1398" s="37">
        <v>122.449997</v>
      </c>
      <c r="D1398" s="37">
        <v>120.660004</v>
      </c>
      <c r="E1398" s="37">
        <v>121</v>
      </c>
      <c r="F1398" s="37">
        <v>23404800</v>
      </c>
      <c r="G1398" s="37">
        <v>121</v>
      </c>
      <c r="H1398" s="89">
        <f t="shared" si="21"/>
        <v>3.6430078677514811E-3</v>
      </c>
    </row>
    <row r="1399" spans="1:8" hidden="1" x14ac:dyDescent="0.2">
      <c r="A1399" s="88">
        <v>40338</v>
      </c>
      <c r="B1399" s="37">
        <v>120.480003</v>
      </c>
      <c r="C1399" s="37">
        <v>120.989998</v>
      </c>
      <c r="D1399" s="37">
        <v>119.510002</v>
      </c>
      <c r="E1399" s="37">
        <v>120.55999799999999</v>
      </c>
      <c r="F1399" s="37">
        <v>12884600</v>
      </c>
      <c r="G1399" s="37">
        <v>120.55999799999999</v>
      </c>
      <c r="H1399" s="89">
        <f t="shared" si="21"/>
        <v>1.3276168835074655E-2</v>
      </c>
    </row>
    <row r="1400" spans="1:8" hidden="1" x14ac:dyDescent="0.2">
      <c r="A1400" s="88">
        <v>40339</v>
      </c>
      <c r="B1400" s="37">
        <v>119.360001</v>
      </c>
      <c r="C1400" s="37">
        <v>120.040001</v>
      </c>
      <c r="D1400" s="37">
        <v>118.83000199999999</v>
      </c>
      <c r="E1400" s="37">
        <v>118.970001</v>
      </c>
      <c r="F1400" s="37">
        <v>13687900</v>
      </c>
      <c r="G1400" s="37">
        <v>118.970001</v>
      </c>
      <c r="H1400" s="89">
        <f t="shared" si="21"/>
        <v>-8.7037204147128039E-3</v>
      </c>
    </row>
    <row r="1401" spans="1:8" hidden="1" x14ac:dyDescent="0.2">
      <c r="A1401" s="88">
        <v>40340</v>
      </c>
      <c r="B1401" s="37">
        <v>119.879997</v>
      </c>
      <c r="C1401" s="37">
        <v>120.410004</v>
      </c>
      <c r="D1401" s="37">
        <v>119.33000199999999</v>
      </c>
      <c r="E1401" s="37">
        <v>120.010002</v>
      </c>
      <c r="F1401" s="37">
        <v>7829400</v>
      </c>
      <c r="G1401" s="37">
        <v>120.010002</v>
      </c>
      <c r="H1401" s="89">
        <f t="shared" si="21"/>
        <v>3.4222645145045344E-3</v>
      </c>
    </row>
    <row r="1402" spans="1:8" hidden="1" x14ac:dyDescent="0.2">
      <c r="A1402" s="88">
        <v>40343</v>
      </c>
      <c r="B1402" s="37">
        <v>119.629997</v>
      </c>
      <c r="C1402" s="37">
        <v>120.260002</v>
      </c>
      <c r="D1402" s="37">
        <v>118.959999</v>
      </c>
      <c r="E1402" s="37">
        <v>119.599998</v>
      </c>
      <c r="F1402" s="37">
        <v>11002800</v>
      </c>
      <c r="G1402" s="37">
        <v>119.599998</v>
      </c>
      <c r="H1402" s="89">
        <f t="shared" si="21"/>
        <v>-1.1555056228971352E-2</v>
      </c>
    </row>
    <row r="1403" spans="1:8" hidden="1" x14ac:dyDescent="0.2">
      <c r="A1403" s="88">
        <v>40344</v>
      </c>
      <c r="B1403" s="37">
        <v>119.709999</v>
      </c>
      <c r="C1403" s="37">
        <v>121.029999</v>
      </c>
      <c r="D1403" s="37">
        <v>119.480003</v>
      </c>
      <c r="E1403" s="37">
        <v>120.989998</v>
      </c>
      <c r="F1403" s="37">
        <v>15073000</v>
      </c>
      <c r="G1403" s="37">
        <v>120.989998</v>
      </c>
      <c r="H1403" s="89">
        <f t="shared" si="21"/>
        <v>5.4698959520644722E-3</v>
      </c>
    </row>
    <row r="1404" spans="1:8" hidden="1" x14ac:dyDescent="0.2">
      <c r="A1404" s="88">
        <v>40345</v>
      </c>
      <c r="B1404" s="37">
        <v>120.68</v>
      </c>
      <c r="C1404" s="37">
        <v>120.889999</v>
      </c>
      <c r="D1404" s="37">
        <v>120.040001</v>
      </c>
      <c r="E1404" s="37">
        <v>120.33000199999999</v>
      </c>
      <c r="F1404" s="37">
        <v>10500500</v>
      </c>
      <c r="G1404" s="37">
        <v>120.33000199999999</v>
      </c>
      <c r="H1404" s="89">
        <f t="shared" si="21"/>
        <v>-1.2963067823086573E-2</v>
      </c>
    </row>
    <row r="1405" spans="1:8" hidden="1" x14ac:dyDescent="0.2">
      <c r="A1405" s="88">
        <v>40346</v>
      </c>
      <c r="B1405" s="37">
        <v>121.639999</v>
      </c>
      <c r="C1405" s="37">
        <v>122.410004</v>
      </c>
      <c r="D1405" s="37">
        <v>121.489998</v>
      </c>
      <c r="E1405" s="37">
        <v>121.900002</v>
      </c>
      <c r="F1405" s="37">
        <v>19792200</v>
      </c>
      <c r="G1405" s="37">
        <v>121.900002</v>
      </c>
      <c r="H1405" s="89">
        <f t="shared" si="21"/>
        <v>-7.6002489395532941E-3</v>
      </c>
    </row>
    <row r="1406" spans="1:8" hidden="1" x14ac:dyDescent="0.2">
      <c r="A1406" s="88">
        <v>40347</v>
      </c>
      <c r="B1406" s="37">
        <v>123.040001</v>
      </c>
      <c r="C1406" s="37">
        <v>123.5</v>
      </c>
      <c r="D1406" s="37">
        <v>122.80999799999999</v>
      </c>
      <c r="E1406" s="37">
        <v>122.83000199999999</v>
      </c>
      <c r="F1406" s="37">
        <v>19429900</v>
      </c>
      <c r="G1406" s="37">
        <v>122.83000199999999</v>
      </c>
      <c r="H1406" s="89">
        <f t="shared" si="21"/>
        <v>2.0064837193072605E-2</v>
      </c>
    </row>
    <row r="1407" spans="1:8" hidden="1" x14ac:dyDescent="0.2">
      <c r="A1407" s="88">
        <v>40350</v>
      </c>
      <c r="B1407" s="37">
        <v>123.089996</v>
      </c>
      <c r="C1407" s="37">
        <v>123.110001</v>
      </c>
      <c r="D1407" s="37">
        <v>120.360001</v>
      </c>
      <c r="E1407" s="37">
        <v>120.389999</v>
      </c>
      <c r="F1407" s="37">
        <v>20041700</v>
      </c>
      <c r="G1407" s="37">
        <v>120.389999</v>
      </c>
      <c r="H1407" s="89">
        <f t="shared" si="21"/>
        <v>-8.7661661060605637E-3</v>
      </c>
    </row>
    <row r="1408" spans="1:8" hidden="1" x14ac:dyDescent="0.2">
      <c r="A1408" s="88">
        <v>40351</v>
      </c>
      <c r="B1408" s="37">
        <v>121.160004</v>
      </c>
      <c r="C1408" s="37">
        <v>121.589996</v>
      </c>
      <c r="D1408" s="37">
        <v>120.870003</v>
      </c>
      <c r="E1408" s="37">
        <v>121.449997</v>
      </c>
      <c r="F1408" s="37">
        <v>12940900</v>
      </c>
      <c r="G1408" s="37">
        <v>121.449997</v>
      </c>
      <c r="H1408" s="89">
        <f t="shared" si="21"/>
        <v>4.1254184942598393E-3</v>
      </c>
    </row>
    <row r="1409" spans="1:8" hidden="1" x14ac:dyDescent="0.2">
      <c r="A1409" s="88">
        <v>40352</v>
      </c>
      <c r="B1409" s="37">
        <v>120.889999</v>
      </c>
      <c r="C1409" s="37">
        <v>121.019997</v>
      </c>
      <c r="D1409" s="37">
        <v>119.769997</v>
      </c>
      <c r="E1409" s="37">
        <v>120.949997</v>
      </c>
      <c r="F1409" s="37">
        <v>14120400</v>
      </c>
      <c r="G1409" s="37">
        <v>120.949997</v>
      </c>
      <c r="H1409" s="89">
        <f t="shared" si="21"/>
        <v>-2.8896284296753352E-3</v>
      </c>
    </row>
    <row r="1410" spans="1:8" hidden="1" x14ac:dyDescent="0.2">
      <c r="A1410" s="88">
        <v>40353</v>
      </c>
      <c r="B1410" s="37">
        <v>120.760002</v>
      </c>
      <c r="C1410" s="37">
        <v>122.160004</v>
      </c>
      <c r="D1410" s="37">
        <v>120.66999800000001</v>
      </c>
      <c r="E1410" s="37">
        <v>121.300003</v>
      </c>
      <c r="F1410" s="37">
        <v>13137700</v>
      </c>
      <c r="G1410" s="37">
        <v>121.300003</v>
      </c>
      <c r="H1410" s="89">
        <f t="shared" ref="H1410:H1473" si="22">LN(G1410/G1411)</f>
        <v>-1.1964405361413659E-2</v>
      </c>
    </row>
    <row r="1411" spans="1:8" hidden="1" x14ac:dyDescent="0.2">
      <c r="A1411" s="88">
        <v>40354</v>
      </c>
      <c r="B1411" s="37">
        <v>122.75</v>
      </c>
      <c r="C1411" s="37">
        <v>123.129997</v>
      </c>
      <c r="D1411" s="37">
        <v>122.489998</v>
      </c>
      <c r="E1411" s="37">
        <v>122.760002</v>
      </c>
      <c r="F1411" s="37">
        <v>9986700</v>
      </c>
      <c r="G1411" s="37">
        <v>122.760002</v>
      </c>
      <c r="H1411" s="89">
        <f t="shared" si="22"/>
        <v>1.3697208310493633E-2</v>
      </c>
    </row>
    <row r="1412" spans="1:8" hidden="1" x14ac:dyDescent="0.2">
      <c r="A1412" s="88">
        <v>40357</v>
      </c>
      <c r="B1412" s="37">
        <v>122.790001</v>
      </c>
      <c r="C1412" s="37">
        <v>123.55999799999999</v>
      </c>
      <c r="D1412" s="37">
        <v>120.80999799999999</v>
      </c>
      <c r="E1412" s="37">
        <v>121.089996</v>
      </c>
      <c r="F1412" s="37">
        <v>19650700</v>
      </c>
      <c r="G1412" s="37">
        <v>121.089996</v>
      </c>
      <c r="H1412" s="89">
        <f t="shared" si="22"/>
        <v>-1.4854021975193063E-3</v>
      </c>
    </row>
    <row r="1413" spans="1:8" hidden="1" x14ac:dyDescent="0.2">
      <c r="A1413" s="88">
        <v>40358</v>
      </c>
      <c r="B1413" s="37">
        <v>121.050003</v>
      </c>
      <c r="C1413" s="37">
        <v>121.82</v>
      </c>
      <c r="D1413" s="37">
        <v>120.019997</v>
      </c>
      <c r="E1413" s="37">
        <v>121.269997</v>
      </c>
      <c r="F1413" s="37">
        <v>17334700</v>
      </c>
      <c r="G1413" s="37">
        <v>121.269997</v>
      </c>
      <c r="H1413" s="89">
        <f t="shared" si="22"/>
        <v>-3.3752080205248199E-3</v>
      </c>
    </row>
    <row r="1414" spans="1:8" hidden="1" x14ac:dyDescent="0.2">
      <c r="A1414" s="88">
        <v>40359</v>
      </c>
      <c r="B1414" s="37">
        <v>121.07</v>
      </c>
      <c r="C1414" s="37">
        <v>122.089996</v>
      </c>
      <c r="D1414" s="37">
        <v>120.879997</v>
      </c>
      <c r="E1414" s="37">
        <v>121.68</v>
      </c>
      <c r="F1414" s="37">
        <v>12016300</v>
      </c>
      <c r="G1414" s="37">
        <v>121.68</v>
      </c>
      <c r="H1414" s="89">
        <f t="shared" si="22"/>
        <v>3.8878882695081156E-2</v>
      </c>
    </row>
    <row r="1415" spans="1:8" hidden="1" x14ac:dyDescent="0.2">
      <c r="A1415" s="88">
        <v>40360</v>
      </c>
      <c r="B1415" s="37">
        <v>120.910004</v>
      </c>
      <c r="C1415" s="37">
        <v>121.029999</v>
      </c>
      <c r="D1415" s="37">
        <v>116.980003</v>
      </c>
      <c r="E1415" s="37">
        <v>117.040001</v>
      </c>
      <c r="F1415" s="37">
        <v>33248900</v>
      </c>
      <c r="G1415" s="37">
        <v>117.040001</v>
      </c>
      <c r="H1415" s="89">
        <f t="shared" si="22"/>
        <v>-1.2312786693630597E-2</v>
      </c>
    </row>
    <row r="1416" spans="1:8" hidden="1" x14ac:dyDescent="0.2">
      <c r="A1416" s="88">
        <v>40361</v>
      </c>
      <c r="B1416" s="37">
        <v>118.209999</v>
      </c>
      <c r="C1416" s="37">
        <v>118.5</v>
      </c>
      <c r="D1416" s="37">
        <v>117.410004</v>
      </c>
      <c r="E1416" s="37">
        <v>118.489998</v>
      </c>
      <c r="F1416" s="37">
        <v>14732800</v>
      </c>
      <c r="G1416" s="37">
        <v>118.489998</v>
      </c>
      <c r="H1416" s="89">
        <f t="shared" si="22"/>
        <v>1.6851428551828872E-2</v>
      </c>
    </row>
    <row r="1417" spans="1:8" hidden="1" x14ac:dyDescent="0.2">
      <c r="A1417" s="88">
        <v>40365</v>
      </c>
      <c r="B1417" s="37">
        <v>117.66999800000001</v>
      </c>
      <c r="C1417" s="37">
        <v>117.720001</v>
      </c>
      <c r="D1417" s="37">
        <v>116.300003</v>
      </c>
      <c r="E1417" s="37">
        <v>116.510002</v>
      </c>
      <c r="F1417" s="37">
        <v>16846900</v>
      </c>
      <c r="G1417" s="37">
        <v>116.510002</v>
      </c>
      <c r="H1417" s="89">
        <f t="shared" si="22"/>
        <v>-1.0416769174382171E-2</v>
      </c>
    </row>
    <row r="1418" spans="1:8" hidden="1" x14ac:dyDescent="0.2">
      <c r="A1418" s="88">
        <v>40366</v>
      </c>
      <c r="B1418" s="37">
        <v>116.57</v>
      </c>
      <c r="C1418" s="37">
        <v>117.779999</v>
      </c>
      <c r="D1418" s="37">
        <v>116.5</v>
      </c>
      <c r="E1418" s="37">
        <v>117.730003</v>
      </c>
      <c r="F1418" s="37">
        <v>10930100</v>
      </c>
      <c r="G1418" s="37">
        <v>117.730003</v>
      </c>
      <c r="H1418" s="89">
        <f t="shared" si="22"/>
        <v>4.4267033687466466E-3</v>
      </c>
    </row>
    <row r="1419" spans="1:8" hidden="1" x14ac:dyDescent="0.2">
      <c r="A1419" s="88">
        <v>40367</v>
      </c>
      <c r="B1419" s="37">
        <v>117.389999</v>
      </c>
      <c r="C1419" s="37">
        <v>117.410004</v>
      </c>
      <c r="D1419" s="37">
        <v>116.099998</v>
      </c>
      <c r="E1419" s="37">
        <v>117.209999</v>
      </c>
      <c r="F1419" s="37">
        <v>11315100</v>
      </c>
      <c r="G1419" s="37">
        <v>117.209999</v>
      </c>
      <c r="H1419" s="89">
        <f t="shared" si="22"/>
        <v>-9.763646777415539E-3</v>
      </c>
    </row>
    <row r="1420" spans="1:8" hidden="1" x14ac:dyDescent="0.2">
      <c r="A1420" s="88">
        <v>40368</v>
      </c>
      <c r="B1420" s="37">
        <v>118.139999</v>
      </c>
      <c r="C1420" s="37">
        <v>118.730003</v>
      </c>
      <c r="D1420" s="37">
        <v>118</v>
      </c>
      <c r="E1420" s="37">
        <v>118.360001</v>
      </c>
      <c r="F1420" s="37">
        <v>9596800</v>
      </c>
      <c r="G1420" s="37">
        <v>118.360001</v>
      </c>
      <c r="H1420" s="89">
        <f t="shared" si="22"/>
        <v>8.6551665720681521E-3</v>
      </c>
    </row>
    <row r="1421" spans="1:8" hidden="1" x14ac:dyDescent="0.2">
      <c r="A1421" s="88">
        <v>40371</v>
      </c>
      <c r="B1421" s="37">
        <v>117.83000199999999</v>
      </c>
      <c r="C1421" s="37">
        <v>118.199997</v>
      </c>
      <c r="D1421" s="37">
        <v>116.970001</v>
      </c>
      <c r="E1421" s="37">
        <v>117.339996</v>
      </c>
      <c r="F1421" s="37">
        <v>7506700</v>
      </c>
      <c r="G1421" s="37">
        <v>117.339996</v>
      </c>
      <c r="H1421" s="89">
        <f t="shared" si="22"/>
        <v>-8.6551665720681088E-3</v>
      </c>
    </row>
    <row r="1422" spans="1:8" hidden="1" x14ac:dyDescent="0.2">
      <c r="A1422" s="88">
        <v>40372</v>
      </c>
      <c r="B1422" s="37">
        <v>118.980003</v>
      </c>
      <c r="C1422" s="37">
        <v>119.099998</v>
      </c>
      <c r="D1422" s="37">
        <v>118.360001</v>
      </c>
      <c r="E1422" s="37">
        <v>118.360001</v>
      </c>
      <c r="F1422" s="37">
        <v>8423700</v>
      </c>
      <c r="G1422" s="37">
        <v>118.360001</v>
      </c>
      <c r="H1422" s="89">
        <f t="shared" si="22"/>
        <v>5.0703963721223635E-4</v>
      </c>
    </row>
    <row r="1423" spans="1:8" hidden="1" x14ac:dyDescent="0.2">
      <c r="A1423" s="88">
        <v>40373</v>
      </c>
      <c r="B1423" s="37">
        <v>118.260002</v>
      </c>
      <c r="C1423" s="37">
        <v>119.129997</v>
      </c>
      <c r="D1423" s="37">
        <v>117.589996</v>
      </c>
      <c r="E1423" s="37">
        <v>118.300003</v>
      </c>
      <c r="F1423" s="37">
        <v>9574800</v>
      </c>
      <c r="G1423" s="37">
        <v>118.300003</v>
      </c>
      <c r="H1423" s="89">
        <f t="shared" si="22"/>
        <v>5.9189109430471854E-4</v>
      </c>
    </row>
    <row r="1424" spans="1:8" hidden="1" x14ac:dyDescent="0.2">
      <c r="A1424" s="88">
        <v>40374</v>
      </c>
      <c r="B1424" s="37">
        <v>118.589996</v>
      </c>
      <c r="C1424" s="37">
        <v>118.699997</v>
      </c>
      <c r="D1424" s="37">
        <v>117.730003</v>
      </c>
      <c r="E1424" s="37">
        <v>118.230003</v>
      </c>
      <c r="F1424" s="37">
        <v>8586900</v>
      </c>
      <c r="G1424" s="37">
        <v>118.230003</v>
      </c>
      <c r="H1424" s="89">
        <f t="shared" si="22"/>
        <v>1.3282485555894053E-2</v>
      </c>
    </row>
    <row r="1425" spans="1:8" hidden="1" x14ac:dyDescent="0.2">
      <c r="A1425" s="88">
        <v>40375</v>
      </c>
      <c r="B1425" s="37">
        <v>116.69000200000001</v>
      </c>
      <c r="C1425" s="37">
        <v>116.790001</v>
      </c>
      <c r="D1425" s="37">
        <v>115.949997</v>
      </c>
      <c r="E1425" s="37">
        <v>116.66999800000001</v>
      </c>
      <c r="F1425" s="37">
        <v>17494400</v>
      </c>
      <c r="G1425" s="37">
        <v>116.66999800000001</v>
      </c>
      <c r="H1425" s="89">
        <f t="shared" si="22"/>
        <v>8.0895019110065157E-3</v>
      </c>
    </row>
    <row r="1426" spans="1:8" hidden="1" x14ac:dyDescent="0.2">
      <c r="A1426" s="88">
        <v>40378</v>
      </c>
      <c r="B1426" s="37">
        <v>115.57</v>
      </c>
      <c r="C1426" s="37">
        <v>115.800003</v>
      </c>
      <c r="D1426" s="37">
        <v>115.110001</v>
      </c>
      <c r="E1426" s="37">
        <v>115.730003</v>
      </c>
      <c r="F1426" s="37">
        <v>15723900</v>
      </c>
      <c r="G1426" s="37">
        <v>115.730003</v>
      </c>
      <c r="H1426" s="89">
        <f t="shared" si="22"/>
        <v>-7.9180978303536927E-3</v>
      </c>
    </row>
    <row r="1427" spans="1:8" hidden="1" x14ac:dyDescent="0.2">
      <c r="A1427" s="88">
        <v>40379</v>
      </c>
      <c r="B1427" s="37">
        <v>115.75</v>
      </c>
      <c r="C1427" s="37">
        <v>116.739998</v>
      </c>
      <c r="D1427" s="37">
        <v>115.480003</v>
      </c>
      <c r="E1427" s="37">
        <v>116.650002</v>
      </c>
      <c r="F1427" s="37">
        <v>9263100</v>
      </c>
      <c r="G1427" s="37">
        <v>116.650002</v>
      </c>
      <c r="H1427" s="89">
        <f t="shared" si="22"/>
        <v>6.8817819980633715E-3</v>
      </c>
    </row>
    <row r="1428" spans="1:8" hidden="1" x14ac:dyDescent="0.2">
      <c r="A1428" s="88">
        <v>40380</v>
      </c>
      <c r="B1428" s="37">
        <v>116.800003</v>
      </c>
      <c r="C1428" s="37">
        <v>117</v>
      </c>
      <c r="D1428" s="37">
        <v>115.709999</v>
      </c>
      <c r="E1428" s="37">
        <v>115.849998</v>
      </c>
      <c r="F1428" s="37">
        <v>9396200</v>
      </c>
      <c r="G1428" s="37">
        <v>115.849998</v>
      </c>
      <c r="H1428" s="89">
        <f t="shared" si="22"/>
        <v>-8.68041206885691E-3</v>
      </c>
    </row>
    <row r="1429" spans="1:8" hidden="1" x14ac:dyDescent="0.2">
      <c r="A1429" s="88">
        <v>40381</v>
      </c>
      <c r="B1429" s="37">
        <v>115.949997</v>
      </c>
      <c r="C1429" s="37">
        <v>117.5</v>
      </c>
      <c r="D1429" s="37">
        <v>115.910004</v>
      </c>
      <c r="E1429" s="37">
        <v>116.860001</v>
      </c>
      <c r="F1429" s="37">
        <v>8161000</v>
      </c>
      <c r="G1429" s="37">
        <v>116.860001</v>
      </c>
      <c r="H1429" s="89">
        <f t="shared" si="22"/>
        <v>6.6109277896205295E-3</v>
      </c>
    </row>
    <row r="1430" spans="1:8" hidden="1" x14ac:dyDescent="0.2">
      <c r="A1430" s="88">
        <v>40382</v>
      </c>
      <c r="B1430" s="37">
        <v>117.120003</v>
      </c>
      <c r="C1430" s="37">
        <v>117.470001</v>
      </c>
      <c r="D1430" s="37">
        <v>115.790001</v>
      </c>
      <c r="E1430" s="37">
        <v>116.089996</v>
      </c>
      <c r="F1430" s="37">
        <v>8337000</v>
      </c>
      <c r="G1430" s="37">
        <v>116.089996</v>
      </c>
      <c r="H1430" s="89">
        <f t="shared" si="22"/>
        <v>4.9220687189316823E-3</v>
      </c>
    </row>
    <row r="1431" spans="1:8" hidden="1" x14ac:dyDescent="0.2">
      <c r="A1431" s="88">
        <v>40385</v>
      </c>
      <c r="B1431" s="37">
        <v>116.379997</v>
      </c>
      <c r="C1431" s="37">
        <v>116.470001</v>
      </c>
      <c r="D1431" s="37">
        <v>115.300003</v>
      </c>
      <c r="E1431" s="37">
        <v>115.519997</v>
      </c>
      <c r="F1431" s="37">
        <v>11219000</v>
      </c>
      <c r="G1431" s="37">
        <v>115.519997</v>
      </c>
      <c r="H1431" s="89">
        <f t="shared" si="22"/>
        <v>1.7552692788145859E-2</v>
      </c>
    </row>
    <row r="1432" spans="1:8" hidden="1" x14ac:dyDescent="0.2">
      <c r="A1432" s="88">
        <v>40386</v>
      </c>
      <c r="B1432" s="37">
        <v>114.949997</v>
      </c>
      <c r="C1432" s="37">
        <v>114.989998</v>
      </c>
      <c r="D1432" s="37">
        <v>113.209999</v>
      </c>
      <c r="E1432" s="37">
        <v>113.510002</v>
      </c>
      <c r="F1432" s="37">
        <v>29524800</v>
      </c>
      <c r="G1432" s="37">
        <v>113.510002</v>
      </c>
      <c r="H1432" s="89">
        <f t="shared" si="22"/>
        <v>-2.3757941467695809E-3</v>
      </c>
    </row>
    <row r="1433" spans="1:8" hidden="1" x14ac:dyDescent="0.2">
      <c r="A1433" s="88">
        <v>40387</v>
      </c>
      <c r="B1433" s="37">
        <v>113.480003</v>
      </c>
      <c r="C1433" s="37">
        <v>113.93</v>
      </c>
      <c r="D1433" s="37">
        <v>113.08000199999999</v>
      </c>
      <c r="E1433" s="37">
        <v>113.779999</v>
      </c>
      <c r="F1433" s="37">
        <v>16071500</v>
      </c>
      <c r="G1433" s="37">
        <v>113.779999</v>
      </c>
      <c r="H1433" s="89">
        <f t="shared" si="22"/>
        <v>-4.4723361255679462E-3</v>
      </c>
    </row>
    <row r="1434" spans="1:8" hidden="1" x14ac:dyDescent="0.2">
      <c r="A1434" s="88">
        <v>40388</v>
      </c>
      <c r="B1434" s="37">
        <v>113.540001</v>
      </c>
      <c r="C1434" s="37">
        <v>114.349998</v>
      </c>
      <c r="D1434" s="37">
        <v>113.339996</v>
      </c>
      <c r="E1434" s="37">
        <v>114.290001</v>
      </c>
      <c r="F1434" s="37">
        <v>9476300</v>
      </c>
      <c r="G1434" s="37">
        <v>114.290001</v>
      </c>
      <c r="H1434" s="89">
        <f t="shared" si="22"/>
        <v>-1.0444842150300865E-2</v>
      </c>
    </row>
    <row r="1435" spans="1:8" hidden="1" x14ac:dyDescent="0.2">
      <c r="A1435" s="88">
        <v>40389</v>
      </c>
      <c r="B1435" s="37">
        <v>114.360001</v>
      </c>
      <c r="C1435" s="37">
        <v>115.730003</v>
      </c>
      <c r="D1435" s="37">
        <v>114.08000199999999</v>
      </c>
      <c r="E1435" s="37">
        <v>115.489998</v>
      </c>
      <c r="F1435" s="37">
        <v>10093200</v>
      </c>
      <c r="G1435" s="37">
        <v>115.489998</v>
      </c>
      <c r="H1435" s="89">
        <f t="shared" si="22"/>
        <v>-4.328701986514762E-4</v>
      </c>
    </row>
    <row r="1436" spans="1:8" hidden="1" x14ac:dyDescent="0.2">
      <c r="A1436" s="88">
        <v>40392</v>
      </c>
      <c r="B1436" s="37">
        <v>116.120003</v>
      </c>
      <c r="C1436" s="37">
        <v>116.389999</v>
      </c>
      <c r="D1436" s="37">
        <v>115.199997</v>
      </c>
      <c r="E1436" s="37">
        <v>115.540001</v>
      </c>
      <c r="F1436" s="37">
        <v>8473400</v>
      </c>
      <c r="G1436" s="37">
        <v>115.540001</v>
      </c>
      <c r="H1436" s="89">
        <f t="shared" si="22"/>
        <v>-3.8871642427882381E-3</v>
      </c>
    </row>
    <row r="1437" spans="1:8" hidden="1" x14ac:dyDescent="0.2">
      <c r="A1437" s="88">
        <v>40393</v>
      </c>
      <c r="B1437" s="37">
        <v>115.879997</v>
      </c>
      <c r="C1437" s="37">
        <v>116.44000200000001</v>
      </c>
      <c r="D1437" s="37">
        <v>115.80999799999999</v>
      </c>
      <c r="E1437" s="37">
        <v>115.989998</v>
      </c>
      <c r="F1437" s="37">
        <v>5579400</v>
      </c>
      <c r="G1437" s="37">
        <v>115.989998</v>
      </c>
      <c r="H1437" s="89">
        <f t="shared" si="22"/>
        <v>-6.2739495311231663E-3</v>
      </c>
    </row>
    <row r="1438" spans="1:8" hidden="1" x14ac:dyDescent="0.2">
      <c r="A1438" s="88">
        <v>40394</v>
      </c>
      <c r="B1438" s="37">
        <v>117.410004</v>
      </c>
      <c r="C1438" s="37">
        <v>117.650002</v>
      </c>
      <c r="D1438" s="37">
        <v>116.650002</v>
      </c>
      <c r="E1438" s="37">
        <v>116.720001</v>
      </c>
      <c r="F1438" s="37">
        <v>10323200</v>
      </c>
      <c r="G1438" s="37">
        <v>116.720001</v>
      </c>
      <c r="H1438" s="89">
        <f t="shared" si="22"/>
        <v>-2.2250928782467589E-3</v>
      </c>
    </row>
    <row r="1439" spans="1:8" hidden="1" x14ac:dyDescent="0.2">
      <c r="A1439" s="88">
        <v>40395</v>
      </c>
      <c r="B1439" s="37">
        <v>117.010002</v>
      </c>
      <c r="C1439" s="37">
        <v>117.099998</v>
      </c>
      <c r="D1439" s="37">
        <v>116.349998</v>
      </c>
      <c r="E1439" s="37">
        <v>116.980003</v>
      </c>
      <c r="F1439" s="37">
        <v>7023000</v>
      </c>
      <c r="G1439" s="37">
        <v>116.980003</v>
      </c>
      <c r="H1439" s="89">
        <f t="shared" si="22"/>
        <v>-7.3247325497540761E-3</v>
      </c>
    </row>
    <row r="1440" spans="1:8" hidden="1" x14ac:dyDescent="0.2">
      <c r="A1440" s="88">
        <v>40396</v>
      </c>
      <c r="B1440" s="37">
        <v>117.989998</v>
      </c>
      <c r="C1440" s="37">
        <v>118.41999800000001</v>
      </c>
      <c r="D1440" s="37">
        <v>117.489998</v>
      </c>
      <c r="E1440" s="37">
        <v>117.839996</v>
      </c>
      <c r="F1440" s="37">
        <v>10001700</v>
      </c>
      <c r="G1440" s="37">
        <v>117.839996</v>
      </c>
      <c r="H1440" s="89">
        <f t="shared" si="22"/>
        <v>3.7408137802719512E-3</v>
      </c>
    </row>
    <row r="1441" spans="1:8" hidden="1" x14ac:dyDescent="0.2">
      <c r="A1441" s="88">
        <v>40399</v>
      </c>
      <c r="B1441" s="37">
        <v>117.760002</v>
      </c>
      <c r="C1441" s="37">
        <v>117.849998</v>
      </c>
      <c r="D1441" s="37">
        <v>117.230003</v>
      </c>
      <c r="E1441" s="37">
        <v>117.400002</v>
      </c>
      <c r="F1441" s="37">
        <v>6751400</v>
      </c>
      <c r="G1441" s="37">
        <v>117.400002</v>
      </c>
      <c r="H1441" s="89">
        <f t="shared" si="22"/>
        <v>-2.8069681423691473E-3</v>
      </c>
    </row>
    <row r="1442" spans="1:8" hidden="1" x14ac:dyDescent="0.2">
      <c r="A1442" s="88">
        <v>40400</v>
      </c>
      <c r="B1442" s="37">
        <v>116.589996</v>
      </c>
      <c r="C1442" s="37">
        <v>118.089996</v>
      </c>
      <c r="D1442" s="37">
        <v>116.400002</v>
      </c>
      <c r="E1442" s="37">
        <v>117.730003</v>
      </c>
      <c r="F1442" s="37">
        <v>10444900</v>
      </c>
      <c r="G1442" s="37">
        <v>117.730003</v>
      </c>
      <c r="H1442" s="89">
        <f t="shared" si="22"/>
        <v>3.3182231633991908E-3</v>
      </c>
    </row>
    <row r="1443" spans="1:8" hidden="1" x14ac:dyDescent="0.2">
      <c r="A1443" s="88">
        <v>40401</v>
      </c>
      <c r="B1443" s="37">
        <v>117.739998</v>
      </c>
      <c r="C1443" s="37">
        <v>118.139999</v>
      </c>
      <c r="D1443" s="37">
        <v>116.58000199999999</v>
      </c>
      <c r="E1443" s="37">
        <v>117.339996</v>
      </c>
      <c r="F1443" s="37">
        <v>12436900</v>
      </c>
      <c r="G1443" s="37">
        <v>117.339996</v>
      </c>
      <c r="H1443" s="89">
        <f t="shared" si="22"/>
        <v>-1.2113155118503884E-2</v>
      </c>
    </row>
    <row r="1444" spans="1:8" hidden="1" x14ac:dyDescent="0.2">
      <c r="A1444" s="88">
        <v>40402</v>
      </c>
      <c r="B1444" s="37">
        <v>118.55999799999999</v>
      </c>
      <c r="C1444" s="37">
        <v>118.860001</v>
      </c>
      <c r="D1444" s="37">
        <v>118.459999</v>
      </c>
      <c r="E1444" s="37">
        <v>118.769997</v>
      </c>
      <c r="F1444" s="37">
        <v>12327000</v>
      </c>
      <c r="G1444" s="37">
        <v>118.769997</v>
      </c>
      <c r="H1444" s="89">
        <f t="shared" si="22"/>
        <v>2.5261252823931567E-4</v>
      </c>
    </row>
    <row r="1445" spans="1:8" hidden="1" x14ac:dyDescent="0.2">
      <c r="A1445" s="88">
        <v>40403</v>
      </c>
      <c r="B1445" s="37">
        <v>118.82</v>
      </c>
      <c r="C1445" s="37">
        <v>118.889999</v>
      </c>
      <c r="D1445" s="37">
        <v>118.360001</v>
      </c>
      <c r="E1445" s="37">
        <v>118.739998</v>
      </c>
      <c r="F1445" s="37">
        <v>10213200</v>
      </c>
      <c r="G1445" s="37">
        <v>118.739998</v>
      </c>
      <c r="H1445" s="89">
        <f t="shared" si="22"/>
        <v>-8.3030207861231175E-3</v>
      </c>
    </row>
    <row r="1446" spans="1:8" hidden="1" x14ac:dyDescent="0.2">
      <c r="A1446" s="88">
        <v>40406</v>
      </c>
      <c r="B1446" s="37">
        <v>119.699997</v>
      </c>
      <c r="C1446" s="37">
        <v>119.82</v>
      </c>
      <c r="D1446" s="37">
        <v>119.459999</v>
      </c>
      <c r="E1446" s="37">
        <v>119.730003</v>
      </c>
      <c r="F1446" s="37">
        <v>8948300</v>
      </c>
      <c r="G1446" s="37">
        <v>119.730003</v>
      </c>
      <c r="H1446" s="89">
        <f t="shared" si="22"/>
        <v>-1.6700350589590279E-4</v>
      </c>
    </row>
    <row r="1447" spans="1:8" hidden="1" x14ac:dyDescent="0.2">
      <c r="A1447" s="88">
        <v>40407</v>
      </c>
      <c r="B1447" s="37">
        <v>119.75</v>
      </c>
      <c r="C1447" s="37">
        <v>119.970001</v>
      </c>
      <c r="D1447" s="37">
        <v>119.599998</v>
      </c>
      <c r="E1447" s="37">
        <v>119.75</v>
      </c>
      <c r="F1447" s="37">
        <v>9145400</v>
      </c>
      <c r="G1447" s="37">
        <v>119.75</v>
      </c>
      <c r="H1447" s="89">
        <f t="shared" si="22"/>
        <v>-3.9171696380747691E-3</v>
      </c>
    </row>
    <row r="1448" spans="1:8" hidden="1" x14ac:dyDescent="0.2">
      <c r="A1448" s="88">
        <v>40408</v>
      </c>
      <c r="B1448" s="37">
        <v>119.230003</v>
      </c>
      <c r="C1448" s="37">
        <v>120.510002</v>
      </c>
      <c r="D1448" s="37">
        <v>119</v>
      </c>
      <c r="E1448" s="37">
        <v>120.220001</v>
      </c>
      <c r="F1448" s="37">
        <v>12102500</v>
      </c>
      <c r="G1448" s="37">
        <v>120.220001</v>
      </c>
      <c r="H1448" s="89">
        <f t="shared" si="22"/>
        <v>-1.4130587114979075E-3</v>
      </c>
    </row>
    <row r="1449" spans="1:8" hidden="1" x14ac:dyDescent="0.2">
      <c r="A1449" s="88">
        <v>40409</v>
      </c>
      <c r="B1449" s="37">
        <v>120.650002</v>
      </c>
      <c r="C1449" s="37">
        <v>120.989998</v>
      </c>
      <c r="D1449" s="37">
        <v>120.110001</v>
      </c>
      <c r="E1449" s="37">
        <v>120.389999</v>
      </c>
      <c r="F1449" s="37">
        <v>10014500</v>
      </c>
      <c r="G1449" s="37">
        <v>120.389999</v>
      </c>
      <c r="H1449" s="89">
        <f t="shared" si="22"/>
        <v>3.4947447783434606E-3</v>
      </c>
    </row>
    <row r="1450" spans="1:8" hidden="1" x14ac:dyDescent="0.2">
      <c r="A1450" s="88">
        <v>40410</v>
      </c>
      <c r="B1450" s="37">
        <v>119.970001</v>
      </c>
      <c r="C1450" s="37">
        <v>120.07</v>
      </c>
      <c r="D1450" s="37">
        <v>119.449997</v>
      </c>
      <c r="E1450" s="37">
        <v>119.970001</v>
      </c>
      <c r="F1450" s="37">
        <v>10682100</v>
      </c>
      <c r="G1450" s="37">
        <v>119.970001</v>
      </c>
      <c r="H1450" s="89">
        <f t="shared" si="22"/>
        <v>1.5850013745766747E-3</v>
      </c>
    </row>
    <row r="1451" spans="1:8" hidden="1" x14ac:dyDescent="0.2">
      <c r="A1451" s="88">
        <v>40413</v>
      </c>
      <c r="B1451" s="37">
        <v>119.910004</v>
      </c>
      <c r="C1451" s="37">
        <v>120.07</v>
      </c>
      <c r="D1451" s="37">
        <v>119.41999800000001</v>
      </c>
      <c r="E1451" s="37">
        <v>119.779999</v>
      </c>
      <c r="F1451" s="37">
        <v>4857800</v>
      </c>
      <c r="G1451" s="37">
        <v>119.779999</v>
      </c>
      <c r="H1451" s="89">
        <f t="shared" si="22"/>
        <v>-4.8305415825753732E-3</v>
      </c>
    </row>
    <row r="1452" spans="1:8" hidden="1" x14ac:dyDescent="0.2">
      <c r="A1452" s="88">
        <v>40414</v>
      </c>
      <c r="B1452" s="37">
        <v>118.769997</v>
      </c>
      <c r="C1452" s="37">
        <v>120.800003</v>
      </c>
      <c r="D1452" s="37">
        <v>118.709999</v>
      </c>
      <c r="E1452" s="37">
        <v>120.360001</v>
      </c>
      <c r="F1452" s="37">
        <v>14811400</v>
      </c>
      <c r="G1452" s="37">
        <v>120.360001</v>
      </c>
      <c r="H1452" s="89">
        <f t="shared" si="22"/>
        <v>-8.2740832099715469E-3</v>
      </c>
    </row>
    <row r="1453" spans="1:8" hidden="1" x14ac:dyDescent="0.2">
      <c r="A1453" s="88">
        <v>40415</v>
      </c>
      <c r="B1453" s="37">
        <v>121.120003</v>
      </c>
      <c r="C1453" s="37">
        <v>121.379997</v>
      </c>
      <c r="D1453" s="37">
        <v>120.66999800000001</v>
      </c>
      <c r="E1453" s="37">
        <v>121.360001</v>
      </c>
      <c r="F1453" s="37">
        <v>13987100</v>
      </c>
      <c r="G1453" s="37">
        <v>121.360001</v>
      </c>
      <c r="H1453" s="89">
        <f t="shared" si="22"/>
        <v>3.3014391161969624E-3</v>
      </c>
    </row>
    <row r="1454" spans="1:8" hidden="1" x14ac:dyDescent="0.2">
      <c r="A1454" s="88">
        <v>40416</v>
      </c>
      <c r="B1454" s="37">
        <v>121.089996</v>
      </c>
      <c r="C1454" s="37">
        <v>122.949997</v>
      </c>
      <c r="D1454" s="37">
        <v>120.5</v>
      </c>
      <c r="E1454" s="37">
        <v>120.959999</v>
      </c>
      <c r="F1454" s="37">
        <v>8886600</v>
      </c>
      <c r="G1454" s="37">
        <v>120.959999</v>
      </c>
      <c r="H1454" s="89">
        <f t="shared" si="22"/>
        <v>-4.1329917349367369E-4</v>
      </c>
    </row>
    <row r="1455" spans="1:8" hidden="1" x14ac:dyDescent="0.2">
      <c r="A1455" s="88">
        <v>40417</v>
      </c>
      <c r="B1455" s="37">
        <v>121.199997</v>
      </c>
      <c r="C1455" s="37">
        <v>121.449997</v>
      </c>
      <c r="D1455" s="37">
        <v>120.41999800000001</v>
      </c>
      <c r="E1455" s="37">
        <v>121.010002</v>
      </c>
      <c r="F1455" s="37">
        <v>11155400</v>
      </c>
      <c r="G1455" s="37">
        <v>121.010002</v>
      </c>
      <c r="H1455" s="89">
        <f t="shared" si="22"/>
        <v>8.2670306890794242E-4</v>
      </c>
    </row>
    <row r="1456" spans="1:8" hidden="1" x14ac:dyDescent="0.2">
      <c r="A1456" s="88">
        <v>40420</v>
      </c>
      <c r="B1456" s="37">
        <v>120.849998</v>
      </c>
      <c r="C1456" s="37">
        <v>121.05999799999999</v>
      </c>
      <c r="D1456" s="37">
        <v>120.58000199999999</v>
      </c>
      <c r="E1456" s="37">
        <v>120.910004</v>
      </c>
      <c r="F1456" s="37">
        <v>4390900</v>
      </c>
      <c r="G1456" s="37">
        <v>120.910004</v>
      </c>
      <c r="H1456" s="89">
        <f t="shared" si="22"/>
        <v>-9.6300836502336631E-3</v>
      </c>
    </row>
    <row r="1457" spans="1:8" hidden="1" x14ac:dyDescent="0.2">
      <c r="A1457" s="88">
        <v>40421</v>
      </c>
      <c r="B1457" s="37">
        <v>121.769997</v>
      </c>
      <c r="C1457" s="37">
        <v>122.19000200000001</v>
      </c>
      <c r="D1457" s="37">
        <v>121.459999</v>
      </c>
      <c r="E1457" s="37">
        <v>122.08000199999999</v>
      </c>
      <c r="F1457" s="37">
        <v>12249700</v>
      </c>
      <c r="G1457" s="37">
        <v>122.08000199999999</v>
      </c>
      <c r="H1457" s="89">
        <f t="shared" si="22"/>
        <v>3.199740134933779E-3</v>
      </c>
    </row>
    <row r="1458" spans="1:8" hidden="1" x14ac:dyDescent="0.2">
      <c r="A1458" s="88">
        <v>40422</v>
      </c>
      <c r="B1458" s="37">
        <v>122.150002</v>
      </c>
      <c r="C1458" s="37">
        <v>122.209999</v>
      </c>
      <c r="D1458" s="37">
        <v>121.43</v>
      </c>
      <c r="E1458" s="37">
        <v>121.69000200000001</v>
      </c>
      <c r="F1458" s="37">
        <v>11873500</v>
      </c>
      <c r="G1458" s="37">
        <v>121.69000200000001</v>
      </c>
      <c r="H1458" s="89">
        <f t="shared" si="22"/>
        <v>-4.9184375946491592E-3</v>
      </c>
    </row>
    <row r="1459" spans="1:8" hidden="1" x14ac:dyDescent="0.2">
      <c r="A1459" s="88">
        <v>40423</v>
      </c>
      <c r="B1459" s="37">
        <v>122.379997</v>
      </c>
      <c r="C1459" s="37">
        <v>122.480003</v>
      </c>
      <c r="D1459" s="37">
        <v>121.889999</v>
      </c>
      <c r="E1459" s="37">
        <v>122.290001</v>
      </c>
      <c r="F1459" s="37">
        <v>7002100</v>
      </c>
      <c r="G1459" s="37">
        <v>122.290001</v>
      </c>
      <c r="H1459" s="89">
        <f t="shared" si="22"/>
        <v>3.5224283520754983E-3</v>
      </c>
    </row>
    <row r="1460" spans="1:8" hidden="1" x14ac:dyDescent="0.2">
      <c r="A1460" s="88">
        <v>40424</v>
      </c>
      <c r="B1460" s="37">
        <v>121.389999</v>
      </c>
      <c r="C1460" s="37">
        <v>122.389999</v>
      </c>
      <c r="D1460" s="37">
        <v>121.150002</v>
      </c>
      <c r="E1460" s="37">
        <v>121.860001</v>
      </c>
      <c r="F1460" s="37">
        <v>9074500</v>
      </c>
      <c r="G1460" s="37">
        <v>121.860001</v>
      </c>
      <c r="H1460" s="89">
        <f t="shared" si="22"/>
        <v>-6.8694742405011723E-3</v>
      </c>
    </row>
    <row r="1461" spans="1:8" hidden="1" x14ac:dyDescent="0.2">
      <c r="A1461" s="88">
        <v>40428</v>
      </c>
      <c r="B1461" s="37">
        <v>122.910004</v>
      </c>
      <c r="C1461" s="37">
        <v>123.05999799999999</v>
      </c>
      <c r="D1461" s="37">
        <v>122.629997</v>
      </c>
      <c r="E1461" s="37">
        <v>122.699997</v>
      </c>
      <c r="F1461" s="37">
        <v>8777500</v>
      </c>
      <c r="G1461" s="37">
        <v>122.699997</v>
      </c>
      <c r="H1461" s="89">
        <f t="shared" si="22"/>
        <v>-8.1512572173634117E-5</v>
      </c>
    </row>
    <row r="1462" spans="1:8" hidden="1" x14ac:dyDescent="0.2">
      <c r="A1462" s="88">
        <v>40429</v>
      </c>
      <c r="B1462" s="37">
        <v>122.82</v>
      </c>
      <c r="C1462" s="37">
        <v>123.41999800000001</v>
      </c>
      <c r="D1462" s="37">
        <v>122.599998</v>
      </c>
      <c r="E1462" s="37">
        <v>122.709999</v>
      </c>
      <c r="F1462" s="37">
        <v>9788900</v>
      </c>
      <c r="G1462" s="37">
        <v>122.709999</v>
      </c>
      <c r="H1462" s="89">
        <f t="shared" si="22"/>
        <v>9.4158882433497751E-3</v>
      </c>
    </row>
    <row r="1463" spans="1:8" hidden="1" x14ac:dyDescent="0.2">
      <c r="A1463" s="88">
        <v>40430</v>
      </c>
      <c r="B1463" s="37">
        <v>122.44000200000001</v>
      </c>
      <c r="C1463" s="37">
        <v>122.879997</v>
      </c>
      <c r="D1463" s="37">
        <v>121.379997</v>
      </c>
      <c r="E1463" s="37">
        <v>121.55999799999999</v>
      </c>
      <c r="F1463" s="37">
        <v>13745000</v>
      </c>
      <c r="G1463" s="37">
        <v>121.55999799999999</v>
      </c>
      <c r="H1463" s="89">
        <f t="shared" si="22"/>
        <v>-1.3975504703985337E-3</v>
      </c>
    </row>
    <row r="1464" spans="1:8" hidden="1" x14ac:dyDescent="0.2">
      <c r="A1464" s="88">
        <v>40431</v>
      </c>
      <c r="B1464" s="37">
        <v>121.400002</v>
      </c>
      <c r="C1464" s="37">
        <v>122.300003</v>
      </c>
      <c r="D1464" s="37">
        <v>121.389999</v>
      </c>
      <c r="E1464" s="37">
        <v>121.730003</v>
      </c>
      <c r="F1464" s="37">
        <v>12510000</v>
      </c>
      <c r="G1464" s="37">
        <v>121.730003</v>
      </c>
      <c r="H1464" s="89">
        <f t="shared" si="22"/>
        <v>9.0404770725131377E-4</v>
      </c>
    </row>
    <row r="1465" spans="1:8" hidden="1" x14ac:dyDescent="0.2">
      <c r="A1465" s="88">
        <v>40434</v>
      </c>
      <c r="B1465" s="37">
        <v>121.629997</v>
      </c>
      <c r="C1465" s="37">
        <v>122.110001</v>
      </c>
      <c r="D1465" s="37">
        <v>121.389999</v>
      </c>
      <c r="E1465" s="37">
        <v>121.620003</v>
      </c>
      <c r="F1465" s="37">
        <v>9693300</v>
      </c>
      <c r="G1465" s="37">
        <v>121.620003</v>
      </c>
      <c r="H1465" s="89">
        <f t="shared" si="22"/>
        <v>-1.9541364373125904E-2</v>
      </c>
    </row>
    <row r="1466" spans="1:8" hidden="1" x14ac:dyDescent="0.2">
      <c r="A1466" s="88">
        <v>40435</v>
      </c>
      <c r="B1466" s="37">
        <v>122.91999800000001</v>
      </c>
      <c r="C1466" s="37">
        <v>124.589996</v>
      </c>
      <c r="D1466" s="37">
        <v>121.550003</v>
      </c>
      <c r="E1466" s="37">
        <v>124.019997</v>
      </c>
      <c r="F1466" s="37">
        <v>26588900</v>
      </c>
      <c r="G1466" s="37">
        <v>124.019997</v>
      </c>
      <c r="H1466" s="89">
        <f t="shared" si="22"/>
        <v>6.4522506128295509E-4</v>
      </c>
    </row>
    <row r="1467" spans="1:8" hidden="1" x14ac:dyDescent="0.2">
      <c r="A1467" s="88">
        <v>40436</v>
      </c>
      <c r="B1467" s="37">
        <v>123.970001</v>
      </c>
      <c r="C1467" s="37">
        <v>124.290001</v>
      </c>
      <c r="D1467" s="37">
        <v>123.43</v>
      </c>
      <c r="E1467" s="37">
        <v>123.94000200000001</v>
      </c>
      <c r="F1467" s="37">
        <v>11689100</v>
      </c>
      <c r="G1467" s="37">
        <v>123.94000200000001</v>
      </c>
      <c r="H1467" s="89">
        <f t="shared" si="22"/>
        <v>-5.5517300962326004E-3</v>
      </c>
    </row>
    <row r="1468" spans="1:8" hidden="1" x14ac:dyDescent="0.2">
      <c r="A1468" s="88">
        <v>40437</v>
      </c>
      <c r="B1468" s="37">
        <v>124.5</v>
      </c>
      <c r="C1468" s="37">
        <v>124.769997</v>
      </c>
      <c r="D1468" s="37">
        <v>124.19000200000001</v>
      </c>
      <c r="E1468" s="37">
        <v>124.629997</v>
      </c>
      <c r="F1468" s="37">
        <v>12672800</v>
      </c>
      <c r="G1468" s="37">
        <v>124.629997</v>
      </c>
      <c r="H1468" s="89">
        <f t="shared" si="22"/>
        <v>7.2236629317965872E-4</v>
      </c>
    </row>
    <row r="1469" spans="1:8" hidden="1" x14ac:dyDescent="0.2">
      <c r="A1469" s="88">
        <v>40438</v>
      </c>
      <c r="B1469" s="37">
        <v>125.029999</v>
      </c>
      <c r="C1469" s="37">
        <v>125.029999</v>
      </c>
      <c r="D1469" s="37">
        <v>124.269997</v>
      </c>
      <c r="E1469" s="37">
        <v>124.540001</v>
      </c>
      <c r="F1469" s="37">
        <v>13819200</v>
      </c>
      <c r="G1469" s="37">
        <v>124.540001</v>
      </c>
      <c r="H1469" s="89">
        <f t="shared" si="22"/>
        <v>-2.6462626781847856E-3</v>
      </c>
    </row>
    <row r="1470" spans="1:8" hidden="1" x14ac:dyDescent="0.2">
      <c r="A1470" s="88">
        <v>40441</v>
      </c>
      <c r="B1470" s="37">
        <v>125.089996</v>
      </c>
      <c r="C1470" s="37">
        <v>125.449997</v>
      </c>
      <c r="D1470" s="37">
        <v>124.779999</v>
      </c>
      <c r="E1470" s="37">
        <v>124.870003</v>
      </c>
      <c r="F1470" s="37">
        <v>8475800</v>
      </c>
      <c r="G1470" s="37">
        <v>124.870003</v>
      </c>
      <c r="H1470" s="89">
        <f t="shared" si="22"/>
        <v>-9.0880646013184168E-3</v>
      </c>
    </row>
    <row r="1471" spans="1:8" hidden="1" x14ac:dyDescent="0.2">
      <c r="A1471" s="88">
        <v>40442</v>
      </c>
      <c r="B1471" s="37">
        <v>124.769997</v>
      </c>
      <c r="C1471" s="37">
        <v>126.16999800000001</v>
      </c>
      <c r="D1471" s="37">
        <v>124.160004</v>
      </c>
      <c r="E1471" s="37">
        <v>126.010002</v>
      </c>
      <c r="F1471" s="37">
        <v>20408400</v>
      </c>
      <c r="G1471" s="37">
        <v>126.010002</v>
      </c>
      <c r="H1471" s="89">
        <f t="shared" si="22"/>
        <v>-1.5066415819637545E-3</v>
      </c>
    </row>
    <row r="1472" spans="1:8" hidden="1" x14ac:dyDescent="0.2">
      <c r="A1472" s="88">
        <v>40443</v>
      </c>
      <c r="B1472" s="37">
        <v>126.58000199999999</v>
      </c>
      <c r="C1472" s="37">
        <v>126.629997</v>
      </c>
      <c r="D1472" s="37">
        <v>125.699997</v>
      </c>
      <c r="E1472" s="37">
        <v>126.199997</v>
      </c>
      <c r="F1472" s="37">
        <v>11046900</v>
      </c>
      <c r="G1472" s="37">
        <v>126.199997</v>
      </c>
      <c r="H1472" s="89">
        <f t="shared" si="22"/>
        <v>-7.9212677409262126E-4</v>
      </c>
    </row>
    <row r="1473" spans="1:8" hidden="1" x14ac:dyDescent="0.2">
      <c r="A1473" s="88">
        <v>40444</v>
      </c>
      <c r="B1473" s="37">
        <v>126.199997</v>
      </c>
      <c r="C1473" s="37">
        <v>126.660004</v>
      </c>
      <c r="D1473" s="37">
        <v>125.80999799999999</v>
      </c>
      <c r="E1473" s="37">
        <v>126.300003</v>
      </c>
      <c r="F1473" s="37">
        <v>9325200</v>
      </c>
      <c r="G1473" s="37">
        <v>126.300003</v>
      </c>
      <c r="H1473" s="89">
        <f t="shared" si="22"/>
        <v>-3.0831202911131314E-3</v>
      </c>
    </row>
    <row r="1474" spans="1:8" hidden="1" x14ac:dyDescent="0.2">
      <c r="A1474" s="88">
        <v>40445</v>
      </c>
      <c r="B1474" s="37">
        <v>126.910004</v>
      </c>
      <c r="C1474" s="37">
        <v>127</v>
      </c>
      <c r="D1474" s="37">
        <v>126.300003</v>
      </c>
      <c r="E1474" s="37">
        <v>126.69000200000001</v>
      </c>
      <c r="F1474" s="37">
        <v>14945000</v>
      </c>
      <c r="G1474" s="37">
        <v>126.69000200000001</v>
      </c>
      <c r="H1474" s="89">
        <f t="shared" ref="H1474:H1537" si="23">LN(G1474/G1475)</f>
        <v>-2.3676255700238628E-4</v>
      </c>
    </row>
    <row r="1475" spans="1:8" hidden="1" x14ac:dyDescent="0.2">
      <c r="A1475" s="88">
        <v>40448</v>
      </c>
      <c r="B1475" s="37">
        <v>126.900002</v>
      </c>
      <c r="C1475" s="37">
        <v>126.910004</v>
      </c>
      <c r="D1475" s="37">
        <v>126.480003</v>
      </c>
      <c r="E1475" s="37">
        <v>126.720001</v>
      </c>
      <c r="F1475" s="37">
        <v>6679700</v>
      </c>
      <c r="G1475" s="37">
        <v>126.720001</v>
      </c>
      <c r="H1475" s="89">
        <f t="shared" si="23"/>
        <v>-8.8777501363336096E-3</v>
      </c>
    </row>
    <row r="1476" spans="1:8" hidden="1" x14ac:dyDescent="0.2">
      <c r="A1476" s="88">
        <v>40449</v>
      </c>
      <c r="B1476" s="37">
        <v>126.41999800000001</v>
      </c>
      <c r="C1476" s="37">
        <v>128.029999</v>
      </c>
      <c r="D1476" s="37">
        <v>126.110001</v>
      </c>
      <c r="E1476" s="37">
        <v>127.849998</v>
      </c>
      <c r="F1476" s="37">
        <v>19857200</v>
      </c>
      <c r="G1476" s="37">
        <v>127.849998</v>
      </c>
      <c r="H1476" s="89">
        <f t="shared" si="23"/>
        <v>-7.8185306527515268E-4</v>
      </c>
    </row>
    <row r="1477" spans="1:8" hidden="1" x14ac:dyDescent="0.2">
      <c r="A1477" s="88">
        <v>40450</v>
      </c>
      <c r="B1477" s="37">
        <v>127.93</v>
      </c>
      <c r="C1477" s="37">
        <v>128.240005</v>
      </c>
      <c r="D1477" s="37">
        <v>127.519997</v>
      </c>
      <c r="E1477" s="37">
        <v>127.949997</v>
      </c>
      <c r="F1477" s="37">
        <v>12328900</v>
      </c>
      <c r="G1477" s="37">
        <v>127.949997</v>
      </c>
      <c r="H1477" s="89">
        <f t="shared" si="23"/>
        <v>3.1261627584920398E-4</v>
      </c>
    </row>
    <row r="1478" spans="1:8" hidden="1" x14ac:dyDescent="0.2">
      <c r="A1478" s="88">
        <v>40451</v>
      </c>
      <c r="B1478" s="37">
        <v>128.14999399999999</v>
      </c>
      <c r="C1478" s="37">
        <v>128.279999</v>
      </c>
      <c r="D1478" s="37">
        <v>126.610001</v>
      </c>
      <c r="E1478" s="37">
        <v>127.910004</v>
      </c>
      <c r="F1478" s="37">
        <v>19213400</v>
      </c>
      <c r="G1478" s="37">
        <v>127.910004</v>
      </c>
      <c r="H1478" s="89">
        <f t="shared" si="23"/>
        <v>-7.787594601123795E-3</v>
      </c>
    </row>
    <row r="1479" spans="1:8" hidden="1" x14ac:dyDescent="0.2">
      <c r="A1479" s="88">
        <v>40452</v>
      </c>
      <c r="B1479" s="37">
        <v>127.910004</v>
      </c>
      <c r="C1479" s="37">
        <v>129.070007</v>
      </c>
      <c r="D1479" s="37">
        <v>127.910004</v>
      </c>
      <c r="E1479" s="37">
        <v>128.91000399999999</v>
      </c>
      <c r="F1479" s="37">
        <v>17211900</v>
      </c>
      <c r="G1479" s="37">
        <v>128.91000399999999</v>
      </c>
      <c r="H1479" s="89">
        <f t="shared" si="23"/>
        <v>3.4968911630976905E-3</v>
      </c>
    </row>
    <row r="1480" spans="1:8" hidden="1" x14ac:dyDescent="0.2">
      <c r="A1480" s="88">
        <v>40455</v>
      </c>
      <c r="B1480" s="37">
        <v>128.520004</v>
      </c>
      <c r="C1480" s="37">
        <v>128.61999499999999</v>
      </c>
      <c r="D1480" s="37">
        <v>128.220001</v>
      </c>
      <c r="E1480" s="37">
        <v>128.46000699999999</v>
      </c>
      <c r="F1480" s="37">
        <v>8368000</v>
      </c>
      <c r="G1480" s="37">
        <v>128.46000699999999</v>
      </c>
      <c r="H1480" s="89">
        <f t="shared" si="23"/>
        <v>-1.9503396259094041E-2</v>
      </c>
    </row>
    <row r="1481" spans="1:8" hidden="1" x14ac:dyDescent="0.2">
      <c r="A1481" s="88">
        <v>40456</v>
      </c>
      <c r="B1481" s="37">
        <v>130.11000100000001</v>
      </c>
      <c r="C1481" s="37">
        <v>131.11999499999999</v>
      </c>
      <c r="D1481" s="37">
        <v>129.86999499999999</v>
      </c>
      <c r="E1481" s="37">
        <v>130.990005</v>
      </c>
      <c r="F1481" s="37">
        <v>17489600</v>
      </c>
      <c r="G1481" s="37">
        <v>130.990005</v>
      </c>
      <c r="H1481" s="89">
        <f t="shared" si="23"/>
        <v>-6.2404539706092162E-3</v>
      </c>
    </row>
    <row r="1482" spans="1:8" hidden="1" x14ac:dyDescent="0.2">
      <c r="A1482" s="88">
        <v>40457</v>
      </c>
      <c r="B1482" s="37">
        <v>131.449997</v>
      </c>
      <c r="C1482" s="37">
        <v>131.86000100000001</v>
      </c>
      <c r="D1482" s="37">
        <v>131.33999600000001</v>
      </c>
      <c r="E1482" s="37">
        <v>131.80999800000001</v>
      </c>
      <c r="F1482" s="37">
        <v>16142200</v>
      </c>
      <c r="G1482" s="37">
        <v>131.80999800000001</v>
      </c>
      <c r="H1482" s="89">
        <f t="shared" si="23"/>
        <v>1.0984953228713729E-2</v>
      </c>
    </row>
    <row r="1483" spans="1:8" hidden="1" x14ac:dyDescent="0.2">
      <c r="A1483" s="88">
        <v>40458</v>
      </c>
      <c r="B1483" s="37">
        <v>132.60000600000001</v>
      </c>
      <c r="C1483" s="37">
        <v>132.66999799999999</v>
      </c>
      <c r="D1483" s="37">
        <v>129.509995</v>
      </c>
      <c r="E1483" s="37">
        <v>130.36999499999999</v>
      </c>
      <c r="F1483" s="37">
        <v>38676800</v>
      </c>
      <c r="G1483" s="37">
        <v>130.36999499999999</v>
      </c>
      <c r="H1483" s="89">
        <f t="shared" si="23"/>
        <v>-9.8463490987103618E-3</v>
      </c>
    </row>
    <row r="1484" spans="1:8" hidden="1" x14ac:dyDescent="0.2">
      <c r="A1484" s="88">
        <v>40459</v>
      </c>
      <c r="B1484" s="37">
        <v>130.779999</v>
      </c>
      <c r="C1484" s="37">
        <v>131.88000500000001</v>
      </c>
      <c r="D1484" s="37">
        <v>130.470001</v>
      </c>
      <c r="E1484" s="37">
        <v>131.66000399999999</v>
      </c>
      <c r="F1484" s="37">
        <v>18693300</v>
      </c>
      <c r="G1484" s="37">
        <v>131.66000399999999</v>
      </c>
      <c r="H1484" s="89">
        <f t="shared" si="23"/>
        <v>-4.7735571392197636E-3</v>
      </c>
    </row>
    <row r="1485" spans="1:8" hidden="1" x14ac:dyDescent="0.2">
      <c r="A1485" s="88">
        <v>40462</v>
      </c>
      <c r="B1485" s="37">
        <v>131.279999</v>
      </c>
      <c r="C1485" s="37">
        <v>132.33000200000001</v>
      </c>
      <c r="D1485" s="37">
        <v>130.979996</v>
      </c>
      <c r="E1485" s="37">
        <v>132.28999300000001</v>
      </c>
      <c r="F1485" s="37">
        <v>10621300</v>
      </c>
      <c r="G1485" s="37">
        <v>132.28999300000001</v>
      </c>
      <c r="H1485" s="89">
        <f t="shared" si="23"/>
        <v>2.4975301534781325E-3</v>
      </c>
    </row>
    <row r="1486" spans="1:8" hidden="1" x14ac:dyDescent="0.2">
      <c r="A1486" s="88">
        <v>40463</v>
      </c>
      <c r="B1486" s="37">
        <v>132.05999800000001</v>
      </c>
      <c r="C1486" s="37">
        <v>132.21000699999999</v>
      </c>
      <c r="D1486" s="37">
        <v>131.36000100000001</v>
      </c>
      <c r="E1486" s="37">
        <v>131.96000699999999</v>
      </c>
      <c r="F1486" s="37">
        <v>13289200</v>
      </c>
      <c r="G1486" s="37">
        <v>131.96000699999999</v>
      </c>
      <c r="H1486" s="89">
        <f t="shared" si="23"/>
        <v>-1.5863204418242908E-2</v>
      </c>
    </row>
    <row r="1487" spans="1:8" hidden="1" x14ac:dyDescent="0.2">
      <c r="A1487" s="88">
        <v>40464</v>
      </c>
      <c r="B1487" s="37">
        <v>132.729996</v>
      </c>
      <c r="C1487" s="37">
        <v>134.30999800000001</v>
      </c>
      <c r="D1487" s="37">
        <v>132.63000500000001</v>
      </c>
      <c r="E1487" s="37">
        <v>134.070007</v>
      </c>
      <c r="F1487" s="37">
        <v>18398500</v>
      </c>
      <c r="G1487" s="37">
        <v>134.070007</v>
      </c>
      <c r="H1487" s="89">
        <f t="shared" si="23"/>
        <v>-5.0591059641067887E-3</v>
      </c>
    </row>
    <row r="1488" spans="1:8" hidden="1" x14ac:dyDescent="0.2">
      <c r="A1488" s="88">
        <v>40465</v>
      </c>
      <c r="B1488" s="37">
        <v>134.05999800000001</v>
      </c>
      <c r="C1488" s="37">
        <v>134.85000600000001</v>
      </c>
      <c r="D1488" s="37">
        <v>133.89999399999999</v>
      </c>
      <c r="E1488" s="37">
        <v>134.75</v>
      </c>
      <c r="F1488" s="37">
        <v>26890500</v>
      </c>
      <c r="G1488" s="37">
        <v>134.75</v>
      </c>
      <c r="H1488" s="89">
        <f t="shared" si="23"/>
        <v>7.9723778658236377E-3</v>
      </c>
    </row>
    <row r="1489" spans="1:8" hidden="1" x14ac:dyDescent="0.2">
      <c r="A1489" s="88">
        <v>40466</v>
      </c>
      <c r="B1489" s="37">
        <v>134.240005</v>
      </c>
      <c r="C1489" s="37">
        <v>134.46000699999999</v>
      </c>
      <c r="D1489" s="37">
        <v>133.070007</v>
      </c>
      <c r="E1489" s="37">
        <v>133.679993</v>
      </c>
      <c r="F1489" s="37">
        <v>26168600</v>
      </c>
      <c r="G1489" s="37">
        <v>133.679993</v>
      </c>
      <c r="H1489" s="89">
        <f t="shared" si="23"/>
        <v>-4.4783327414258415E-3</v>
      </c>
    </row>
    <row r="1490" spans="1:8" hidden="1" x14ac:dyDescent="0.2">
      <c r="A1490" s="88">
        <v>40469</v>
      </c>
      <c r="B1490" s="37">
        <v>133.46000699999999</v>
      </c>
      <c r="C1490" s="37">
        <v>134.33999600000001</v>
      </c>
      <c r="D1490" s="37">
        <v>133.16000399999999</v>
      </c>
      <c r="E1490" s="37">
        <v>134.279999</v>
      </c>
      <c r="F1490" s="37">
        <v>12289500</v>
      </c>
      <c r="G1490" s="37">
        <v>134.279999</v>
      </c>
      <c r="H1490" s="89">
        <f t="shared" si="23"/>
        <v>3.1546910463519783E-2</v>
      </c>
    </row>
    <row r="1491" spans="1:8" hidden="1" x14ac:dyDescent="0.2">
      <c r="A1491" s="88">
        <v>40470</v>
      </c>
      <c r="B1491" s="37">
        <v>130.46000699999999</v>
      </c>
      <c r="C1491" s="37">
        <v>131.58999600000001</v>
      </c>
      <c r="D1491" s="37">
        <v>129.75</v>
      </c>
      <c r="E1491" s="37">
        <v>130.11000100000001</v>
      </c>
      <c r="F1491" s="37">
        <v>25327200</v>
      </c>
      <c r="G1491" s="37">
        <v>130.11000100000001</v>
      </c>
      <c r="H1491" s="89">
        <f t="shared" si="23"/>
        <v>-9.2568917371056332E-3</v>
      </c>
    </row>
    <row r="1492" spans="1:8" hidden="1" x14ac:dyDescent="0.2">
      <c r="A1492" s="88">
        <v>40471</v>
      </c>
      <c r="B1492" s="37">
        <v>130.36000100000001</v>
      </c>
      <c r="C1492" s="37">
        <v>131.64999399999999</v>
      </c>
      <c r="D1492" s="37">
        <v>130.320007</v>
      </c>
      <c r="E1492" s="37">
        <v>131.320007</v>
      </c>
      <c r="F1492" s="37">
        <v>12556600</v>
      </c>
      <c r="G1492" s="37">
        <v>131.320007</v>
      </c>
      <c r="H1492" s="89">
        <f t="shared" si="23"/>
        <v>1.4187944143941703E-2</v>
      </c>
    </row>
    <row r="1493" spans="1:8" hidden="1" x14ac:dyDescent="0.2">
      <c r="A1493" s="88">
        <v>40472</v>
      </c>
      <c r="B1493" s="37">
        <v>131.08000200000001</v>
      </c>
      <c r="C1493" s="37">
        <v>131.58999600000001</v>
      </c>
      <c r="D1493" s="37">
        <v>128.720001</v>
      </c>
      <c r="E1493" s="37">
        <v>129.470001</v>
      </c>
      <c r="F1493" s="37">
        <v>21804200</v>
      </c>
      <c r="G1493" s="37">
        <v>129.470001</v>
      </c>
      <c r="H1493" s="89">
        <f t="shared" si="23"/>
        <v>-2.0061349552986199E-3</v>
      </c>
    </row>
    <row r="1494" spans="1:8" hidden="1" x14ac:dyDescent="0.2">
      <c r="A1494" s="88">
        <v>40473</v>
      </c>
      <c r="B1494" s="37">
        <v>129.470001</v>
      </c>
      <c r="C1494" s="37">
        <v>129.75</v>
      </c>
      <c r="D1494" s="37">
        <v>128.970001</v>
      </c>
      <c r="E1494" s="37">
        <v>129.729996</v>
      </c>
      <c r="F1494" s="37">
        <v>11885300</v>
      </c>
      <c r="G1494" s="37">
        <v>129.729996</v>
      </c>
      <c r="H1494" s="89">
        <f t="shared" si="23"/>
        <v>-8.5963380805337119E-3</v>
      </c>
    </row>
    <row r="1495" spans="1:8" hidden="1" x14ac:dyDescent="0.2">
      <c r="A1495" s="88">
        <v>40476</v>
      </c>
      <c r="B1495" s="37">
        <v>131.16000399999999</v>
      </c>
      <c r="C1495" s="37">
        <v>131.38000500000001</v>
      </c>
      <c r="D1495" s="37">
        <v>130.21000699999999</v>
      </c>
      <c r="E1495" s="37">
        <v>130.85000600000001</v>
      </c>
      <c r="F1495" s="37">
        <v>12154900</v>
      </c>
      <c r="G1495" s="37">
        <v>130.85000600000001</v>
      </c>
      <c r="H1495" s="89">
        <f t="shared" si="23"/>
        <v>-2.292362271851089E-4</v>
      </c>
    </row>
    <row r="1496" spans="1:8" hidden="1" x14ac:dyDescent="0.2">
      <c r="A1496" s="88">
        <v>40477</v>
      </c>
      <c r="B1496" s="37">
        <v>129.990005</v>
      </c>
      <c r="C1496" s="37">
        <v>131.13999899999999</v>
      </c>
      <c r="D1496" s="37">
        <v>129.729996</v>
      </c>
      <c r="E1496" s="37">
        <v>130.88000500000001</v>
      </c>
      <c r="F1496" s="37">
        <v>10710900</v>
      </c>
      <c r="G1496" s="37">
        <v>130.88000500000001</v>
      </c>
      <c r="H1496" s="89">
        <f t="shared" si="23"/>
        <v>1.0445570804729819E-2</v>
      </c>
    </row>
    <row r="1497" spans="1:8" hidden="1" x14ac:dyDescent="0.2">
      <c r="A1497" s="88">
        <v>40478</v>
      </c>
      <c r="B1497" s="37">
        <v>129.929993</v>
      </c>
      <c r="C1497" s="37">
        <v>130</v>
      </c>
      <c r="D1497" s="37">
        <v>128.78999300000001</v>
      </c>
      <c r="E1497" s="37">
        <v>129.520004</v>
      </c>
      <c r="F1497" s="37">
        <v>16132100</v>
      </c>
      <c r="G1497" s="37">
        <v>129.520004</v>
      </c>
      <c r="H1497" s="89">
        <f t="shared" si="23"/>
        <v>-1.3192405938400448E-2</v>
      </c>
    </row>
    <row r="1498" spans="1:8" hidden="1" x14ac:dyDescent="0.2">
      <c r="A1498" s="88">
        <v>40479</v>
      </c>
      <c r="B1498" s="37">
        <v>130.36000100000001</v>
      </c>
      <c r="C1498" s="37">
        <v>131.5</v>
      </c>
      <c r="D1498" s="37">
        <v>129.83999600000001</v>
      </c>
      <c r="E1498" s="37">
        <v>131.240005</v>
      </c>
      <c r="F1498" s="37">
        <v>15889600</v>
      </c>
      <c r="G1498" s="37">
        <v>131.240005</v>
      </c>
      <c r="H1498" s="89">
        <f t="shared" si="23"/>
        <v>-1.0460112047975704E-2</v>
      </c>
    </row>
    <row r="1499" spans="1:8" hidden="1" x14ac:dyDescent="0.2">
      <c r="A1499" s="88">
        <v>40480</v>
      </c>
      <c r="B1499" s="37">
        <v>131.479996</v>
      </c>
      <c r="C1499" s="37">
        <v>132.820007</v>
      </c>
      <c r="D1499" s="37">
        <v>131.05999800000001</v>
      </c>
      <c r="E1499" s="37">
        <v>132.61999499999999</v>
      </c>
      <c r="F1499" s="37">
        <v>14334900</v>
      </c>
      <c r="G1499" s="37">
        <v>132.61999499999999</v>
      </c>
      <c r="H1499" s="89">
        <f t="shared" si="23"/>
        <v>5.2921951483767635E-3</v>
      </c>
    </row>
    <row r="1500" spans="1:8" hidden="1" x14ac:dyDescent="0.2">
      <c r="A1500" s="88">
        <v>40483</v>
      </c>
      <c r="B1500" s="37">
        <v>132.85000600000001</v>
      </c>
      <c r="C1500" s="37">
        <v>133.070007</v>
      </c>
      <c r="D1500" s="37">
        <v>131.759995</v>
      </c>
      <c r="E1500" s="37">
        <v>131.91999799999999</v>
      </c>
      <c r="F1500" s="37">
        <v>12403600</v>
      </c>
      <c r="G1500" s="37">
        <v>131.91999799999999</v>
      </c>
      <c r="H1500" s="89">
        <f t="shared" si="23"/>
        <v>-4.3115455280884393E-3</v>
      </c>
    </row>
    <row r="1501" spans="1:8" hidden="1" x14ac:dyDescent="0.2">
      <c r="A1501" s="88">
        <v>40484</v>
      </c>
      <c r="B1501" s="37">
        <v>132.44000199999999</v>
      </c>
      <c r="C1501" s="37">
        <v>132.58999600000001</v>
      </c>
      <c r="D1501" s="37">
        <v>131.88000500000001</v>
      </c>
      <c r="E1501" s="37">
        <v>132.490005</v>
      </c>
      <c r="F1501" s="37">
        <v>9396900</v>
      </c>
      <c r="G1501" s="37">
        <v>132.490005</v>
      </c>
      <c r="H1501" s="89">
        <f t="shared" si="23"/>
        <v>6.968126037364992E-3</v>
      </c>
    </row>
    <row r="1502" spans="1:8" hidden="1" x14ac:dyDescent="0.2">
      <c r="A1502" s="88">
        <v>40485</v>
      </c>
      <c r="B1502" s="37">
        <v>132.279999</v>
      </c>
      <c r="C1502" s="37">
        <v>132.520004</v>
      </c>
      <c r="D1502" s="37">
        <v>129.479996</v>
      </c>
      <c r="E1502" s="37">
        <v>131.570007</v>
      </c>
      <c r="F1502" s="37">
        <v>31702100</v>
      </c>
      <c r="G1502" s="37">
        <v>131.570007</v>
      </c>
      <c r="H1502" s="89">
        <f t="shared" si="23"/>
        <v>-3.3336359712655757E-2</v>
      </c>
    </row>
    <row r="1503" spans="1:8" hidden="1" x14ac:dyDescent="0.2">
      <c r="A1503" s="88">
        <v>40486</v>
      </c>
      <c r="B1503" s="37">
        <v>134.63999899999999</v>
      </c>
      <c r="C1503" s="37">
        <v>136.13000500000001</v>
      </c>
      <c r="D1503" s="37">
        <v>134.240005</v>
      </c>
      <c r="E1503" s="37">
        <v>136.029999</v>
      </c>
      <c r="F1503" s="37">
        <v>23464700</v>
      </c>
      <c r="G1503" s="37">
        <v>136.029999</v>
      </c>
      <c r="H1503" s="89">
        <f t="shared" si="23"/>
        <v>-2.569701460754365E-3</v>
      </c>
    </row>
    <row r="1504" spans="1:8" hidden="1" x14ac:dyDescent="0.2">
      <c r="A1504" s="88">
        <v>40487</v>
      </c>
      <c r="B1504" s="37">
        <v>135.13999899999999</v>
      </c>
      <c r="C1504" s="37">
        <v>136.61000100000001</v>
      </c>
      <c r="D1504" s="37">
        <v>134.949997</v>
      </c>
      <c r="E1504" s="37">
        <v>136.38000500000001</v>
      </c>
      <c r="F1504" s="37">
        <v>20342500</v>
      </c>
      <c r="G1504" s="37">
        <v>136.38000500000001</v>
      </c>
      <c r="H1504" s="89">
        <f t="shared" si="23"/>
        <v>-1.0213059152328896E-2</v>
      </c>
    </row>
    <row r="1505" spans="1:8" hidden="1" x14ac:dyDescent="0.2">
      <c r="A1505" s="88">
        <v>40490</v>
      </c>
      <c r="B1505" s="37">
        <v>135.91999799999999</v>
      </c>
      <c r="C1505" s="37">
        <v>137.78999300000001</v>
      </c>
      <c r="D1505" s="37">
        <v>135.529999</v>
      </c>
      <c r="E1505" s="37">
        <v>137.779999</v>
      </c>
      <c r="F1505" s="37">
        <v>17367400</v>
      </c>
      <c r="G1505" s="37">
        <v>137.779999</v>
      </c>
      <c r="H1505" s="89">
        <f t="shared" si="23"/>
        <v>1.6022605933585492E-2</v>
      </c>
    </row>
    <row r="1506" spans="1:8" hidden="1" x14ac:dyDescent="0.2">
      <c r="A1506" s="88">
        <v>40491</v>
      </c>
      <c r="B1506" s="37">
        <v>138.699997</v>
      </c>
      <c r="C1506" s="37">
        <v>139.14999399999999</v>
      </c>
      <c r="D1506" s="37">
        <v>135.050003</v>
      </c>
      <c r="E1506" s="37">
        <v>135.58999600000001</v>
      </c>
      <c r="F1506" s="37">
        <v>39445200</v>
      </c>
      <c r="G1506" s="37">
        <v>135.58999600000001</v>
      </c>
      <c r="H1506" s="89">
        <f t="shared" si="23"/>
        <v>-1.2095657449258347E-2</v>
      </c>
    </row>
    <row r="1507" spans="1:8" hidden="1" x14ac:dyDescent="0.2">
      <c r="A1507" s="88">
        <v>40492</v>
      </c>
      <c r="B1507" s="37">
        <v>137.029999</v>
      </c>
      <c r="C1507" s="37">
        <v>137.279999</v>
      </c>
      <c r="D1507" s="37">
        <v>135.14999399999999</v>
      </c>
      <c r="E1507" s="37">
        <v>137.240005</v>
      </c>
      <c r="F1507" s="37">
        <v>28484700</v>
      </c>
      <c r="G1507" s="37">
        <v>137.240005</v>
      </c>
      <c r="H1507" s="89">
        <f t="shared" si="23"/>
        <v>-3.0556516045396201E-3</v>
      </c>
    </row>
    <row r="1508" spans="1:8" hidden="1" x14ac:dyDescent="0.2">
      <c r="A1508" s="88">
        <v>40493</v>
      </c>
      <c r="B1508" s="37">
        <v>137.61999499999999</v>
      </c>
      <c r="C1508" s="37">
        <v>137.75</v>
      </c>
      <c r="D1508" s="37">
        <v>136.449997</v>
      </c>
      <c r="E1508" s="37">
        <v>137.66000399999999</v>
      </c>
      <c r="F1508" s="37">
        <v>15447500</v>
      </c>
      <c r="G1508" s="37">
        <v>137.66000399999999</v>
      </c>
      <c r="H1508" s="89">
        <f t="shared" si="23"/>
        <v>2.9263204072301655E-2</v>
      </c>
    </row>
    <row r="1509" spans="1:8" hidden="1" x14ac:dyDescent="0.2">
      <c r="A1509" s="88">
        <v>40494</v>
      </c>
      <c r="B1509" s="37">
        <v>135.88999899999999</v>
      </c>
      <c r="C1509" s="37">
        <v>136.30999800000001</v>
      </c>
      <c r="D1509" s="37">
        <v>132.820007</v>
      </c>
      <c r="E1509" s="37">
        <v>133.69000199999999</v>
      </c>
      <c r="F1509" s="37">
        <v>35885900</v>
      </c>
      <c r="G1509" s="37">
        <v>133.69000199999999</v>
      </c>
      <c r="H1509" s="89">
        <f t="shared" si="23"/>
        <v>9.5450275617719512E-3</v>
      </c>
    </row>
    <row r="1510" spans="1:8" hidden="1" x14ac:dyDescent="0.2">
      <c r="A1510" s="88">
        <v>40497</v>
      </c>
      <c r="B1510" s="37">
        <v>133.86000100000001</v>
      </c>
      <c r="C1510" s="37">
        <v>134.490005</v>
      </c>
      <c r="D1510" s="37">
        <v>132.38999899999999</v>
      </c>
      <c r="E1510" s="37">
        <v>132.41999799999999</v>
      </c>
      <c r="F1510" s="37">
        <v>15096800</v>
      </c>
      <c r="G1510" s="37">
        <v>132.41999799999999</v>
      </c>
      <c r="H1510" s="89">
        <f t="shared" si="23"/>
        <v>1.1010377416593404E-2</v>
      </c>
    </row>
    <row r="1511" spans="1:8" hidden="1" x14ac:dyDescent="0.2">
      <c r="A1511" s="88">
        <v>40498</v>
      </c>
      <c r="B1511" s="37">
        <v>132.240005</v>
      </c>
      <c r="C1511" s="37">
        <v>132.38000500000001</v>
      </c>
      <c r="D1511" s="37">
        <v>129.83000200000001</v>
      </c>
      <c r="E1511" s="37">
        <v>130.970001</v>
      </c>
      <c r="F1511" s="37">
        <v>32478100</v>
      </c>
      <c r="G1511" s="37">
        <v>130.970001</v>
      </c>
      <c r="H1511" s="89">
        <f t="shared" si="23"/>
        <v>4.5149951308151781E-3</v>
      </c>
    </row>
    <row r="1512" spans="1:8" hidden="1" x14ac:dyDescent="0.2">
      <c r="A1512" s="88">
        <v>40499</v>
      </c>
      <c r="B1512" s="37">
        <v>130.770004</v>
      </c>
      <c r="C1512" s="37">
        <v>131.36999499999999</v>
      </c>
      <c r="D1512" s="37">
        <v>130.13000500000001</v>
      </c>
      <c r="E1512" s="37">
        <v>130.38000500000001</v>
      </c>
      <c r="F1512" s="37">
        <v>16432100</v>
      </c>
      <c r="G1512" s="37">
        <v>130.38000500000001</v>
      </c>
      <c r="H1512" s="89">
        <f t="shared" si="23"/>
        <v>-1.303017630755582E-2</v>
      </c>
    </row>
    <row r="1513" spans="1:8" hidden="1" x14ac:dyDescent="0.2">
      <c r="A1513" s="88">
        <v>40500</v>
      </c>
      <c r="B1513" s="37">
        <v>131.820007</v>
      </c>
      <c r="C1513" s="37">
        <v>132.779999</v>
      </c>
      <c r="D1513" s="37">
        <v>131.550003</v>
      </c>
      <c r="E1513" s="37">
        <v>132.08999600000001</v>
      </c>
      <c r="F1513" s="37">
        <v>16009400</v>
      </c>
      <c r="G1513" s="37">
        <v>132.08999600000001</v>
      </c>
      <c r="H1513" s="89">
        <f t="shared" si="23"/>
        <v>-8.3242657130744551E-4</v>
      </c>
    </row>
    <row r="1514" spans="1:8" hidden="1" x14ac:dyDescent="0.2">
      <c r="A1514" s="88">
        <v>40501</v>
      </c>
      <c r="B1514" s="37">
        <v>131.479996</v>
      </c>
      <c r="C1514" s="37">
        <v>132.35000600000001</v>
      </c>
      <c r="D1514" s="37">
        <v>131.009995</v>
      </c>
      <c r="E1514" s="37">
        <v>132.199997</v>
      </c>
      <c r="F1514" s="37">
        <v>14146400</v>
      </c>
      <c r="G1514" s="37">
        <v>132.199997</v>
      </c>
      <c r="H1514" s="89">
        <f t="shared" si="23"/>
        <v>-9.635719191440538E-3</v>
      </c>
    </row>
    <row r="1515" spans="1:8" hidden="1" x14ac:dyDescent="0.2">
      <c r="A1515" s="88">
        <v>40504</v>
      </c>
      <c r="B1515" s="37">
        <v>132.13000500000001</v>
      </c>
      <c r="C1515" s="37">
        <v>133.60000600000001</v>
      </c>
      <c r="D1515" s="37">
        <v>131.69000199999999</v>
      </c>
      <c r="E1515" s="37">
        <v>133.479996</v>
      </c>
      <c r="F1515" s="37">
        <v>13093400</v>
      </c>
      <c r="G1515" s="37">
        <v>133.479996</v>
      </c>
      <c r="H1515" s="89">
        <f t="shared" si="23"/>
        <v>-6.9432359266103872E-3</v>
      </c>
    </row>
    <row r="1516" spans="1:8" hidden="1" x14ac:dyDescent="0.2">
      <c r="A1516" s="88">
        <v>40505</v>
      </c>
      <c r="B1516" s="37">
        <v>133.60000600000001</v>
      </c>
      <c r="C1516" s="37">
        <v>135.070007</v>
      </c>
      <c r="D1516" s="37">
        <v>133.46000699999999</v>
      </c>
      <c r="E1516" s="37">
        <v>134.41000399999999</v>
      </c>
      <c r="F1516" s="37">
        <v>18215200</v>
      </c>
      <c r="G1516" s="37">
        <v>134.41000399999999</v>
      </c>
      <c r="H1516" s="89">
        <f t="shared" si="23"/>
        <v>1.7127298767347884E-3</v>
      </c>
    </row>
    <row r="1517" spans="1:8" hidden="1" x14ac:dyDescent="0.2">
      <c r="A1517" s="88">
        <v>40506</v>
      </c>
      <c r="B1517" s="37">
        <v>134.36000100000001</v>
      </c>
      <c r="C1517" s="37">
        <v>134.699997</v>
      </c>
      <c r="D1517" s="37">
        <v>133.740005</v>
      </c>
      <c r="E1517" s="37">
        <v>134.179993</v>
      </c>
      <c r="F1517" s="37">
        <v>8858100</v>
      </c>
      <c r="G1517" s="37">
        <v>134.179993</v>
      </c>
      <c r="H1517" s="89">
        <f t="shared" si="23"/>
        <v>8.0062683945006045E-3</v>
      </c>
    </row>
    <row r="1518" spans="1:8" hidden="1" x14ac:dyDescent="0.2">
      <c r="A1518" s="88">
        <v>40508</v>
      </c>
      <c r="B1518" s="37">
        <v>132.38000500000001</v>
      </c>
      <c r="C1518" s="37">
        <v>133.16000399999999</v>
      </c>
      <c r="D1518" s="37">
        <v>131.929993</v>
      </c>
      <c r="E1518" s="37">
        <v>133.11000100000001</v>
      </c>
      <c r="F1518" s="37">
        <v>7822400</v>
      </c>
      <c r="G1518" s="37">
        <v>133.11000100000001</v>
      </c>
      <c r="H1518" s="89">
        <f t="shared" si="23"/>
        <v>-3.0004823801132413E-3</v>
      </c>
    </row>
    <row r="1519" spans="1:8" hidden="1" x14ac:dyDescent="0.2">
      <c r="A1519" s="88">
        <v>40511</v>
      </c>
      <c r="B1519" s="37">
        <v>133.19000199999999</v>
      </c>
      <c r="C1519" s="37">
        <v>133.75</v>
      </c>
      <c r="D1519" s="37">
        <v>132.33000200000001</v>
      </c>
      <c r="E1519" s="37">
        <v>133.509995</v>
      </c>
      <c r="F1519" s="37">
        <v>13983800</v>
      </c>
      <c r="G1519" s="37">
        <v>133.509995</v>
      </c>
      <c r="H1519" s="89">
        <f t="shared" si="23"/>
        <v>-1.4204701337007257E-2</v>
      </c>
    </row>
    <row r="1520" spans="1:8" hidden="1" x14ac:dyDescent="0.2">
      <c r="A1520" s="88">
        <v>40512</v>
      </c>
      <c r="B1520" s="37">
        <v>135.21000699999999</v>
      </c>
      <c r="C1520" s="37">
        <v>135.75</v>
      </c>
      <c r="D1520" s="37">
        <v>134.779999</v>
      </c>
      <c r="E1520" s="37">
        <v>135.41999799999999</v>
      </c>
      <c r="F1520" s="37">
        <v>17473100</v>
      </c>
      <c r="G1520" s="37">
        <v>135.41999799999999</v>
      </c>
      <c r="H1520" s="89">
        <f t="shared" si="23"/>
        <v>2.9536927509371904E-4</v>
      </c>
    </row>
    <row r="1521" spans="1:8" hidden="1" x14ac:dyDescent="0.2">
      <c r="A1521" s="88">
        <v>40513</v>
      </c>
      <c r="B1521" s="37">
        <v>135.71000699999999</v>
      </c>
      <c r="C1521" s="37">
        <v>136.13999899999999</v>
      </c>
      <c r="D1521" s="37">
        <v>134.96000699999999</v>
      </c>
      <c r="E1521" s="37">
        <v>135.38000500000001</v>
      </c>
      <c r="F1521" s="37">
        <v>16831100</v>
      </c>
      <c r="G1521" s="37">
        <v>135.38000500000001</v>
      </c>
      <c r="H1521" s="89">
        <f t="shared" si="23"/>
        <v>1.3305345940239294E-3</v>
      </c>
    </row>
    <row r="1522" spans="1:8" hidden="1" x14ac:dyDescent="0.2">
      <c r="A1522" s="88">
        <v>40514</v>
      </c>
      <c r="B1522" s="37">
        <v>135.61999499999999</v>
      </c>
      <c r="C1522" s="37">
        <v>136.58999600000001</v>
      </c>
      <c r="D1522" s="37">
        <v>135.14999399999999</v>
      </c>
      <c r="E1522" s="37">
        <v>135.199997</v>
      </c>
      <c r="F1522" s="37">
        <v>17583800</v>
      </c>
      <c r="G1522" s="37">
        <v>135.199997</v>
      </c>
      <c r="H1522" s="89">
        <f t="shared" si="23"/>
        <v>-2.1005712207466259E-2</v>
      </c>
    </row>
    <row r="1523" spans="1:8" hidden="1" x14ac:dyDescent="0.2">
      <c r="A1523" s="88">
        <v>40515</v>
      </c>
      <c r="B1523" s="37">
        <v>136.61999499999999</v>
      </c>
      <c r="C1523" s="37">
        <v>138.11000100000001</v>
      </c>
      <c r="D1523" s="37">
        <v>136.479996</v>
      </c>
      <c r="E1523" s="37">
        <v>138.070007</v>
      </c>
      <c r="F1523" s="37">
        <v>16517200</v>
      </c>
      <c r="G1523" s="37">
        <v>138.070007</v>
      </c>
      <c r="H1523" s="89">
        <f t="shared" si="23"/>
        <v>-7.504140633054439E-3</v>
      </c>
    </row>
    <row r="1524" spans="1:8" hidden="1" x14ac:dyDescent="0.2">
      <c r="A1524" s="88">
        <v>40518</v>
      </c>
      <c r="B1524" s="37">
        <v>138.13999899999999</v>
      </c>
      <c r="C1524" s="37">
        <v>139.46000699999999</v>
      </c>
      <c r="D1524" s="37">
        <v>137.729996</v>
      </c>
      <c r="E1524" s="37">
        <v>139.11000100000001</v>
      </c>
      <c r="F1524" s="37">
        <v>15640800</v>
      </c>
      <c r="G1524" s="37">
        <v>139.11000100000001</v>
      </c>
      <c r="H1524" s="89">
        <f t="shared" si="23"/>
        <v>1.8940379635020661E-2</v>
      </c>
    </row>
    <row r="1525" spans="1:8" hidden="1" x14ac:dyDescent="0.2">
      <c r="A1525" s="88">
        <v>40519</v>
      </c>
      <c r="B1525" s="37">
        <v>139.46000699999999</v>
      </c>
      <c r="C1525" s="37">
        <v>139.53999300000001</v>
      </c>
      <c r="D1525" s="37">
        <v>136.46000699999999</v>
      </c>
      <c r="E1525" s="37">
        <v>136.5</v>
      </c>
      <c r="F1525" s="37">
        <v>26490400</v>
      </c>
      <c r="G1525" s="37">
        <v>136.5</v>
      </c>
      <c r="H1525" s="89">
        <f t="shared" si="23"/>
        <v>1.2606654807473482E-2</v>
      </c>
    </row>
    <row r="1526" spans="1:8" hidden="1" x14ac:dyDescent="0.2">
      <c r="A1526" s="88">
        <v>40520</v>
      </c>
      <c r="B1526" s="37">
        <v>135.91000399999999</v>
      </c>
      <c r="C1526" s="37">
        <v>136.28999300000001</v>
      </c>
      <c r="D1526" s="37">
        <v>133.88000500000001</v>
      </c>
      <c r="E1526" s="37">
        <v>134.78999300000001</v>
      </c>
      <c r="F1526" s="37">
        <v>23483300</v>
      </c>
      <c r="G1526" s="37">
        <v>134.78999300000001</v>
      </c>
      <c r="H1526" s="89">
        <f t="shared" si="23"/>
        <v>-4.2937734443474745E-3</v>
      </c>
    </row>
    <row r="1527" spans="1:8" hidden="1" x14ac:dyDescent="0.2">
      <c r="A1527" s="88">
        <v>40521</v>
      </c>
      <c r="B1527" s="37">
        <v>135.69000199999999</v>
      </c>
      <c r="C1527" s="37">
        <v>136.16000399999999</v>
      </c>
      <c r="D1527" s="37">
        <v>134.88000500000001</v>
      </c>
      <c r="E1527" s="37">
        <v>135.36999499999999</v>
      </c>
      <c r="F1527" s="37">
        <v>14157600</v>
      </c>
      <c r="G1527" s="37">
        <v>135.36999499999999</v>
      </c>
      <c r="H1527" s="89">
        <f t="shared" si="23"/>
        <v>-2.9550927275944584E-4</v>
      </c>
    </row>
    <row r="1528" spans="1:8" hidden="1" x14ac:dyDescent="0.2">
      <c r="A1528" s="88">
        <v>40522</v>
      </c>
      <c r="B1528" s="37">
        <v>134.94000199999999</v>
      </c>
      <c r="C1528" s="37">
        <v>135.479996</v>
      </c>
      <c r="D1528" s="37">
        <v>133.949997</v>
      </c>
      <c r="E1528" s="37">
        <v>135.41000399999999</v>
      </c>
      <c r="F1528" s="37">
        <v>11937900</v>
      </c>
      <c r="G1528" s="37">
        <v>135.41000399999999</v>
      </c>
      <c r="H1528" s="89">
        <f t="shared" si="23"/>
        <v>-4.7152447453237172E-3</v>
      </c>
    </row>
    <row r="1529" spans="1:8" hidden="1" x14ac:dyDescent="0.2">
      <c r="A1529" s="88">
        <v>40525</v>
      </c>
      <c r="B1529" s="37">
        <v>136.259995</v>
      </c>
      <c r="C1529" s="37">
        <v>136.63999899999999</v>
      </c>
      <c r="D1529" s="37">
        <v>135.86000100000001</v>
      </c>
      <c r="E1529" s="37">
        <v>136.050003</v>
      </c>
      <c r="F1529" s="37">
        <v>13352400</v>
      </c>
      <c r="G1529" s="37">
        <v>136.050003</v>
      </c>
      <c r="H1529" s="89">
        <f t="shared" si="23"/>
        <v>-9.5500137229210115E-4</v>
      </c>
    </row>
    <row r="1530" spans="1:8" hidden="1" x14ac:dyDescent="0.2">
      <c r="A1530" s="88">
        <v>40526</v>
      </c>
      <c r="B1530" s="37">
        <v>136.270004</v>
      </c>
      <c r="C1530" s="37">
        <v>137.21000699999999</v>
      </c>
      <c r="D1530" s="37">
        <v>135.86000100000001</v>
      </c>
      <c r="E1530" s="37">
        <v>136.179993</v>
      </c>
      <c r="F1530" s="37">
        <v>17430800</v>
      </c>
      <c r="G1530" s="37">
        <v>136.179993</v>
      </c>
      <c r="H1530" s="89">
        <f t="shared" si="23"/>
        <v>1.0927427507660731E-2</v>
      </c>
    </row>
    <row r="1531" spans="1:8" hidden="1" x14ac:dyDescent="0.2">
      <c r="A1531" s="88">
        <v>40527</v>
      </c>
      <c r="B1531" s="37">
        <v>135.33999600000001</v>
      </c>
      <c r="C1531" s="37">
        <v>135.929993</v>
      </c>
      <c r="D1531" s="37">
        <v>134.679993</v>
      </c>
      <c r="E1531" s="37">
        <v>134.699997</v>
      </c>
      <c r="F1531" s="37">
        <v>15089500</v>
      </c>
      <c r="G1531" s="37">
        <v>134.699997</v>
      </c>
      <c r="H1531" s="89">
        <f t="shared" si="23"/>
        <v>6.629192774271658E-3</v>
      </c>
    </row>
    <row r="1532" spans="1:8" hidden="1" x14ac:dyDescent="0.2">
      <c r="A1532" s="88">
        <v>40528</v>
      </c>
      <c r="B1532" s="37">
        <v>134.21000699999999</v>
      </c>
      <c r="C1532" s="37">
        <v>134.229996</v>
      </c>
      <c r="D1532" s="37">
        <v>132.86000100000001</v>
      </c>
      <c r="E1532" s="37">
        <v>133.80999800000001</v>
      </c>
      <c r="F1532" s="37">
        <v>23463000</v>
      </c>
      <c r="G1532" s="37">
        <v>133.80999800000001</v>
      </c>
      <c r="H1532" s="89">
        <f t="shared" si="23"/>
        <v>-2.9103338125552759E-3</v>
      </c>
    </row>
    <row r="1533" spans="1:8" hidden="1" x14ac:dyDescent="0.2">
      <c r="A1533" s="88">
        <v>40529</v>
      </c>
      <c r="B1533" s="37">
        <v>133.970001</v>
      </c>
      <c r="C1533" s="37">
        <v>134.63000500000001</v>
      </c>
      <c r="D1533" s="37">
        <v>133.220001</v>
      </c>
      <c r="E1533" s="37">
        <v>134.199997</v>
      </c>
      <c r="F1533" s="37">
        <v>17213000</v>
      </c>
      <c r="G1533" s="37">
        <v>134.199997</v>
      </c>
      <c r="H1533" s="89">
        <f t="shared" si="23"/>
        <v>-6.7580666903577884E-3</v>
      </c>
    </row>
    <row r="1534" spans="1:8" hidden="1" x14ac:dyDescent="0.2">
      <c r="A1534" s="88">
        <v>40532</v>
      </c>
      <c r="B1534" s="37">
        <v>135.13000500000001</v>
      </c>
      <c r="C1534" s="37">
        <v>135.44000199999999</v>
      </c>
      <c r="D1534" s="37">
        <v>134.33000200000001</v>
      </c>
      <c r="E1534" s="37">
        <v>135.11000100000001</v>
      </c>
      <c r="F1534" s="37">
        <v>13142300</v>
      </c>
      <c r="G1534" s="37">
        <v>135.11000100000001</v>
      </c>
      <c r="H1534" s="89">
        <f t="shared" si="23"/>
        <v>-1.5531267684963329E-3</v>
      </c>
    </row>
    <row r="1535" spans="1:8" hidden="1" x14ac:dyDescent="0.2">
      <c r="A1535" s="88">
        <v>40533</v>
      </c>
      <c r="B1535" s="37">
        <v>135.16999799999999</v>
      </c>
      <c r="C1535" s="37">
        <v>135.779999</v>
      </c>
      <c r="D1535" s="37">
        <v>134.78999300000001</v>
      </c>
      <c r="E1535" s="37">
        <v>135.320007</v>
      </c>
      <c r="F1535" s="37">
        <v>10235600</v>
      </c>
      <c r="G1535" s="37">
        <v>135.320007</v>
      </c>
      <c r="H1535" s="89">
        <f t="shared" si="23"/>
        <v>1.9972931891215785E-3</v>
      </c>
    </row>
    <row r="1536" spans="1:8" hidden="1" x14ac:dyDescent="0.2">
      <c r="A1536" s="88">
        <v>40534</v>
      </c>
      <c r="B1536" s="37">
        <v>135.60000600000001</v>
      </c>
      <c r="C1536" s="37">
        <v>135.699997</v>
      </c>
      <c r="D1536" s="37">
        <v>134.970001</v>
      </c>
      <c r="E1536" s="37">
        <v>135.050003</v>
      </c>
      <c r="F1536" s="37">
        <v>7300600</v>
      </c>
      <c r="G1536" s="37">
        <v>135.050003</v>
      </c>
      <c r="H1536" s="89">
        <f t="shared" si="23"/>
        <v>2.8919896310441152E-3</v>
      </c>
    </row>
    <row r="1537" spans="1:8" hidden="1" x14ac:dyDescent="0.2">
      <c r="A1537" s="88">
        <v>40535</v>
      </c>
      <c r="B1537" s="37">
        <v>134.259995</v>
      </c>
      <c r="C1537" s="37">
        <v>134.89999399999999</v>
      </c>
      <c r="D1537" s="37">
        <v>133.929993</v>
      </c>
      <c r="E1537" s="37">
        <v>134.66000399999999</v>
      </c>
      <c r="F1537" s="37">
        <v>8700800</v>
      </c>
      <c r="G1537" s="37">
        <v>134.66000399999999</v>
      </c>
      <c r="H1537" s="89">
        <f t="shared" si="23"/>
        <v>-2.6698324173895795E-3</v>
      </c>
    </row>
    <row r="1538" spans="1:8" hidden="1" x14ac:dyDescent="0.2">
      <c r="A1538" s="88">
        <v>40539</v>
      </c>
      <c r="B1538" s="37">
        <v>134.96000699999999</v>
      </c>
      <c r="C1538" s="37">
        <v>135.05999800000001</v>
      </c>
      <c r="D1538" s="37">
        <v>134.490005</v>
      </c>
      <c r="E1538" s="37">
        <v>135.020004</v>
      </c>
      <c r="F1538" s="37">
        <v>3436400</v>
      </c>
      <c r="G1538" s="37">
        <v>135.020004</v>
      </c>
      <c r="H1538" s="89">
        <f t="shared" ref="H1538:H1601" si="24">LN(G1538/G1539)</f>
        <v>-1.6162539311347472E-2</v>
      </c>
    </row>
    <row r="1539" spans="1:8" hidden="1" x14ac:dyDescent="0.2">
      <c r="A1539" s="88">
        <v>40540</v>
      </c>
      <c r="B1539" s="37">
        <v>136.85000600000001</v>
      </c>
      <c r="C1539" s="37">
        <v>137.33999600000001</v>
      </c>
      <c r="D1539" s="37">
        <v>136.61999499999999</v>
      </c>
      <c r="E1539" s="37">
        <v>137.220001</v>
      </c>
      <c r="F1539" s="37">
        <v>10111800</v>
      </c>
      <c r="G1539" s="37">
        <v>137.220001</v>
      </c>
      <c r="H1539" s="89">
        <f t="shared" si="24"/>
        <v>-3.5645910201784169E-3</v>
      </c>
    </row>
    <row r="1540" spans="1:8" hidden="1" x14ac:dyDescent="0.2">
      <c r="A1540" s="88">
        <v>40541</v>
      </c>
      <c r="B1540" s="37">
        <v>137.38000500000001</v>
      </c>
      <c r="C1540" s="37">
        <v>138.050003</v>
      </c>
      <c r="D1540" s="37">
        <v>137.19000199999999</v>
      </c>
      <c r="E1540" s="37">
        <v>137.71000699999999</v>
      </c>
      <c r="F1540" s="37">
        <v>8442300</v>
      </c>
      <c r="G1540" s="37">
        <v>137.71000699999999</v>
      </c>
      <c r="H1540" s="89">
        <f t="shared" si="24"/>
        <v>4.9502029100530875E-3</v>
      </c>
    </row>
    <row r="1541" spans="1:8" hidden="1" x14ac:dyDescent="0.2">
      <c r="A1541" s="88">
        <v>40542</v>
      </c>
      <c r="B1541" s="37">
        <v>137.58000200000001</v>
      </c>
      <c r="C1541" s="37">
        <v>137.71000699999999</v>
      </c>
      <c r="D1541" s="37">
        <v>136.94000199999999</v>
      </c>
      <c r="E1541" s="37">
        <v>137.029999</v>
      </c>
      <c r="F1541" s="37">
        <v>5749400</v>
      </c>
      <c r="G1541" s="37">
        <v>137.029999</v>
      </c>
      <c r="H1541" s="89">
        <f t="shared" si="24"/>
        <v>-1.2257647580560006E-2</v>
      </c>
    </row>
    <row r="1542" spans="1:8" hidden="1" x14ac:dyDescent="0.2">
      <c r="A1542" s="88">
        <v>40543</v>
      </c>
      <c r="B1542" s="37">
        <v>137.779999</v>
      </c>
      <c r="C1542" s="37">
        <v>138.770004</v>
      </c>
      <c r="D1542" s="37">
        <v>137.720001</v>
      </c>
      <c r="E1542" s="37">
        <v>138.720001</v>
      </c>
      <c r="F1542" s="37">
        <v>9219800</v>
      </c>
      <c r="G1542" s="37">
        <v>138.720001</v>
      </c>
      <c r="H1542" s="89">
        <f t="shared" si="24"/>
        <v>5.2038350837928975E-3</v>
      </c>
    </row>
    <row r="1543" spans="1:8" hidden="1" x14ac:dyDescent="0.2">
      <c r="A1543" s="88">
        <v>40546</v>
      </c>
      <c r="B1543" s="37">
        <v>138.66999799999999</v>
      </c>
      <c r="C1543" s="37">
        <v>139</v>
      </c>
      <c r="D1543" s="37">
        <v>137.88000500000001</v>
      </c>
      <c r="E1543" s="37">
        <v>138</v>
      </c>
      <c r="F1543" s="37">
        <v>11510200</v>
      </c>
      <c r="G1543" s="37">
        <v>138</v>
      </c>
      <c r="H1543" s="89">
        <f t="shared" si="24"/>
        <v>2.3832475368098242E-2</v>
      </c>
    </row>
    <row r="1544" spans="1:8" hidden="1" x14ac:dyDescent="0.2">
      <c r="A1544" s="88">
        <v>40547</v>
      </c>
      <c r="B1544" s="37">
        <v>136.240005</v>
      </c>
      <c r="C1544" s="37">
        <v>136.279999</v>
      </c>
      <c r="D1544" s="37">
        <v>134.16000399999999</v>
      </c>
      <c r="E1544" s="37">
        <v>134.75</v>
      </c>
      <c r="F1544" s="37">
        <v>26154300</v>
      </c>
      <c r="G1544" s="37">
        <v>134.75</v>
      </c>
      <c r="H1544" s="89">
        <f t="shared" si="24"/>
        <v>2.824058112475855E-3</v>
      </c>
    </row>
    <row r="1545" spans="1:8" hidden="1" x14ac:dyDescent="0.2">
      <c r="A1545" s="88">
        <v>40548</v>
      </c>
      <c r="B1545" s="37">
        <v>133.5</v>
      </c>
      <c r="C1545" s="37">
        <v>134.679993</v>
      </c>
      <c r="D1545" s="37">
        <v>133.10000600000001</v>
      </c>
      <c r="E1545" s="37">
        <v>134.36999499999999</v>
      </c>
      <c r="F1545" s="37">
        <v>16700900</v>
      </c>
      <c r="G1545" s="37">
        <v>134.36999499999999</v>
      </c>
      <c r="H1545" s="89">
        <f t="shared" si="24"/>
        <v>4.0267989240153753E-3</v>
      </c>
    </row>
    <row r="1546" spans="1:8" hidden="1" x14ac:dyDescent="0.2">
      <c r="A1546" s="88">
        <v>40549</v>
      </c>
      <c r="B1546" s="37">
        <v>134.050003</v>
      </c>
      <c r="C1546" s="37">
        <v>134.38000500000001</v>
      </c>
      <c r="D1546" s="37">
        <v>133.13999899999999</v>
      </c>
      <c r="E1546" s="37">
        <v>133.83000200000001</v>
      </c>
      <c r="F1546" s="37">
        <v>15965300</v>
      </c>
      <c r="G1546" s="37">
        <v>133.83000200000001</v>
      </c>
      <c r="H1546" s="89">
        <f t="shared" si="24"/>
        <v>1.8697884828242943E-3</v>
      </c>
    </row>
    <row r="1547" spans="1:8" hidden="1" x14ac:dyDescent="0.2">
      <c r="A1547" s="88">
        <v>40550</v>
      </c>
      <c r="B1547" s="37">
        <v>133.38000500000001</v>
      </c>
      <c r="C1547" s="37">
        <v>134.61000100000001</v>
      </c>
      <c r="D1547" s="37">
        <v>133.179993</v>
      </c>
      <c r="E1547" s="37">
        <v>133.58000200000001</v>
      </c>
      <c r="F1547" s="37">
        <v>16761400</v>
      </c>
      <c r="G1547" s="37">
        <v>133.58000200000001</v>
      </c>
      <c r="H1547" s="89">
        <f t="shared" si="24"/>
        <v>-4.0343200481882269E-3</v>
      </c>
    </row>
    <row r="1548" spans="1:8" hidden="1" x14ac:dyDescent="0.2">
      <c r="A1548" s="88">
        <v>40553</v>
      </c>
      <c r="B1548" s="37">
        <v>133.85000600000001</v>
      </c>
      <c r="C1548" s="37">
        <v>134.199997</v>
      </c>
      <c r="D1548" s="37">
        <v>133.240005</v>
      </c>
      <c r="E1548" s="37">
        <v>134.11999499999999</v>
      </c>
      <c r="F1548" s="37">
        <v>8429900</v>
      </c>
      <c r="G1548" s="37">
        <v>134.11999499999999</v>
      </c>
      <c r="H1548" s="89">
        <f t="shared" si="24"/>
        <v>-5.8730347821417317E-3</v>
      </c>
    </row>
    <row r="1549" spans="1:8" hidden="1" x14ac:dyDescent="0.2">
      <c r="A1549" s="88">
        <v>40554</v>
      </c>
      <c r="B1549" s="37">
        <v>134.78999300000001</v>
      </c>
      <c r="C1549" s="37">
        <v>135.16000399999999</v>
      </c>
      <c r="D1549" s="37">
        <v>133.96000699999999</v>
      </c>
      <c r="E1549" s="37">
        <v>134.91000399999999</v>
      </c>
      <c r="F1549" s="37">
        <v>10268400</v>
      </c>
      <c r="G1549" s="37">
        <v>134.91000399999999</v>
      </c>
      <c r="H1549" s="89">
        <f t="shared" si="24"/>
        <v>-4.0685263624065616E-3</v>
      </c>
    </row>
    <row r="1550" spans="1:8" hidden="1" x14ac:dyDescent="0.2">
      <c r="A1550" s="88">
        <v>40555</v>
      </c>
      <c r="B1550" s="37">
        <v>134.78999300000001</v>
      </c>
      <c r="C1550" s="37">
        <v>135.58000200000001</v>
      </c>
      <c r="D1550" s="37">
        <v>134.35000600000001</v>
      </c>
      <c r="E1550" s="37">
        <v>135.46000699999999</v>
      </c>
      <c r="F1550" s="37">
        <v>10785100</v>
      </c>
      <c r="G1550" s="37">
        <v>135.46000699999999</v>
      </c>
      <c r="H1550" s="89">
        <f t="shared" si="24"/>
        <v>1.0463558400850519E-2</v>
      </c>
    </row>
    <row r="1551" spans="1:8" hidden="1" x14ac:dyDescent="0.2">
      <c r="A1551" s="88">
        <v>40556</v>
      </c>
      <c r="B1551" s="37">
        <v>135.66000399999999</v>
      </c>
      <c r="C1551" s="37">
        <v>135.679993</v>
      </c>
      <c r="D1551" s="37">
        <v>133.63000500000001</v>
      </c>
      <c r="E1551" s="37">
        <v>134.050003</v>
      </c>
      <c r="F1551" s="37">
        <v>14294600</v>
      </c>
      <c r="G1551" s="37">
        <v>134.050003</v>
      </c>
      <c r="H1551" s="89">
        <f t="shared" si="24"/>
        <v>1.019729144060625E-2</v>
      </c>
    </row>
    <row r="1552" spans="1:8" hidden="1" x14ac:dyDescent="0.2">
      <c r="A1552" s="88">
        <v>40557</v>
      </c>
      <c r="B1552" s="37">
        <v>133.16999799999999</v>
      </c>
      <c r="C1552" s="37">
        <v>133.60000600000001</v>
      </c>
      <c r="D1552" s="37">
        <v>132.220001</v>
      </c>
      <c r="E1552" s="37">
        <v>132.69000199999999</v>
      </c>
      <c r="F1552" s="37">
        <v>21224900</v>
      </c>
      <c r="G1552" s="37">
        <v>132.69000199999999</v>
      </c>
      <c r="H1552" s="89">
        <f t="shared" si="24"/>
        <v>-5.5613476712919963E-3</v>
      </c>
    </row>
    <row r="1553" spans="1:8" hidden="1" x14ac:dyDescent="0.2">
      <c r="A1553" s="88">
        <v>40561</v>
      </c>
      <c r="B1553" s="37">
        <v>133.63000500000001</v>
      </c>
      <c r="C1553" s="37">
        <v>134</v>
      </c>
      <c r="D1553" s="37">
        <v>133.16999799999999</v>
      </c>
      <c r="E1553" s="37">
        <v>133.429993</v>
      </c>
      <c r="F1553" s="37">
        <v>11592900</v>
      </c>
      <c r="G1553" s="37">
        <v>133.429993</v>
      </c>
      <c r="H1553" s="89">
        <f t="shared" si="24"/>
        <v>-2.1711257378478231E-3</v>
      </c>
    </row>
    <row r="1554" spans="1:8" hidden="1" x14ac:dyDescent="0.2">
      <c r="A1554" s="88">
        <v>40562</v>
      </c>
      <c r="B1554" s="37">
        <v>134.33999600000001</v>
      </c>
      <c r="C1554" s="37">
        <v>134.39999399999999</v>
      </c>
      <c r="D1554" s="37">
        <v>133.39999399999999</v>
      </c>
      <c r="E1554" s="37">
        <v>133.720001</v>
      </c>
      <c r="F1554" s="37">
        <v>11788100</v>
      </c>
      <c r="G1554" s="37">
        <v>133.720001</v>
      </c>
      <c r="H1554" s="89">
        <f t="shared" si="24"/>
        <v>1.9025215386075951E-2</v>
      </c>
    </row>
    <row r="1555" spans="1:8" hidden="1" x14ac:dyDescent="0.2">
      <c r="A1555" s="88">
        <v>40563</v>
      </c>
      <c r="B1555" s="37">
        <v>131.759995</v>
      </c>
      <c r="C1555" s="37">
        <v>132.10000600000001</v>
      </c>
      <c r="D1555" s="37">
        <v>131.03999300000001</v>
      </c>
      <c r="E1555" s="37">
        <v>131.199997</v>
      </c>
      <c r="F1555" s="37">
        <v>24362900</v>
      </c>
      <c r="G1555" s="37">
        <v>131.199997</v>
      </c>
      <c r="H1555" s="89">
        <f t="shared" si="24"/>
        <v>1.2965566594809195E-3</v>
      </c>
    </row>
    <row r="1556" spans="1:8" hidden="1" x14ac:dyDescent="0.2">
      <c r="A1556" s="88">
        <v>40564</v>
      </c>
      <c r="B1556" s="37">
        <v>130.759995</v>
      </c>
      <c r="C1556" s="37">
        <v>131.429993</v>
      </c>
      <c r="D1556" s="37">
        <v>130.529999</v>
      </c>
      <c r="E1556" s="37">
        <v>131.029999</v>
      </c>
      <c r="F1556" s="37">
        <v>19488400</v>
      </c>
      <c r="G1556" s="37">
        <v>131.029999</v>
      </c>
      <c r="H1556" s="89">
        <f t="shared" si="24"/>
        <v>5.1264353442283181E-3</v>
      </c>
    </row>
    <row r="1557" spans="1:8" hidden="1" x14ac:dyDescent="0.2">
      <c r="A1557" s="88">
        <v>40567</v>
      </c>
      <c r="B1557" s="37">
        <v>131.009995</v>
      </c>
      <c r="C1557" s="37">
        <v>131.63000500000001</v>
      </c>
      <c r="D1557" s="37">
        <v>130.13999899999999</v>
      </c>
      <c r="E1557" s="37">
        <v>130.36000100000001</v>
      </c>
      <c r="F1557" s="37">
        <v>15127200</v>
      </c>
      <c r="G1557" s="37">
        <v>130.36000100000001</v>
      </c>
      <c r="H1557" s="89">
        <f t="shared" si="24"/>
        <v>1.9964300035965918E-3</v>
      </c>
    </row>
    <row r="1558" spans="1:8" hidden="1" x14ac:dyDescent="0.2">
      <c r="A1558" s="88">
        <v>40568</v>
      </c>
      <c r="B1558" s="37">
        <v>129.64999399999999</v>
      </c>
      <c r="C1558" s="37">
        <v>130.270004</v>
      </c>
      <c r="D1558" s="37">
        <v>129.070007</v>
      </c>
      <c r="E1558" s="37">
        <v>130.10000600000001</v>
      </c>
      <c r="F1558" s="37">
        <v>22219700</v>
      </c>
      <c r="G1558" s="37">
        <v>130.10000600000001</v>
      </c>
      <c r="H1558" s="89">
        <f t="shared" si="24"/>
        <v>-8.1145508367206336E-3</v>
      </c>
    </row>
    <row r="1559" spans="1:8" hidden="1" x14ac:dyDescent="0.2">
      <c r="A1559" s="88">
        <v>40569</v>
      </c>
      <c r="B1559" s="37">
        <v>129.83000200000001</v>
      </c>
      <c r="C1559" s="37">
        <v>131.16999799999999</v>
      </c>
      <c r="D1559" s="37">
        <v>129.279999</v>
      </c>
      <c r="E1559" s="37">
        <v>131.16000399999999</v>
      </c>
      <c r="F1559" s="37">
        <v>20543000</v>
      </c>
      <c r="G1559" s="37">
        <v>131.16000399999999</v>
      </c>
      <c r="H1559" s="89">
        <f t="shared" si="24"/>
        <v>2.4934743144606027E-2</v>
      </c>
    </row>
    <row r="1560" spans="1:8" hidden="1" x14ac:dyDescent="0.2">
      <c r="A1560" s="88">
        <v>40570</v>
      </c>
      <c r="B1560" s="37">
        <v>130.28999300000001</v>
      </c>
      <c r="C1560" s="37">
        <v>130.490005</v>
      </c>
      <c r="D1560" s="37">
        <v>127.800003</v>
      </c>
      <c r="E1560" s="37">
        <v>127.93</v>
      </c>
      <c r="F1560" s="37">
        <v>33047000</v>
      </c>
      <c r="G1560" s="37">
        <v>127.93</v>
      </c>
      <c r="H1560" s="89">
        <f t="shared" si="24"/>
        <v>-1.8202733403313808E-2</v>
      </c>
    </row>
    <row r="1561" spans="1:8" hidden="1" x14ac:dyDescent="0.2">
      <c r="A1561" s="88">
        <v>40571</v>
      </c>
      <c r="B1561" s="37">
        <v>127.970001</v>
      </c>
      <c r="C1561" s="37">
        <v>131.479996</v>
      </c>
      <c r="D1561" s="37">
        <v>127.949997</v>
      </c>
      <c r="E1561" s="37">
        <v>130.279999</v>
      </c>
      <c r="F1561" s="37">
        <v>28091500</v>
      </c>
      <c r="G1561" s="37">
        <v>130.279999</v>
      </c>
      <c r="H1561" s="89">
        <f t="shared" si="24"/>
        <v>3.1520611102979568E-3</v>
      </c>
    </row>
    <row r="1562" spans="1:8" hidden="1" x14ac:dyDescent="0.2">
      <c r="A1562" s="88">
        <v>40574</v>
      </c>
      <c r="B1562" s="37">
        <v>129.270004</v>
      </c>
      <c r="C1562" s="37">
        <v>130.509995</v>
      </c>
      <c r="D1562" s="37">
        <v>129.25</v>
      </c>
      <c r="E1562" s="37">
        <v>129.86999499999999</v>
      </c>
      <c r="F1562" s="37">
        <v>14664100</v>
      </c>
      <c r="G1562" s="37">
        <v>129.86999499999999</v>
      </c>
      <c r="H1562" s="89">
        <f t="shared" si="24"/>
        <v>-7.1355503369183674E-3</v>
      </c>
    </row>
    <row r="1563" spans="1:8" hidden="1" x14ac:dyDescent="0.2">
      <c r="A1563" s="88">
        <v>40575</v>
      </c>
      <c r="B1563" s="37">
        <v>130.520004</v>
      </c>
      <c r="C1563" s="37">
        <v>131.08000200000001</v>
      </c>
      <c r="D1563" s="37">
        <v>129.33000200000001</v>
      </c>
      <c r="E1563" s="37">
        <v>130.800003</v>
      </c>
      <c r="F1563" s="37">
        <v>15363700</v>
      </c>
      <c r="G1563" s="37">
        <v>130.800003</v>
      </c>
      <c r="H1563" s="89">
        <f t="shared" si="24"/>
        <v>2.6794733734578236E-3</v>
      </c>
    </row>
    <row r="1564" spans="1:8" hidden="1" x14ac:dyDescent="0.2">
      <c r="A1564" s="88">
        <v>40576</v>
      </c>
      <c r="B1564" s="37">
        <v>130.36999499999999</v>
      </c>
      <c r="C1564" s="37">
        <v>130.60000600000001</v>
      </c>
      <c r="D1564" s="37">
        <v>129.449997</v>
      </c>
      <c r="E1564" s="37">
        <v>130.449997</v>
      </c>
      <c r="F1564" s="37">
        <v>10082000</v>
      </c>
      <c r="G1564" s="37">
        <v>130.449997</v>
      </c>
      <c r="H1564" s="89">
        <f t="shared" si="24"/>
        <v>-1.3325916139275952E-2</v>
      </c>
    </row>
    <row r="1565" spans="1:8" hidden="1" x14ac:dyDescent="0.2">
      <c r="A1565" s="88">
        <v>40577</v>
      </c>
      <c r="B1565" s="37">
        <v>130.070007</v>
      </c>
      <c r="C1565" s="37">
        <v>132.320007</v>
      </c>
      <c r="D1565" s="37">
        <v>129.279999</v>
      </c>
      <c r="E1565" s="37">
        <v>132.199997</v>
      </c>
      <c r="F1565" s="37">
        <v>17374700</v>
      </c>
      <c r="G1565" s="37">
        <v>132.199997</v>
      </c>
      <c r="H1565" s="89">
        <f t="shared" si="24"/>
        <v>4.093032303680885E-3</v>
      </c>
    </row>
    <row r="1566" spans="1:8" hidden="1" x14ac:dyDescent="0.2">
      <c r="A1566" s="88">
        <v>40578</v>
      </c>
      <c r="B1566" s="37">
        <v>131.83999600000001</v>
      </c>
      <c r="C1566" s="37">
        <v>132.699997</v>
      </c>
      <c r="D1566" s="37">
        <v>131.229996</v>
      </c>
      <c r="E1566" s="37">
        <v>131.66000399999999</v>
      </c>
      <c r="F1566" s="37">
        <v>15214300</v>
      </c>
      <c r="G1566" s="37">
        <v>131.66000399999999</v>
      </c>
      <c r="H1566" s="89">
        <f t="shared" si="24"/>
        <v>-1.5181134856927001E-4</v>
      </c>
    </row>
    <row r="1567" spans="1:8" hidden="1" x14ac:dyDescent="0.2">
      <c r="A1567" s="88">
        <v>40581</v>
      </c>
      <c r="B1567" s="37">
        <v>131.66999799999999</v>
      </c>
      <c r="C1567" s="37">
        <v>131.949997</v>
      </c>
      <c r="D1567" s="37">
        <v>131.229996</v>
      </c>
      <c r="E1567" s="37">
        <v>131.679993</v>
      </c>
      <c r="F1567" s="37">
        <v>7176300</v>
      </c>
      <c r="G1567" s="37">
        <v>131.679993</v>
      </c>
      <c r="H1567" s="89">
        <f t="shared" si="24"/>
        <v>-1.102651489208214E-2</v>
      </c>
    </row>
    <row r="1568" spans="1:8" hidden="1" x14ac:dyDescent="0.2">
      <c r="A1568" s="88">
        <v>40582</v>
      </c>
      <c r="B1568" s="37">
        <v>132.96000699999999</v>
      </c>
      <c r="C1568" s="37">
        <v>133.5</v>
      </c>
      <c r="D1568" s="37">
        <v>132.800003</v>
      </c>
      <c r="E1568" s="37">
        <v>133.13999899999999</v>
      </c>
      <c r="F1568" s="37">
        <v>16220900</v>
      </c>
      <c r="G1568" s="37">
        <v>133.13999899999999</v>
      </c>
      <c r="H1568" s="89">
        <f t="shared" si="24"/>
        <v>5.25840502124215E-4</v>
      </c>
    </row>
    <row r="1569" spans="1:8" hidden="1" x14ac:dyDescent="0.2">
      <c r="A1569" s="88">
        <v>40583</v>
      </c>
      <c r="B1569" s="37">
        <v>133.19000199999999</v>
      </c>
      <c r="C1569" s="37">
        <v>133.38999899999999</v>
      </c>
      <c r="D1569" s="37">
        <v>132.490005</v>
      </c>
      <c r="E1569" s="37">
        <v>133.070007</v>
      </c>
      <c r="F1569" s="37">
        <v>10178400</v>
      </c>
      <c r="G1569" s="37">
        <v>133.070007</v>
      </c>
      <c r="H1569" s="89">
        <f t="shared" si="24"/>
        <v>1.6546407900023959E-3</v>
      </c>
    </row>
    <row r="1570" spans="1:8" hidden="1" x14ac:dyDescent="0.2">
      <c r="A1570" s="88">
        <v>40584</v>
      </c>
      <c r="B1570" s="37">
        <v>132.11000100000001</v>
      </c>
      <c r="C1570" s="37">
        <v>133.30999800000001</v>
      </c>
      <c r="D1570" s="37">
        <v>132</v>
      </c>
      <c r="E1570" s="37">
        <v>132.85000600000001</v>
      </c>
      <c r="F1570" s="37">
        <v>8105200</v>
      </c>
      <c r="G1570" s="37">
        <v>132.85000600000001</v>
      </c>
      <c r="H1570" s="89">
        <f t="shared" si="24"/>
        <v>3.9974331921045431E-3</v>
      </c>
    </row>
    <row r="1571" spans="1:8" hidden="1" x14ac:dyDescent="0.2">
      <c r="A1571" s="88">
        <v>40585</v>
      </c>
      <c r="B1571" s="37">
        <v>133.009995</v>
      </c>
      <c r="C1571" s="37">
        <v>133.44000199999999</v>
      </c>
      <c r="D1571" s="37">
        <v>132.08999600000001</v>
      </c>
      <c r="E1571" s="37">
        <v>132.320007</v>
      </c>
      <c r="F1571" s="37">
        <v>9888600</v>
      </c>
      <c r="G1571" s="37">
        <v>132.320007</v>
      </c>
      <c r="H1571" s="89">
        <f t="shared" si="24"/>
        <v>-4.7498109467190731E-3</v>
      </c>
    </row>
    <row r="1572" spans="1:8" hidden="1" x14ac:dyDescent="0.2">
      <c r="A1572" s="88">
        <v>40588</v>
      </c>
      <c r="B1572" s="37">
        <v>132.949997</v>
      </c>
      <c r="C1572" s="37">
        <v>133.38000500000001</v>
      </c>
      <c r="D1572" s="37">
        <v>132.699997</v>
      </c>
      <c r="E1572" s="37">
        <v>132.949997</v>
      </c>
      <c r="F1572" s="37">
        <v>8694200</v>
      </c>
      <c r="G1572" s="37">
        <v>132.949997</v>
      </c>
      <c r="H1572" s="89">
        <f t="shared" si="24"/>
        <v>-7.6428066290975564E-3</v>
      </c>
    </row>
    <row r="1573" spans="1:8" hidden="1" x14ac:dyDescent="0.2">
      <c r="A1573" s="88">
        <v>40589</v>
      </c>
      <c r="B1573" s="37">
        <v>133.86000100000001</v>
      </c>
      <c r="C1573" s="37">
        <v>134.16999799999999</v>
      </c>
      <c r="D1573" s="37">
        <v>133.63000500000001</v>
      </c>
      <c r="E1573" s="37">
        <v>133.970001</v>
      </c>
      <c r="F1573" s="37">
        <v>10111200</v>
      </c>
      <c r="G1573" s="37">
        <v>133.970001</v>
      </c>
      <c r="H1573" s="89">
        <f t="shared" si="24"/>
        <v>-9.6993327710913357E-4</v>
      </c>
    </row>
    <row r="1574" spans="1:8" hidden="1" x14ac:dyDescent="0.2">
      <c r="A1574" s="88">
        <v>40590</v>
      </c>
      <c r="B1574" s="37">
        <v>134.229996</v>
      </c>
      <c r="C1574" s="37">
        <v>134.86000100000001</v>
      </c>
      <c r="D1574" s="37">
        <v>133.449997</v>
      </c>
      <c r="E1574" s="37">
        <v>134.10000600000001</v>
      </c>
      <c r="F1574" s="37">
        <v>12822800</v>
      </c>
      <c r="G1574" s="37">
        <v>134.10000600000001</v>
      </c>
      <c r="H1574" s="89">
        <f t="shared" si="24"/>
        <v>-6.9851439807916615E-3</v>
      </c>
    </row>
    <row r="1575" spans="1:8" hidden="1" x14ac:dyDescent="0.2">
      <c r="A1575" s="88">
        <v>40591</v>
      </c>
      <c r="B1575" s="37">
        <v>134.740005</v>
      </c>
      <c r="C1575" s="37">
        <v>135.16000399999999</v>
      </c>
      <c r="D1575" s="37">
        <v>134.470001</v>
      </c>
      <c r="E1575" s="37">
        <v>135.03999300000001</v>
      </c>
      <c r="F1575" s="37">
        <v>11322200</v>
      </c>
      <c r="G1575" s="37">
        <v>135.03999300000001</v>
      </c>
      <c r="H1575" s="89">
        <f t="shared" si="24"/>
        <v>-2.7362635234951136E-3</v>
      </c>
    </row>
    <row r="1576" spans="1:8" hidden="1" x14ac:dyDescent="0.2">
      <c r="A1576" s="88">
        <v>40592</v>
      </c>
      <c r="B1576" s="37">
        <v>135.16999799999999</v>
      </c>
      <c r="C1576" s="37">
        <v>135.800003</v>
      </c>
      <c r="D1576" s="37">
        <v>134.88000500000001</v>
      </c>
      <c r="E1576" s="37">
        <v>135.41000399999999</v>
      </c>
      <c r="F1576" s="37">
        <v>15890100</v>
      </c>
      <c r="G1576" s="37">
        <v>135.41000399999999</v>
      </c>
      <c r="H1576" s="89">
        <f t="shared" si="24"/>
        <v>-6.477674543704068E-3</v>
      </c>
    </row>
    <row r="1577" spans="1:8" hidden="1" x14ac:dyDescent="0.2">
      <c r="A1577" s="88">
        <v>40596</v>
      </c>
      <c r="B1577" s="37">
        <v>136.91999799999999</v>
      </c>
      <c r="C1577" s="37">
        <v>137.220001</v>
      </c>
      <c r="D1577" s="37">
        <v>136.19000199999999</v>
      </c>
      <c r="E1577" s="37">
        <v>136.28999300000001</v>
      </c>
      <c r="F1577" s="37">
        <v>16676100</v>
      </c>
      <c r="G1577" s="37">
        <v>136.28999300000001</v>
      </c>
      <c r="H1577" s="89">
        <f t="shared" si="24"/>
        <v>-8.9116882955087556E-3</v>
      </c>
    </row>
    <row r="1578" spans="1:8" hidden="1" x14ac:dyDescent="0.2">
      <c r="A1578" s="88">
        <v>40597</v>
      </c>
      <c r="B1578" s="37">
        <v>136.970001</v>
      </c>
      <c r="C1578" s="37">
        <v>138.199997</v>
      </c>
      <c r="D1578" s="37">
        <v>136.91999799999999</v>
      </c>
      <c r="E1578" s="37">
        <v>137.509995</v>
      </c>
      <c r="F1578" s="37">
        <v>15685700</v>
      </c>
      <c r="G1578" s="37">
        <v>137.509995</v>
      </c>
      <c r="H1578" s="89">
        <f t="shared" si="24"/>
        <v>7.5185509388158624E-3</v>
      </c>
    </row>
    <row r="1579" spans="1:8" hidden="1" x14ac:dyDescent="0.2">
      <c r="A1579" s="88">
        <v>40598</v>
      </c>
      <c r="B1579" s="37">
        <v>138.03999300000001</v>
      </c>
      <c r="C1579" s="37">
        <v>138.13999899999999</v>
      </c>
      <c r="D1579" s="37">
        <v>135.729996</v>
      </c>
      <c r="E1579" s="37">
        <v>136.479996</v>
      </c>
      <c r="F1579" s="37">
        <v>18781700</v>
      </c>
      <c r="G1579" s="37">
        <v>136.479996</v>
      </c>
      <c r="H1579" s="89">
        <f t="shared" si="24"/>
        <v>-6.5727907460895515E-3</v>
      </c>
    </row>
    <row r="1580" spans="1:8" hidden="1" x14ac:dyDescent="0.2">
      <c r="A1580" s="88">
        <v>40599</v>
      </c>
      <c r="B1580" s="37">
        <v>137.220001</v>
      </c>
      <c r="C1580" s="37">
        <v>137.740005</v>
      </c>
      <c r="D1580" s="37">
        <v>136.770004</v>
      </c>
      <c r="E1580" s="37">
        <v>137.38000500000001</v>
      </c>
      <c r="F1580" s="37">
        <v>10351400</v>
      </c>
      <c r="G1580" s="37">
        <v>137.38000500000001</v>
      </c>
      <c r="H1580" s="89">
        <f t="shared" si="24"/>
        <v>-2.0360608461801664E-3</v>
      </c>
    </row>
    <row r="1581" spans="1:8" hidden="1" x14ac:dyDescent="0.2">
      <c r="A1581" s="88">
        <v>40602</v>
      </c>
      <c r="B1581" s="37">
        <v>137.64999399999999</v>
      </c>
      <c r="C1581" s="37">
        <v>138.13999899999999</v>
      </c>
      <c r="D1581" s="37">
        <v>137.029999</v>
      </c>
      <c r="E1581" s="37">
        <v>137.66000399999999</v>
      </c>
      <c r="F1581" s="37">
        <v>8847000</v>
      </c>
      <c r="G1581" s="37">
        <v>137.66000399999999</v>
      </c>
      <c r="H1581" s="89">
        <f t="shared" si="24"/>
        <v>-1.7069772199043987E-2</v>
      </c>
    </row>
    <row r="1582" spans="1:8" hidden="1" x14ac:dyDescent="0.2">
      <c r="A1582" s="88">
        <v>40603</v>
      </c>
      <c r="B1582" s="37">
        <v>138.570007</v>
      </c>
      <c r="C1582" s="37">
        <v>140.029999</v>
      </c>
      <c r="D1582" s="37">
        <v>138.490005</v>
      </c>
      <c r="E1582" s="37">
        <v>140.029999</v>
      </c>
      <c r="F1582" s="37">
        <v>17438100</v>
      </c>
      <c r="G1582" s="37">
        <v>140.029999</v>
      </c>
      <c r="H1582" s="89">
        <f t="shared" si="24"/>
        <v>7.8586180989465048E-4</v>
      </c>
    </row>
    <row r="1583" spans="1:8" hidden="1" x14ac:dyDescent="0.2">
      <c r="A1583" s="88">
        <v>40604</v>
      </c>
      <c r="B1583" s="37">
        <v>140.240005</v>
      </c>
      <c r="C1583" s="37">
        <v>140.550003</v>
      </c>
      <c r="D1583" s="37">
        <v>139.479996</v>
      </c>
      <c r="E1583" s="37">
        <v>139.91999799999999</v>
      </c>
      <c r="F1583" s="37">
        <v>15719800</v>
      </c>
      <c r="G1583" s="37">
        <v>139.91999799999999</v>
      </c>
      <c r="H1583" s="89">
        <f t="shared" si="24"/>
        <v>1.3165198885820706E-2</v>
      </c>
    </row>
    <row r="1584" spans="1:8" hidden="1" x14ac:dyDescent="0.2">
      <c r="A1584" s="88">
        <v>40605</v>
      </c>
      <c r="B1584" s="37">
        <v>138.80999800000001</v>
      </c>
      <c r="C1584" s="37">
        <v>139.13000500000001</v>
      </c>
      <c r="D1584" s="37">
        <v>137.570007</v>
      </c>
      <c r="E1584" s="37">
        <v>138.08999600000001</v>
      </c>
      <c r="F1584" s="37">
        <v>16485000</v>
      </c>
      <c r="G1584" s="37">
        <v>138.08999600000001</v>
      </c>
      <c r="H1584" s="89">
        <f t="shared" si="24"/>
        <v>-9.0831794543635037E-3</v>
      </c>
    </row>
    <row r="1585" spans="1:8" hidden="1" x14ac:dyDescent="0.2">
      <c r="A1585" s="88">
        <v>40606</v>
      </c>
      <c r="B1585" s="37">
        <v>138.63000500000001</v>
      </c>
      <c r="C1585" s="37">
        <v>139.75</v>
      </c>
      <c r="D1585" s="37">
        <v>138.61000100000001</v>
      </c>
      <c r="E1585" s="37">
        <v>139.35000600000001</v>
      </c>
      <c r="F1585" s="37">
        <v>17454600</v>
      </c>
      <c r="G1585" s="37">
        <v>139.35000600000001</v>
      </c>
      <c r="H1585" s="89">
        <f t="shared" si="24"/>
        <v>-2.651630110795708E-3</v>
      </c>
    </row>
    <row r="1586" spans="1:8" hidden="1" x14ac:dyDescent="0.2">
      <c r="A1586" s="88">
        <v>40609</v>
      </c>
      <c r="B1586" s="37">
        <v>140.28999300000001</v>
      </c>
      <c r="C1586" s="37">
        <v>140.61000100000001</v>
      </c>
      <c r="D1586" s="37">
        <v>139.279999</v>
      </c>
      <c r="E1586" s="37">
        <v>139.720001</v>
      </c>
      <c r="F1586" s="37">
        <v>14068900</v>
      </c>
      <c r="G1586" s="37">
        <v>139.720001</v>
      </c>
      <c r="H1586" s="89">
        <f t="shared" si="24"/>
        <v>2.5799068159497885E-3</v>
      </c>
    </row>
    <row r="1587" spans="1:8" hidden="1" x14ac:dyDescent="0.2">
      <c r="A1587" s="88">
        <v>40610</v>
      </c>
      <c r="B1587" s="37">
        <v>139.64999399999999</v>
      </c>
      <c r="C1587" s="37">
        <v>139.66000399999999</v>
      </c>
      <c r="D1587" s="37">
        <v>138.83000200000001</v>
      </c>
      <c r="E1587" s="37">
        <v>139.36000100000001</v>
      </c>
      <c r="F1587" s="37">
        <v>10730500</v>
      </c>
      <c r="G1587" s="37">
        <v>139.36000100000001</v>
      </c>
      <c r="H1587" s="89">
        <f t="shared" si="24"/>
        <v>-3.5874017748955064E-4</v>
      </c>
    </row>
    <row r="1588" spans="1:8" hidden="1" x14ac:dyDescent="0.2">
      <c r="A1588" s="88">
        <v>40611</v>
      </c>
      <c r="B1588" s="37">
        <v>139.91999799999999</v>
      </c>
      <c r="C1588" s="37">
        <v>139.949997</v>
      </c>
      <c r="D1588" s="37">
        <v>138.94000199999999</v>
      </c>
      <c r="E1588" s="37">
        <v>139.41000399999999</v>
      </c>
      <c r="F1588" s="37">
        <v>8736400</v>
      </c>
      <c r="G1588" s="37">
        <v>139.41000399999999</v>
      </c>
      <c r="H1588" s="89">
        <f t="shared" si="24"/>
        <v>1.1833603366938058E-2</v>
      </c>
    </row>
    <row r="1589" spans="1:8" hidden="1" x14ac:dyDescent="0.2">
      <c r="A1589" s="88">
        <v>40612</v>
      </c>
      <c r="B1589" s="37">
        <v>138.5</v>
      </c>
      <c r="C1589" s="37">
        <v>138.5</v>
      </c>
      <c r="D1589" s="37">
        <v>136.85000600000001</v>
      </c>
      <c r="E1589" s="37">
        <v>137.770004</v>
      </c>
      <c r="F1589" s="37">
        <v>15559100</v>
      </c>
      <c r="G1589" s="37">
        <v>137.770004</v>
      </c>
      <c r="H1589" s="89">
        <f t="shared" si="24"/>
        <v>-3.2609688076869004E-3</v>
      </c>
    </row>
    <row r="1590" spans="1:8" hidden="1" x14ac:dyDescent="0.2">
      <c r="A1590" s="88">
        <v>40613</v>
      </c>
      <c r="B1590" s="37">
        <v>137.28999300000001</v>
      </c>
      <c r="C1590" s="37">
        <v>138.929993</v>
      </c>
      <c r="D1590" s="37">
        <v>137.179993</v>
      </c>
      <c r="E1590" s="37">
        <v>138.220001</v>
      </c>
      <c r="F1590" s="37">
        <v>10416900</v>
      </c>
      <c r="G1590" s="37">
        <v>138.220001</v>
      </c>
      <c r="H1590" s="89">
        <f t="shared" si="24"/>
        <v>-4.6196126285340854E-3</v>
      </c>
    </row>
    <row r="1591" spans="1:8" hidden="1" x14ac:dyDescent="0.2">
      <c r="A1591" s="88">
        <v>40616</v>
      </c>
      <c r="B1591" s="37">
        <v>139.33000200000001</v>
      </c>
      <c r="C1591" s="37">
        <v>139.550003</v>
      </c>
      <c r="D1591" s="37">
        <v>138.61000100000001</v>
      </c>
      <c r="E1591" s="37">
        <v>138.86000100000001</v>
      </c>
      <c r="F1591" s="37">
        <v>10239300</v>
      </c>
      <c r="G1591" s="37">
        <v>138.86000100000001</v>
      </c>
      <c r="H1591" s="89">
        <f t="shared" si="24"/>
        <v>1.8827997411407026E-2</v>
      </c>
    </row>
    <row r="1592" spans="1:8" hidden="1" x14ac:dyDescent="0.2">
      <c r="A1592" s="88">
        <v>40617</v>
      </c>
      <c r="B1592" s="37">
        <v>135.35000600000001</v>
      </c>
      <c r="C1592" s="37">
        <v>136.94000199999999</v>
      </c>
      <c r="D1592" s="37">
        <v>135.229996</v>
      </c>
      <c r="E1592" s="37">
        <v>136.270004</v>
      </c>
      <c r="F1592" s="37">
        <v>23465100</v>
      </c>
      <c r="G1592" s="37">
        <v>136.270004</v>
      </c>
      <c r="H1592" s="89">
        <f t="shared" si="24"/>
        <v>2.2016806084488981E-4</v>
      </c>
    </row>
    <row r="1593" spans="1:8" hidden="1" x14ac:dyDescent="0.2">
      <c r="A1593" s="88">
        <v>40618</v>
      </c>
      <c r="B1593" s="37">
        <v>136.520004</v>
      </c>
      <c r="C1593" s="37">
        <v>137.199997</v>
      </c>
      <c r="D1593" s="37">
        <v>135.800003</v>
      </c>
      <c r="E1593" s="37">
        <v>136.240005</v>
      </c>
      <c r="F1593" s="37">
        <v>13392500</v>
      </c>
      <c r="G1593" s="37">
        <v>136.240005</v>
      </c>
      <c r="H1593" s="89">
        <f t="shared" si="24"/>
        <v>-5.3438579932251432E-3</v>
      </c>
    </row>
    <row r="1594" spans="1:8" hidden="1" x14ac:dyDescent="0.2">
      <c r="A1594" s="88">
        <v>40619</v>
      </c>
      <c r="B1594" s="37">
        <v>136.55999800000001</v>
      </c>
      <c r="C1594" s="37">
        <v>137.08000200000001</v>
      </c>
      <c r="D1594" s="37">
        <v>136.25</v>
      </c>
      <c r="E1594" s="37">
        <v>136.970001</v>
      </c>
      <c r="F1594" s="37">
        <v>9117400</v>
      </c>
      <c r="G1594" s="37">
        <v>136.970001</v>
      </c>
      <c r="H1594" s="89">
        <f t="shared" si="24"/>
        <v>-1.0169289498693333E-2</v>
      </c>
    </row>
    <row r="1595" spans="1:8" hidden="1" x14ac:dyDescent="0.2">
      <c r="A1595" s="88">
        <v>40620</v>
      </c>
      <c r="B1595" s="37">
        <v>138.13999899999999</v>
      </c>
      <c r="C1595" s="37">
        <v>138.83000200000001</v>
      </c>
      <c r="D1595" s="37">
        <v>137.759995</v>
      </c>
      <c r="E1595" s="37">
        <v>138.36999499999999</v>
      </c>
      <c r="F1595" s="37">
        <v>18602000</v>
      </c>
      <c r="G1595" s="37">
        <v>138.36999499999999</v>
      </c>
      <c r="H1595" s="89">
        <f t="shared" si="24"/>
        <v>-5.5493927621973289E-3</v>
      </c>
    </row>
    <row r="1596" spans="1:8" hidden="1" x14ac:dyDescent="0.2">
      <c r="A1596" s="88">
        <v>40623</v>
      </c>
      <c r="B1596" s="37">
        <v>139.5</v>
      </c>
      <c r="C1596" s="37">
        <v>139.91000399999999</v>
      </c>
      <c r="D1596" s="37">
        <v>138.970001</v>
      </c>
      <c r="E1596" s="37">
        <v>139.13999899999999</v>
      </c>
      <c r="F1596" s="37">
        <v>13742500</v>
      </c>
      <c r="G1596" s="37">
        <v>139.13999899999999</v>
      </c>
      <c r="H1596" s="89">
        <f t="shared" si="24"/>
        <v>6.4701105354271688E-4</v>
      </c>
    </row>
    <row r="1597" spans="1:8" hidden="1" x14ac:dyDescent="0.2">
      <c r="A1597" s="88">
        <v>40624</v>
      </c>
      <c r="B1597" s="37">
        <v>138.88000500000001</v>
      </c>
      <c r="C1597" s="37">
        <v>139.36000100000001</v>
      </c>
      <c r="D1597" s="37">
        <v>138.66999799999999</v>
      </c>
      <c r="E1597" s="37">
        <v>139.050003</v>
      </c>
      <c r="F1597" s="37">
        <v>9553700</v>
      </c>
      <c r="G1597" s="37">
        <v>139.050003</v>
      </c>
      <c r="H1597" s="89">
        <f t="shared" si="24"/>
        <v>-9.2344190669867276E-3</v>
      </c>
    </row>
    <row r="1598" spans="1:8" hidden="1" x14ac:dyDescent="0.2">
      <c r="A1598" s="88">
        <v>40625</v>
      </c>
      <c r="B1598" s="37">
        <v>139.61000100000001</v>
      </c>
      <c r="C1598" s="37">
        <v>140.550003</v>
      </c>
      <c r="D1598" s="37">
        <v>139.550003</v>
      </c>
      <c r="E1598" s="37">
        <v>140.33999600000001</v>
      </c>
      <c r="F1598" s="37">
        <v>11541000</v>
      </c>
      <c r="G1598" s="37">
        <v>140.33999600000001</v>
      </c>
      <c r="H1598" s="89">
        <f t="shared" si="24"/>
        <v>8.0125983985369666E-3</v>
      </c>
    </row>
    <row r="1599" spans="1:8" hidden="1" x14ac:dyDescent="0.2">
      <c r="A1599" s="88">
        <v>40626</v>
      </c>
      <c r="B1599" s="37">
        <v>140.270004</v>
      </c>
      <c r="C1599" s="37">
        <v>141.279999</v>
      </c>
      <c r="D1599" s="37">
        <v>138.83000200000001</v>
      </c>
      <c r="E1599" s="37">
        <v>139.220001</v>
      </c>
      <c r="F1599" s="37">
        <v>17016600</v>
      </c>
      <c r="G1599" s="37">
        <v>139.220001</v>
      </c>
      <c r="H1599" s="89">
        <f t="shared" si="24"/>
        <v>-2.8723068693937374E-4</v>
      </c>
    </row>
    <row r="1600" spans="1:8" hidden="1" x14ac:dyDescent="0.2">
      <c r="A1600" s="88">
        <v>40627</v>
      </c>
      <c r="B1600" s="37">
        <v>140</v>
      </c>
      <c r="C1600" s="37">
        <v>140.240005</v>
      </c>
      <c r="D1600" s="37">
        <v>138.66000399999999</v>
      </c>
      <c r="E1600" s="37">
        <v>139.259995</v>
      </c>
      <c r="F1600" s="37">
        <v>13191100</v>
      </c>
      <c r="G1600" s="37">
        <v>139.259995</v>
      </c>
      <c r="H1600" s="89">
        <f t="shared" si="24"/>
        <v>5.1836115428016234E-3</v>
      </c>
    </row>
    <row r="1601" spans="1:8" hidden="1" x14ac:dyDescent="0.2">
      <c r="A1601" s="88">
        <v>40630</v>
      </c>
      <c r="B1601" s="37">
        <v>137.820007</v>
      </c>
      <c r="C1601" s="37">
        <v>138.83000200000001</v>
      </c>
      <c r="D1601" s="37">
        <v>137.779999</v>
      </c>
      <c r="E1601" s="37">
        <v>138.53999300000001</v>
      </c>
      <c r="F1601" s="37">
        <v>7656000</v>
      </c>
      <c r="G1601" s="37">
        <v>138.53999300000001</v>
      </c>
      <c r="H1601" s="89">
        <f t="shared" si="24"/>
        <v>2.3847238040349962E-3</v>
      </c>
    </row>
    <row r="1602" spans="1:8" hidden="1" x14ac:dyDescent="0.2">
      <c r="A1602" s="88">
        <v>40631</v>
      </c>
      <c r="B1602" s="37">
        <v>138.21000699999999</v>
      </c>
      <c r="C1602" s="37">
        <v>138.820007</v>
      </c>
      <c r="D1602" s="37">
        <v>137.94000199999999</v>
      </c>
      <c r="E1602" s="37">
        <v>138.21000699999999</v>
      </c>
      <c r="F1602" s="37">
        <v>6345200</v>
      </c>
      <c r="G1602" s="37">
        <v>138.21000699999999</v>
      </c>
      <c r="H1602" s="89">
        <f t="shared" ref="H1602:H1665" si="25">LN(G1602/G1603)</f>
        <v>-3.3226770795432427E-3</v>
      </c>
    </row>
    <row r="1603" spans="1:8" hidden="1" x14ac:dyDescent="0.2">
      <c r="A1603" s="88">
        <v>40632</v>
      </c>
      <c r="B1603" s="37">
        <v>139.070007</v>
      </c>
      <c r="C1603" s="37">
        <v>139.179993</v>
      </c>
      <c r="D1603" s="37">
        <v>137.679993</v>
      </c>
      <c r="E1603" s="37">
        <v>138.66999799999999</v>
      </c>
      <c r="F1603" s="37">
        <v>10749400</v>
      </c>
      <c r="G1603" s="37">
        <v>138.66999799999999</v>
      </c>
      <c r="H1603" s="89">
        <f t="shared" si="25"/>
        <v>-8.544934082685458E-3</v>
      </c>
    </row>
    <row r="1604" spans="1:8" hidden="1" x14ac:dyDescent="0.2">
      <c r="A1604" s="88">
        <v>40633</v>
      </c>
      <c r="B1604" s="37">
        <v>140.08000200000001</v>
      </c>
      <c r="C1604" s="37">
        <v>140.39999399999999</v>
      </c>
      <c r="D1604" s="37">
        <v>139.779999</v>
      </c>
      <c r="E1604" s="37">
        <v>139.86000100000001</v>
      </c>
      <c r="F1604" s="37">
        <v>15227300</v>
      </c>
      <c r="G1604" s="37">
        <v>139.86000100000001</v>
      </c>
      <c r="H1604" s="89">
        <f t="shared" si="25"/>
        <v>4.7302030771331615E-3</v>
      </c>
    </row>
    <row r="1605" spans="1:8" hidden="1" x14ac:dyDescent="0.2">
      <c r="A1605" s="88">
        <v>40634</v>
      </c>
      <c r="B1605" s="37">
        <v>138.64999399999999</v>
      </c>
      <c r="C1605" s="37">
        <v>139.550003</v>
      </c>
      <c r="D1605" s="37">
        <v>137.720001</v>
      </c>
      <c r="E1605" s="37">
        <v>139.199997</v>
      </c>
      <c r="F1605" s="37">
        <v>15738300</v>
      </c>
      <c r="G1605" s="37">
        <v>139.199997</v>
      </c>
      <c r="H1605" s="89">
        <f t="shared" si="25"/>
        <v>-4.5871569545111743E-3</v>
      </c>
    </row>
    <row r="1606" spans="1:8" hidden="1" x14ac:dyDescent="0.2">
      <c r="A1606" s="88">
        <v>40637</v>
      </c>
      <c r="B1606" s="37">
        <v>140.13000500000001</v>
      </c>
      <c r="C1606" s="37">
        <v>140.259995</v>
      </c>
      <c r="D1606" s="37">
        <v>139.449997</v>
      </c>
      <c r="E1606" s="37">
        <v>139.83999600000001</v>
      </c>
      <c r="F1606" s="37">
        <v>9685100</v>
      </c>
      <c r="G1606" s="37">
        <v>139.83999600000001</v>
      </c>
      <c r="H1606" s="89">
        <f t="shared" si="25"/>
        <v>-1.5680246116414883E-2</v>
      </c>
    </row>
    <row r="1607" spans="1:8" hidden="1" x14ac:dyDescent="0.2">
      <c r="A1607" s="88">
        <v>40638</v>
      </c>
      <c r="B1607" s="37">
        <v>139.58000200000001</v>
      </c>
      <c r="C1607" s="37">
        <v>142.08999600000001</v>
      </c>
      <c r="D1607" s="37">
        <v>139.520004</v>
      </c>
      <c r="E1607" s="37">
        <v>142.050003</v>
      </c>
      <c r="F1607" s="37">
        <v>18295300</v>
      </c>
      <c r="G1607" s="37">
        <v>142.050003</v>
      </c>
      <c r="H1607" s="89">
        <f t="shared" si="25"/>
        <v>-2.3204453734974964E-3</v>
      </c>
    </row>
    <row r="1608" spans="1:8" hidden="1" x14ac:dyDescent="0.2">
      <c r="A1608" s="88">
        <v>40639</v>
      </c>
      <c r="B1608" s="37">
        <v>142.39999399999999</v>
      </c>
      <c r="C1608" s="37">
        <v>142.61999499999999</v>
      </c>
      <c r="D1608" s="37">
        <v>141.770004</v>
      </c>
      <c r="E1608" s="37">
        <v>142.38000500000001</v>
      </c>
      <c r="F1608" s="37">
        <v>10710300</v>
      </c>
      <c r="G1608" s="37">
        <v>142.38000500000001</v>
      </c>
      <c r="H1608" s="89">
        <f t="shared" si="25"/>
        <v>-9.1256280684466162E-4</v>
      </c>
    </row>
    <row r="1609" spans="1:8" hidden="1" x14ac:dyDescent="0.2">
      <c r="A1609" s="88">
        <v>40640</v>
      </c>
      <c r="B1609" s="37">
        <v>142.229996</v>
      </c>
      <c r="C1609" s="37">
        <v>142.88999899999999</v>
      </c>
      <c r="D1609" s="37">
        <v>141.800003</v>
      </c>
      <c r="E1609" s="37">
        <v>142.509995</v>
      </c>
      <c r="F1609" s="37">
        <v>9486800</v>
      </c>
      <c r="G1609" s="37">
        <v>142.509995</v>
      </c>
      <c r="H1609" s="89">
        <f t="shared" si="25"/>
        <v>-8.0372868903114784E-3</v>
      </c>
    </row>
    <row r="1610" spans="1:8" hidden="1" x14ac:dyDescent="0.2">
      <c r="A1610" s="88">
        <v>40641</v>
      </c>
      <c r="B1610" s="37">
        <v>143.33999600000001</v>
      </c>
      <c r="C1610" s="37">
        <v>143.83999600000001</v>
      </c>
      <c r="D1610" s="37">
        <v>142.970001</v>
      </c>
      <c r="E1610" s="37">
        <v>143.66000399999999</v>
      </c>
      <c r="F1610" s="37">
        <v>13128200</v>
      </c>
      <c r="G1610" s="37">
        <v>143.66000399999999</v>
      </c>
      <c r="H1610" s="89">
        <f t="shared" si="25"/>
        <v>7.12545794594578E-3</v>
      </c>
    </row>
    <row r="1611" spans="1:8" hidden="1" x14ac:dyDescent="0.2">
      <c r="A1611" s="88">
        <v>40644</v>
      </c>
      <c r="B1611" s="37">
        <v>143.279999</v>
      </c>
      <c r="C1611" s="37">
        <v>143.490005</v>
      </c>
      <c r="D1611" s="37">
        <v>142.279999</v>
      </c>
      <c r="E1611" s="37">
        <v>142.63999899999999</v>
      </c>
      <c r="F1611" s="37">
        <v>10105600</v>
      </c>
      <c r="G1611" s="37">
        <v>142.63999899999999</v>
      </c>
      <c r="H1611" s="89">
        <f t="shared" si="25"/>
        <v>7.2471592476130728E-3</v>
      </c>
    </row>
    <row r="1612" spans="1:8" hidden="1" x14ac:dyDescent="0.2">
      <c r="A1612" s="88">
        <v>40645</v>
      </c>
      <c r="B1612" s="37">
        <v>142.740005</v>
      </c>
      <c r="C1612" s="37">
        <v>142.820007</v>
      </c>
      <c r="D1612" s="37">
        <v>140.75</v>
      </c>
      <c r="E1612" s="37">
        <v>141.61000100000001</v>
      </c>
      <c r="F1612" s="37">
        <v>14948100</v>
      </c>
      <c r="G1612" s="37">
        <v>141.61000100000001</v>
      </c>
      <c r="H1612" s="89">
        <f t="shared" si="25"/>
        <v>-2.045734586082319E-3</v>
      </c>
    </row>
    <row r="1613" spans="1:8" hidden="1" x14ac:dyDescent="0.2">
      <c r="A1613" s="88">
        <v>40646</v>
      </c>
      <c r="B1613" s="37">
        <v>142.38999899999999</v>
      </c>
      <c r="C1613" s="37">
        <v>142.529999</v>
      </c>
      <c r="D1613" s="37">
        <v>141.479996</v>
      </c>
      <c r="E1613" s="37">
        <v>141.89999399999999</v>
      </c>
      <c r="F1613" s="37">
        <v>13884200</v>
      </c>
      <c r="G1613" s="37">
        <v>141.89999399999999</v>
      </c>
      <c r="H1613" s="89">
        <f t="shared" si="25"/>
        <v>-1.33704281083516E-2</v>
      </c>
    </row>
    <row r="1614" spans="1:8" hidden="1" x14ac:dyDescent="0.2">
      <c r="A1614" s="88">
        <v>40647</v>
      </c>
      <c r="B1614" s="37">
        <v>142.35000600000001</v>
      </c>
      <c r="C1614" s="37">
        <v>143.83000200000001</v>
      </c>
      <c r="D1614" s="37">
        <v>142.229996</v>
      </c>
      <c r="E1614" s="37">
        <v>143.80999800000001</v>
      </c>
      <c r="F1614" s="37">
        <v>14174100</v>
      </c>
      <c r="G1614" s="37">
        <v>143.80999800000001</v>
      </c>
      <c r="H1614" s="89">
        <f t="shared" si="25"/>
        <v>-8.5855612588865825E-3</v>
      </c>
    </row>
    <row r="1615" spans="1:8" hidden="1" x14ac:dyDescent="0.2">
      <c r="A1615" s="88">
        <v>40648</v>
      </c>
      <c r="B1615" s="37">
        <v>143.85000600000001</v>
      </c>
      <c r="C1615" s="37">
        <v>145.11999499999999</v>
      </c>
      <c r="D1615" s="37">
        <v>143.570007</v>
      </c>
      <c r="E1615" s="37">
        <v>145.050003</v>
      </c>
      <c r="F1615" s="37">
        <v>19121600</v>
      </c>
      <c r="G1615" s="37">
        <v>145.050003</v>
      </c>
      <c r="H1615" s="89">
        <f t="shared" si="25"/>
        <v>-6.0484754615131543E-3</v>
      </c>
    </row>
    <row r="1616" spans="1:8" hidden="1" x14ac:dyDescent="0.2">
      <c r="A1616" s="88">
        <v>40651</v>
      </c>
      <c r="B1616" s="37">
        <v>145.21000699999999</v>
      </c>
      <c r="C1616" s="37">
        <v>146.070007</v>
      </c>
      <c r="D1616" s="37">
        <v>144.63000500000001</v>
      </c>
      <c r="E1616" s="37">
        <v>145.929993</v>
      </c>
      <c r="F1616" s="37">
        <v>17340100</v>
      </c>
      <c r="G1616" s="37">
        <v>145.929993</v>
      </c>
      <c r="H1616" s="89">
        <f t="shared" si="25"/>
        <v>0</v>
      </c>
    </row>
    <row r="1617" spans="1:8" hidden="1" x14ac:dyDescent="0.2">
      <c r="A1617" s="88">
        <v>40652</v>
      </c>
      <c r="B1617" s="37">
        <v>145.729996</v>
      </c>
      <c r="C1617" s="37">
        <v>146.240005</v>
      </c>
      <c r="D1617" s="37">
        <v>145.179993</v>
      </c>
      <c r="E1617" s="37">
        <v>145.929993</v>
      </c>
      <c r="F1617" s="37">
        <v>10950100</v>
      </c>
      <c r="G1617" s="37">
        <v>145.929993</v>
      </c>
      <c r="H1617" s="89">
        <f t="shared" si="25"/>
        <v>-3.8984217456727718E-3</v>
      </c>
    </row>
    <row r="1618" spans="1:8" hidden="1" x14ac:dyDescent="0.2">
      <c r="A1618" s="88">
        <v>40653</v>
      </c>
      <c r="B1618" s="37">
        <v>146.36999499999999</v>
      </c>
      <c r="C1618" s="37">
        <v>146.83999600000001</v>
      </c>
      <c r="D1618" s="37">
        <v>145.740005</v>
      </c>
      <c r="E1618" s="37">
        <v>146.5</v>
      </c>
      <c r="F1618" s="37">
        <v>13716800</v>
      </c>
      <c r="G1618" s="37">
        <v>146.5</v>
      </c>
      <c r="H1618" s="89">
        <f t="shared" si="25"/>
        <v>-1.6369189025977247E-3</v>
      </c>
    </row>
    <row r="1619" spans="1:8" hidden="1" x14ac:dyDescent="0.2">
      <c r="A1619" s="88">
        <v>40654</v>
      </c>
      <c r="B1619" s="37">
        <v>146.570007</v>
      </c>
      <c r="C1619" s="37">
        <v>147.05999800000001</v>
      </c>
      <c r="D1619" s="37">
        <v>146.320007</v>
      </c>
      <c r="E1619" s="37">
        <v>146.740005</v>
      </c>
      <c r="F1619" s="37">
        <v>10109400</v>
      </c>
      <c r="G1619" s="37">
        <v>146.740005</v>
      </c>
      <c r="H1619" s="89">
        <f t="shared" si="25"/>
        <v>-8.8546036233847966E-4</v>
      </c>
    </row>
    <row r="1620" spans="1:8" hidden="1" x14ac:dyDescent="0.2">
      <c r="A1620" s="88">
        <v>40658</v>
      </c>
      <c r="B1620" s="37">
        <v>147.570007</v>
      </c>
      <c r="C1620" s="37">
        <v>147.58000200000001</v>
      </c>
      <c r="D1620" s="37">
        <v>146.41999799999999</v>
      </c>
      <c r="E1620" s="37">
        <v>146.86999499999999</v>
      </c>
      <c r="F1620" s="37">
        <v>15596400</v>
      </c>
      <c r="G1620" s="37">
        <v>146.86999499999999</v>
      </c>
      <c r="H1620" s="89">
        <f t="shared" si="25"/>
        <v>3.3417933913059915E-3</v>
      </c>
    </row>
    <row r="1621" spans="1:8" hidden="1" x14ac:dyDescent="0.2">
      <c r="A1621" s="88">
        <v>40659</v>
      </c>
      <c r="B1621" s="37">
        <v>146.470001</v>
      </c>
      <c r="C1621" s="37">
        <v>146.61999499999999</v>
      </c>
      <c r="D1621" s="37">
        <v>145.479996</v>
      </c>
      <c r="E1621" s="37">
        <v>146.38000500000001</v>
      </c>
      <c r="F1621" s="37">
        <v>16200000</v>
      </c>
      <c r="G1621" s="37">
        <v>146.38000500000001</v>
      </c>
      <c r="H1621" s="89">
        <f t="shared" si="25"/>
        <v>-1.9081653331669283E-2</v>
      </c>
    </row>
    <row r="1622" spans="1:8" hidden="1" x14ac:dyDescent="0.2">
      <c r="A1622" s="88">
        <v>40660</v>
      </c>
      <c r="B1622" s="37">
        <v>147.38000500000001</v>
      </c>
      <c r="C1622" s="37">
        <v>149.21000699999999</v>
      </c>
      <c r="D1622" s="37">
        <v>146.520004</v>
      </c>
      <c r="E1622" s="37">
        <v>149.199997</v>
      </c>
      <c r="F1622" s="37">
        <v>21945900</v>
      </c>
      <c r="G1622" s="37">
        <v>149.199997</v>
      </c>
      <c r="H1622" s="89">
        <f t="shared" si="25"/>
        <v>-4.1469525800480441E-3</v>
      </c>
    </row>
    <row r="1623" spans="1:8" hidden="1" x14ac:dyDescent="0.2">
      <c r="A1623" s="88">
        <v>40661</v>
      </c>
      <c r="B1623" s="37">
        <v>149.300003</v>
      </c>
      <c r="C1623" s="37">
        <v>150</v>
      </c>
      <c r="D1623" s="37">
        <v>148.60000600000001</v>
      </c>
      <c r="E1623" s="37">
        <v>149.820007</v>
      </c>
      <c r="F1623" s="37">
        <v>20754000</v>
      </c>
      <c r="G1623" s="37">
        <v>149.820007</v>
      </c>
      <c r="H1623" s="89">
        <f t="shared" si="25"/>
        <v>-1.6877120423934425E-2</v>
      </c>
    </row>
    <row r="1624" spans="1:8" hidden="1" x14ac:dyDescent="0.2">
      <c r="A1624" s="88">
        <v>40662</v>
      </c>
      <c r="B1624" s="37">
        <v>149.89999399999999</v>
      </c>
      <c r="C1624" s="37">
        <v>153.029999</v>
      </c>
      <c r="D1624" s="37">
        <v>149.75</v>
      </c>
      <c r="E1624" s="37">
        <v>152.36999499999999</v>
      </c>
      <c r="F1624" s="37">
        <v>27600000</v>
      </c>
      <c r="G1624" s="37">
        <v>152.36999499999999</v>
      </c>
      <c r="H1624" s="89">
        <f t="shared" si="25"/>
        <v>1.2946815405306105E-2</v>
      </c>
    </row>
    <row r="1625" spans="1:8" hidden="1" x14ac:dyDescent="0.2">
      <c r="A1625" s="88">
        <v>40665</v>
      </c>
      <c r="B1625" s="37">
        <v>151.46000699999999</v>
      </c>
      <c r="C1625" s="37">
        <v>153.61000100000001</v>
      </c>
      <c r="D1625" s="37">
        <v>150.36000100000001</v>
      </c>
      <c r="E1625" s="37">
        <v>150.41000399999999</v>
      </c>
      <c r="F1625" s="37">
        <v>24094100</v>
      </c>
      <c r="G1625" s="37">
        <v>150.41000399999999</v>
      </c>
      <c r="H1625" s="89">
        <f t="shared" si="25"/>
        <v>3.5299179755904938E-3</v>
      </c>
    </row>
    <row r="1626" spans="1:8" hidden="1" x14ac:dyDescent="0.2">
      <c r="A1626" s="88">
        <v>40666</v>
      </c>
      <c r="B1626" s="37">
        <v>150.429993</v>
      </c>
      <c r="C1626" s="37">
        <v>150.970001</v>
      </c>
      <c r="D1626" s="37">
        <v>148.85000600000001</v>
      </c>
      <c r="E1626" s="37">
        <v>149.88000500000001</v>
      </c>
      <c r="F1626" s="37">
        <v>24215600</v>
      </c>
      <c r="G1626" s="37">
        <v>149.88000500000001</v>
      </c>
      <c r="H1626" s="89">
        <f t="shared" si="25"/>
        <v>1.4448751028414281E-2</v>
      </c>
    </row>
    <row r="1627" spans="1:8" hidden="1" x14ac:dyDescent="0.2">
      <c r="A1627" s="88">
        <v>40667</v>
      </c>
      <c r="B1627" s="37">
        <v>149.86000100000001</v>
      </c>
      <c r="C1627" s="37">
        <v>150.33999600000001</v>
      </c>
      <c r="D1627" s="37">
        <v>146.759995</v>
      </c>
      <c r="E1627" s="37">
        <v>147.729996</v>
      </c>
      <c r="F1627" s="37">
        <v>35107000</v>
      </c>
      <c r="G1627" s="37">
        <v>147.729996</v>
      </c>
      <c r="H1627" s="89">
        <f t="shared" si="25"/>
        <v>2.9260295176696351E-2</v>
      </c>
    </row>
    <row r="1628" spans="1:8" hidden="1" x14ac:dyDescent="0.2">
      <c r="A1628" s="88">
        <v>40668</v>
      </c>
      <c r="B1628" s="37">
        <v>146.820007</v>
      </c>
      <c r="C1628" s="37">
        <v>147.58000200000001</v>
      </c>
      <c r="D1628" s="37">
        <v>142.550003</v>
      </c>
      <c r="E1628" s="37">
        <v>143.470001</v>
      </c>
      <c r="F1628" s="37">
        <v>51284000</v>
      </c>
      <c r="G1628" s="37">
        <v>143.470001</v>
      </c>
      <c r="H1628" s="89">
        <f t="shared" si="25"/>
        <v>-1.2674630142777534E-2</v>
      </c>
    </row>
    <row r="1629" spans="1:8" hidden="1" x14ac:dyDescent="0.2">
      <c r="A1629" s="88">
        <v>40669</v>
      </c>
      <c r="B1629" s="37">
        <v>145.240005</v>
      </c>
      <c r="C1629" s="37">
        <v>146.08999600000001</v>
      </c>
      <c r="D1629" s="37">
        <v>144.39999399999999</v>
      </c>
      <c r="E1629" s="37">
        <v>145.300003</v>
      </c>
      <c r="F1629" s="37">
        <v>24182200</v>
      </c>
      <c r="G1629" s="37">
        <v>145.300003</v>
      </c>
      <c r="H1629" s="89">
        <f t="shared" si="25"/>
        <v>-1.4213728041584123E-2</v>
      </c>
    </row>
    <row r="1630" spans="1:8" hidden="1" x14ac:dyDescent="0.2">
      <c r="A1630" s="88">
        <v>40672</v>
      </c>
      <c r="B1630" s="37">
        <v>146.66999799999999</v>
      </c>
      <c r="C1630" s="37">
        <v>147.58000200000001</v>
      </c>
      <c r="D1630" s="37">
        <v>146.33999600000001</v>
      </c>
      <c r="E1630" s="37">
        <v>147.38000500000001</v>
      </c>
      <c r="F1630" s="37">
        <v>13854800</v>
      </c>
      <c r="G1630" s="37">
        <v>147.38000500000001</v>
      </c>
      <c r="H1630" s="89">
        <f t="shared" si="25"/>
        <v>-3.522009884043322E-3</v>
      </c>
    </row>
    <row r="1631" spans="1:8" hidden="1" x14ac:dyDescent="0.2">
      <c r="A1631" s="88">
        <v>40673</v>
      </c>
      <c r="B1631" s="37">
        <v>147.19000199999999</v>
      </c>
      <c r="C1631" s="37">
        <v>148.19000199999999</v>
      </c>
      <c r="D1631" s="37">
        <v>146.929993</v>
      </c>
      <c r="E1631" s="37">
        <v>147.89999399999999</v>
      </c>
      <c r="F1631" s="37">
        <v>11285200</v>
      </c>
      <c r="G1631" s="37">
        <v>147.89999399999999</v>
      </c>
      <c r="H1631" s="89">
        <f t="shared" si="25"/>
        <v>9.2379481855125421E-3</v>
      </c>
    </row>
    <row r="1632" spans="1:8" hidden="1" x14ac:dyDescent="0.2">
      <c r="A1632" s="88">
        <v>40674</v>
      </c>
      <c r="B1632" s="37">
        <v>147.240005</v>
      </c>
      <c r="C1632" s="37">
        <v>147.35000600000001</v>
      </c>
      <c r="D1632" s="37">
        <v>145.770004</v>
      </c>
      <c r="E1632" s="37">
        <v>146.53999300000001</v>
      </c>
      <c r="F1632" s="37">
        <v>21378300</v>
      </c>
      <c r="G1632" s="37">
        <v>146.53999300000001</v>
      </c>
      <c r="H1632" s="89">
        <f t="shared" si="25"/>
        <v>-3.4116605165917114E-4</v>
      </c>
    </row>
    <row r="1633" spans="1:8" hidden="1" x14ac:dyDescent="0.2">
      <c r="A1633" s="88">
        <v>40675</v>
      </c>
      <c r="B1633" s="37">
        <v>145.88000500000001</v>
      </c>
      <c r="C1633" s="37">
        <v>147.11999499999999</v>
      </c>
      <c r="D1633" s="37">
        <v>144.96000699999999</v>
      </c>
      <c r="E1633" s="37">
        <v>146.58999600000001</v>
      </c>
      <c r="F1633" s="37">
        <v>18730400</v>
      </c>
      <c r="G1633" s="37">
        <v>146.58999600000001</v>
      </c>
      <c r="H1633" s="89">
        <f t="shared" si="25"/>
        <v>6.570354186874996E-3</v>
      </c>
    </row>
    <row r="1634" spans="1:8" hidden="1" x14ac:dyDescent="0.2">
      <c r="A1634" s="88">
        <v>40676</v>
      </c>
      <c r="B1634" s="37">
        <v>146.720001</v>
      </c>
      <c r="C1634" s="37">
        <v>147.279999</v>
      </c>
      <c r="D1634" s="37">
        <v>144.490005</v>
      </c>
      <c r="E1634" s="37">
        <v>145.63000500000001</v>
      </c>
      <c r="F1634" s="37">
        <v>17268700</v>
      </c>
      <c r="G1634" s="37">
        <v>145.63000500000001</v>
      </c>
      <c r="H1634" s="89">
        <f t="shared" si="25"/>
        <v>1.7870107848329344E-3</v>
      </c>
    </row>
    <row r="1635" spans="1:8" hidden="1" x14ac:dyDescent="0.2">
      <c r="A1635" s="88">
        <v>40679</v>
      </c>
      <c r="B1635" s="37">
        <v>145.88000500000001</v>
      </c>
      <c r="C1635" s="37">
        <v>146.66999799999999</v>
      </c>
      <c r="D1635" s="37">
        <v>145.19000199999999</v>
      </c>
      <c r="E1635" s="37">
        <v>145.36999499999999</v>
      </c>
      <c r="F1635" s="37">
        <v>10066800</v>
      </c>
      <c r="G1635" s="37">
        <v>145.36999499999999</v>
      </c>
      <c r="H1635" s="89">
        <f t="shared" si="25"/>
        <v>4.3431180605589025E-3</v>
      </c>
    </row>
    <row r="1636" spans="1:8" hidden="1" x14ac:dyDescent="0.2">
      <c r="A1636" s="88">
        <v>40680</v>
      </c>
      <c r="B1636" s="37">
        <v>144.229996</v>
      </c>
      <c r="C1636" s="37">
        <v>144.779999</v>
      </c>
      <c r="D1636" s="37">
        <v>143.41999799999999</v>
      </c>
      <c r="E1636" s="37">
        <v>144.740005</v>
      </c>
      <c r="F1636" s="37">
        <v>17192100</v>
      </c>
      <c r="G1636" s="37">
        <v>144.740005</v>
      </c>
      <c r="H1636" s="89">
        <f t="shared" si="25"/>
        <v>-5.924112988694134E-3</v>
      </c>
    </row>
    <row r="1637" spans="1:8" hidden="1" x14ac:dyDescent="0.2">
      <c r="A1637" s="88">
        <v>40681</v>
      </c>
      <c r="B1637" s="37">
        <v>145.550003</v>
      </c>
      <c r="C1637" s="37">
        <v>146.220001</v>
      </c>
      <c r="D1637" s="37">
        <v>145.13999899999999</v>
      </c>
      <c r="E1637" s="37">
        <v>145.60000600000001</v>
      </c>
      <c r="F1637" s="37">
        <v>10502900</v>
      </c>
      <c r="G1637" s="37">
        <v>145.60000600000001</v>
      </c>
      <c r="H1637" s="89">
        <f t="shared" si="25"/>
        <v>-3.4326523942198559E-4</v>
      </c>
    </row>
    <row r="1638" spans="1:8" hidden="1" x14ac:dyDescent="0.2">
      <c r="A1638" s="88">
        <v>40682</v>
      </c>
      <c r="B1638" s="37">
        <v>145.11999499999999</v>
      </c>
      <c r="C1638" s="37">
        <v>145.85000600000001</v>
      </c>
      <c r="D1638" s="37">
        <v>144.86000100000001</v>
      </c>
      <c r="E1638" s="37">
        <v>145.64999399999999</v>
      </c>
      <c r="F1638" s="37">
        <v>8098100</v>
      </c>
      <c r="G1638" s="37">
        <v>145.64999399999999</v>
      </c>
      <c r="H1638" s="89">
        <f t="shared" si="25"/>
        <v>-1.2553968561215838E-2</v>
      </c>
    </row>
    <row r="1639" spans="1:8" hidden="1" x14ac:dyDescent="0.2">
      <c r="A1639" s="88">
        <v>40683</v>
      </c>
      <c r="B1639" s="37">
        <v>145.820007</v>
      </c>
      <c r="C1639" s="37">
        <v>147.779999</v>
      </c>
      <c r="D1639" s="37">
        <v>144.89999399999999</v>
      </c>
      <c r="E1639" s="37">
        <v>147.490005</v>
      </c>
      <c r="F1639" s="37">
        <v>23187900</v>
      </c>
      <c r="G1639" s="37">
        <v>147.490005</v>
      </c>
      <c r="H1639" s="89">
        <f t="shared" si="25"/>
        <v>-2.3025676700383114E-3</v>
      </c>
    </row>
    <row r="1640" spans="1:8" hidden="1" x14ac:dyDescent="0.2">
      <c r="A1640" s="88">
        <v>40686</v>
      </c>
      <c r="B1640" s="37">
        <v>147.03999300000001</v>
      </c>
      <c r="C1640" s="37">
        <v>147.949997</v>
      </c>
      <c r="D1640" s="37">
        <v>146.970001</v>
      </c>
      <c r="E1640" s="37">
        <v>147.83000200000001</v>
      </c>
      <c r="F1640" s="37">
        <v>15937600</v>
      </c>
      <c r="G1640" s="37">
        <v>147.83000200000001</v>
      </c>
      <c r="H1640" s="89">
        <f t="shared" si="25"/>
        <v>-5.1278299064916521E-3</v>
      </c>
    </row>
    <row r="1641" spans="1:8" hidden="1" x14ac:dyDescent="0.2">
      <c r="A1641" s="88">
        <v>40687</v>
      </c>
      <c r="B1641" s="37">
        <v>148.479996</v>
      </c>
      <c r="C1641" s="37">
        <v>149.050003</v>
      </c>
      <c r="D1641" s="37">
        <v>148.179993</v>
      </c>
      <c r="E1641" s="37">
        <v>148.58999600000001</v>
      </c>
      <c r="F1641" s="37">
        <v>14948000</v>
      </c>
      <c r="G1641" s="37">
        <v>148.58999600000001</v>
      </c>
      <c r="H1641" s="89">
        <f t="shared" si="25"/>
        <v>6.7261164121850745E-5</v>
      </c>
    </row>
    <row r="1642" spans="1:8" hidden="1" x14ac:dyDescent="0.2">
      <c r="A1642" s="88">
        <v>40688</v>
      </c>
      <c r="B1642" s="37">
        <v>148.720001</v>
      </c>
      <c r="C1642" s="37">
        <v>149.36999499999999</v>
      </c>
      <c r="D1642" s="37">
        <v>148.520004</v>
      </c>
      <c r="E1642" s="37">
        <v>148.58000200000001</v>
      </c>
      <c r="F1642" s="37">
        <v>10973800</v>
      </c>
      <c r="G1642" s="37">
        <v>148.58000200000001</v>
      </c>
      <c r="H1642" s="89">
        <f t="shared" si="25"/>
        <v>2.4258839144814348E-3</v>
      </c>
    </row>
    <row r="1643" spans="1:8" hidden="1" x14ac:dyDescent="0.2">
      <c r="A1643" s="88">
        <v>40689</v>
      </c>
      <c r="B1643" s="37">
        <v>148.449997</v>
      </c>
      <c r="C1643" s="37">
        <v>148.61000100000001</v>
      </c>
      <c r="D1643" s="37">
        <v>147.58999600000001</v>
      </c>
      <c r="E1643" s="37">
        <v>148.220001</v>
      </c>
      <c r="F1643" s="37">
        <v>9785500</v>
      </c>
      <c r="G1643" s="37">
        <v>148.220001</v>
      </c>
      <c r="H1643" s="89">
        <f t="shared" si="25"/>
        <v>-9.9356081155616716E-3</v>
      </c>
    </row>
    <row r="1644" spans="1:8" hidden="1" x14ac:dyDescent="0.2">
      <c r="A1644" s="88">
        <v>40690</v>
      </c>
      <c r="B1644" s="37">
        <v>149.020004</v>
      </c>
      <c r="C1644" s="37">
        <v>149.91999799999999</v>
      </c>
      <c r="D1644" s="37">
        <v>148.96000699999999</v>
      </c>
      <c r="E1644" s="37">
        <v>149.699997</v>
      </c>
      <c r="F1644" s="37">
        <v>10186200</v>
      </c>
      <c r="G1644" s="37">
        <v>149.699997</v>
      </c>
      <c r="H1644" s="89">
        <f t="shared" si="25"/>
        <v>4.0086858826206587E-4</v>
      </c>
    </row>
    <row r="1645" spans="1:8" hidden="1" x14ac:dyDescent="0.2">
      <c r="A1645" s="88">
        <v>40694</v>
      </c>
      <c r="B1645" s="37">
        <v>149.88000500000001</v>
      </c>
      <c r="C1645" s="37">
        <v>150.16000399999999</v>
      </c>
      <c r="D1645" s="37">
        <v>149.41000399999999</v>
      </c>
      <c r="E1645" s="37">
        <v>149.63999899999999</v>
      </c>
      <c r="F1645" s="37">
        <v>10499300</v>
      </c>
      <c r="G1645" s="37">
        <v>149.63999899999999</v>
      </c>
      <c r="H1645" s="89">
        <f t="shared" si="25"/>
        <v>-1.8027379096589762E-3</v>
      </c>
    </row>
    <row r="1646" spans="1:8" hidden="1" x14ac:dyDescent="0.2">
      <c r="A1646" s="88">
        <v>40695</v>
      </c>
      <c r="B1646" s="37">
        <v>149.66000399999999</v>
      </c>
      <c r="C1646" s="37">
        <v>151.13000500000001</v>
      </c>
      <c r="D1646" s="37">
        <v>149.429993</v>
      </c>
      <c r="E1646" s="37">
        <v>149.91000399999999</v>
      </c>
      <c r="F1646" s="37">
        <v>18365400</v>
      </c>
      <c r="G1646" s="37">
        <v>149.91000399999999</v>
      </c>
      <c r="H1646" s="89">
        <f t="shared" si="25"/>
        <v>2.7387478761579914E-3</v>
      </c>
    </row>
    <row r="1647" spans="1:8" hidden="1" x14ac:dyDescent="0.2">
      <c r="A1647" s="88">
        <v>40696</v>
      </c>
      <c r="B1647" s="37">
        <v>150.14999399999999</v>
      </c>
      <c r="C1647" s="37">
        <v>150.38000500000001</v>
      </c>
      <c r="D1647" s="37">
        <v>148.070007</v>
      </c>
      <c r="E1647" s="37">
        <v>149.5</v>
      </c>
      <c r="F1647" s="37">
        <v>13552700</v>
      </c>
      <c r="G1647" s="37">
        <v>149.5</v>
      </c>
      <c r="H1647" s="89">
        <f t="shared" si="25"/>
        <v>-4.8045000840277984E-3</v>
      </c>
    </row>
    <row r="1648" spans="1:8" hidden="1" x14ac:dyDescent="0.2">
      <c r="A1648" s="88">
        <v>40697</v>
      </c>
      <c r="B1648" s="37">
        <v>150.279999</v>
      </c>
      <c r="C1648" s="37">
        <v>150.66000399999999</v>
      </c>
      <c r="D1648" s="37">
        <v>149.61999499999999</v>
      </c>
      <c r="E1648" s="37">
        <v>150.220001</v>
      </c>
      <c r="F1648" s="37">
        <v>12606400</v>
      </c>
      <c r="G1648" s="37">
        <v>150.220001</v>
      </c>
      <c r="H1648" s="89">
        <f t="shared" si="25"/>
        <v>-1.729265496400194E-3</v>
      </c>
    </row>
    <row r="1649" spans="1:8" hidden="1" x14ac:dyDescent="0.2">
      <c r="A1649" s="88">
        <v>40700</v>
      </c>
      <c r="B1649" s="37">
        <v>150.820007</v>
      </c>
      <c r="C1649" s="37">
        <v>151.449997</v>
      </c>
      <c r="D1649" s="37">
        <v>150.21000699999999</v>
      </c>
      <c r="E1649" s="37">
        <v>150.479996</v>
      </c>
      <c r="F1649" s="37">
        <v>11472600</v>
      </c>
      <c r="G1649" s="37">
        <v>150.479996</v>
      </c>
      <c r="H1649" s="89">
        <f t="shared" si="25"/>
        <v>3.9879030901647397E-4</v>
      </c>
    </row>
    <row r="1650" spans="1:8" hidden="1" x14ac:dyDescent="0.2">
      <c r="A1650" s="88">
        <v>40701</v>
      </c>
      <c r="B1650" s="37">
        <v>150.66999799999999</v>
      </c>
      <c r="C1650" s="37">
        <v>150.85000600000001</v>
      </c>
      <c r="D1650" s="37">
        <v>149.679993</v>
      </c>
      <c r="E1650" s="37">
        <v>150.41999799999999</v>
      </c>
      <c r="F1650" s="37">
        <v>10140500</v>
      </c>
      <c r="G1650" s="37">
        <v>150.41999799999999</v>
      </c>
      <c r="H1650" s="89">
        <f t="shared" si="25"/>
        <v>4.0635569231057666E-3</v>
      </c>
    </row>
    <row r="1651" spans="1:8" hidden="1" x14ac:dyDescent="0.2">
      <c r="A1651" s="88">
        <v>40702</v>
      </c>
      <c r="B1651" s="37">
        <v>150.020004</v>
      </c>
      <c r="C1651" s="37">
        <v>150.38000500000001</v>
      </c>
      <c r="D1651" s="37">
        <v>149.300003</v>
      </c>
      <c r="E1651" s="37">
        <v>149.80999800000001</v>
      </c>
      <c r="F1651" s="37">
        <v>9612500</v>
      </c>
      <c r="G1651" s="37">
        <v>149.80999800000001</v>
      </c>
      <c r="H1651" s="89">
        <f t="shared" si="25"/>
        <v>-4.9938513742818526E-3</v>
      </c>
    </row>
    <row r="1652" spans="1:8" hidden="1" x14ac:dyDescent="0.2">
      <c r="A1652" s="88">
        <v>40703</v>
      </c>
      <c r="B1652" s="37">
        <v>150.009995</v>
      </c>
      <c r="C1652" s="37">
        <v>151.020004</v>
      </c>
      <c r="D1652" s="37">
        <v>149.75</v>
      </c>
      <c r="E1652" s="37">
        <v>150.55999800000001</v>
      </c>
      <c r="F1652" s="37">
        <v>7643200</v>
      </c>
      <c r="G1652" s="37">
        <v>150.55999800000001</v>
      </c>
      <c r="H1652" s="89">
        <f t="shared" si="25"/>
        <v>8.8058806972899674E-3</v>
      </c>
    </row>
    <row r="1653" spans="1:8" hidden="1" x14ac:dyDescent="0.2">
      <c r="A1653" s="88">
        <v>40704</v>
      </c>
      <c r="B1653" s="37">
        <v>149.03999300000001</v>
      </c>
      <c r="C1653" s="37">
        <v>149.779999</v>
      </c>
      <c r="D1653" s="37">
        <v>148.69000199999999</v>
      </c>
      <c r="E1653" s="37">
        <v>149.240005</v>
      </c>
      <c r="F1653" s="37">
        <v>12344900</v>
      </c>
      <c r="G1653" s="37">
        <v>149.240005</v>
      </c>
      <c r="H1653" s="89">
        <f t="shared" si="25"/>
        <v>9.898743871402679E-3</v>
      </c>
    </row>
    <row r="1654" spans="1:8" hidden="1" x14ac:dyDescent="0.2">
      <c r="A1654" s="88">
        <v>40707</v>
      </c>
      <c r="B1654" s="37">
        <v>148.66000399999999</v>
      </c>
      <c r="C1654" s="37">
        <v>149.03999300000001</v>
      </c>
      <c r="D1654" s="37">
        <v>147.19000199999999</v>
      </c>
      <c r="E1654" s="37">
        <v>147.770004</v>
      </c>
      <c r="F1654" s="37">
        <v>12989300</v>
      </c>
      <c r="G1654" s="37">
        <v>147.770004</v>
      </c>
      <c r="H1654" s="89">
        <f t="shared" si="25"/>
        <v>-6.072033188010066E-3</v>
      </c>
    </row>
    <row r="1655" spans="1:8" hidden="1" x14ac:dyDescent="0.2">
      <c r="A1655" s="88">
        <v>40708</v>
      </c>
      <c r="B1655" s="37">
        <v>147.699997</v>
      </c>
      <c r="C1655" s="37">
        <v>148.729996</v>
      </c>
      <c r="D1655" s="37">
        <v>147.479996</v>
      </c>
      <c r="E1655" s="37">
        <v>148.66999799999999</v>
      </c>
      <c r="F1655" s="37">
        <v>10938500</v>
      </c>
      <c r="G1655" s="37">
        <v>148.66999799999999</v>
      </c>
      <c r="H1655" s="89">
        <f t="shared" si="25"/>
        <v>-3.0222462345913868E-3</v>
      </c>
    </row>
    <row r="1656" spans="1:8" hidden="1" x14ac:dyDescent="0.2">
      <c r="A1656" s="88">
        <v>40709</v>
      </c>
      <c r="B1656" s="37">
        <v>148.16000399999999</v>
      </c>
      <c r="C1656" s="37">
        <v>149.550003</v>
      </c>
      <c r="D1656" s="37">
        <v>147.91999799999999</v>
      </c>
      <c r="E1656" s="37">
        <v>149.11999499999999</v>
      </c>
      <c r="F1656" s="37">
        <v>14550700</v>
      </c>
      <c r="G1656" s="37">
        <v>149.11999499999999</v>
      </c>
      <c r="H1656" s="89">
        <f t="shared" si="25"/>
        <v>1.0063673029750925E-3</v>
      </c>
    </row>
    <row r="1657" spans="1:8" hidden="1" x14ac:dyDescent="0.2">
      <c r="A1657" s="88">
        <v>40710</v>
      </c>
      <c r="B1657" s="37">
        <v>148.83000200000001</v>
      </c>
      <c r="C1657" s="37">
        <v>149.490005</v>
      </c>
      <c r="D1657" s="37">
        <v>148.220001</v>
      </c>
      <c r="E1657" s="37">
        <v>148.970001</v>
      </c>
      <c r="F1657" s="37">
        <v>11035000</v>
      </c>
      <c r="G1657" s="37">
        <v>148.970001</v>
      </c>
      <c r="H1657" s="89">
        <f t="shared" si="25"/>
        <v>-6.4902773093221634E-3</v>
      </c>
    </row>
    <row r="1658" spans="1:8" hidden="1" x14ac:dyDescent="0.2">
      <c r="A1658" s="88">
        <v>40711</v>
      </c>
      <c r="B1658" s="37">
        <v>148.86999499999999</v>
      </c>
      <c r="C1658" s="37">
        <v>150.28999300000001</v>
      </c>
      <c r="D1658" s="37">
        <v>148.83000200000001</v>
      </c>
      <c r="E1658" s="37">
        <v>149.94000199999999</v>
      </c>
      <c r="F1658" s="37">
        <v>19205100</v>
      </c>
      <c r="G1658" s="37">
        <v>149.94000199999999</v>
      </c>
      <c r="H1658" s="89">
        <f t="shared" si="25"/>
        <v>-6.0004002000374913E-4</v>
      </c>
    </row>
    <row r="1659" spans="1:8" hidden="1" x14ac:dyDescent="0.2">
      <c r="A1659" s="88">
        <v>40714</v>
      </c>
      <c r="B1659" s="37">
        <v>150.08000200000001</v>
      </c>
      <c r="C1659" s="37">
        <v>150.78999300000001</v>
      </c>
      <c r="D1659" s="37">
        <v>149.58000200000001</v>
      </c>
      <c r="E1659" s="37">
        <v>150.029999</v>
      </c>
      <c r="F1659" s="37">
        <v>10463400</v>
      </c>
      <c r="G1659" s="37">
        <v>150.029999</v>
      </c>
      <c r="H1659" s="89">
        <f t="shared" si="25"/>
        <v>-4.8538678000498619E-3</v>
      </c>
    </row>
    <row r="1660" spans="1:8" hidden="1" x14ac:dyDescent="0.2">
      <c r="A1660" s="88">
        <v>40715</v>
      </c>
      <c r="B1660" s="37">
        <v>150.259995</v>
      </c>
      <c r="C1660" s="37">
        <v>150.86999499999999</v>
      </c>
      <c r="D1660" s="37">
        <v>150.179993</v>
      </c>
      <c r="E1660" s="37">
        <v>150.759995</v>
      </c>
      <c r="F1660" s="37">
        <v>12439200</v>
      </c>
      <c r="G1660" s="37">
        <v>150.759995</v>
      </c>
      <c r="H1660" s="89">
        <f t="shared" si="25"/>
        <v>-1.5245073375152228E-3</v>
      </c>
    </row>
    <row r="1661" spans="1:8" hidden="1" x14ac:dyDescent="0.2">
      <c r="A1661" s="88">
        <v>40716</v>
      </c>
      <c r="B1661" s="37">
        <v>151.009995</v>
      </c>
      <c r="C1661" s="37">
        <v>151.86000100000001</v>
      </c>
      <c r="D1661" s="37">
        <v>150.55999800000001</v>
      </c>
      <c r="E1661" s="37">
        <v>150.990005</v>
      </c>
      <c r="F1661" s="37">
        <v>14109700</v>
      </c>
      <c r="G1661" s="37">
        <v>150.990005</v>
      </c>
      <c r="H1661" s="89">
        <f t="shared" si="25"/>
        <v>1.7706733227822114E-2</v>
      </c>
    </row>
    <row r="1662" spans="1:8" hidden="1" x14ac:dyDescent="0.2">
      <c r="A1662" s="88">
        <v>40717</v>
      </c>
      <c r="B1662" s="37">
        <v>148.66999799999999</v>
      </c>
      <c r="C1662" s="37">
        <v>148.83999600000001</v>
      </c>
      <c r="D1662" s="37">
        <v>147.259995</v>
      </c>
      <c r="E1662" s="37">
        <v>148.33999600000001</v>
      </c>
      <c r="F1662" s="37">
        <v>24869600</v>
      </c>
      <c r="G1662" s="37">
        <v>148.33999600000001</v>
      </c>
      <c r="H1662" s="89">
        <f t="shared" si="25"/>
        <v>1.4121083686223685E-2</v>
      </c>
    </row>
    <row r="1663" spans="1:8" hidden="1" x14ac:dyDescent="0.2">
      <c r="A1663" s="88">
        <v>40718</v>
      </c>
      <c r="B1663" s="37">
        <v>147.86000100000001</v>
      </c>
      <c r="C1663" s="37">
        <v>148.020004</v>
      </c>
      <c r="D1663" s="37">
        <v>145.970001</v>
      </c>
      <c r="E1663" s="37">
        <v>146.259995</v>
      </c>
      <c r="F1663" s="37">
        <v>19301400</v>
      </c>
      <c r="G1663" s="37">
        <v>146.259995</v>
      </c>
      <c r="H1663" s="89">
        <f t="shared" si="25"/>
        <v>3.6302585595232384E-3</v>
      </c>
    </row>
    <row r="1664" spans="1:8" hidden="1" x14ac:dyDescent="0.2">
      <c r="A1664" s="88">
        <v>40721</v>
      </c>
      <c r="B1664" s="37">
        <v>145.929993</v>
      </c>
      <c r="C1664" s="37">
        <v>146.39999399999999</v>
      </c>
      <c r="D1664" s="37">
        <v>145.199997</v>
      </c>
      <c r="E1664" s="37">
        <v>145.729996</v>
      </c>
      <c r="F1664" s="37">
        <v>11602500</v>
      </c>
      <c r="G1664" s="37">
        <v>145.729996</v>
      </c>
      <c r="H1664" s="89">
        <f t="shared" si="25"/>
        <v>-3.4935747986266992E-3</v>
      </c>
    </row>
    <row r="1665" spans="1:8" hidden="1" x14ac:dyDescent="0.2">
      <c r="A1665" s="88">
        <v>40722</v>
      </c>
      <c r="B1665" s="37">
        <v>146.16000399999999</v>
      </c>
      <c r="C1665" s="37">
        <v>146.770004</v>
      </c>
      <c r="D1665" s="37">
        <v>145.66999799999999</v>
      </c>
      <c r="E1665" s="37">
        <v>146.240005</v>
      </c>
      <c r="F1665" s="37">
        <v>8813800</v>
      </c>
      <c r="G1665" s="37">
        <v>146.240005</v>
      </c>
      <c r="H1665" s="89">
        <f t="shared" si="25"/>
        <v>-6.4071380414306251E-3</v>
      </c>
    </row>
    <row r="1666" spans="1:8" hidden="1" x14ac:dyDescent="0.2">
      <c r="A1666" s="88">
        <v>40723</v>
      </c>
      <c r="B1666" s="37">
        <v>146.770004</v>
      </c>
      <c r="C1666" s="37">
        <v>147.41999799999999</v>
      </c>
      <c r="D1666" s="37">
        <v>146.44000199999999</v>
      </c>
      <c r="E1666" s="37">
        <v>147.179993</v>
      </c>
      <c r="F1666" s="37">
        <v>12624600</v>
      </c>
      <c r="G1666" s="37">
        <v>147.179993</v>
      </c>
      <c r="H1666" s="89">
        <f t="shared" ref="H1666:H1729" si="26">LN(G1666/G1667)</f>
        <v>8.0496582293054855E-3</v>
      </c>
    </row>
    <row r="1667" spans="1:8" hidden="1" x14ac:dyDescent="0.2">
      <c r="A1667" s="88">
        <v>40724</v>
      </c>
      <c r="B1667" s="37">
        <v>147.179993</v>
      </c>
      <c r="C1667" s="37">
        <v>147.41000399999999</v>
      </c>
      <c r="D1667" s="37">
        <v>145.979996</v>
      </c>
      <c r="E1667" s="37">
        <v>146</v>
      </c>
      <c r="F1667" s="37">
        <v>12657100</v>
      </c>
      <c r="G1667" s="37">
        <v>146</v>
      </c>
      <c r="H1667" s="89">
        <f t="shared" si="26"/>
        <v>7.3558027730916452E-3</v>
      </c>
    </row>
    <row r="1668" spans="1:8" hidden="1" x14ac:dyDescent="0.2">
      <c r="A1668" s="88">
        <v>40725</v>
      </c>
      <c r="B1668" s="37">
        <v>144.759995</v>
      </c>
      <c r="C1668" s="37">
        <v>145.070007</v>
      </c>
      <c r="D1668" s="37">
        <v>143.970001</v>
      </c>
      <c r="E1668" s="37">
        <v>144.929993</v>
      </c>
      <c r="F1668" s="37">
        <v>16366500</v>
      </c>
      <c r="G1668" s="37">
        <v>144.929993</v>
      </c>
      <c r="H1668" s="89">
        <f t="shared" si="26"/>
        <v>-1.845835847920611E-2</v>
      </c>
    </row>
    <row r="1669" spans="1:8" hidden="1" x14ac:dyDescent="0.2">
      <c r="A1669" s="88">
        <v>40729</v>
      </c>
      <c r="B1669" s="37">
        <v>146.96000699999999</v>
      </c>
      <c r="C1669" s="37">
        <v>147.820007</v>
      </c>
      <c r="D1669" s="37">
        <v>146.85000600000001</v>
      </c>
      <c r="E1669" s="37">
        <v>147.63000500000001</v>
      </c>
      <c r="F1669" s="37">
        <v>11278200</v>
      </c>
      <c r="G1669" s="37">
        <v>147.63000500000001</v>
      </c>
      <c r="H1669" s="89">
        <f t="shared" si="26"/>
        <v>-8.632946049525185E-3</v>
      </c>
    </row>
    <row r="1670" spans="1:8" hidden="1" x14ac:dyDescent="0.2">
      <c r="A1670" s="88">
        <v>40730</v>
      </c>
      <c r="B1670" s="37">
        <v>148.699997</v>
      </c>
      <c r="C1670" s="37">
        <v>149.44000199999999</v>
      </c>
      <c r="D1670" s="37">
        <v>148.58000200000001</v>
      </c>
      <c r="E1670" s="37">
        <v>148.91000399999999</v>
      </c>
      <c r="F1670" s="37">
        <v>14502500</v>
      </c>
      <c r="G1670" s="37">
        <v>148.91000399999999</v>
      </c>
      <c r="H1670" s="89">
        <f t="shared" si="26"/>
        <v>-1.6103472688221256E-3</v>
      </c>
    </row>
    <row r="1671" spans="1:8" hidden="1" x14ac:dyDescent="0.2">
      <c r="A1671" s="88">
        <v>40731</v>
      </c>
      <c r="B1671" s="37">
        <v>148.970001</v>
      </c>
      <c r="C1671" s="37">
        <v>149.35000600000001</v>
      </c>
      <c r="D1671" s="37">
        <v>148.28999300000001</v>
      </c>
      <c r="E1671" s="37">
        <v>149.14999399999999</v>
      </c>
      <c r="F1671" s="37">
        <v>9520900</v>
      </c>
      <c r="G1671" s="37">
        <v>149.14999399999999</v>
      </c>
      <c r="H1671" s="89">
        <f t="shared" si="26"/>
        <v>-7.3481026825186731E-3</v>
      </c>
    </row>
    <row r="1672" spans="1:8" hidden="1" x14ac:dyDescent="0.2">
      <c r="A1672" s="88">
        <v>40732</v>
      </c>
      <c r="B1672" s="37">
        <v>150.320007</v>
      </c>
      <c r="C1672" s="37">
        <v>150.5</v>
      </c>
      <c r="D1672" s="37">
        <v>149.990005</v>
      </c>
      <c r="E1672" s="37">
        <v>150.25</v>
      </c>
      <c r="F1672" s="37">
        <v>13662300</v>
      </c>
      <c r="G1672" s="37">
        <v>150.25</v>
      </c>
      <c r="H1672" s="89">
        <f t="shared" si="26"/>
        <v>-8.8789081696447926E-3</v>
      </c>
    </row>
    <row r="1673" spans="1:8" hidden="1" x14ac:dyDescent="0.2">
      <c r="A1673" s="88">
        <v>40735</v>
      </c>
      <c r="B1673" s="37">
        <v>151.33000200000001</v>
      </c>
      <c r="C1673" s="37">
        <v>151.69000199999999</v>
      </c>
      <c r="D1673" s="37">
        <v>150.199997</v>
      </c>
      <c r="E1673" s="37">
        <v>151.58999600000001</v>
      </c>
      <c r="F1673" s="37">
        <v>20447200</v>
      </c>
      <c r="G1673" s="37">
        <v>151.58999600000001</v>
      </c>
      <c r="H1673" s="89">
        <f t="shared" si="26"/>
        <v>-7.7540669758204891E-3</v>
      </c>
    </row>
    <row r="1674" spans="1:8" hidden="1" x14ac:dyDescent="0.2">
      <c r="A1674" s="88">
        <v>40736</v>
      </c>
      <c r="B1674" s="37">
        <v>151.240005</v>
      </c>
      <c r="C1674" s="37">
        <v>153.320007</v>
      </c>
      <c r="D1674" s="37">
        <v>150.770004</v>
      </c>
      <c r="E1674" s="37">
        <v>152.770004</v>
      </c>
      <c r="F1674" s="37">
        <v>24033700</v>
      </c>
      <c r="G1674" s="37">
        <v>152.770004</v>
      </c>
      <c r="H1674" s="89">
        <f t="shared" si="26"/>
        <v>-8.9277253014562186E-3</v>
      </c>
    </row>
    <row r="1675" spans="1:8" hidden="1" x14ac:dyDescent="0.2">
      <c r="A1675" s="88">
        <v>40737</v>
      </c>
      <c r="B1675" s="37">
        <v>153.759995</v>
      </c>
      <c r="C1675" s="37">
        <v>154.71000699999999</v>
      </c>
      <c r="D1675" s="37">
        <v>153.58000200000001</v>
      </c>
      <c r="E1675" s="37">
        <v>154.13999899999999</v>
      </c>
      <c r="F1675" s="37">
        <v>26351000</v>
      </c>
      <c r="G1675" s="37">
        <v>154.13999899999999</v>
      </c>
      <c r="H1675" s="89">
        <f t="shared" si="26"/>
        <v>-2.591643347482131E-3</v>
      </c>
    </row>
    <row r="1676" spans="1:8" hidden="1" x14ac:dyDescent="0.2">
      <c r="A1676" s="88">
        <v>40738</v>
      </c>
      <c r="B1676" s="37">
        <v>154.80999800000001</v>
      </c>
      <c r="C1676" s="37">
        <v>155.240005</v>
      </c>
      <c r="D1676" s="37">
        <v>153.949997</v>
      </c>
      <c r="E1676" s="37">
        <v>154.53999300000001</v>
      </c>
      <c r="F1676" s="37">
        <v>17613600</v>
      </c>
      <c r="G1676" s="37">
        <v>154.53999300000001</v>
      </c>
      <c r="H1676" s="89">
        <f t="shared" si="26"/>
        <v>-4.2616712095006901E-3</v>
      </c>
    </row>
    <row r="1677" spans="1:8" hidden="1" x14ac:dyDescent="0.2">
      <c r="A1677" s="88">
        <v>40739</v>
      </c>
      <c r="B1677" s="37">
        <v>154.33999600000001</v>
      </c>
      <c r="C1677" s="37">
        <v>155.28999300000001</v>
      </c>
      <c r="D1677" s="37">
        <v>154.220001</v>
      </c>
      <c r="E1677" s="37">
        <v>155.199997</v>
      </c>
      <c r="F1677" s="37">
        <v>18448400</v>
      </c>
      <c r="G1677" s="37">
        <v>155.199997</v>
      </c>
      <c r="H1677" s="89">
        <f t="shared" si="26"/>
        <v>-8.78865061264642E-3</v>
      </c>
    </row>
    <row r="1678" spans="1:8" hidden="1" x14ac:dyDescent="0.2">
      <c r="A1678" s="88">
        <v>40742</v>
      </c>
      <c r="B1678" s="37">
        <v>155.759995</v>
      </c>
      <c r="C1678" s="37">
        <v>156.58000200000001</v>
      </c>
      <c r="D1678" s="37">
        <v>155.66999799999999</v>
      </c>
      <c r="E1678" s="37">
        <v>156.570007</v>
      </c>
      <c r="F1678" s="37">
        <v>17133400</v>
      </c>
      <c r="G1678" s="37">
        <v>156.570007</v>
      </c>
      <c r="H1678" s="89">
        <f t="shared" si="26"/>
        <v>1.2274053987794908E-2</v>
      </c>
    </row>
    <row r="1679" spans="1:8" hidden="1" x14ac:dyDescent="0.2">
      <c r="A1679" s="88">
        <v>40743</v>
      </c>
      <c r="B1679" s="37">
        <v>156.320007</v>
      </c>
      <c r="C1679" s="37">
        <v>156.320007</v>
      </c>
      <c r="D1679" s="37">
        <v>154.10000600000001</v>
      </c>
      <c r="E1679" s="37">
        <v>154.66000399999999</v>
      </c>
      <c r="F1679" s="37">
        <v>22871500</v>
      </c>
      <c r="G1679" s="37">
        <v>154.66000399999999</v>
      </c>
      <c r="H1679" s="89">
        <f t="shared" si="26"/>
        <v>-8.7550447538327879E-3</v>
      </c>
    </row>
    <row r="1680" spans="1:8" hidden="1" x14ac:dyDescent="0.2">
      <c r="A1680" s="88">
        <v>40744</v>
      </c>
      <c r="B1680" s="37">
        <v>154.220001</v>
      </c>
      <c r="C1680" s="37">
        <v>156.020004</v>
      </c>
      <c r="D1680" s="37">
        <v>154.11000100000001</v>
      </c>
      <c r="E1680" s="37">
        <v>156.020004</v>
      </c>
      <c r="F1680" s="37">
        <v>14559300</v>
      </c>
      <c r="G1680" s="37">
        <v>156.020004</v>
      </c>
      <c r="H1680" s="89">
        <f t="shared" si="26"/>
        <v>7.6564760517666966E-3</v>
      </c>
    </row>
    <row r="1681" spans="1:8" hidden="1" x14ac:dyDescent="0.2">
      <c r="A1681" s="88">
        <v>40745</v>
      </c>
      <c r="B1681" s="37">
        <v>155.91000399999999</v>
      </c>
      <c r="C1681" s="37">
        <v>156.03999300000001</v>
      </c>
      <c r="D1681" s="37">
        <v>154.33000200000001</v>
      </c>
      <c r="E1681" s="37">
        <v>154.83000200000001</v>
      </c>
      <c r="F1681" s="37">
        <v>18422800</v>
      </c>
      <c r="G1681" s="37">
        <v>154.83000200000001</v>
      </c>
      <c r="H1681" s="89">
        <f t="shared" si="26"/>
        <v>-8.2971565396287202E-3</v>
      </c>
    </row>
    <row r="1682" spans="1:8" hidden="1" x14ac:dyDescent="0.2">
      <c r="A1682" s="88">
        <v>40746</v>
      </c>
      <c r="B1682" s="37">
        <v>156</v>
      </c>
      <c r="C1682" s="37">
        <v>156.55999800000001</v>
      </c>
      <c r="D1682" s="37">
        <v>155.679993</v>
      </c>
      <c r="E1682" s="37">
        <v>156.11999499999999</v>
      </c>
      <c r="F1682" s="37">
        <v>11378700</v>
      </c>
      <c r="G1682" s="37">
        <v>156.11999499999999</v>
      </c>
      <c r="H1682" s="89">
        <f t="shared" si="26"/>
        <v>-7.7841331926771836E-3</v>
      </c>
    </row>
    <row r="1683" spans="1:8" hidden="1" x14ac:dyDescent="0.2">
      <c r="A1683" s="88">
        <v>40749</v>
      </c>
      <c r="B1683" s="37">
        <v>157.60000600000001</v>
      </c>
      <c r="C1683" s="37">
        <v>157.800003</v>
      </c>
      <c r="D1683" s="37">
        <v>156.720001</v>
      </c>
      <c r="E1683" s="37">
        <v>157.33999600000001</v>
      </c>
      <c r="F1683" s="37">
        <v>13036200</v>
      </c>
      <c r="G1683" s="37">
        <v>157.33999600000001</v>
      </c>
      <c r="H1683" s="89">
        <f t="shared" si="26"/>
        <v>-2.7292581442800549E-3</v>
      </c>
    </row>
    <row r="1684" spans="1:8" hidden="1" x14ac:dyDescent="0.2">
      <c r="A1684" s="88">
        <v>40750</v>
      </c>
      <c r="B1684" s="37">
        <v>156.970001</v>
      </c>
      <c r="C1684" s="37">
        <v>157.78999300000001</v>
      </c>
      <c r="D1684" s="37">
        <v>156.60000600000001</v>
      </c>
      <c r="E1684" s="37">
        <v>157.770004</v>
      </c>
      <c r="F1684" s="37">
        <v>11735500</v>
      </c>
      <c r="G1684" s="37">
        <v>157.770004</v>
      </c>
      <c r="H1684" s="89">
        <f t="shared" si="26"/>
        <v>3.6830241591225355E-3</v>
      </c>
    </row>
    <row r="1685" spans="1:8" hidden="1" x14ac:dyDescent="0.2">
      <c r="A1685" s="88">
        <v>40751</v>
      </c>
      <c r="B1685" s="37">
        <v>158.470001</v>
      </c>
      <c r="C1685" s="37">
        <v>158.63999899999999</v>
      </c>
      <c r="D1685" s="37">
        <v>156.69000199999999</v>
      </c>
      <c r="E1685" s="37">
        <v>157.19000199999999</v>
      </c>
      <c r="F1685" s="37">
        <v>18296600</v>
      </c>
      <c r="G1685" s="37">
        <v>157.19000199999999</v>
      </c>
      <c r="H1685" s="89">
        <f t="shared" si="26"/>
        <v>-8.2671459530186551E-4</v>
      </c>
    </row>
    <row r="1686" spans="1:8" hidden="1" x14ac:dyDescent="0.2">
      <c r="A1686" s="88">
        <v>40752</v>
      </c>
      <c r="B1686" s="37">
        <v>157.53999300000001</v>
      </c>
      <c r="C1686" s="37">
        <v>157.60000600000001</v>
      </c>
      <c r="D1686" s="37">
        <v>156.11000100000001</v>
      </c>
      <c r="E1686" s="37">
        <v>157.320007</v>
      </c>
      <c r="F1686" s="37">
        <v>11369100</v>
      </c>
      <c r="G1686" s="37">
        <v>157.320007</v>
      </c>
      <c r="H1686" s="89">
        <f t="shared" si="26"/>
        <v>-6.1467574161127077E-3</v>
      </c>
    </row>
    <row r="1687" spans="1:8" hidden="1" x14ac:dyDescent="0.2">
      <c r="A1687" s="88">
        <v>40753</v>
      </c>
      <c r="B1687" s="37">
        <v>158.429993</v>
      </c>
      <c r="C1687" s="37">
        <v>159.25</v>
      </c>
      <c r="D1687" s="37">
        <v>157.679993</v>
      </c>
      <c r="E1687" s="37">
        <v>158.28999300000001</v>
      </c>
      <c r="F1687" s="37">
        <v>17122800</v>
      </c>
      <c r="G1687" s="37">
        <v>158.28999300000001</v>
      </c>
      <c r="H1687" s="89">
        <f t="shared" si="26"/>
        <v>3.6074341252404244E-3</v>
      </c>
    </row>
    <row r="1688" spans="1:8" hidden="1" x14ac:dyDescent="0.2">
      <c r="A1688" s="88">
        <v>40756</v>
      </c>
      <c r="B1688" s="37">
        <v>157.470001</v>
      </c>
      <c r="C1688" s="37">
        <v>158.970001</v>
      </c>
      <c r="D1688" s="37">
        <v>156.779999</v>
      </c>
      <c r="E1688" s="37">
        <v>157.720001</v>
      </c>
      <c r="F1688" s="37">
        <v>14825700</v>
      </c>
      <c r="G1688" s="37">
        <v>157.720001</v>
      </c>
      <c r="H1688" s="89">
        <f t="shared" si="26"/>
        <v>-2.3807683419540385E-2</v>
      </c>
    </row>
    <row r="1689" spans="1:8" hidden="1" x14ac:dyDescent="0.2">
      <c r="A1689" s="88">
        <v>40757</v>
      </c>
      <c r="B1689" s="37">
        <v>159.33000200000001</v>
      </c>
      <c r="C1689" s="37">
        <v>161.61999499999999</v>
      </c>
      <c r="D1689" s="37">
        <v>158.970001</v>
      </c>
      <c r="E1689" s="37">
        <v>161.520004</v>
      </c>
      <c r="F1689" s="37">
        <v>24284500</v>
      </c>
      <c r="G1689" s="37">
        <v>161.520004</v>
      </c>
      <c r="H1689" s="89">
        <f t="shared" si="26"/>
        <v>1.857465666721144E-4</v>
      </c>
    </row>
    <row r="1690" spans="1:8" hidden="1" x14ac:dyDescent="0.2">
      <c r="A1690" s="88">
        <v>40758</v>
      </c>
      <c r="B1690" s="37">
        <v>162.36000100000001</v>
      </c>
      <c r="C1690" s="37">
        <v>162.86000100000001</v>
      </c>
      <c r="D1690" s="37">
        <v>161.33999600000001</v>
      </c>
      <c r="E1690" s="37">
        <v>161.490005</v>
      </c>
      <c r="F1690" s="37">
        <v>27823700</v>
      </c>
      <c r="G1690" s="37">
        <v>161.490005</v>
      </c>
      <c r="H1690" s="89">
        <f t="shared" si="26"/>
        <v>5.2774219243798097E-3</v>
      </c>
    </row>
    <row r="1691" spans="1:8" hidden="1" x14ac:dyDescent="0.2">
      <c r="A1691" s="88">
        <v>40759</v>
      </c>
      <c r="B1691" s="37">
        <v>163.61000100000001</v>
      </c>
      <c r="C1691" s="37">
        <v>163.86999499999999</v>
      </c>
      <c r="D1691" s="37">
        <v>159.679993</v>
      </c>
      <c r="E1691" s="37">
        <v>160.63999899999999</v>
      </c>
      <c r="F1691" s="37">
        <v>40380300</v>
      </c>
      <c r="G1691" s="37">
        <v>160.63999899999999</v>
      </c>
      <c r="H1691" s="89">
        <f t="shared" si="26"/>
        <v>-6.8861031027452691E-3</v>
      </c>
    </row>
    <row r="1692" spans="1:8" hidden="1" x14ac:dyDescent="0.2">
      <c r="A1692" s="88">
        <v>40760</v>
      </c>
      <c r="B1692" s="37">
        <v>161.63999899999999</v>
      </c>
      <c r="C1692" s="37">
        <v>162.36999499999999</v>
      </c>
      <c r="D1692" s="37">
        <v>160.479996</v>
      </c>
      <c r="E1692" s="37">
        <v>161.75</v>
      </c>
      <c r="F1692" s="37">
        <v>24554700</v>
      </c>
      <c r="G1692" s="37">
        <v>161.75</v>
      </c>
      <c r="H1692" s="89">
        <f t="shared" si="26"/>
        <v>-3.2660153948678536E-2</v>
      </c>
    </row>
    <row r="1693" spans="1:8" hidden="1" x14ac:dyDescent="0.2">
      <c r="A1693" s="88">
        <v>40763</v>
      </c>
      <c r="B1693" s="37">
        <v>165.479996</v>
      </c>
      <c r="C1693" s="37">
        <v>167.61000100000001</v>
      </c>
      <c r="D1693" s="37">
        <v>164.759995</v>
      </c>
      <c r="E1693" s="37">
        <v>167.11999499999999</v>
      </c>
      <c r="F1693" s="37">
        <v>43002400</v>
      </c>
      <c r="G1693" s="37">
        <v>167.11999499999999</v>
      </c>
      <c r="H1693" s="89">
        <f t="shared" si="26"/>
        <v>-8.8762743910471668E-3</v>
      </c>
    </row>
    <row r="1694" spans="1:8" hidden="1" x14ac:dyDescent="0.2">
      <c r="A1694" s="88">
        <v>40764</v>
      </c>
      <c r="B1694" s="37">
        <v>169.929993</v>
      </c>
      <c r="C1694" s="37">
        <v>173.14999399999999</v>
      </c>
      <c r="D1694" s="37">
        <v>167.479996</v>
      </c>
      <c r="E1694" s="37">
        <v>168.61000100000001</v>
      </c>
      <c r="F1694" s="37">
        <v>55765800</v>
      </c>
      <c r="G1694" s="37">
        <v>168.61000100000001</v>
      </c>
      <c r="H1694" s="89">
        <f t="shared" si="26"/>
        <v>-3.4794739042534086E-2</v>
      </c>
    </row>
    <row r="1695" spans="1:8" hidden="1" x14ac:dyDescent="0.2">
      <c r="A1695" s="88">
        <v>40765</v>
      </c>
      <c r="B1695" s="37">
        <v>172.46000699999999</v>
      </c>
      <c r="C1695" s="37">
        <v>175.13000500000001</v>
      </c>
      <c r="D1695" s="37">
        <v>171.61999499999999</v>
      </c>
      <c r="E1695" s="37">
        <v>174.58000200000001</v>
      </c>
      <c r="F1695" s="37">
        <v>44797200</v>
      </c>
      <c r="G1695" s="37">
        <v>174.58000200000001</v>
      </c>
      <c r="H1695" s="89">
        <f t="shared" si="26"/>
        <v>2.2182602312370119E-2</v>
      </c>
    </row>
    <row r="1696" spans="1:8" hidden="1" x14ac:dyDescent="0.2">
      <c r="A1696" s="88">
        <v>40766</v>
      </c>
      <c r="B1696" s="37">
        <v>172.279999</v>
      </c>
      <c r="C1696" s="37">
        <v>172.33999600000001</v>
      </c>
      <c r="D1696" s="37">
        <v>168.64999399999999</v>
      </c>
      <c r="E1696" s="37">
        <v>170.75</v>
      </c>
      <c r="F1696" s="37">
        <v>49888300</v>
      </c>
      <c r="G1696" s="37">
        <v>170.75</v>
      </c>
      <c r="H1696" s="89">
        <f t="shared" si="26"/>
        <v>4.5785416782482121E-3</v>
      </c>
    </row>
    <row r="1697" spans="1:8" hidden="1" x14ac:dyDescent="0.2">
      <c r="A1697" s="88">
        <v>40767</v>
      </c>
      <c r="B1697" s="37">
        <v>169.570007</v>
      </c>
      <c r="C1697" s="37">
        <v>170.05999800000001</v>
      </c>
      <c r="D1697" s="37">
        <v>167.770004</v>
      </c>
      <c r="E1697" s="37">
        <v>169.970001</v>
      </c>
      <c r="F1697" s="37">
        <v>29220000</v>
      </c>
      <c r="G1697" s="37">
        <v>169.970001</v>
      </c>
      <c r="H1697" s="89">
        <f t="shared" si="26"/>
        <v>-1.0709070239668928E-2</v>
      </c>
    </row>
    <row r="1698" spans="1:8" hidden="1" x14ac:dyDescent="0.2">
      <c r="A1698" s="88">
        <v>40770</v>
      </c>
      <c r="B1698" s="37">
        <v>169.320007</v>
      </c>
      <c r="C1698" s="37">
        <v>171.91000399999999</v>
      </c>
      <c r="D1698" s="37">
        <v>168.949997</v>
      </c>
      <c r="E1698" s="37">
        <v>171.800003</v>
      </c>
      <c r="F1698" s="37">
        <v>17798000</v>
      </c>
      <c r="G1698" s="37">
        <v>171.800003</v>
      </c>
      <c r="H1698" s="89">
        <f t="shared" si="26"/>
        <v>-1.2264384861038962E-2</v>
      </c>
    </row>
    <row r="1699" spans="1:8" hidden="1" x14ac:dyDescent="0.2">
      <c r="A1699" s="88">
        <v>40771</v>
      </c>
      <c r="B1699" s="37">
        <v>172.60000600000001</v>
      </c>
      <c r="C1699" s="37">
        <v>174.070007</v>
      </c>
      <c r="D1699" s="37">
        <v>172.5</v>
      </c>
      <c r="E1699" s="37">
        <v>173.91999799999999</v>
      </c>
      <c r="F1699" s="37">
        <v>19658000</v>
      </c>
      <c r="G1699" s="37">
        <v>173.91999799999999</v>
      </c>
      <c r="H1699" s="89">
        <f t="shared" si="26"/>
        <v>-2.8707604589052879E-3</v>
      </c>
    </row>
    <row r="1700" spans="1:8" hidden="1" x14ac:dyDescent="0.2">
      <c r="A1700" s="88">
        <v>40772</v>
      </c>
      <c r="B1700" s="37">
        <v>173.86999499999999</v>
      </c>
      <c r="C1700" s="37">
        <v>174.679993</v>
      </c>
      <c r="D1700" s="37">
        <v>173.25</v>
      </c>
      <c r="E1700" s="37">
        <v>174.41999799999999</v>
      </c>
      <c r="F1700" s="37">
        <v>16482000</v>
      </c>
      <c r="G1700" s="37">
        <v>174.41999799999999</v>
      </c>
      <c r="H1700" s="89">
        <f t="shared" si="26"/>
        <v>-1.8743111362271924E-2</v>
      </c>
    </row>
    <row r="1701" spans="1:8" hidden="1" x14ac:dyDescent="0.2">
      <c r="A1701" s="88">
        <v>40773</v>
      </c>
      <c r="B1701" s="37">
        <v>177.14999399999999</v>
      </c>
      <c r="C1701" s="37">
        <v>178.10000600000001</v>
      </c>
      <c r="D1701" s="37">
        <v>176.41000399999999</v>
      </c>
      <c r="E1701" s="37">
        <v>177.720001</v>
      </c>
      <c r="F1701" s="37">
        <v>25512800</v>
      </c>
      <c r="G1701" s="37">
        <v>177.720001</v>
      </c>
      <c r="H1701" s="89">
        <f t="shared" si="26"/>
        <v>-1.2469734159205551E-2</v>
      </c>
    </row>
    <row r="1702" spans="1:8" hidden="1" x14ac:dyDescent="0.2">
      <c r="A1702" s="88">
        <v>40774</v>
      </c>
      <c r="B1702" s="37">
        <v>181.63999899999999</v>
      </c>
      <c r="C1702" s="37">
        <v>181.66999799999999</v>
      </c>
      <c r="D1702" s="37">
        <v>178.91000399999999</v>
      </c>
      <c r="E1702" s="37">
        <v>179.949997</v>
      </c>
      <c r="F1702" s="37">
        <v>34398100</v>
      </c>
      <c r="G1702" s="37">
        <v>179.949997</v>
      </c>
      <c r="H1702" s="89">
        <f t="shared" si="26"/>
        <v>-2.5458109897120291E-2</v>
      </c>
    </row>
    <row r="1703" spans="1:8" hidden="1" x14ac:dyDescent="0.2">
      <c r="A1703" s="88">
        <v>40777</v>
      </c>
      <c r="B1703" s="37">
        <v>181.949997</v>
      </c>
      <c r="C1703" s="37">
        <v>184.820007</v>
      </c>
      <c r="D1703" s="37">
        <v>181.60000600000001</v>
      </c>
      <c r="E1703" s="37">
        <v>184.58999600000001</v>
      </c>
      <c r="F1703" s="37">
        <v>27482600</v>
      </c>
      <c r="G1703" s="37">
        <v>184.58999600000001</v>
      </c>
      <c r="H1703" s="89">
        <f t="shared" si="26"/>
        <v>3.8209241959872166E-2</v>
      </c>
    </row>
    <row r="1704" spans="1:8" hidden="1" x14ac:dyDescent="0.2">
      <c r="A1704" s="88">
        <v>40778</v>
      </c>
      <c r="B1704" s="37">
        <v>182.240005</v>
      </c>
      <c r="C1704" s="37">
        <v>183.820007</v>
      </c>
      <c r="D1704" s="37">
        <v>177.5</v>
      </c>
      <c r="E1704" s="37">
        <v>177.66999799999999</v>
      </c>
      <c r="F1704" s="37">
        <v>55265400</v>
      </c>
      <c r="G1704" s="37">
        <v>177.66999799999999</v>
      </c>
      <c r="H1704" s="89">
        <f t="shared" si="26"/>
        <v>3.4470400842139697E-2</v>
      </c>
    </row>
    <row r="1705" spans="1:8" hidden="1" x14ac:dyDescent="0.2">
      <c r="A1705" s="88">
        <v>40779</v>
      </c>
      <c r="B1705" s="37">
        <v>177.89999399999999</v>
      </c>
      <c r="C1705" s="37">
        <v>178.30999800000001</v>
      </c>
      <c r="D1705" s="37">
        <v>170.30999800000001</v>
      </c>
      <c r="E1705" s="37">
        <v>171.64999399999999</v>
      </c>
      <c r="F1705" s="37">
        <v>70700300</v>
      </c>
      <c r="G1705" s="37">
        <v>171.64999399999999</v>
      </c>
      <c r="H1705" s="89">
        <f t="shared" si="26"/>
        <v>-4.1278336005970955E-3</v>
      </c>
    </row>
    <row r="1706" spans="1:8" hidden="1" x14ac:dyDescent="0.2">
      <c r="A1706" s="88">
        <v>40780</v>
      </c>
      <c r="B1706" s="37">
        <v>167</v>
      </c>
      <c r="C1706" s="37">
        <v>172.80999800000001</v>
      </c>
      <c r="D1706" s="37">
        <v>165.88000500000001</v>
      </c>
      <c r="E1706" s="37">
        <v>172.36000100000001</v>
      </c>
      <c r="F1706" s="37">
        <v>43273700</v>
      </c>
      <c r="G1706" s="37">
        <v>172.36000100000001</v>
      </c>
      <c r="H1706" s="89">
        <f t="shared" si="26"/>
        <v>-2.9216267631781197E-2</v>
      </c>
    </row>
    <row r="1707" spans="1:8" hidden="1" x14ac:dyDescent="0.2">
      <c r="A1707" s="88">
        <v>40781</v>
      </c>
      <c r="B1707" s="37">
        <v>173.570007</v>
      </c>
      <c r="C1707" s="37">
        <v>177.550003</v>
      </c>
      <c r="D1707" s="37">
        <v>171.75</v>
      </c>
      <c r="E1707" s="37">
        <v>177.470001</v>
      </c>
      <c r="F1707" s="37">
        <v>38673000</v>
      </c>
      <c r="G1707" s="37">
        <v>177.470001</v>
      </c>
      <c r="H1707" s="89">
        <f t="shared" si="26"/>
        <v>2.0378676538013226E-2</v>
      </c>
    </row>
    <row r="1708" spans="1:8" hidden="1" x14ac:dyDescent="0.2">
      <c r="A1708" s="88">
        <v>40784</v>
      </c>
      <c r="B1708" s="37">
        <v>175.949997</v>
      </c>
      <c r="C1708" s="37">
        <v>176.009995</v>
      </c>
      <c r="D1708" s="37">
        <v>172.88000500000001</v>
      </c>
      <c r="E1708" s="37">
        <v>173.88999899999999</v>
      </c>
      <c r="F1708" s="37">
        <v>25265500</v>
      </c>
      <c r="G1708" s="37">
        <v>173.88999899999999</v>
      </c>
      <c r="H1708" s="89">
        <f t="shared" si="26"/>
        <v>-2.9521432924287633E-2</v>
      </c>
    </row>
    <row r="1709" spans="1:8" hidden="1" x14ac:dyDescent="0.2">
      <c r="A1709" s="88">
        <v>40785</v>
      </c>
      <c r="B1709" s="37">
        <v>177.699997</v>
      </c>
      <c r="C1709" s="37">
        <v>179.30999800000001</v>
      </c>
      <c r="D1709" s="37">
        <v>176.66000399999999</v>
      </c>
      <c r="E1709" s="37">
        <v>179.10000600000001</v>
      </c>
      <c r="F1709" s="37">
        <v>23441000</v>
      </c>
      <c r="G1709" s="37">
        <v>179.10000600000001</v>
      </c>
      <c r="H1709" s="89">
        <f t="shared" si="26"/>
        <v>7.7350588729666013E-3</v>
      </c>
    </row>
    <row r="1710" spans="1:8" hidden="1" x14ac:dyDescent="0.2">
      <c r="A1710" s="88">
        <v>40786</v>
      </c>
      <c r="B1710" s="37">
        <v>177.729996</v>
      </c>
      <c r="C1710" s="37">
        <v>179.16000399999999</v>
      </c>
      <c r="D1710" s="37">
        <v>176.33000200000001</v>
      </c>
      <c r="E1710" s="37">
        <v>177.720001</v>
      </c>
      <c r="F1710" s="37">
        <v>16054400</v>
      </c>
      <c r="G1710" s="37">
        <v>177.720001</v>
      </c>
      <c r="H1710" s="89">
        <f t="shared" si="26"/>
        <v>-8.4363458243146689E-4</v>
      </c>
    </row>
    <row r="1711" spans="1:8" hidden="1" x14ac:dyDescent="0.2">
      <c r="A1711" s="88">
        <v>40787</v>
      </c>
      <c r="B1711" s="37">
        <v>177.44000199999999</v>
      </c>
      <c r="C1711" s="37">
        <v>178.259995</v>
      </c>
      <c r="D1711" s="37">
        <v>176.550003</v>
      </c>
      <c r="E1711" s="37">
        <v>177.86999499999999</v>
      </c>
      <c r="F1711" s="37">
        <v>13895500</v>
      </c>
      <c r="G1711" s="37">
        <v>177.86999499999999</v>
      </c>
      <c r="H1711" s="89">
        <f t="shared" si="26"/>
        <v>-2.9743878028191732E-2</v>
      </c>
    </row>
    <row r="1712" spans="1:8" hidden="1" x14ac:dyDescent="0.2">
      <c r="A1712" s="88">
        <v>40788</v>
      </c>
      <c r="B1712" s="37">
        <v>182.820007</v>
      </c>
      <c r="C1712" s="37">
        <v>183.509995</v>
      </c>
      <c r="D1712" s="37">
        <v>182.10000600000001</v>
      </c>
      <c r="E1712" s="37">
        <v>183.240005</v>
      </c>
      <c r="F1712" s="37">
        <v>19911200</v>
      </c>
      <c r="G1712" s="37">
        <v>183.240005</v>
      </c>
      <c r="H1712" s="89">
        <f t="shared" si="26"/>
        <v>1.8572737131515636E-3</v>
      </c>
    </row>
    <row r="1713" spans="1:8" hidden="1" x14ac:dyDescent="0.2">
      <c r="A1713" s="88">
        <v>40792</v>
      </c>
      <c r="B1713" s="37">
        <v>184.58000200000001</v>
      </c>
      <c r="C1713" s="37">
        <v>185.85000600000001</v>
      </c>
      <c r="D1713" s="37">
        <v>181.30999800000001</v>
      </c>
      <c r="E1713" s="37">
        <v>182.89999399999999</v>
      </c>
      <c r="F1713" s="37">
        <v>30254500</v>
      </c>
      <c r="G1713" s="37">
        <v>182.89999399999999</v>
      </c>
      <c r="H1713" s="89">
        <f t="shared" si="26"/>
        <v>3.2337903433737582E-2</v>
      </c>
    </row>
    <row r="1714" spans="1:8" hidden="1" x14ac:dyDescent="0.2">
      <c r="A1714" s="88">
        <v>40793</v>
      </c>
      <c r="B1714" s="37">
        <v>176.19000199999999</v>
      </c>
      <c r="C1714" s="37">
        <v>178.08999600000001</v>
      </c>
      <c r="D1714" s="37">
        <v>174.449997</v>
      </c>
      <c r="E1714" s="37">
        <v>177.08000200000001</v>
      </c>
      <c r="F1714" s="37">
        <v>30760000</v>
      </c>
      <c r="G1714" s="37">
        <v>177.08000200000001</v>
      </c>
      <c r="H1714" s="89">
        <f t="shared" si="26"/>
        <v>-2.6360555572415862E-2</v>
      </c>
    </row>
    <row r="1715" spans="1:8" hidden="1" x14ac:dyDescent="0.2">
      <c r="A1715" s="88">
        <v>40794</v>
      </c>
      <c r="B1715" s="37">
        <v>181.38999899999999</v>
      </c>
      <c r="C1715" s="37">
        <v>182.11999499999999</v>
      </c>
      <c r="D1715" s="37">
        <v>179.770004</v>
      </c>
      <c r="E1715" s="37">
        <v>181.80999800000001</v>
      </c>
      <c r="F1715" s="37">
        <v>20741300</v>
      </c>
      <c r="G1715" s="37">
        <v>181.80999800000001</v>
      </c>
      <c r="H1715" s="89">
        <f t="shared" si="26"/>
        <v>6.123993734606605E-3</v>
      </c>
    </row>
    <row r="1716" spans="1:8" hidden="1" x14ac:dyDescent="0.2">
      <c r="A1716" s="88">
        <v>40795</v>
      </c>
      <c r="B1716" s="37">
        <v>179.759995</v>
      </c>
      <c r="C1716" s="37">
        <v>181.949997</v>
      </c>
      <c r="D1716" s="37">
        <v>179.16999799999999</v>
      </c>
      <c r="E1716" s="37">
        <v>180.699997</v>
      </c>
      <c r="F1716" s="37">
        <v>25429600</v>
      </c>
      <c r="G1716" s="37">
        <v>180.699997</v>
      </c>
      <c r="H1716" s="89">
        <f t="shared" si="26"/>
        <v>2.255460669203185E-2</v>
      </c>
    </row>
    <row r="1717" spans="1:8" hidden="1" x14ac:dyDescent="0.2">
      <c r="A1717" s="88">
        <v>40798</v>
      </c>
      <c r="B1717" s="37">
        <v>178.729996</v>
      </c>
      <c r="C1717" s="37">
        <v>178.990005</v>
      </c>
      <c r="D1717" s="37">
        <v>175.33000200000001</v>
      </c>
      <c r="E1717" s="37">
        <v>176.66999799999999</v>
      </c>
      <c r="F1717" s="37">
        <v>21812800</v>
      </c>
      <c r="G1717" s="37">
        <v>176.66999799999999</v>
      </c>
      <c r="H1717" s="89">
        <f t="shared" si="26"/>
        <v>-1.0529052240267065E-2</v>
      </c>
    </row>
    <row r="1718" spans="1:8" hidden="1" x14ac:dyDescent="0.2">
      <c r="A1718" s="88">
        <v>40799</v>
      </c>
      <c r="B1718" s="37">
        <v>177.520004</v>
      </c>
      <c r="C1718" s="37">
        <v>179.53999300000001</v>
      </c>
      <c r="D1718" s="37">
        <v>176.28999300000001</v>
      </c>
      <c r="E1718" s="37">
        <v>178.53999300000001</v>
      </c>
      <c r="F1718" s="37">
        <v>17246400</v>
      </c>
      <c r="G1718" s="37">
        <v>178.53999300000001</v>
      </c>
      <c r="H1718" s="89">
        <f t="shared" si="26"/>
        <v>7.4771170559052901E-3</v>
      </c>
    </row>
    <row r="1719" spans="1:8" hidden="1" x14ac:dyDescent="0.2">
      <c r="A1719" s="88">
        <v>40800</v>
      </c>
      <c r="B1719" s="37">
        <v>177.550003</v>
      </c>
      <c r="C1719" s="37">
        <v>177.779999</v>
      </c>
      <c r="D1719" s="37">
        <v>176.050003</v>
      </c>
      <c r="E1719" s="37">
        <v>177.21000699999999</v>
      </c>
      <c r="F1719" s="37">
        <v>18122800</v>
      </c>
      <c r="G1719" s="37">
        <v>177.21000699999999</v>
      </c>
      <c r="H1719" s="89">
        <f t="shared" si="26"/>
        <v>1.5984032417200672E-2</v>
      </c>
    </row>
    <row r="1720" spans="1:8" hidden="1" x14ac:dyDescent="0.2">
      <c r="A1720" s="88">
        <v>40801</v>
      </c>
      <c r="B1720" s="37">
        <v>174.61000100000001</v>
      </c>
      <c r="C1720" s="37">
        <v>174.85000600000001</v>
      </c>
      <c r="D1720" s="37">
        <v>172.55999800000001</v>
      </c>
      <c r="E1720" s="37">
        <v>174.39999399999999</v>
      </c>
      <c r="F1720" s="37">
        <v>20897000</v>
      </c>
      <c r="G1720" s="37">
        <v>174.39999399999999</v>
      </c>
      <c r="H1720" s="89">
        <f t="shared" si="26"/>
        <v>-9.3029523058221208E-3</v>
      </c>
    </row>
    <row r="1721" spans="1:8" hidden="1" x14ac:dyDescent="0.2">
      <c r="A1721" s="88">
        <v>40802</v>
      </c>
      <c r="B1721" s="37">
        <v>173.720001</v>
      </c>
      <c r="C1721" s="37">
        <v>177.39999399999999</v>
      </c>
      <c r="D1721" s="37">
        <v>173.71000699999999</v>
      </c>
      <c r="E1721" s="37">
        <v>176.029999</v>
      </c>
      <c r="F1721" s="37">
        <v>20693700</v>
      </c>
      <c r="G1721" s="37">
        <v>176.029999</v>
      </c>
      <c r="H1721" s="89">
        <f t="shared" si="26"/>
        <v>1.5572542455762185E-2</v>
      </c>
    </row>
    <row r="1722" spans="1:8" hidden="1" x14ac:dyDescent="0.2">
      <c r="A1722" s="88">
        <v>40805</v>
      </c>
      <c r="B1722" s="37">
        <v>176.83000200000001</v>
      </c>
      <c r="C1722" s="37">
        <v>176.86000100000001</v>
      </c>
      <c r="D1722" s="37">
        <v>172.199997</v>
      </c>
      <c r="E1722" s="37">
        <v>173.30999800000001</v>
      </c>
      <c r="F1722" s="37">
        <v>18301100</v>
      </c>
      <c r="G1722" s="37">
        <v>173.30999800000001</v>
      </c>
      <c r="H1722" s="89">
        <f t="shared" si="26"/>
        <v>-1.4151320526300961E-2</v>
      </c>
    </row>
    <row r="1723" spans="1:8" hidden="1" x14ac:dyDescent="0.2">
      <c r="A1723" s="88">
        <v>40806</v>
      </c>
      <c r="B1723" s="37">
        <v>173.179993</v>
      </c>
      <c r="C1723" s="37">
        <v>176.36999499999999</v>
      </c>
      <c r="D1723" s="37">
        <v>172.83999600000001</v>
      </c>
      <c r="E1723" s="37">
        <v>175.779999</v>
      </c>
      <c r="F1723" s="37">
        <v>12667600</v>
      </c>
      <c r="G1723" s="37">
        <v>175.779999</v>
      </c>
      <c r="H1723" s="89">
        <f t="shared" si="26"/>
        <v>1.2537033609914172E-2</v>
      </c>
    </row>
    <row r="1724" spans="1:8" hidden="1" x14ac:dyDescent="0.2">
      <c r="A1724" s="88">
        <v>40807</v>
      </c>
      <c r="B1724" s="37">
        <v>174.78999300000001</v>
      </c>
      <c r="C1724" s="37">
        <v>176.729996</v>
      </c>
      <c r="D1724" s="37">
        <v>173.13999899999999</v>
      </c>
      <c r="E1724" s="37">
        <v>173.58999600000001</v>
      </c>
      <c r="F1724" s="37">
        <v>16431300</v>
      </c>
      <c r="G1724" s="37">
        <v>173.58999600000001</v>
      </c>
      <c r="H1724" s="89">
        <f t="shared" si="26"/>
        <v>2.6501626937531764E-2</v>
      </c>
    </row>
    <row r="1725" spans="1:8" hidden="1" x14ac:dyDescent="0.2">
      <c r="A1725" s="88">
        <v>40808</v>
      </c>
      <c r="B1725" s="37">
        <v>169.300003</v>
      </c>
      <c r="C1725" s="37">
        <v>170.320007</v>
      </c>
      <c r="D1725" s="37">
        <v>167.479996</v>
      </c>
      <c r="E1725" s="37">
        <v>169.050003</v>
      </c>
      <c r="F1725" s="37">
        <v>32476300</v>
      </c>
      <c r="G1725" s="37">
        <v>169.050003</v>
      </c>
      <c r="H1725" s="89">
        <f t="shared" si="26"/>
        <v>5.6271494794482749E-2</v>
      </c>
    </row>
    <row r="1726" spans="1:8" hidden="1" x14ac:dyDescent="0.2">
      <c r="A1726" s="88">
        <v>40809</v>
      </c>
      <c r="B1726" s="37">
        <v>164.509995</v>
      </c>
      <c r="C1726" s="37">
        <v>165.720001</v>
      </c>
      <c r="D1726" s="37">
        <v>158.550003</v>
      </c>
      <c r="E1726" s="37">
        <v>159.800003</v>
      </c>
      <c r="F1726" s="37">
        <v>52981400</v>
      </c>
      <c r="G1726" s="37">
        <v>159.800003</v>
      </c>
      <c r="H1726" s="89">
        <f t="shared" si="26"/>
        <v>1.3989773596132944E-2</v>
      </c>
    </row>
    <row r="1727" spans="1:8" hidden="1" x14ac:dyDescent="0.2">
      <c r="A1727" s="88">
        <v>40812</v>
      </c>
      <c r="B1727" s="37">
        <v>157.11999499999999</v>
      </c>
      <c r="C1727" s="37">
        <v>158.800003</v>
      </c>
      <c r="D1727" s="37">
        <v>154.19000199999999</v>
      </c>
      <c r="E1727" s="37">
        <v>157.58000200000001</v>
      </c>
      <c r="F1727" s="37">
        <v>42373800</v>
      </c>
      <c r="G1727" s="37">
        <v>157.58000200000001</v>
      </c>
      <c r="H1727" s="89">
        <f t="shared" si="26"/>
        <v>-1.9170336187602048E-2</v>
      </c>
    </row>
    <row r="1728" spans="1:8" hidden="1" x14ac:dyDescent="0.2">
      <c r="A1728" s="88">
        <v>40813</v>
      </c>
      <c r="B1728" s="37">
        <v>161.61000100000001</v>
      </c>
      <c r="C1728" s="37">
        <v>162.28999300000001</v>
      </c>
      <c r="D1728" s="37">
        <v>159.91000399999999</v>
      </c>
      <c r="E1728" s="37">
        <v>160.63000500000001</v>
      </c>
      <c r="F1728" s="37">
        <v>25124200</v>
      </c>
      <c r="G1728" s="37">
        <v>160.63000500000001</v>
      </c>
      <c r="H1728" s="89">
        <f t="shared" si="26"/>
        <v>2.7838338113729842E-2</v>
      </c>
    </row>
    <row r="1729" spans="1:8" hidden="1" x14ac:dyDescent="0.2">
      <c r="A1729" s="88">
        <v>40814</v>
      </c>
      <c r="B1729" s="37">
        <v>160.729996</v>
      </c>
      <c r="C1729" s="37">
        <v>161.28999300000001</v>
      </c>
      <c r="D1729" s="37">
        <v>155.55999800000001</v>
      </c>
      <c r="E1729" s="37">
        <v>156.220001</v>
      </c>
      <c r="F1729" s="37">
        <v>21776000</v>
      </c>
      <c r="G1729" s="37">
        <v>156.220001</v>
      </c>
      <c r="H1729" s="89">
        <f t="shared" si="26"/>
        <v>-9.429198362149999E-3</v>
      </c>
    </row>
    <row r="1730" spans="1:8" hidden="1" x14ac:dyDescent="0.2">
      <c r="A1730" s="88">
        <v>40815</v>
      </c>
      <c r="B1730" s="37">
        <v>158.11999499999999</v>
      </c>
      <c r="C1730" s="37">
        <v>158.199997</v>
      </c>
      <c r="D1730" s="37">
        <v>156.13999899999999</v>
      </c>
      <c r="E1730" s="37">
        <v>157.699997</v>
      </c>
      <c r="F1730" s="37">
        <v>17340800</v>
      </c>
      <c r="G1730" s="37">
        <v>157.699997</v>
      </c>
      <c r="H1730" s="89">
        <f t="shared" ref="H1730:H1793" si="27">LN(G1730/G1731)</f>
        <v>-2.2802201778762076E-3</v>
      </c>
    </row>
    <row r="1731" spans="1:8" hidden="1" x14ac:dyDescent="0.2">
      <c r="A1731" s="88">
        <v>40816</v>
      </c>
      <c r="B1731" s="37">
        <v>157.300003</v>
      </c>
      <c r="C1731" s="37">
        <v>160</v>
      </c>
      <c r="D1731" s="37">
        <v>156.33000200000001</v>
      </c>
      <c r="E1731" s="37">
        <v>158.05999800000001</v>
      </c>
      <c r="F1731" s="37">
        <v>16770300</v>
      </c>
      <c r="G1731" s="37">
        <v>158.05999800000001</v>
      </c>
      <c r="H1731" s="89">
        <f t="shared" si="27"/>
        <v>-1.8181235277032488E-2</v>
      </c>
    </row>
    <row r="1732" spans="1:8" hidden="1" x14ac:dyDescent="0.2">
      <c r="A1732" s="88">
        <v>40819</v>
      </c>
      <c r="B1732" s="37">
        <v>161.08999600000001</v>
      </c>
      <c r="C1732" s="37">
        <v>161.55999800000001</v>
      </c>
      <c r="D1732" s="37">
        <v>159.929993</v>
      </c>
      <c r="E1732" s="37">
        <v>160.96000699999999</v>
      </c>
      <c r="F1732" s="37">
        <v>14200400</v>
      </c>
      <c r="G1732" s="37">
        <v>160.96000699999999</v>
      </c>
      <c r="H1732" s="89">
        <f t="shared" si="27"/>
        <v>2.0841984417203824E-2</v>
      </c>
    </row>
    <row r="1733" spans="1:8" hidden="1" x14ac:dyDescent="0.2">
      <c r="A1733" s="88">
        <v>40820</v>
      </c>
      <c r="B1733" s="37">
        <v>160.949997</v>
      </c>
      <c r="C1733" s="37">
        <v>161.029999</v>
      </c>
      <c r="D1733" s="37">
        <v>155.270004</v>
      </c>
      <c r="E1733" s="37">
        <v>157.63999899999999</v>
      </c>
      <c r="F1733" s="37">
        <v>24000000</v>
      </c>
      <c r="G1733" s="37">
        <v>157.63999899999999</v>
      </c>
      <c r="H1733" s="89">
        <f t="shared" si="27"/>
        <v>-1.1479204989269416E-2</v>
      </c>
    </row>
    <row r="1734" spans="1:8" hidden="1" x14ac:dyDescent="0.2">
      <c r="A1734" s="88">
        <v>40821</v>
      </c>
      <c r="B1734" s="37">
        <v>158.009995</v>
      </c>
      <c r="C1734" s="37">
        <v>160.320007</v>
      </c>
      <c r="D1734" s="37">
        <v>156.44000199999999</v>
      </c>
      <c r="E1734" s="37">
        <v>159.46000699999999</v>
      </c>
      <c r="F1734" s="37">
        <v>15132300</v>
      </c>
      <c r="G1734" s="37">
        <v>159.46000699999999</v>
      </c>
      <c r="H1734" s="89">
        <f t="shared" si="27"/>
        <v>-6.4385155151488E-3</v>
      </c>
    </row>
    <row r="1735" spans="1:8" hidden="1" x14ac:dyDescent="0.2">
      <c r="A1735" s="88">
        <v>40822</v>
      </c>
      <c r="B1735" s="37">
        <v>160.020004</v>
      </c>
      <c r="C1735" s="37">
        <v>161.11000100000001</v>
      </c>
      <c r="D1735" s="37">
        <v>158.770004</v>
      </c>
      <c r="E1735" s="37">
        <v>160.490005</v>
      </c>
      <c r="F1735" s="37">
        <v>12389500</v>
      </c>
      <c r="G1735" s="37">
        <v>160.490005</v>
      </c>
      <c r="H1735" s="89">
        <f t="shared" si="27"/>
        <v>8.1960730853248061E-3</v>
      </c>
    </row>
    <row r="1736" spans="1:8" hidden="1" x14ac:dyDescent="0.2">
      <c r="A1736" s="88">
        <v>40823</v>
      </c>
      <c r="B1736" s="37">
        <v>161.020004</v>
      </c>
      <c r="C1736" s="37">
        <v>161.58000200000001</v>
      </c>
      <c r="D1736" s="37">
        <v>158.229996</v>
      </c>
      <c r="E1736" s="37">
        <v>159.179993</v>
      </c>
      <c r="F1736" s="37">
        <v>12977400</v>
      </c>
      <c r="G1736" s="37">
        <v>159.179993</v>
      </c>
      <c r="H1736" s="89">
        <f t="shared" si="27"/>
        <v>-2.5369703235039939E-2</v>
      </c>
    </row>
    <row r="1737" spans="1:8" hidden="1" x14ac:dyDescent="0.2">
      <c r="A1737" s="88">
        <v>40826</v>
      </c>
      <c r="B1737" s="37">
        <v>162.050003</v>
      </c>
      <c r="C1737" s="37">
        <v>163.320007</v>
      </c>
      <c r="D1737" s="37">
        <v>161.13999899999999</v>
      </c>
      <c r="E1737" s="37">
        <v>163.270004</v>
      </c>
      <c r="F1737" s="37">
        <v>8984500</v>
      </c>
      <c r="G1737" s="37">
        <v>163.270004</v>
      </c>
      <c r="H1737" s="89">
        <f t="shared" si="27"/>
        <v>7.1918308815497817E-3</v>
      </c>
    </row>
    <row r="1738" spans="1:8" hidden="1" x14ac:dyDescent="0.2">
      <c r="A1738" s="88">
        <v>40827</v>
      </c>
      <c r="B1738" s="37">
        <v>162.21000699999999</v>
      </c>
      <c r="C1738" s="37">
        <v>162.509995</v>
      </c>
      <c r="D1738" s="37">
        <v>161.21000699999999</v>
      </c>
      <c r="E1738" s="37">
        <v>162.10000600000001</v>
      </c>
      <c r="F1738" s="37">
        <v>8256900</v>
      </c>
      <c r="G1738" s="37">
        <v>162.10000600000001</v>
      </c>
      <c r="H1738" s="89">
        <f t="shared" si="27"/>
        <v>-7.1305256413955629E-3</v>
      </c>
    </row>
    <row r="1739" spans="1:8" hidden="1" x14ac:dyDescent="0.2">
      <c r="A1739" s="88">
        <v>40828</v>
      </c>
      <c r="B1739" s="37">
        <v>163.699997</v>
      </c>
      <c r="C1739" s="37">
        <v>164</v>
      </c>
      <c r="D1739" s="37">
        <v>162.5</v>
      </c>
      <c r="E1739" s="37">
        <v>163.259995</v>
      </c>
      <c r="F1739" s="37">
        <v>10867900</v>
      </c>
      <c r="G1739" s="37">
        <v>163.259995</v>
      </c>
      <c r="H1739" s="89">
        <f t="shared" si="27"/>
        <v>5.8974983923805076E-3</v>
      </c>
    </row>
    <row r="1740" spans="1:8" hidden="1" x14ac:dyDescent="0.2">
      <c r="A1740" s="88">
        <v>40829</v>
      </c>
      <c r="B1740" s="37">
        <v>162.300003</v>
      </c>
      <c r="C1740" s="37">
        <v>162.479996</v>
      </c>
      <c r="D1740" s="37">
        <v>160.820007</v>
      </c>
      <c r="E1740" s="37">
        <v>162.300003</v>
      </c>
      <c r="F1740" s="37">
        <v>8327900</v>
      </c>
      <c r="G1740" s="37">
        <v>162.300003</v>
      </c>
      <c r="H1740" s="89">
        <f t="shared" si="27"/>
        <v>-6.7546527013618574E-3</v>
      </c>
    </row>
    <row r="1741" spans="1:8" hidden="1" x14ac:dyDescent="0.2">
      <c r="A1741" s="88">
        <v>40830</v>
      </c>
      <c r="B1741" s="37">
        <v>163.33000200000001</v>
      </c>
      <c r="C1741" s="37">
        <v>163.820007</v>
      </c>
      <c r="D1741" s="37">
        <v>162.25</v>
      </c>
      <c r="E1741" s="37">
        <v>163.39999399999999</v>
      </c>
      <c r="F1741" s="37">
        <v>9737900</v>
      </c>
      <c r="G1741" s="37">
        <v>163.39999399999999</v>
      </c>
      <c r="H1741" s="89">
        <f t="shared" si="27"/>
        <v>4.7849856730303175E-3</v>
      </c>
    </row>
    <row r="1742" spans="1:8" hidden="1" x14ac:dyDescent="0.2">
      <c r="A1742" s="88">
        <v>40833</v>
      </c>
      <c r="B1742" s="37">
        <v>164</v>
      </c>
      <c r="C1742" s="37">
        <v>164.16000399999999</v>
      </c>
      <c r="D1742" s="37">
        <v>161.949997</v>
      </c>
      <c r="E1742" s="37">
        <v>162.61999499999999</v>
      </c>
      <c r="F1742" s="37">
        <v>8765700</v>
      </c>
      <c r="G1742" s="37">
        <v>162.61999499999999</v>
      </c>
      <c r="H1742" s="89">
        <f t="shared" si="27"/>
        <v>4.8079918894441435E-3</v>
      </c>
    </row>
    <row r="1743" spans="1:8" hidden="1" x14ac:dyDescent="0.2">
      <c r="A1743" s="88">
        <v>40834</v>
      </c>
      <c r="B1743" s="37">
        <v>159.96000699999999</v>
      </c>
      <c r="C1743" s="37">
        <v>162.029999</v>
      </c>
      <c r="D1743" s="37">
        <v>158.300003</v>
      </c>
      <c r="E1743" s="37">
        <v>161.83999600000001</v>
      </c>
      <c r="F1743" s="37">
        <v>15390800</v>
      </c>
      <c r="G1743" s="37">
        <v>161.83999600000001</v>
      </c>
      <c r="H1743" s="89">
        <f t="shared" si="27"/>
        <v>1.2247214442332491E-2</v>
      </c>
    </row>
    <row r="1744" spans="1:8" hidden="1" x14ac:dyDescent="0.2">
      <c r="A1744" s="88">
        <v>40835</v>
      </c>
      <c r="B1744" s="37">
        <v>161.08999600000001</v>
      </c>
      <c r="C1744" s="37">
        <v>161.429993</v>
      </c>
      <c r="D1744" s="37">
        <v>159.550003</v>
      </c>
      <c r="E1744" s="37">
        <v>159.86999499999999</v>
      </c>
      <c r="F1744" s="37">
        <v>8528700</v>
      </c>
      <c r="G1744" s="37">
        <v>159.86999499999999</v>
      </c>
      <c r="H1744" s="89">
        <f t="shared" si="27"/>
        <v>1.3222652078663985E-2</v>
      </c>
    </row>
    <row r="1745" spans="1:8" hidden="1" x14ac:dyDescent="0.2">
      <c r="A1745" s="88">
        <v>40836</v>
      </c>
      <c r="B1745" s="37">
        <v>157.61999499999999</v>
      </c>
      <c r="C1745" s="37">
        <v>158.41999799999999</v>
      </c>
      <c r="D1745" s="37">
        <v>156.050003</v>
      </c>
      <c r="E1745" s="37">
        <v>157.770004</v>
      </c>
      <c r="F1745" s="37">
        <v>17367500</v>
      </c>
      <c r="G1745" s="37">
        <v>157.770004</v>
      </c>
      <c r="H1745" s="89">
        <f t="shared" si="27"/>
        <v>-1.1031029666028926E-2</v>
      </c>
    </row>
    <row r="1746" spans="1:8" hidden="1" x14ac:dyDescent="0.2">
      <c r="A1746" s="88">
        <v>40837</v>
      </c>
      <c r="B1746" s="37">
        <v>159.990005</v>
      </c>
      <c r="C1746" s="37">
        <v>160.449997</v>
      </c>
      <c r="D1746" s="37">
        <v>158.94000199999999</v>
      </c>
      <c r="E1746" s="37">
        <v>159.520004</v>
      </c>
      <c r="F1746" s="37">
        <v>13334500</v>
      </c>
      <c r="G1746" s="37">
        <v>159.520004</v>
      </c>
      <c r="H1746" s="89">
        <f t="shared" si="27"/>
        <v>-9.3592744247153799E-3</v>
      </c>
    </row>
    <row r="1747" spans="1:8" hidden="1" x14ac:dyDescent="0.2">
      <c r="A1747" s="88">
        <v>40840</v>
      </c>
      <c r="B1747" s="37">
        <v>160.550003</v>
      </c>
      <c r="C1747" s="37">
        <v>161.33000200000001</v>
      </c>
      <c r="D1747" s="37">
        <v>160.220001</v>
      </c>
      <c r="E1747" s="37">
        <v>161.020004</v>
      </c>
      <c r="F1747" s="37">
        <v>10199800</v>
      </c>
      <c r="G1747" s="37">
        <v>161.020004</v>
      </c>
      <c r="H1747" s="89">
        <f t="shared" si="27"/>
        <v>-2.7986223784875676E-2</v>
      </c>
    </row>
    <row r="1748" spans="1:8" hidden="1" x14ac:dyDescent="0.2">
      <c r="A1748" s="88">
        <v>40841</v>
      </c>
      <c r="B1748" s="37">
        <v>161.240005</v>
      </c>
      <c r="C1748" s="37">
        <v>166.33999600000001</v>
      </c>
      <c r="D1748" s="37">
        <v>160.41000399999999</v>
      </c>
      <c r="E1748" s="37">
        <v>165.58999600000001</v>
      </c>
      <c r="F1748" s="37">
        <v>22130800</v>
      </c>
      <c r="G1748" s="37">
        <v>165.58999600000001</v>
      </c>
      <c r="H1748" s="89">
        <f t="shared" si="27"/>
        <v>-1.0871292714735708E-2</v>
      </c>
    </row>
    <row r="1749" spans="1:8" hidden="1" x14ac:dyDescent="0.2">
      <c r="A1749" s="88">
        <v>40842</v>
      </c>
      <c r="B1749" s="37">
        <v>167.029999</v>
      </c>
      <c r="C1749" s="37">
        <v>168.050003</v>
      </c>
      <c r="D1749" s="37">
        <v>166.41999799999999</v>
      </c>
      <c r="E1749" s="37">
        <v>167.39999399999999</v>
      </c>
      <c r="F1749" s="37">
        <v>17116300</v>
      </c>
      <c r="G1749" s="37">
        <v>167.39999399999999</v>
      </c>
      <c r="H1749" s="89">
        <f t="shared" si="27"/>
        <v>-1.2761764052462795E-2</v>
      </c>
    </row>
    <row r="1750" spans="1:8" hidden="1" x14ac:dyDescent="0.2">
      <c r="A1750" s="88">
        <v>40843</v>
      </c>
      <c r="B1750" s="37">
        <v>167.58999600000001</v>
      </c>
      <c r="C1750" s="37">
        <v>170.28999300000001</v>
      </c>
      <c r="D1750" s="37">
        <v>166.64999399999999</v>
      </c>
      <c r="E1750" s="37">
        <v>169.550003</v>
      </c>
      <c r="F1750" s="37">
        <v>15876900</v>
      </c>
      <c r="G1750" s="37">
        <v>169.550003</v>
      </c>
      <c r="H1750" s="89">
        <f t="shared" si="27"/>
        <v>-4.1272519035442842E-4</v>
      </c>
    </row>
    <row r="1751" spans="1:8" hidden="1" x14ac:dyDescent="0.2">
      <c r="A1751" s="88">
        <v>40844</v>
      </c>
      <c r="B1751" s="37">
        <v>169.63999899999999</v>
      </c>
      <c r="C1751" s="37">
        <v>169.94000199999999</v>
      </c>
      <c r="D1751" s="37">
        <v>168.75</v>
      </c>
      <c r="E1751" s="37">
        <v>169.61999499999999</v>
      </c>
      <c r="F1751" s="37">
        <v>9362900</v>
      </c>
      <c r="G1751" s="37">
        <v>169.61999499999999</v>
      </c>
      <c r="H1751" s="89">
        <f t="shared" si="27"/>
        <v>1.3532964491875242E-2</v>
      </c>
    </row>
    <row r="1752" spans="1:8" hidden="1" x14ac:dyDescent="0.2">
      <c r="A1752" s="88">
        <v>40847</v>
      </c>
      <c r="B1752" s="37">
        <v>167.759995</v>
      </c>
      <c r="C1752" s="37">
        <v>168.16000399999999</v>
      </c>
      <c r="D1752" s="37">
        <v>166.91000399999999</v>
      </c>
      <c r="E1752" s="37">
        <v>167.33999600000001</v>
      </c>
      <c r="F1752" s="37">
        <v>8437200</v>
      </c>
      <c r="G1752" s="37">
        <v>167.33999600000001</v>
      </c>
      <c r="H1752" s="89">
        <f t="shared" si="27"/>
        <v>-2.3905951285257564E-4</v>
      </c>
    </row>
    <row r="1753" spans="1:8" hidden="1" x14ac:dyDescent="0.2">
      <c r="A1753" s="88">
        <v>40848</v>
      </c>
      <c r="B1753" s="37">
        <v>164.029999</v>
      </c>
      <c r="C1753" s="37">
        <v>167.41000399999999</v>
      </c>
      <c r="D1753" s="37">
        <v>163.61000100000001</v>
      </c>
      <c r="E1753" s="37">
        <v>167.38000500000001</v>
      </c>
      <c r="F1753" s="37">
        <v>15335400</v>
      </c>
      <c r="G1753" s="37">
        <v>167.38000500000001</v>
      </c>
      <c r="H1753" s="89">
        <f t="shared" si="27"/>
        <v>-9.986963193787262E-3</v>
      </c>
    </row>
    <row r="1754" spans="1:8" hidden="1" x14ac:dyDescent="0.2">
      <c r="A1754" s="88">
        <v>40849</v>
      </c>
      <c r="B1754" s="37">
        <v>168.58999600000001</v>
      </c>
      <c r="C1754" s="37">
        <v>169.740005</v>
      </c>
      <c r="D1754" s="37">
        <v>167.300003</v>
      </c>
      <c r="E1754" s="37">
        <v>169.05999800000001</v>
      </c>
      <c r="F1754" s="37">
        <v>14530500</v>
      </c>
      <c r="G1754" s="37">
        <v>169.05999800000001</v>
      </c>
      <c r="H1754" s="89">
        <f t="shared" si="27"/>
        <v>-1.5611579509131231E-2</v>
      </c>
    </row>
    <row r="1755" spans="1:8" hidden="1" x14ac:dyDescent="0.2">
      <c r="A1755" s="88">
        <v>40850</v>
      </c>
      <c r="B1755" s="37">
        <v>171.16999799999999</v>
      </c>
      <c r="C1755" s="37">
        <v>172.03999300000001</v>
      </c>
      <c r="D1755" s="37">
        <v>169.89999399999999</v>
      </c>
      <c r="E1755" s="37">
        <v>171.720001</v>
      </c>
      <c r="F1755" s="37">
        <v>17610400</v>
      </c>
      <c r="G1755" s="37">
        <v>171.720001</v>
      </c>
      <c r="H1755" s="89">
        <f t="shared" si="27"/>
        <v>5.0792354999679599E-3</v>
      </c>
    </row>
    <row r="1756" spans="1:8" hidden="1" x14ac:dyDescent="0.2">
      <c r="A1756" s="88">
        <v>40851</v>
      </c>
      <c r="B1756" s="37">
        <v>171.029999</v>
      </c>
      <c r="C1756" s="37">
        <v>171.33999600000001</v>
      </c>
      <c r="D1756" s="37">
        <v>170.16000399999999</v>
      </c>
      <c r="E1756" s="37">
        <v>170.85000600000001</v>
      </c>
      <c r="F1756" s="37">
        <v>11060400</v>
      </c>
      <c r="G1756" s="37">
        <v>170.85000600000001</v>
      </c>
      <c r="H1756" s="89">
        <f t="shared" si="27"/>
        <v>-2.3885645138537581E-2</v>
      </c>
    </row>
    <row r="1757" spans="1:8" hidden="1" x14ac:dyDescent="0.2">
      <c r="A1757" s="88">
        <v>40854</v>
      </c>
      <c r="B1757" s="37">
        <v>172.85000600000001</v>
      </c>
      <c r="C1757" s="37">
        <v>175</v>
      </c>
      <c r="D1757" s="37">
        <v>172.71000699999999</v>
      </c>
      <c r="E1757" s="37">
        <v>174.979996</v>
      </c>
      <c r="F1757" s="37">
        <v>20131900</v>
      </c>
      <c r="G1757" s="37">
        <v>174.979996</v>
      </c>
      <c r="H1757" s="89">
        <f t="shared" si="27"/>
        <v>8.3211694786426565E-3</v>
      </c>
    </row>
    <row r="1758" spans="1:8" hidden="1" x14ac:dyDescent="0.2">
      <c r="A1758" s="88">
        <v>40855</v>
      </c>
      <c r="B1758" s="37">
        <v>174.35000600000001</v>
      </c>
      <c r="C1758" s="37">
        <v>175.46000699999999</v>
      </c>
      <c r="D1758" s="37">
        <v>172.89999399999999</v>
      </c>
      <c r="E1758" s="37">
        <v>173.529999</v>
      </c>
      <c r="F1758" s="37">
        <v>16054200</v>
      </c>
      <c r="G1758" s="37">
        <v>173.529999</v>
      </c>
      <c r="H1758" s="89">
        <f t="shared" si="27"/>
        <v>8.4490778935365912E-3</v>
      </c>
    </row>
    <row r="1759" spans="1:8" hidden="1" x14ac:dyDescent="0.2">
      <c r="A1759" s="88">
        <v>40856</v>
      </c>
      <c r="B1759" s="37">
        <v>174.279999</v>
      </c>
      <c r="C1759" s="37">
        <v>174.80999800000001</v>
      </c>
      <c r="D1759" s="37">
        <v>171.61000100000001</v>
      </c>
      <c r="E1759" s="37">
        <v>172.070007</v>
      </c>
      <c r="F1759" s="37">
        <v>12313900</v>
      </c>
      <c r="G1759" s="37">
        <v>172.070007</v>
      </c>
      <c r="H1759" s="89">
        <f t="shared" si="27"/>
        <v>5.4194822994443033E-3</v>
      </c>
    </row>
    <row r="1760" spans="1:8" hidden="1" x14ac:dyDescent="0.2">
      <c r="A1760" s="88">
        <v>40857</v>
      </c>
      <c r="B1760" s="37">
        <v>172.429993</v>
      </c>
      <c r="C1760" s="37">
        <v>172.58999600000001</v>
      </c>
      <c r="D1760" s="37">
        <v>168.83000200000001</v>
      </c>
      <c r="E1760" s="37">
        <v>171.13999899999999</v>
      </c>
      <c r="F1760" s="37">
        <v>11848700</v>
      </c>
      <c r="G1760" s="37">
        <v>171.13999899999999</v>
      </c>
      <c r="H1760" s="89">
        <f t="shared" si="27"/>
        <v>-1.6343498821832822E-2</v>
      </c>
    </row>
    <row r="1761" spans="1:8" hidden="1" x14ac:dyDescent="0.2">
      <c r="A1761" s="88">
        <v>40858</v>
      </c>
      <c r="B1761" s="37">
        <v>172.10000600000001</v>
      </c>
      <c r="C1761" s="37">
        <v>174.050003</v>
      </c>
      <c r="D1761" s="37">
        <v>172.070007</v>
      </c>
      <c r="E1761" s="37">
        <v>173.96000699999999</v>
      </c>
      <c r="F1761" s="37">
        <v>8727100</v>
      </c>
      <c r="G1761" s="37">
        <v>173.96000699999999</v>
      </c>
      <c r="H1761" s="89">
        <f t="shared" si="27"/>
        <v>4.3784491612537295E-3</v>
      </c>
    </row>
    <row r="1762" spans="1:8" hidden="1" x14ac:dyDescent="0.2">
      <c r="A1762" s="88">
        <v>40861</v>
      </c>
      <c r="B1762" s="37">
        <v>173.740005</v>
      </c>
      <c r="C1762" s="37">
        <v>173.86000100000001</v>
      </c>
      <c r="D1762" s="37">
        <v>172.58999600000001</v>
      </c>
      <c r="E1762" s="37">
        <v>173.199997</v>
      </c>
      <c r="F1762" s="37">
        <v>5886400</v>
      </c>
      <c r="G1762" s="37">
        <v>173.199997</v>
      </c>
      <c r="H1762" s="89">
        <f t="shared" si="27"/>
        <v>-9.2338418912858624E-4</v>
      </c>
    </row>
    <row r="1763" spans="1:8" hidden="1" x14ac:dyDescent="0.2">
      <c r="A1763" s="88">
        <v>40862</v>
      </c>
      <c r="B1763" s="37">
        <v>173.35000600000001</v>
      </c>
      <c r="C1763" s="37">
        <v>173.80999800000001</v>
      </c>
      <c r="D1763" s="37">
        <v>171.89999399999999</v>
      </c>
      <c r="E1763" s="37">
        <v>173.36000100000001</v>
      </c>
      <c r="F1763" s="37">
        <v>9167900</v>
      </c>
      <c r="G1763" s="37">
        <v>173.36000100000001</v>
      </c>
      <c r="H1763" s="89">
        <f t="shared" si="27"/>
        <v>1.0728818205276923E-2</v>
      </c>
    </row>
    <row r="1764" spans="1:8" hidden="1" x14ac:dyDescent="0.2">
      <c r="A1764" s="88">
        <v>40863</v>
      </c>
      <c r="B1764" s="37">
        <v>171.63000500000001</v>
      </c>
      <c r="C1764" s="37">
        <v>172.96000699999999</v>
      </c>
      <c r="D1764" s="37">
        <v>170.570007</v>
      </c>
      <c r="E1764" s="37">
        <v>171.509995</v>
      </c>
      <c r="F1764" s="37">
        <v>15093300</v>
      </c>
      <c r="G1764" s="37">
        <v>171.509995</v>
      </c>
      <c r="H1764" s="89">
        <f t="shared" si="27"/>
        <v>2.604907328318002E-2</v>
      </c>
    </row>
    <row r="1765" spans="1:8" hidden="1" x14ac:dyDescent="0.2">
      <c r="A1765" s="88">
        <v>40864</v>
      </c>
      <c r="B1765" s="37">
        <v>170.03999300000001</v>
      </c>
      <c r="C1765" s="37">
        <v>170.300003</v>
      </c>
      <c r="D1765" s="37">
        <v>166.38999899999999</v>
      </c>
      <c r="E1765" s="37">
        <v>167.10000600000001</v>
      </c>
      <c r="F1765" s="37">
        <v>28468900</v>
      </c>
      <c r="G1765" s="37">
        <v>167.10000600000001</v>
      </c>
      <c r="H1765" s="89">
        <f t="shared" si="27"/>
        <v>-3.1070113333934914E-3</v>
      </c>
    </row>
    <row r="1766" spans="1:8" hidden="1" x14ac:dyDescent="0.2">
      <c r="A1766" s="88">
        <v>40865</v>
      </c>
      <c r="B1766" s="37">
        <v>167.229996</v>
      </c>
      <c r="C1766" s="37">
        <v>168.69000199999999</v>
      </c>
      <c r="D1766" s="37">
        <v>166.60000600000001</v>
      </c>
      <c r="E1766" s="37">
        <v>167.61999499999999</v>
      </c>
      <c r="F1766" s="37">
        <v>14172900</v>
      </c>
      <c r="G1766" s="37">
        <v>167.61999499999999</v>
      </c>
      <c r="H1766" s="89">
        <f t="shared" si="27"/>
        <v>2.4886492504075548E-2</v>
      </c>
    </row>
    <row r="1767" spans="1:8" hidden="1" x14ac:dyDescent="0.2">
      <c r="A1767" s="88">
        <v>40868</v>
      </c>
      <c r="B1767" s="37">
        <v>166.61000100000001</v>
      </c>
      <c r="C1767" s="37">
        <v>166.71000699999999</v>
      </c>
      <c r="D1767" s="37">
        <v>162.070007</v>
      </c>
      <c r="E1767" s="37">
        <v>163.5</v>
      </c>
      <c r="F1767" s="37">
        <v>22030700</v>
      </c>
      <c r="G1767" s="37">
        <v>163.5</v>
      </c>
      <c r="H1767" s="89">
        <f t="shared" si="27"/>
        <v>-1.1009496629131083E-2</v>
      </c>
    </row>
    <row r="1768" spans="1:8" hidden="1" x14ac:dyDescent="0.2">
      <c r="A1768" s="88">
        <v>40869</v>
      </c>
      <c r="B1768" s="37">
        <v>164.740005</v>
      </c>
      <c r="C1768" s="37">
        <v>165.91999799999999</v>
      </c>
      <c r="D1768" s="37">
        <v>164.61000100000001</v>
      </c>
      <c r="E1768" s="37">
        <v>165.30999800000001</v>
      </c>
      <c r="F1768" s="37">
        <v>12094400</v>
      </c>
      <c r="G1768" s="37">
        <v>165.30999800000001</v>
      </c>
      <c r="H1768" s="89">
        <f t="shared" si="27"/>
        <v>2.9078350894610246E-3</v>
      </c>
    </row>
    <row r="1769" spans="1:8" hidden="1" x14ac:dyDescent="0.2">
      <c r="A1769" s="88">
        <v>40870</v>
      </c>
      <c r="B1769" s="37">
        <v>164.550003</v>
      </c>
      <c r="C1769" s="37">
        <v>165.36999499999999</v>
      </c>
      <c r="D1769" s="37">
        <v>163.11999499999999</v>
      </c>
      <c r="E1769" s="37">
        <v>164.83000200000001</v>
      </c>
      <c r="F1769" s="37">
        <v>11483300</v>
      </c>
      <c r="G1769" s="37">
        <v>164.83000200000001</v>
      </c>
      <c r="H1769" s="89">
        <f t="shared" si="27"/>
        <v>8.7135061707824465E-3</v>
      </c>
    </row>
    <row r="1770" spans="1:8" hidden="1" x14ac:dyDescent="0.2">
      <c r="A1770" s="88">
        <v>40872</v>
      </c>
      <c r="B1770" s="37">
        <v>163.33000200000001</v>
      </c>
      <c r="C1770" s="37">
        <v>165.199997</v>
      </c>
      <c r="D1770" s="37">
        <v>163.28999300000001</v>
      </c>
      <c r="E1770" s="37">
        <v>163.39999399999999</v>
      </c>
      <c r="F1770" s="37">
        <v>6098000</v>
      </c>
      <c r="G1770" s="37">
        <v>163.39999399999999</v>
      </c>
      <c r="H1770" s="89">
        <f t="shared" si="27"/>
        <v>-1.9574669850937684E-2</v>
      </c>
    </row>
    <row r="1771" spans="1:8" hidden="1" x14ac:dyDescent="0.2">
      <c r="A1771" s="88">
        <v>40875</v>
      </c>
      <c r="B1771" s="37">
        <v>166.929993</v>
      </c>
      <c r="C1771" s="37">
        <v>167.13999899999999</v>
      </c>
      <c r="D1771" s="37">
        <v>165.979996</v>
      </c>
      <c r="E1771" s="37">
        <v>166.63000500000001</v>
      </c>
      <c r="F1771" s="37">
        <v>12004000</v>
      </c>
      <c r="G1771" s="37">
        <v>166.63000500000001</v>
      </c>
      <c r="H1771" s="89">
        <f t="shared" si="27"/>
        <v>-1.4992056569778237E-3</v>
      </c>
    </row>
    <row r="1772" spans="1:8" hidden="1" x14ac:dyDescent="0.2">
      <c r="A1772" s="88">
        <v>40876</v>
      </c>
      <c r="B1772" s="37">
        <v>166.39999399999999</v>
      </c>
      <c r="C1772" s="37">
        <v>167.33000200000001</v>
      </c>
      <c r="D1772" s="37">
        <v>166.08000200000001</v>
      </c>
      <c r="E1772" s="37">
        <v>166.88000500000001</v>
      </c>
      <c r="F1772" s="37">
        <v>9198900</v>
      </c>
      <c r="G1772" s="37">
        <v>166.88000500000001</v>
      </c>
      <c r="H1772" s="89">
        <f t="shared" si="27"/>
        <v>-1.9287858869225533E-2</v>
      </c>
    </row>
    <row r="1773" spans="1:8" hidden="1" x14ac:dyDescent="0.2">
      <c r="A1773" s="88">
        <v>40877</v>
      </c>
      <c r="B1773" s="37">
        <v>169.699997</v>
      </c>
      <c r="C1773" s="37">
        <v>170.300003</v>
      </c>
      <c r="D1773" s="37">
        <v>169.05999800000001</v>
      </c>
      <c r="E1773" s="37">
        <v>170.13000500000001</v>
      </c>
      <c r="F1773" s="37">
        <v>11821600</v>
      </c>
      <c r="G1773" s="37">
        <v>170.13000500000001</v>
      </c>
      <c r="H1773" s="89">
        <f t="shared" si="27"/>
        <v>2.9432560997871881E-3</v>
      </c>
    </row>
    <row r="1774" spans="1:8" hidden="1" x14ac:dyDescent="0.2">
      <c r="A1774" s="88">
        <v>40878</v>
      </c>
      <c r="B1774" s="37">
        <v>169.85000600000001</v>
      </c>
      <c r="C1774" s="37">
        <v>170.570007</v>
      </c>
      <c r="D1774" s="37">
        <v>168.58999600000001</v>
      </c>
      <c r="E1774" s="37">
        <v>169.63000500000001</v>
      </c>
      <c r="F1774" s="37">
        <v>11610300</v>
      </c>
      <c r="G1774" s="37">
        <v>169.63000500000001</v>
      </c>
      <c r="H1774" s="89">
        <f t="shared" si="27"/>
        <v>-1.1194698077826952E-3</v>
      </c>
    </row>
    <row r="1775" spans="1:8" hidden="1" x14ac:dyDescent="0.2">
      <c r="A1775" s="88">
        <v>40879</v>
      </c>
      <c r="B1775" s="37">
        <v>170.64999399999999</v>
      </c>
      <c r="C1775" s="37">
        <v>170.800003</v>
      </c>
      <c r="D1775" s="37">
        <v>169.36000100000001</v>
      </c>
      <c r="E1775" s="37">
        <v>169.820007</v>
      </c>
      <c r="F1775" s="37">
        <v>8433200</v>
      </c>
      <c r="G1775" s="37">
        <v>169.820007</v>
      </c>
      <c r="H1775" s="89">
        <f t="shared" si="27"/>
        <v>1.4830905381332207E-2</v>
      </c>
    </row>
    <row r="1776" spans="1:8" hidden="1" x14ac:dyDescent="0.2">
      <c r="A1776" s="88">
        <v>40882</v>
      </c>
      <c r="B1776" s="37">
        <v>169.05999800000001</v>
      </c>
      <c r="C1776" s="37">
        <v>169.949997</v>
      </c>
      <c r="D1776" s="37">
        <v>167.05999800000001</v>
      </c>
      <c r="E1776" s="37">
        <v>167.320007</v>
      </c>
      <c r="F1776" s="37">
        <v>10246700</v>
      </c>
      <c r="G1776" s="37">
        <v>167.320007</v>
      </c>
      <c r="H1776" s="89">
        <f t="shared" si="27"/>
        <v>-5.1266043726796917E-3</v>
      </c>
    </row>
    <row r="1777" spans="1:8" hidden="1" x14ac:dyDescent="0.2">
      <c r="A1777" s="88">
        <v>40883</v>
      </c>
      <c r="B1777" s="37">
        <v>166.30999800000001</v>
      </c>
      <c r="C1777" s="37">
        <v>168.570007</v>
      </c>
      <c r="D1777" s="37">
        <v>165.529999</v>
      </c>
      <c r="E1777" s="37">
        <v>168.179993</v>
      </c>
      <c r="F1777" s="37">
        <v>10381900</v>
      </c>
      <c r="G1777" s="37">
        <v>168.179993</v>
      </c>
      <c r="H1777" s="89">
        <f t="shared" si="27"/>
        <v>-7.2279540161475659E-3</v>
      </c>
    </row>
    <row r="1778" spans="1:8" hidden="1" x14ac:dyDescent="0.2">
      <c r="A1778" s="88">
        <v>40884</v>
      </c>
      <c r="B1778" s="37">
        <v>168.78999300000001</v>
      </c>
      <c r="C1778" s="37">
        <v>169.520004</v>
      </c>
      <c r="D1778" s="37">
        <v>167.759995</v>
      </c>
      <c r="E1778" s="37">
        <v>169.39999399999999</v>
      </c>
      <c r="F1778" s="37">
        <v>10361300</v>
      </c>
      <c r="G1778" s="37">
        <v>169.39999399999999</v>
      </c>
      <c r="H1778" s="89">
        <f t="shared" si="27"/>
        <v>2.039547172781446E-2</v>
      </c>
    </row>
    <row r="1779" spans="1:8" hidden="1" x14ac:dyDescent="0.2">
      <c r="A1779" s="88">
        <v>40885</v>
      </c>
      <c r="B1779" s="37">
        <v>166.96000699999999</v>
      </c>
      <c r="C1779" s="37">
        <v>167.63000500000001</v>
      </c>
      <c r="D1779" s="37">
        <v>165.729996</v>
      </c>
      <c r="E1779" s="37">
        <v>165.979996</v>
      </c>
      <c r="F1779" s="37">
        <v>11734500</v>
      </c>
      <c r="G1779" s="37">
        <v>165.979996</v>
      </c>
      <c r="H1779" s="89">
        <f t="shared" si="27"/>
        <v>-2.5272172584026201E-3</v>
      </c>
    </row>
    <row r="1780" spans="1:8" hidden="1" x14ac:dyDescent="0.2">
      <c r="A1780" s="88">
        <v>40886</v>
      </c>
      <c r="B1780" s="37">
        <v>166.429993</v>
      </c>
      <c r="C1780" s="37">
        <v>167.33999600000001</v>
      </c>
      <c r="D1780" s="37">
        <v>166.11999499999999</v>
      </c>
      <c r="E1780" s="37">
        <v>166.39999399999999</v>
      </c>
      <c r="F1780" s="37">
        <v>8354000</v>
      </c>
      <c r="G1780" s="37">
        <v>166.39999399999999</v>
      </c>
      <c r="H1780" s="89">
        <f t="shared" si="27"/>
        <v>2.6859856531266241E-2</v>
      </c>
    </row>
    <row r="1781" spans="1:8" hidden="1" x14ac:dyDescent="0.2">
      <c r="A1781" s="88">
        <v>40889</v>
      </c>
      <c r="B1781" s="37">
        <v>162.35000600000001</v>
      </c>
      <c r="C1781" s="37">
        <v>162.41000399999999</v>
      </c>
      <c r="D1781" s="37">
        <v>161.13999899999999</v>
      </c>
      <c r="E1781" s="37">
        <v>161.990005</v>
      </c>
      <c r="F1781" s="37">
        <v>15339400</v>
      </c>
      <c r="G1781" s="37">
        <v>161.990005</v>
      </c>
      <c r="H1781" s="89">
        <f t="shared" si="27"/>
        <v>2.2095568594636881E-2</v>
      </c>
    </row>
    <row r="1782" spans="1:8" hidden="1" x14ac:dyDescent="0.2">
      <c r="A1782" s="88">
        <v>40890</v>
      </c>
      <c r="B1782" s="37">
        <v>161.86000100000001</v>
      </c>
      <c r="C1782" s="37">
        <v>163.19000199999999</v>
      </c>
      <c r="D1782" s="37">
        <v>157.759995</v>
      </c>
      <c r="E1782" s="37">
        <v>158.449997</v>
      </c>
      <c r="F1782" s="37">
        <v>25040400</v>
      </c>
      <c r="G1782" s="37">
        <v>158.449997</v>
      </c>
      <c r="H1782" s="89">
        <f t="shared" si="27"/>
        <v>3.5720365171640019E-2</v>
      </c>
    </row>
    <row r="1783" spans="1:8" hidden="1" x14ac:dyDescent="0.2">
      <c r="A1783" s="88">
        <v>40891</v>
      </c>
      <c r="B1783" s="37">
        <v>156.78999300000001</v>
      </c>
      <c r="C1783" s="37">
        <v>157.33999600000001</v>
      </c>
      <c r="D1783" s="37">
        <v>152.050003</v>
      </c>
      <c r="E1783" s="37">
        <v>152.88999899999999</v>
      </c>
      <c r="F1783" s="37">
        <v>42334400</v>
      </c>
      <c r="G1783" s="37">
        <v>152.88999899999999</v>
      </c>
      <c r="H1783" s="89">
        <f t="shared" si="27"/>
        <v>3.6694687538723113E-3</v>
      </c>
    </row>
    <row r="1784" spans="1:8" hidden="1" x14ac:dyDescent="0.2">
      <c r="A1784" s="88">
        <v>40892</v>
      </c>
      <c r="B1784" s="37">
        <v>154.740005</v>
      </c>
      <c r="C1784" s="37">
        <v>154.949997</v>
      </c>
      <c r="D1784" s="37">
        <v>151.71000699999999</v>
      </c>
      <c r="E1784" s="37">
        <v>152.33000200000001</v>
      </c>
      <c r="F1784" s="37">
        <v>21521900</v>
      </c>
      <c r="G1784" s="37">
        <v>152.33000200000001</v>
      </c>
      <c r="H1784" s="89">
        <f t="shared" si="27"/>
        <v>-1.8858628992136903E-2</v>
      </c>
    </row>
    <row r="1785" spans="1:8" hidden="1" x14ac:dyDescent="0.2">
      <c r="A1785" s="88">
        <v>40893</v>
      </c>
      <c r="B1785" s="37">
        <v>154.30999800000001</v>
      </c>
      <c r="C1785" s="37">
        <v>155.36999499999999</v>
      </c>
      <c r="D1785" s="37">
        <v>153.89999399999999</v>
      </c>
      <c r="E1785" s="37">
        <v>155.229996</v>
      </c>
      <c r="F1785" s="37">
        <v>18124300</v>
      </c>
      <c r="G1785" s="37">
        <v>155.229996</v>
      </c>
      <c r="H1785" s="89">
        <f t="shared" si="27"/>
        <v>2.3218392271966669E-3</v>
      </c>
    </row>
    <row r="1786" spans="1:8" hidden="1" x14ac:dyDescent="0.2">
      <c r="A1786" s="88">
        <v>40896</v>
      </c>
      <c r="B1786" s="37">
        <v>155.479996</v>
      </c>
      <c r="C1786" s="37">
        <v>155.86000100000001</v>
      </c>
      <c r="D1786" s="37">
        <v>154.36000100000001</v>
      </c>
      <c r="E1786" s="37">
        <v>154.86999499999999</v>
      </c>
      <c r="F1786" s="37">
        <v>12547200</v>
      </c>
      <c r="G1786" s="37">
        <v>154.86999499999999</v>
      </c>
      <c r="H1786" s="89">
        <f t="shared" si="27"/>
        <v>-1.3532360174774286E-2</v>
      </c>
    </row>
    <row r="1787" spans="1:8" hidden="1" x14ac:dyDescent="0.2">
      <c r="A1787" s="88">
        <v>40897</v>
      </c>
      <c r="B1787" s="37">
        <v>156.820007</v>
      </c>
      <c r="C1787" s="37">
        <v>157.429993</v>
      </c>
      <c r="D1787" s="37">
        <v>156.58000200000001</v>
      </c>
      <c r="E1787" s="37">
        <v>156.979996</v>
      </c>
      <c r="F1787" s="37">
        <v>9136300</v>
      </c>
      <c r="G1787" s="37">
        <v>156.979996</v>
      </c>
      <c r="H1787" s="89">
        <f t="shared" si="27"/>
        <v>-1.1460369243131568E-3</v>
      </c>
    </row>
    <row r="1788" spans="1:8" hidden="1" x14ac:dyDescent="0.2">
      <c r="A1788" s="88">
        <v>40898</v>
      </c>
      <c r="B1788" s="37">
        <v>156.979996</v>
      </c>
      <c r="C1788" s="37">
        <v>157.529999</v>
      </c>
      <c r="D1788" s="37">
        <v>156.13000500000001</v>
      </c>
      <c r="E1788" s="37">
        <v>157.16000399999999</v>
      </c>
      <c r="F1788" s="37">
        <v>11996100</v>
      </c>
      <c r="G1788" s="37">
        <v>157.16000399999999</v>
      </c>
      <c r="H1788" s="89">
        <f t="shared" si="27"/>
        <v>7.1520803638650023E-3</v>
      </c>
    </row>
    <row r="1789" spans="1:8" hidden="1" x14ac:dyDescent="0.2">
      <c r="A1789" s="88">
        <v>40899</v>
      </c>
      <c r="B1789" s="37">
        <v>156.35000600000001</v>
      </c>
      <c r="C1789" s="37">
        <v>156.800003</v>
      </c>
      <c r="D1789" s="37">
        <v>155.33000200000001</v>
      </c>
      <c r="E1789" s="37">
        <v>156.03999300000001</v>
      </c>
      <c r="F1789" s="37">
        <v>9888400</v>
      </c>
      <c r="G1789" s="37">
        <v>156.03999300000001</v>
      </c>
      <c r="H1789" s="89">
        <f t="shared" si="27"/>
        <v>-1.7288623341304699E-3</v>
      </c>
    </row>
    <row r="1790" spans="1:8" hidden="1" x14ac:dyDescent="0.2">
      <c r="A1790" s="88">
        <v>40900</v>
      </c>
      <c r="B1790" s="37">
        <v>156.35000600000001</v>
      </c>
      <c r="C1790" s="37">
        <v>156.490005</v>
      </c>
      <c r="D1790" s="37">
        <v>155.820007</v>
      </c>
      <c r="E1790" s="37">
        <v>156.30999800000001</v>
      </c>
      <c r="F1790" s="37">
        <v>3565100</v>
      </c>
      <c r="G1790" s="37">
        <v>156.30999800000001</v>
      </c>
      <c r="H1790" s="89">
        <f t="shared" si="27"/>
        <v>8.9968731725771616E-3</v>
      </c>
    </row>
    <row r="1791" spans="1:8" hidden="1" x14ac:dyDescent="0.2">
      <c r="A1791" s="88">
        <v>40904</v>
      </c>
      <c r="B1791" s="37">
        <v>155.08000200000001</v>
      </c>
      <c r="C1791" s="37">
        <v>155.550003</v>
      </c>
      <c r="D1791" s="37">
        <v>154.53999300000001</v>
      </c>
      <c r="E1791" s="37">
        <v>154.91000399999999</v>
      </c>
      <c r="F1791" s="37">
        <v>4918600</v>
      </c>
      <c r="G1791" s="37">
        <v>154.91000399999999</v>
      </c>
      <c r="H1791" s="89">
        <f t="shared" si="27"/>
        <v>2.5365842982666777E-2</v>
      </c>
    </row>
    <row r="1792" spans="1:8" hidden="1" x14ac:dyDescent="0.2">
      <c r="A1792" s="88">
        <v>40905</v>
      </c>
      <c r="B1792" s="37">
        <v>154.050003</v>
      </c>
      <c r="C1792" s="37">
        <v>154.259995</v>
      </c>
      <c r="D1792" s="37">
        <v>150.66000399999999</v>
      </c>
      <c r="E1792" s="37">
        <v>151.029999</v>
      </c>
      <c r="F1792" s="37">
        <v>16436100</v>
      </c>
      <c r="G1792" s="37">
        <v>151.029999</v>
      </c>
      <c r="H1792" s="89">
        <f t="shared" si="27"/>
        <v>4.5791168140854027E-3</v>
      </c>
    </row>
    <row r="1793" spans="1:8" hidden="1" x14ac:dyDescent="0.2">
      <c r="A1793" s="88">
        <v>40906</v>
      </c>
      <c r="B1793" s="37">
        <v>149.08999600000001</v>
      </c>
      <c r="C1793" s="37">
        <v>150.720001</v>
      </c>
      <c r="D1793" s="37">
        <v>148.270004</v>
      </c>
      <c r="E1793" s="37">
        <v>150.33999600000001</v>
      </c>
      <c r="F1793" s="37">
        <v>19812200</v>
      </c>
      <c r="G1793" s="37">
        <v>150.33999600000001</v>
      </c>
      <c r="H1793" s="89">
        <f t="shared" si="27"/>
        <v>-1.0915392962306694E-2</v>
      </c>
    </row>
    <row r="1794" spans="1:8" hidden="1" x14ac:dyDescent="0.2">
      <c r="A1794" s="88">
        <v>40907</v>
      </c>
      <c r="B1794" s="37">
        <v>152.13999899999999</v>
      </c>
      <c r="C1794" s="37">
        <v>153.75</v>
      </c>
      <c r="D1794" s="37">
        <v>151.78999300000001</v>
      </c>
      <c r="E1794" s="37">
        <v>151.990005</v>
      </c>
      <c r="F1794" s="37">
        <v>10852700</v>
      </c>
      <c r="G1794" s="37">
        <v>151.990005</v>
      </c>
      <c r="H1794" s="89">
        <f t="shared" ref="H1794:H1857" si="28">LN(G1794/G1795)</f>
        <v>-2.5528280266944047E-2</v>
      </c>
    </row>
    <row r="1795" spans="1:8" hidden="1" x14ac:dyDescent="0.2">
      <c r="A1795" s="88">
        <v>40911</v>
      </c>
      <c r="B1795" s="37">
        <v>154.759995</v>
      </c>
      <c r="C1795" s="37">
        <v>156.300003</v>
      </c>
      <c r="D1795" s="37">
        <v>154.550003</v>
      </c>
      <c r="E1795" s="37">
        <v>155.91999799999999</v>
      </c>
      <c r="F1795" s="37">
        <v>13385800</v>
      </c>
      <c r="G1795" s="37">
        <v>155.91999799999999</v>
      </c>
      <c r="H1795" s="89">
        <f t="shared" si="28"/>
        <v>-5.053965831405118E-3</v>
      </c>
    </row>
    <row r="1796" spans="1:8" hidden="1" x14ac:dyDescent="0.2">
      <c r="A1796" s="88">
        <v>40912</v>
      </c>
      <c r="B1796" s="37">
        <v>155.429993</v>
      </c>
      <c r="C1796" s="37">
        <v>157.38000500000001</v>
      </c>
      <c r="D1796" s="37">
        <v>155.33999600000001</v>
      </c>
      <c r="E1796" s="37">
        <v>156.71000699999999</v>
      </c>
      <c r="F1796" s="37">
        <v>11549700</v>
      </c>
      <c r="G1796" s="37">
        <v>156.71000699999999</v>
      </c>
      <c r="H1796" s="89">
        <f t="shared" si="28"/>
        <v>-6.8046431253851389E-3</v>
      </c>
    </row>
    <row r="1797" spans="1:8" hidden="1" x14ac:dyDescent="0.2">
      <c r="A1797" s="88">
        <v>40913</v>
      </c>
      <c r="B1797" s="37">
        <v>155.36999499999999</v>
      </c>
      <c r="C1797" s="37">
        <v>158.029999</v>
      </c>
      <c r="D1797" s="37">
        <v>155.25</v>
      </c>
      <c r="E1797" s="37">
        <v>157.779999</v>
      </c>
      <c r="F1797" s="37">
        <v>11621600</v>
      </c>
      <c r="G1797" s="37">
        <v>157.779999</v>
      </c>
      <c r="H1797" s="89">
        <f t="shared" si="28"/>
        <v>3.6827904178681429E-3</v>
      </c>
    </row>
    <row r="1798" spans="1:8" hidden="1" x14ac:dyDescent="0.2">
      <c r="A1798" s="88">
        <v>40914</v>
      </c>
      <c r="B1798" s="37">
        <v>158.58999600000001</v>
      </c>
      <c r="C1798" s="37">
        <v>158.63000500000001</v>
      </c>
      <c r="D1798" s="37">
        <v>156.38000500000001</v>
      </c>
      <c r="E1798" s="37">
        <v>157.199997</v>
      </c>
      <c r="F1798" s="37">
        <v>9790500</v>
      </c>
      <c r="G1798" s="37">
        <v>157.199997</v>
      </c>
      <c r="H1798" s="89">
        <f t="shared" si="28"/>
        <v>4.4628509309284905E-3</v>
      </c>
    </row>
    <row r="1799" spans="1:8" hidden="1" x14ac:dyDescent="0.2">
      <c r="A1799" s="88">
        <v>40917</v>
      </c>
      <c r="B1799" s="37">
        <v>157.36000100000001</v>
      </c>
      <c r="C1799" s="37">
        <v>157.58999600000001</v>
      </c>
      <c r="D1799" s="37">
        <v>156.19000199999999</v>
      </c>
      <c r="E1799" s="37">
        <v>156.5</v>
      </c>
      <c r="F1799" s="37">
        <v>8771900</v>
      </c>
      <c r="G1799" s="37">
        <v>156.5</v>
      </c>
      <c r="H1799" s="89">
        <f t="shared" si="28"/>
        <v>-1.3581467927752156E-2</v>
      </c>
    </row>
    <row r="1800" spans="1:8" hidden="1" x14ac:dyDescent="0.2">
      <c r="A1800" s="88">
        <v>40918</v>
      </c>
      <c r="B1800" s="37">
        <v>158.970001</v>
      </c>
      <c r="C1800" s="37">
        <v>159.470001</v>
      </c>
      <c r="D1800" s="37">
        <v>158.470001</v>
      </c>
      <c r="E1800" s="37">
        <v>158.63999899999999</v>
      </c>
      <c r="F1800" s="37">
        <v>8371400</v>
      </c>
      <c r="G1800" s="37">
        <v>158.63999899999999</v>
      </c>
      <c r="H1800" s="89">
        <f t="shared" si="28"/>
        <v>-6.4716949178153273E-3</v>
      </c>
    </row>
    <row r="1801" spans="1:8" hidden="1" x14ac:dyDescent="0.2">
      <c r="A1801" s="88">
        <v>40919</v>
      </c>
      <c r="B1801" s="37">
        <v>159.33999600000001</v>
      </c>
      <c r="C1801" s="37">
        <v>160.050003</v>
      </c>
      <c r="D1801" s="37">
        <v>158.91000399999999</v>
      </c>
      <c r="E1801" s="37">
        <v>159.66999799999999</v>
      </c>
      <c r="F1801" s="37">
        <v>7968500</v>
      </c>
      <c r="G1801" s="37">
        <v>159.66999799999999</v>
      </c>
      <c r="H1801" s="89">
        <f t="shared" si="28"/>
        <v>-4.4368577290639583E-3</v>
      </c>
    </row>
    <row r="1802" spans="1:8" hidden="1" x14ac:dyDescent="0.2">
      <c r="A1802" s="88">
        <v>40920</v>
      </c>
      <c r="B1802" s="37">
        <v>161.020004</v>
      </c>
      <c r="C1802" s="37">
        <v>161.61999499999999</v>
      </c>
      <c r="D1802" s="37">
        <v>159.83000200000001</v>
      </c>
      <c r="E1802" s="37">
        <v>160.38000500000001</v>
      </c>
      <c r="F1802" s="37">
        <v>8602500</v>
      </c>
      <c r="G1802" s="37">
        <v>160.38000500000001</v>
      </c>
      <c r="H1802" s="89">
        <f t="shared" si="28"/>
        <v>7.0079751207437046E-3</v>
      </c>
    </row>
    <row r="1803" spans="1:8" hidden="1" x14ac:dyDescent="0.2">
      <c r="A1803" s="88">
        <v>40921</v>
      </c>
      <c r="B1803" s="37">
        <v>159.320007</v>
      </c>
      <c r="C1803" s="37">
        <v>159.58999600000001</v>
      </c>
      <c r="D1803" s="37">
        <v>158.009995</v>
      </c>
      <c r="E1803" s="37">
        <v>159.259995</v>
      </c>
      <c r="F1803" s="37">
        <v>8910300</v>
      </c>
      <c r="G1803" s="37">
        <v>159.259995</v>
      </c>
      <c r="H1803" s="89">
        <f t="shared" si="28"/>
        <v>-7.7558871359750189E-3</v>
      </c>
    </row>
    <row r="1804" spans="1:8" hidden="1" x14ac:dyDescent="0.2">
      <c r="A1804" s="88">
        <v>40925</v>
      </c>
      <c r="B1804" s="37">
        <v>161.16999799999999</v>
      </c>
      <c r="C1804" s="37">
        <v>161.64999399999999</v>
      </c>
      <c r="D1804" s="37">
        <v>160.41999799999999</v>
      </c>
      <c r="E1804" s="37">
        <v>160.5</v>
      </c>
      <c r="F1804" s="37">
        <v>8313300</v>
      </c>
      <c r="G1804" s="37">
        <v>160.5</v>
      </c>
      <c r="H1804" s="89">
        <f t="shared" si="28"/>
        <v>-6.8302406456367034E-3</v>
      </c>
    </row>
    <row r="1805" spans="1:8" hidden="1" x14ac:dyDescent="0.2">
      <c r="A1805" s="88">
        <v>40926</v>
      </c>
      <c r="B1805" s="37">
        <v>159.94000199999999</v>
      </c>
      <c r="C1805" s="37">
        <v>161.63999899999999</v>
      </c>
      <c r="D1805" s="37">
        <v>159.679993</v>
      </c>
      <c r="E1805" s="37">
        <v>161.60000600000001</v>
      </c>
      <c r="F1805" s="37">
        <v>9341200</v>
      </c>
      <c r="G1805" s="37">
        <v>161.60000600000001</v>
      </c>
      <c r="H1805" s="89">
        <f t="shared" si="28"/>
        <v>2.3542851575479988E-3</v>
      </c>
    </row>
    <row r="1806" spans="1:8" hidden="1" x14ac:dyDescent="0.2">
      <c r="A1806" s="88">
        <v>40927</v>
      </c>
      <c r="B1806" s="37">
        <v>160.96000699999999</v>
      </c>
      <c r="C1806" s="37">
        <v>161.449997</v>
      </c>
      <c r="D1806" s="37">
        <v>160.33000200000001</v>
      </c>
      <c r="E1806" s="37">
        <v>161.220001</v>
      </c>
      <c r="F1806" s="37">
        <v>8114200</v>
      </c>
      <c r="G1806" s="37">
        <v>161.220001</v>
      </c>
      <c r="H1806" s="89">
        <f t="shared" si="28"/>
        <v>-5.2584858030817732E-3</v>
      </c>
    </row>
    <row r="1807" spans="1:8" hidden="1" x14ac:dyDescent="0.2">
      <c r="A1807" s="88">
        <v>40928</v>
      </c>
      <c r="B1807" s="37">
        <v>160.5</v>
      </c>
      <c r="C1807" s="37">
        <v>162.08999600000001</v>
      </c>
      <c r="D1807" s="37">
        <v>160</v>
      </c>
      <c r="E1807" s="37">
        <v>162.070007</v>
      </c>
      <c r="F1807" s="37">
        <v>11616700</v>
      </c>
      <c r="G1807" s="37">
        <v>162.070007</v>
      </c>
      <c r="H1807" s="89">
        <f t="shared" si="28"/>
        <v>-6.7029551039290902E-3</v>
      </c>
    </row>
    <row r="1808" spans="1:8" hidden="1" x14ac:dyDescent="0.2">
      <c r="A1808" s="88">
        <v>40931</v>
      </c>
      <c r="B1808" s="37">
        <v>162.320007</v>
      </c>
      <c r="C1808" s="37">
        <v>163.470001</v>
      </c>
      <c r="D1808" s="37">
        <v>162.320007</v>
      </c>
      <c r="E1808" s="37">
        <v>163.16000399999999</v>
      </c>
      <c r="F1808" s="37">
        <v>8832100</v>
      </c>
      <c r="G1808" s="37">
        <v>163.16000399999999</v>
      </c>
      <c r="H1808" s="89">
        <f t="shared" si="28"/>
        <v>7.0733081051360782E-3</v>
      </c>
    </row>
    <row r="1809" spans="1:8" hidden="1" x14ac:dyDescent="0.2">
      <c r="A1809" s="88">
        <v>40932</v>
      </c>
      <c r="B1809" s="37">
        <v>161.80999800000001</v>
      </c>
      <c r="C1809" s="37">
        <v>162.36999499999999</v>
      </c>
      <c r="D1809" s="37">
        <v>161.529999</v>
      </c>
      <c r="E1809" s="37">
        <v>162.009995</v>
      </c>
      <c r="F1809" s="37">
        <v>7502100</v>
      </c>
      <c r="G1809" s="37">
        <v>162.009995</v>
      </c>
      <c r="H1809" s="89">
        <f t="shared" si="28"/>
        <v>-2.6856670594463505E-2</v>
      </c>
    </row>
    <row r="1810" spans="1:8" hidden="1" x14ac:dyDescent="0.2">
      <c r="A1810" s="88">
        <v>40933</v>
      </c>
      <c r="B1810" s="37">
        <v>161.070007</v>
      </c>
      <c r="C1810" s="37">
        <v>166.550003</v>
      </c>
      <c r="D1810" s="37">
        <v>160.28999300000001</v>
      </c>
      <c r="E1810" s="37">
        <v>166.41999799999999</v>
      </c>
      <c r="F1810" s="37">
        <v>28957700</v>
      </c>
      <c r="G1810" s="37">
        <v>166.41999799999999</v>
      </c>
      <c r="H1810" s="89">
        <f t="shared" si="28"/>
        <v>-5.0945957828529963E-3</v>
      </c>
    </row>
    <row r="1811" spans="1:8" hidden="1" x14ac:dyDescent="0.2">
      <c r="A1811" s="88">
        <v>40934</v>
      </c>
      <c r="B1811" s="37">
        <v>168.050003</v>
      </c>
      <c r="C1811" s="37">
        <v>168.30999800000001</v>
      </c>
      <c r="D1811" s="37">
        <v>167.050003</v>
      </c>
      <c r="E1811" s="37">
        <v>167.270004</v>
      </c>
      <c r="F1811" s="37">
        <v>19143800</v>
      </c>
      <c r="G1811" s="37">
        <v>167.270004</v>
      </c>
      <c r="H1811" s="89">
        <f t="shared" si="28"/>
        <v>-1.0111893053418189E-2</v>
      </c>
    </row>
    <row r="1812" spans="1:8" hidden="1" x14ac:dyDescent="0.2">
      <c r="A1812" s="88">
        <v>40935</v>
      </c>
      <c r="B1812" s="37">
        <v>167.44000199999999</v>
      </c>
      <c r="C1812" s="37">
        <v>169</v>
      </c>
      <c r="D1812" s="37">
        <v>167.41000399999999</v>
      </c>
      <c r="E1812" s="37">
        <v>168.970001</v>
      </c>
      <c r="F1812" s="37">
        <v>13030100</v>
      </c>
      <c r="G1812" s="37">
        <v>168.970001</v>
      </c>
      <c r="H1812" s="89">
        <f t="shared" si="28"/>
        <v>5.578661352236159E-3</v>
      </c>
    </row>
    <row r="1813" spans="1:8" hidden="1" x14ac:dyDescent="0.2">
      <c r="A1813" s="88">
        <v>40938</v>
      </c>
      <c r="B1813" s="37">
        <v>168.19000199999999</v>
      </c>
      <c r="C1813" s="37">
        <v>168.53999300000001</v>
      </c>
      <c r="D1813" s="37">
        <v>167.740005</v>
      </c>
      <c r="E1813" s="37">
        <v>168.029999</v>
      </c>
      <c r="F1813" s="37">
        <v>8438000</v>
      </c>
      <c r="G1813" s="37">
        <v>168.029999</v>
      </c>
      <c r="H1813" s="89">
        <f t="shared" si="28"/>
        <v>-7.5888133889566904E-3</v>
      </c>
    </row>
    <row r="1814" spans="1:8" hidden="1" x14ac:dyDescent="0.2">
      <c r="A1814" s="88">
        <v>40939</v>
      </c>
      <c r="B1814" s="37">
        <v>169.770004</v>
      </c>
      <c r="C1814" s="37">
        <v>169.86000100000001</v>
      </c>
      <c r="D1814" s="37">
        <v>167.720001</v>
      </c>
      <c r="E1814" s="37">
        <v>169.30999800000001</v>
      </c>
      <c r="F1814" s="37">
        <v>11192500</v>
      </c>
      <c r="G1814" s="37">
        <v>169.30999800000001</v>
      </c>
      <c r="H1814" s="89">
        <f t="shared" si="28"/>
        <v>-1.4754923617126044E-3</v>
      </c>
    </row>
    <row r="1815" spans="1:8" hidden="1" x14ac:dyDescent="0.2">
      <c r="A1815" s="88">
        <v>40940</v>
      </c>
      <c r="B1815" s="37">
        <v>169.75</v>
      </c>
      <c r="C1815" s="37">
        <v>170.179993</v>
      </c>
      <c r="D1815" s="37">
        <v>169.08000200000001</v>
      </c>
      <c r="E1815" s="37">
        <v>169.55999800000001</v>
      </c>
      <c r="F1815" s="37">
        <v>7734200</v>
      </c>
      <c r="G1815" s="37">
        <v>169.55999800000001</v>
      </c>
      <c r="H1815" s="89">
        <f t="shared" si="28"/>
        <v>-8.7490942731432569E-3</v>
      </c>
    </row>
    <row r="1816" spans="1:8" hidden="1" x14ac:dyDescent="0.2">
      <c r="A1816" s="88">
        <v>40941</v>
      </c>
      <c r="B1816" s="37">
        <v>169.96000699999999</v>
      </c>
      <c r="C1816" s="37">
        <v>171.229996</v>
      </c>
      <c r="D1816" s="37">
        <v>169.679993</v>
      </c>
      <c r="E1816" s="37">
        <v>171.050003</v>
      </c>
      <c r="F1816" s="37">
        <v>11509600</v>
      </c>
      <c r="G1816" s="37">
        <v>171.050003</v>
      </c>
      <c r="H1816" s="89">
        <f t="shared" si="28"/>
        <v>2.01371118706377E-2</v>
      </c>
    </row>
    <row r="1817" spans="1:8" hidden="1" x14ac:dyDescent="0.2">
      <c r="A1817" s="88">
        <v>40942</v>
      </c>
      <c r="B1817" s="37">
        <v>169.88000500000001</v>
      </c>
      <c r="C1817" s="37">
        <v>170.13999899999999</v>
      </c>
      <c r="D1817" s="37">
        <v>167.509995</v>
      </c>
      <c r="E1817" s="37">
        <v>167.63999899999999</v>
      </c>
      <c r="F1817" s="37">
        <v>23355300</v>
      </c>
      <c r="G1817" s="37">
        <v>167.63999899999999</v>
      </c>
      <c r="H1817" s="89">
        <f t="shared" si="28"/>
        <v>2.747782691735313E-3</v>
      </c>
    </row>
    <row r="1818" spans="1:8" hidden="1" x14ac:dyDescent="0.2">
      <c r="A1818" s="88">
        <v>40945</v>
      </c>
      <c r="B1818" s="37">
        <v>166.96000699999999</v>
      </c>
      <c r="C1818" s="37">
        <v>167.679993</v>
      </c>
      <c r="D1818" s="37">
        <v>166.61000100000001</v>
      </c>
      <c r="E1818" s="37">
        <v>167.179993</v>
      </c>
      <c r="F1818" s="37">
        <v>8807400</v>
      </c>
      <c r="G1818" s="37">
        <v>167.179993</v>
      </c>
      <c r="H1818" s="89">
        <f t="shared" si="28"/>
        <v>-1.496112016195273E-2</v>
      </c>
    </row>
    <row r="1819" spans="1:8" hidden="1" x14ac:dyDescent="0.2">
      <c r="A1819" s="88">
        <v>40946</v>
      </c>
      <c r="B1819" s="37">
        <v>167.38000500000001</v>
      </c>
      <c r="C1819" s="37">
        <v>170.08999600000001</v>
      </c>
      <c r="D1819" s="37">
        <v>167.14999399999999</v>
      </c>
      <c r="E1819" s="37">
        <v>169.699997</v>
      </c>
      <c r="F1819" s="37">
        <v>11614300</v>
      </c>
      <c r="G1819" s="37">
        <v>169.699997</v>
      </c>
      <c r="H1819" s="89">
        <f t="shared" si="28"/>
        <v>7.0964047695083127E-3</v>
      </c>
    </row>
    <row r="1820" spans="1:8" hidden="1" x14ac:dyDescent="0.2">
      <c r="A1820" s="88">
        <v>40947</v>
      </c>
      <c r="B1820" s="37">
        <v>169.259995</v>
      </c>
      <c r="C1820" s="37">
        <v>169.96000699999999</v>
      </c>
      <c r="D1820" s="37">
        <v>167.5</v>
      </c>
      <c r="E1820" s="37">
        <v>168.5</v>
      </c>
      <c r="F1820" s="37">
        <v>10655500</v>
      </c>
      <c r="G1820" s="37">
        <v>168.5</v>
      </c>
      <c r="H1820" s="89">
        <f t="shared" si="28"/>
        <v>2.8527060490259114E-3</v>
      </c>
    </row>
    <row r="1821" spans="1:8" hidden="1" x14ac:dyDescent="0.2">
      <c r="A1821" s="88">
        <v>40948</v>
      </c>
      <c r="B1821" s="37">
        <v>170.009995</v>
      </c>
      <c r="C1821" s="37">
        <v>170.36999499999999</v>
      </c>
      <c r="D1821" s="37">
        <v>167.66999799999999</v>
      </c>
      <c r="E1821" s="37">
        <v>168.020004</v>
      </c>
      <c r="F1821" s="37">
        <v>16085200</v>
      </c>
      <c r="G1821" s="37">
        <v>168.020004</v>
      </c>
      <c r="H1821" s="89">
        <f t="shared" si="28"/>
        <v>5.2512651531086548E-3</v>
      </c>
    </row>
    <row r="1822" spans="1:8" hidden="1" x14ac:dyDescent="0.2">
      <c r="A1822" s="88">
        <v>40949</v>
      </c>
      <c r="B1822" s="37">
        <v>166.490005</v>
      </c>
      <c r="C1822" s="37">
        <v>167.63999899999999</v>
      </c>
      <c r="D1822" s="37">
        <v>166.33000200000001</v>
      </c>
      <c r="E1822" s="37">
        <v>167.13999899999999</v>
      </c>
      <c r="F1822" s="37">
        <v>10326800</v>
      </c>
      <c r="G1822" s="37">
        <v>167.13999899999999</v>
      </c>
      <c r="H1822" s="89">
        <f t="shared" si="28"/>
        <v>-2.211242536348859E-3</v>
      </c>
    </row>
    <row r="1823" spans="1:8" hidden="1" x14ac:dyDescent="0.2">
      <c r="A1823" s="88">
        <v>40952</v>
      </c>
      <c r="B1823" s="37">
        <v>167.33000200000001</v>
      </c>
      <c r="C1823" s="37">
        <v>167.94000199999999</v>
      </c>
      <c r="D1823" s="37">
        <v>166.740005</v>
      </c>
      <c r="E1823" s="37">
        <v>167.509995</v>
      </c>
      <c r="F1823" s="37">
        <v>7088900</v>
      </c>
      <c r="G1823" s="37">
        <v>167.509995</v>
      </c>
      <c r="H1823" s="89">
        <f t="shared" si="28"/>
        <v>2.3309337969420426E-3</v>
      </c>
    </row>
    <row r="1824" spans="1:8" hidden="1" x14ac:dyDescent="0.2">
      <c r="A1824" s="88">
        <v>40953</v>
      </c>
      <c r="B1824" s="37">
        <v>167.64999399999999</v>
      </c>
      <c r="C1824" s="37">
        <v>167.929993</v>
      </c>
      <c r="D1824" s="37">
        <v>166.41999799999999</v>
      </c>
      <c r="E1824" s="37">
        <v>167.11999499999999</v>
      </c>
      <c r="F1824" s="37">
        <v>7862500</v>
      </c>
      <c r="G1824" s="37">
        <v>167.11999499999999</v>
      </c>
      <c r="H1824" s="89">
        <f t="shared" si="28"/>
        <v>-5.9064456637649759E-3</v>
      </c>
    </row>
    <row r="1825" spans="1:8" hidden="1" x14ac:dyDescent="0.2">
      <c r="A1825" s="88">
        <v>40954</v>
      </c>
      <c r="B1825" s="37">
        <v>168.63000500000001</v>
      </c>
      <c r="C1825" s="37">
        <v>168.75</v>
      </c>
      <c r="D1825" s="37">
        <v>167.19000199999999</v>
      </c>
      <c r="E1825" s="37">
        <v>168.11000100000001</v>
      </c>
      <c r="F1825" s="37">
        <v>11638500</v>
      </c>
      <c r="G1825" s="37">
        <v>168.11000100000001</v>
      </c>
      <c r="H1825" s="89">
        <f t="shared" si="28"/>
        <v>6.545535901945112E-4</v>
      </c>
    </row>
    <row r="1826" spans="1:8" hidden="1" x14ac:dyDescent="0.2">
      <c r="A1826" s="88">
        <v>40955</v>
      </c>
      <c r="B1826" s="37">
        <v>166.33000200000001</v>
      </c>
      <c r="C1826" s="37">
        <v>168.13999899999999</v>
      </c>
      <c r="D1826" s="37">
        <v>166.16999799999999</v>
      </c>
      <c r="E1826" s="37">
        <v>168</v>
      </c>
      <c r="F1826" s="37">
        <v>10734000</v>
      </c>
      <c r="G1826" s="37">
        <v>168</v>
      </c>
      <c r="H1826" s="89">
        <f t="shared" si="28"/>
        <v>3.8765158929212344E-3</v>
      </c>
    </row>
    <row r="1827" spans="1:8" hidden="1" x14ac:dyDescent="0.2">
      <c r="A1827" s="88">
        <v>40956</v>
      </c>
      <c r="B1827" s="37">
        <v>168.28999300000001</v>
      </c>
      <c r="C1827" s="37">
        <v>168.33000200000001</v>
      </c>
      <c r="D1827" s="37">
        <v>166.86999499999999</v>
      </c>
      <c r="E1827" s="37">
        <v>167.35000600000001</v>
      </c>
      <c r="F1827" s="37">
        <v>7286900</v>
      </c>
      <c r="G1827" s="37">
        <v>167.35000600000001</v>
      </c>
      <c r="H1827" s="89">
        <f t="shared" si="28"/>
        <v>-2.1693068606548526E-2</v>
      </c>
    </row>
    <row r="1828" spans="1:8" hidden="1" x14ac:dyDescent="0.2">
      <c r="A1828" s="88">
        <v>40960</v>
      </c>
      <c r="B1828" s="37">
        <v>169.64999399999999</v>
      </c>
      <c r="C1828" s="37">
        <v>171.070007</v>
      </c>
      <c r="D1828" s="37">
        <v>169.58999600000001</v>
      </c>
      <c r="E1828" s="37">
        <v>171.020004</v>
      </c>
      <c r="F1828" s="37">
        <v>13611200</v>
      </c>
      <c r="G1828" s="37">
        <v>171.020004</v>
      </c>
      <c r="H1828" s="89">
        <f t="shared" si="28"/>
        <v>-1.1164192980102305E-2</v>
      </c>
    </row>
    <row r="1829" spans="1:8" hidden="1" x14ac:dyDescent="0.2">
      <c r="A1829" s="88">
        <v>40961</v>
      </c>
      <c r="B1829" s="37">
        <v>170.39999399999999</v>
      </c>
      <c r="C1829" s="37">
        <v>173.16999799999999</v>
      </c>
      <c r="D1829" s="37">
        <v>170.19000199999999</v>
      </c>
      <c r="E1829" s="37">
        <v>172.94000199999999</v>
      </c>
      <c r="F1829" s="37">
        <v>16676500</v>
      </c>
      <c r="G1829" s="37">
        <v>172.94000199999999</v>
      </c>
      <c r="H1829" s="89">
        <f t="shared" si="28"/>
        <v>-4.6249277395399465E-4</v>
      </c>
    </row>
    <row r="1830" spans="1:8" hidden="1" x14ac:dyDescent="0.2">
      <c r="A1830" s="88">
        <v>40962</v>
      </c>
      <c r="B1830" s="37">
        <v>172.69000199999999</v>
      </c>
      <c r="C1830" s="37">
        <v>173.770004</v>
      </c>
      <c r="D1830" s="37">
        <v>172.279999</v>
      </c>
      <c r="E1830" s="37">
        <v>173.020004</v>
      </c>
      <c r="F1830" s="37">
        <v>11654200</v>
      </c>
      <c r="G1830" s="37">
        <v>173.020004</v>
      </c>
      <c r="H1830" s="89">
        <f t="shared" si="28"/>
        <v>4.5764482480452852E-3</v>
      </c>
    </row>
    <row r="1831" spans="1:8" hidden="1" x14ac:dyDescent="0.2">
      <c r="A1831" s="88">
        <v>40963</v>
      </c>
      <c r="B1831" s="37">
        <v>172.63000500000001</v>
      </c>
      <c r="C1831" s="37">
        <v>173.03999300000001</v>
      </c>
      <c r="D1831" s="37">
        <v>172</v>
      </c>
      <c r="E1831" s="37">
        <v>172.229996</v>
      </c>
      <c r="F1831" s="37">
        <v>9293700</v>
      </c>
      <c r="G1831" s="37">
        <v>172.229996</v>
      </c>
      <c r="H1831" s="89">
        <f t="shared" si="28"/>
        <v>3.0820191918030024E-3</v>
      </c>
    </row>
    <row r="1832" spans="1:8" hidden="1" x14ac:dyDescent="0.2">
      <c r="A1832" s="88">
        <v>40966</v>
      </c>
      <c r="B1832" s="37">
        <v>172.13999899999999</v>
      </c>
      <c r="C1832" s="37">
        <v>172.91999799999999</v>
      </c>
      <c r="D1832" s="37">
        <v>171.58000200000001</v>
      </c>
      <c r="E1832" s="37">
        <v>171.699997</v>
      </c>
      <c r="F1832" s="37">
        <v>7340900</v>
      </c>
      <c r="G1832" s="37">
        <v>171.699997</v>
      </c>
      <c r="H1832" s="89">
        <f t="shared" si="28"/>
        <v>-1.0371239227246837E-2</v>
      </c>
    </row>
    <row r="1833" spans="1:8" hidden="1" x14ac:dyDescent="0.2">
      <c r="A1833" s="88">
        <v>40967</v>
      </c>
      <c r="B1833" s="37">
        <v>172.83999600000001</v>
      </c>
      <c r="C1833" s="37">
        <v>174</v>
      </c>
      <c r="D1833" s="37">
        <v>172.60000600000001</v>
      </c>
      <c r="E1833" s="37">
        <v>173.490005</v>
      </c>
      <c r="F1833" s="37">
        <v>12413000</v>
      </c>
      <c r="G1833" s="37">
        <v>173.490005</v>
      </c>
      <c r="H1833" s="89">
        <f t="shared" si="28"/>
        <v>5.4486873347680542E-2</v>
      </c>
    </row>
    <row r="1834" spans="1:8" hidden="1" x14ac:dyDescent="0.2">
      <c r="A1834" s="88">
        <v>40968</v>
      </c>
      <c r="B1834" s="37">
        <v>173.19000199999999</v>
      </c>
      <c r="C1834" s="37">
        <v>173.58999600000001</v>
      </c>
      <c r="D1834" s="37">
        <v>164</v>
      </c>
      <c r="E1834" s="37">
        <v>164.28999300000001</v>
      </c>
      <c r="F1834" s="37">
        <v>44149000</v>
      </c>
      <c r="G1834" s="37">
        <v>164.28999300000001</v>
      </c>
      <c r="H1834" s="89">
        <f t="shared" si="28"/>
        <v>-1.4022641632357682E-2</v>
      </c>
    </row>
    <row r="1835" spans="1:8" hidden="1" x14ac:dyDescent="0.2">
      <c r="A1835" s="88">
        <v>40969</v>
      </c>
      <c r="B1835" s="37">
        <v>166.10000600000001</v>
      </c>
      <c r="C1835" s="37">
        <v>167.720001</v>
      </c>
      <c r="D1835" s="37">
        <v>165.75</v>
      </c>
      <c r="E1835" s="37">
        <v>166.61000100000001</v>
      </c>
      <c r="F1835" s="37">
        <v>19200700</v>
      </c>
      <c r="G1835" s="37">
        <v>166.61000100000001</v>
      </c>
      <c r="H1835" s="89">
        <f t="shared" si="28"/>
        <v>1.6218955496092283E-3</v>
      </c>
    </row>
    <row r="1836" spans="1:8" hidden="1" x14ac:dyDescent="0.2">
      <c r="A1836" s="88">
        <v>40970</v>
      </c>
      <c r="B1836" s="37">
        <v>166.229996</v>
      </c>
      <c r="C1836" s="37">
        <v>166.83000200000001</v>
      </c>
      <c r="D1836" s="37">
        <v>165.63000500000001</v>
      </c>
      <c r="E1836" s="37">
        <v>166.33999600000001</v>
      </c>
      <c r="F1836" s="37">
        <v>9298100</v>
      </c>
      <c r="G1836" s="37">
        <v>166.33999600000001</v>
      </c>
      <c r="H1836" s="89">
        <f t="shared" si="28"/>
        <v>4.1567698684524482E-3</v>
      </c>
    </row>
    <row r="1837" spans="1:8" hidden="1" x14ac:dyDescent="0.2">
      <c r="A1837" s="88">
        <v>40973</v>
      </c>
      <c r="B1837" s="37">
        <v>165.770004</v>
      </c>
      <c r="C1837" s="37">
        <v>165.91000399999999</v>
      </c>
      <c r="D1837" s="37">
        <v>164.550003</v>
      </c>
      <c r="E1837" s="37">
        <v>165.64999399999999</v>
      </c>
      <c r="F1837" s="37">
        <v>12071400</v>
      </c>
      <c r="G1837" s="37">
        <v>165.64999399999999</v>
      </c>
      <c r="H1837" s="89">
        <f t="shared" si="28"/>
        <v>1.7969096738809032E-2</v>
      </c>
    </row>
    <row r="1838" spans="1:8" hidden="1" x14ac:dyDescent="0.2">
      <c r="A1838" s="88">
        <v>40974</v>
      </c>
      <c r="B1838" s="37">
        <v>162.14999399999999</v>
      </c>
      <c r="C1838" s="37">
        <v>162.80999800000001</v>
      </c>
      <c r="D1838" s="37">
        <v>161.779999</v>
      </c>
      <c r="E1838" s="37">
        <v>162.699997</v>
      </c>
      <c r="F1838" s="37">
        <v>15533200</v>
      </c>
      <c r="G1838" s="37">
        <v>162.699997</v>
      </c>
      <c r="H1838" s="89">
        <f t="shared" si="28"/>
        <v>-5.6998162114002132E-3</v>
      </c>
    </row>
    <row r="1839" spans="1:8" hidden="1" x14ac:dyDescent="0.2">
      <c r="A1839" s="88">
        <v>40975</v>
      </c>
      <c r="B1839" s="37">
        <v>162.759995</v>
      </c>
      <c r="C1839" s="37">
        <v>164.020004</v>
      </c>
      <c r="D1839" s="37">
        <v>162.509995</v>
      </c>
      <c r="E1839" s="37">
        <v>163.63000500000001</v>
      </c>
      <c r="F1839" s="37">
        <v>9553300</v>
      </c>
      <c r="G1839" s="37">
        <v>163.63000500000001</v>
      </c>
      <c r="H1839" s="89">
        <f t="shared" si="28"/>
        <v>-1.0033187323441916E-2</v>
      </c>
    </row>
    <row r="1840" spans="1:8" hidden="1" x14ac:dyDescent="0.2">
      <c r="A1840" s="88">
        <v>40976</v>
      </c>
      <c r="B1840" s="37">
        <v>164.740005</v>
      </c>
      <c r="C1840" s="37">
        <v>165.550003</v>
      </c>
      <c r="D1840" s="37">
        <v>164.050003</v>
      </c>
      <c r="E1840" s="37">
        <v>165.279999</v>
      </c>
      <c r="F1840" s="37">
        <v>8858200</v>
      </c>
      <c r="G1840" s="37">
        <v>165.279999</v>
      </c>
      <c r="H1840" s="89">
        <f t="shared" si="28"/>
        <v>-6.6333595864405846E-3</v>
      </c>
    </row>
    <row r="1841" spans="1:8" hidden="1" x14ac:dyDescent="0.2">
      <c r="A1841" s="88">
        <v>40977</v>
      </c>
      <c r="B1841" s="37">
        <v>163.63999899999999</v>
      </c>
      <c r="C1841" s="37">
        <v>166.570007</v>
      </c>
      <c r="D1841" s="37">
        <v>163.25</v>
      </c>
      <c r="E1841" s="37">
        <v>166.38000500000001</v>
      </c>
      <c r="F1841" s="37">
        <v>13698200</v>
      </c>
      <c r="G1841" s="37">
        <v>166.38000500000001</v>
      </c>
      <c r="H1841" s="89">
        <f t="shared" si="28"/>
        <v>7.9046901417294813E-3</v>
      </c>
    </row>
    <row r="1842" spans="1:8" hidden="1" x14ac:dyDescent="0.2">
      <c r="A1842" s="88">
        <v>40980</v>
      </c>
      <c r="B1842" s="37">
        <v>165.33000200000001</v>
      </c>
      <c r="C1842" s="37">
        <v>165.58000200000001</v>
      </c>
      <c r="D1842" s="37">
        <v>164.39999399999999</v>
      </c>
      <c r="E1842" s="37">
        <v>165.070007</v>
      </c>
      <c r="F1842" s="37">
        <v>6523800</v>
      </c>
      <c r="G1842" s="37">
        <v>165.070007</v>
      </c>
      <c r="H1842" s="89">
        <f t="shared" si="28"/>
        <v>1.6923175760866986E-2</v>
      </c>
    </row>
    <row r="1843" spans="1:8" hidden="1" x14ac:dyDescent="0.2">
      <c r="A1843" s="88">
        <v>40981</v>
      </c>
      <c r="B1843" s="37">
        <v>163.94000199999999</v>
      </c>
      <c r="C1843" s="37">
        <v>165.41000399999999</v>
      </c>
      <c r="D1843" s="37">
        <v>161.429993</v>
      </c>
      <c r="E1843" s="37">
        <v>162.300003</v>
      </c>
      <c r="F1843" s="37">
        <v>20047000</v>
      </c>
      <c r="G1843" s="37">
        <v>162.300003</v>
      </c>
      <c r="H1843" s="89">
        <f t="shared" si="28"/>
        <v>1.696375171460383E-2</v>
      </c>
    </row>
    <row r="1844" spans="1:8" hidden="1" x14ac:dyDescent="0.2">
      <c r="A1844" s="88">
        <v>40982</v>
      </c>
      <c r="B1844" s="37">
        <v>159.61000100000001</v>
      </c>
      <c r="C1844" s="37">
        <v>160.58000200000001</v>
      </c>
      <c r="D1844" s="37">
        <v>158.800003</v>
      </c>
      <c r="E1844" s="37">
        <v>159.570007</v>
      </c>
      <c r="F1844" s="37">
        <v>28822100</v>
      </c>
      <c r="G1844" s="37">
        <v>159.570007</v>
      </c>
      <c r="H1844" s="89">
        <f t="shared" si="28"/>
        <v>-9.4184071092141136E-3</v>
      </c>
    </row>
    <row r="1845" spans="1:8" hidden="1" x14ac:dyDescent="0.2">
      <c r="A1845" s="88">
        <v>40983</v>
      </c>
      <c r="B1845" s="37">
        <v>159.729996</v>
      </c>
      <c r="C1845" s="37">
        <v>161.979996</v>
      </c>
      <c r="D1845" s="37">
        <v>159.279999</v>
      </c>
      <c r="E1845" s="37">
        <v>161.08000200000001</v>
      </c>
      <c r="F1845" s="37">
        <v>12689300</v>
      </c>
      <c r="G1845" s="37">
        <v>161.08000200000001</v>
      </c>
      <c r="H1845" s="89">
        <f t="shared" si="28"/>
        <v>-1.3648553306030136E-3</v>
      </c>
    </row>
    <row r="1846" spans="1:8" hidden="1" x14ac:dyDescent="0.2">
      <c r="A1846" s="88">
        <v>40984</v>
      </c>
      <c r="B1846" s="37">
        <v>160.08000200000001</v>
      </c>
      <c r="C1846" s="37">
        <v>161.53999300000001</v>
      </c>
      <c r="D1846" s="37">
        <v>159.91999799999999</v>
      </c>
      <c r="E1846" s="37">
        <v>161.300003</v>
      </c>
      <c r="F1846" s="37">
        <v>12549200</v>
      </c>
      <c r="G1846" s="37">
        <v>161.300003</v>
      </c>
      <c r="H1846" s="89">
        <f t="shared" si="28"/>
        <v>-1.7962345001021173E-3</v>
      </c>
    </row>
    <row r="1847" spans="1:8" hidden="1" x14ac:dyDescent="0.2">
      <c r="A1847" s="88">
        <v>40987</v>
      </c>
      <c r="B1847" s="37">
        <v>160.85000600000001</v>
      </c>
      <c r="C1847" s="37">
        <v>162.300003</v>
      </c>
      <c r="D1847" s="37">
        <v>160.720001</v>
      </c>
      <c r="E1847" s="37">
        <v>161.58999600000001</v>
      </c>
      <c r="F1847" s="37">
        <v>9920800</v>
      </c>
      <c r="G1847" s="37">
        <v>161.58999600000001</v>
      </c>
      <c r="H1847" s="89">
        <f t="shared" si="28"/>
        <v>9.0762216711343015E-3</v>
      </c>
    </row>
    <row r="1848" spans="1:8" hidden="1" x14ac:dyDescent="0.2">
      <c r="A1848" s="88">
        <v>40988</v>
      </c>
      <c r="B1848" s="37">
        <v>160.199997</v>
      </c>
      <c r="C1848" s="37">
        <v>161.08000200000001</v>
      </c>
      <c r="D1848" s="37">
        <v>159.770004</v>
      </c>
      <c r="E1848" s="37">
        <v>160.13000500000001</v>
      </c>
      <c r="F1848" s="37">
        <v>11643700</v>
      </c>
      <c r="G1848" s="37">
        <v>160.13000500000001</v>
      </c>
      <c r="H1848" s="89">
        <f t="shared" si="28"/>
        <v>-4.9948179226036676E-4</v>
      </c>
    </row>
    <row r="1849" spans="1:8" hidden="1" x14ac:dyDescent="0.2">
      <c r="A1849" s="88">
        <v>40989</v>
      </c>
      <c r="B1849" s="37">
        <v>160.63000500000001</v>
      </c>
      <c r="C1849" s="37">
        <v>161.479996</v>
      </c>
      <c r="D1849" s="37">
        <v>160.14999399999999</v>
      </c>
      <c r="E1849" s="37">
        <v>160.21000699999999</v>
      </c>
      <c r="F1849" s="37">
        <v>6672700</v>
      </c>
      <c r="G1849" s="37">
        <v>160.21000699999999</v>
      </c>
      <c r="H1849" s="89">
        <f t="shared" si="28"/>
        <v>4.0027570610452886E-3</v>
      </c>
    </row>
    <row r="1850" spans="1:8" hidden="1" x14ac:dyDescent="0.2">
      <c r="A1850" s="88">
        <v>40990</v>
      </c>
      <c r="B1850" s="37">
        <v>158.199997</v>
      </c>
      <c r="C1850" s="37">
        <v>159.71000699999999</v>
      </c>
      <c r="D1850" s="37">
        <v>158.13000500000001</v>
      </c>
      <c r="E1850" s="37">
        <v>159.570007</v>
      </c>
      <c r="F1850" s="37">
        <v>11107700</v>
      </c>
      <c r="G1850" s="37">
        <v>159.570007</v>
      </c>
      <c r="H1850" s="89">
        <f t="shared" si="28"/>
        <v>-1.2208136444636326E-2</v>
      </c>
    </row>
    <row r="1851" spans="1:8" hidden="1" x14ac:dyDescent="0.2">
      <c r="A1851" s="88">
        <v>40991</v>
      </c>
      <c r="B1851" s="37">
        <v>160.88000500000001</v>
      </c>
      <c r="C1851" s="37">
        <v>161.88000500000001</v>
      </c>
      <c r="D1851" s="37">
        <v>160.520004</v>
      </c>
      <c r="E1851" s="37">
        <v>161.529999</v>
      </c>
      <c r="F1851" s="37">
        <v>10689000</v>
      </c>
      <c r="G1851" s="37">
        <v>161.529999</v>
      </c>
      <c r="H1851" s="89">
        <f t="shared" si="28"/>
        <v>-1.7611568390862219E-2</v>
      </c>
    </row>
    <row r="1852" spans="1:8" hidden="1" x14ac:dyDescent="0.2">
      <c r="A1852" s="88">
        <v>40994</v>
      </c>
      <c r="B1852" s="37">
        <v>163.16999799999999</v>
      </c>
      <c r="C1852" s="37">
        <v>164.53999300000001</v>
      </c>
      <c r="D1852" s="37">
        <v>162.949997</v>
      </c>
      <c r="E1852" s="37">
        <v>164.39999399999999</v>
      </c>
      <c r="F1852" s="37">
        <v>13226700</v>
      </c>
      <c r="G1852" s="37">
        <v>164.39999399999999</v>
      </c>
      <c r="H1852" s="89">
        <f t="shared" si="28"/>
        <v>7.08090495837632E-3</v>
      </c>
    </row>
    <row r="1853" spans="1:8" hidden="1" x14ac:dyDescent="0.2">
      <c r="A1853" s="88">
        <v>40995</v>
      </c>
      <c r="B1853" s="37">
        <v>164.520004</v>
      </c>
      <c r="C1853" s="37">
        <v>164.88999899999999</v>
      </c>
      <c r="D1853" s="37">
        <v>163.13000500000001</v>
      </c>
      <c r="E1853" s="37">
        <v>163.240005</v>
      </c>
      <c r="F1853" s="37">
        <v>10908700</v>
      </c>
      <c r="G1853" s="37">
        <v>163.240005</v>
      </c>
      <c r="H1853" s="89">
        <f t="shared" si="28"/>
        <v>1.0654511874766154E-2</v>
      </c>
    </row>
    <row r="1854" spans="1:8" hidden="1" x14ac:dyDescent="0.2">
      <c r="A1854" s="88">
        <v>40996</v>
      </c>
      <c r="B1854" s="37">
        <v>162.71000699999999</v>
      </c>
      <c r="C1854" s="37">
        <v>162.979996</v>
      </c>
      <c r="D1854" s="37">
        <v>160.66000399999999</v>
      </c>
      <c r="E1854" s="37">
        <v>161.509995</v>
      </c>
      <c r="F1854" s="37">
        <v>11008200</v>
      </c>
      <c r="G1854" s="37">
        <v>161.509995</v>
      </c>
      <c r="H1854" s="89">
        <f t="shared" si="28"/>
        <v>1.4250506099789911E-3</v>
      </c>
    </row>
    <row r="1855" spans="1:8" hidden="1" x14ac:dyDescent="0.2">
      <c r="A1855" s="88">
        <v>40997</v>
      </c>
      <c r="B1855" s="37">
        <v>161.13999899999999</v>
      </c>
      <c r="C1855" s="37">
        <v>161.46000699999999</v>
      </c>
      <c r="D1855" s="37">
        <v>159.80999800000001</v>
      </c>
      <c r="E1855" s="37">
        <v>161.279999</v>
      </c>
      <c r="F1855" s="37">
        <v>11026900</v>
      </c>
      <c r="G1855" s="37">
        <v>161.279999</v>
      </c>
      <c r="H1855" s="89">
        <f t="shared" si="28"/>
        <v>-5.1947922361482417E-3</v>
      </c>
    </row>
    <row r="1856" spans="1:8" hidden="1" x14ac:dyDescent="0.2">
      <c r="A1856" s="88">
        <v>40998</v>
      </c>
      <c r="B1856" s="37">
        <v>161.66999799999999</v>
      </c>
      <c r="C1856" s="37">
        <v>162.33000200000001</v>
      </c>
      <c r="D1856" s="37">
        <v>161.220001</v>
      </c>
      <c r="E1856" s="37">
        <v>162.11999499999999</v>
      </c>
      <c r="F1856" s="37">
        <v>7534000</v>
      </c>
      <c r="G1856" s="37">
        <v>162.11999499999999</v>
      </c>
      <c r="H1856" s="89">
        <f t="shared" si="28"/>
        <v>-5.0452762381972636E-3</v>
      </c>
    </row>
    <row r="1857" spans="1:8" hidden="1" x14ac:dyDescent="0.2">
      <c r="A1857" s="88">
        <v>41001</v>
      </c>
      <c r="B1857" s="37">
        <v>161.96000699999999</v>
      </c>
      <c r="C1857" s="37">
        <v>163.55999800000001</v>
      </c>
      <c r="D1857" s="37">
        <v>161.80999800000001</v>
      </c>
      <c r="E1857" s="37">
        <v>162.94000199999999</v>
      </c>
      <c r="F1857" s="37">
        <v>7541700</v>
      </c>
      <c r="G1857" s="37">
        <v>162.94000199999999</v>
      </c>
      <c r="H1857" s="89">
        <f t="shared" si="28"/>
        <v>1.8895974613923401E-2</v>
      </c>
    </row>
    <row r="1858" spans="1:8" hidden="1" x14ac:dyDescent="0.2">
      <c r="A1858" s="88">
        <v>41002</v>
      </c>
      <c r="B1858" s="37">
        <v>163.229996</v>
      </c>
      <c r="C1858" s="37">
        <v>163.229996</v>
      </c>
      <c r="D1858" s="37">
        <v>159.16999799999999</v>
      </c>
      <c r="E1858" s="37">
        <v>159.88999899999999</v>
      </c>
      <c r="F1858" s="37">
        <v>16822300</v>
      </c>
      <c r="G1858" s="37">
        <v>159.88999899999999</v>
      </c>
      <c r="H1858" s="89">
        <f t="shared" ref="H1858:H1921" si="29">LN(G1858/G1859)</f>
        <v>1.6903536813178025E-2</v>
      </c>
    </row>
    <row r="1859" spans="1:8" hidden="1" x14ac:dyDescent="0.2">
      <c r="A1859" s="88">
        <v>41003</v>
      </c>
      <c r="B1859" s="37">
        <v>157.699997</v>
      </c>
      <c r="C1859" s="37">
        <v>158.029999</v>
      </c>
      <c r="D1859" s="37">
        <v>156.58000200000001</v>
      </c>
      <c r="E1859" s="37">
        <v>157.21000699999999</v>
      </c>
      <c r="F1859" s="37">
        <v>15975600</v>
      </c>
      <c r="G1859" s="37">
        <v>157.21000699999999</v>
      </c>
      <c r="H1859" s="89">
        <f t="shared" si="29"/>
        <v>-6.9725877223943472E-3</v>
      </c>
    </row>
    <row r="1860" spans="1:8" hidden="1" x14ac:dyDescent="0.2">
      <c r="A1860" s="88">
        <v>41004</v>
      </c>
      <c r="B1860" s="37">
        <v>157.86999499999999</v>
      </c>
      <c r="C1860" s="37">
        <v>158.679993</v>
      </c>
      <c r="D1860" s="37">
        <v>157.779999</v>
      </c>
      <c r="E1860" s="37">
        <v>158.30999800000001</v>
      </c>
      <c r="F1860" s="37">
        <v>8967700</v>
      </c>
      <c r="G1860" s="37">
        <v>158.30999800000001</v>
      </c>
      <c r="H1860" s="89">
        <f t="shared" si="29"/>
        <v>-6.6733880457630146E-3</v>
      </c>
    </row>
    <row r="1861" spans="1:8" hidden="1" x14ac:dyDescent="0.2">
      <c r="A1861" s="88">
        <v>41008</v>
      </c>
      <c r="B1861" s="37">
        <v>159.720001</v>
      </c>
      <c r="C1861" s="37">
        <v>160.009995</v>
      </c>
      <c r="D1861" s="37">
        <v>158.91000399999999</v>
      </c>
      <c r="E1861" s="37">
        <v>159.36999499999999</v>
      </c>
      <c r="F1861" s="37">
        <v>8245800</v>
      </c>
      <c r="G1861" s="37">
        <v>159.36999499999999</v>
      </c>
      <c r="H1861" s="89">
        <f t="shared" si="29"/>
        <v>-1.0796815928867488E-2</v>
      </c>
    </row>
    <row r="1862" spans="1:8" hidden="1" x14ac:dyDescent="0.2">
      <c r="A1862" s="88">
        <v>41009</v>
      </c>
      <c r="B1862" s="37">
        <v>159.66000399999999</v>
      </c>
      <c r="C1862" s="37">
        <v>161.58000200000001</v>
      </c>
      <c r="D1862" s="37">
        <v>158.470001</v>
      </c>
      <c r="E1862" s="37">
        <v>161.10000600000001</v>
      </c>
      <c r="F1862" s="37">
        <v>14288500</v>
      </c>
      <c r="G1862" s="37">
        <v>161.10000600000001</v>
      </c>
      <c r="H1862" s="89">
        <f t="shared" si="29"/>
        <v>1.8623086492361551E-4</v>
      </c>
    </row>
    <row r="1863" spans="1:8" hidden="1" x14ac:dyDescent="0.2">
      <c r="A1863" s="88">
        <v>41010</v>
      </c>
      <c r="B1863" s="37">
        <v>161.199997</v>
      </c>
      <c r="C1863" s="37">
        <v>161.53999300000001</v>
      </c>
      <c r="D1863" s="37">
        <v>160.740005</v>
      </c>
      <c r="E1863" s="37">
        <v>161.070007</v>
      </c>
      <c r="F1863" s="37">
        <v>10005400</v>
      </c>
      <c r="G1863" s="37">
        <v>161.070007</v>
      </c>
      <c r="H1863" s="89">
        <f t="shared" si="29"/>
        <v>-1.0068899224195023E-2</v>
      </c>
    </row>
    <row r="1864" spans="1:8" hidden="1" x14ac:dyDescent="0.2">
      <c r="A1864" s="88">
        <v>41011</v>
      </c>
      <c r="B1864" s="37">
        <v>160.740005</v>
      </c>
      <c r="C1864" s="37">
        <v>163.199997</v>
      </c>
      <c r="D1864" s="37">
        <v>160.46000699999999</v>
      </c>
      <c r="E1864" s="37">
        <v>162.699997</v>
      </c>
      <c r="F1864" s="37">
        <v>9229900</v>
      </c>
      <c r="G1864" s="37">
        <v>162.699997</v>
      </c>
      <c r="H1864" s="89">
        <f t="shared" si="29"/>
        <v>1.1435704799278662E-2</v>
      </c>
    </row>
    <row r="1865" spans="1:8" hidden="1" x14ac:dyDescent="0.2">
      <c r="A1865" s="88">
        <v>41012</v>
      </c>
      <c r="B1865" s="37">
        <v>162.449997</v>
      </c>
      <c r="C1865" s="37">
        <v>162.46000699999999</v>
      </c>
      <c r="D1865" s="37">
        <v>160.16999799999999</v>
      </c>
      <c r="E1865" s="37">
        <v>160.85000600000001</v>
      </c>
      <c r="F1865" s="37">
        <v>10041000</v>
      </c>
      <c r="G1865" s="37">
        <v>160.85000600000001</v>
      </c>
      <c r="H1865" s="89">
        <f t="shared" si="29"/>
        <v>2.4275570367804254E-3</v>
      </c>
    </row>
    <row r="1866" spans="1:8" hidden="1" x14ac:dyDescent="0.2">
      <c r="A1866" s="88">
        <v>41015</v>
      </c>
      <c r="B1866" s="37">
        <v>160.509995</v>
      </c>
      <c r="C1866" s="37">
        <v>161.179993</v>
      </c>
      <c r="D1866" s="37">
        <v>159.529999</v>
      </c>
      <c r="E1866" s="37">
        <v>160.46000699999999</v>
      </c>
      <c r="F1866" s="37">
        <v>6670500</v>
      </c>
      <c r="G1866" s="37">
        <v>160.46000699999999</v>
      </c>
      <c r="H1866" s="89">
        <f t="shared" si="29"/>
        <v>1.3096381493089156E-3</v>
      </c>
    </row>
    <row r="1867" spans="1:8" hidden="1" x14ac:dyDescent="0.2">
      <c r="A1867" s="88">
        <v>41016</v>
      </c>
      <c r="B1867" s="37">
        <v>160.53999300000001</v>
      </c>
      <c r="C1867" s="37">
        <v>160.96000699999999</v>
      </c>
      <c r="D1867" s="37">
        <v>158.75</v>
      </c>
      <c r="E1867" s="37">
        <v>160.25</v>
      </c>
      <c r="F1867" s="37">
        <v>7587100</v>
      </c>
      <c r="G1867" s="37">
        <v>160.25</v>
      </c>
      <c r="H1867" s="89">
        <f t="shared" si="29"/>
        <v>5.883118770115687E-3</v>
      </c>
    </row>
    <row r="1868" spans="1:8" hidden="1" x14ac:dyDescent="0.2">
      <c r="A1868" s="88">
        <v>41017</v>
      </c>
      <c r="B1868" s="37">
        <v>159.490005</v>
      </c>
      <c r="C1868" s="37">
        <v>160.11999499999999</v>
      </c>
      <c r="D1868" s="37">
        <v>159.070007</v>
      </c>
      <c r="E1868" s="37">
        <v>159.30999800000001</v>
      </c>
      <c r="F1868" s="37">
        <v>7463000</v>
      </c>
      <c r="G1868" s="37">
        <v>159.30999800000001</v>
      </c>
      <c r="H1868" s="89">
        <f t="shared" si="29"/>
        <v>-7.5293348219260215E-4</v>
      </c>
    </row>
    <row r="1869" spans="1:8" hidden="1" x14ac:dyDescent="0.2">
      <c r="A1869" s="88">
        <v>41018</v>
      </c>
      <c r="B1869" s="37">
        <v>160</v>
      </c>
      <c r="C1869" s="37">
        <v>160.63999899999999</v>
      </c>
      <c r="D1869" s="37">
        <v>159.020004</v>
      </c>
      <c r="E1869" s="37">
        <v>159.429993</v>
      </c>
      <c r="F1869" s="37">
        <v>9914400</v>
      </c>
      <c r="G1869" s="37">
        <v>159.429993</v>
      </c>
      <c r="H1869" s="89">
        <f t="shared" si="29"/>
        <v>-6.8972009398224983E-4</v>
      </c>
    </row>
    <row r="1870" spans="1:8" hidden="1" x14ac:dyDescent="0.2">
      <c r="A1870" s="88">
        <v>41019</v>
      </c>
      <c r="B1870" s="37">
        <v>159.25</v>
      </c>
      <c r="C1870" s="37">
        <v>159.91000399999999</v>
      </c>
      <c r="D1870" s="37">
        <v>159.199997</v>
      </c>
      <c r="E1870" s="37">
        <v>159.53999300000001</v>
      </c>
      <c r="F1870" s="37">
        <v>9148800</v>
      </c>
      <c r="G1870" s="37">
        <v>159.53999300000001</v>
      </c>
      <c r="H1870" s="89">
        <f t="shared" si="29"/>
        <v>2.9502296907867585E-3</v>
      </c>
    </row>
    <row r="1871" spans="1:8" hidden="1" x14ac:dyDescent="0.2">
      <c r="A1871" s="88">
        <v>41022</v>
      </c>
      <c r="B1871" s="37">
        <v>158.199997</v>
      </c>
      <c r="C1871" s="37">
        <v>159.179993</v>
      </c>
      <c r="D1871" s="37">
        <v>157.88000500000001</v>
      </c>
      <c r="E1871" s="37">
        <v>159.070007</v>
      </c>
      <c r="F1871" s="37">
        <v>8876800</v>
      </c>
      <c r="G1871" s="37">
        <v>159.070007</v>
      </c>
      <c r="H1871" s="89">
        <f t="shared" si="29"/>
        <v>-1.4448348323425641E-3</v>
      </c>
    </row>
    <row r="1872" spans="1:8" hidden="1" x14ac:dyDescent="0.2">
      <c r="A1872" s="88">
        <v>41023</v>
      </c>
      <c r="B1872" s="37">
        <v>159.63000500000001</v>
      </c>
      <c r="C1872" s="37">
        <v>160.179993</v>
      </c>
      <c r="D1872" s="37">
        <v>159.28999300000001</v>
      </c>
      <c r="E1872" s="37">
        <v>159.300003</v>
      </c>
      <c r="F1872" s="37">
        <v>5200600</v>
      </c>
      <c r="G1872" s="37">
        <v>159.300003</v>
      </c>
      <c r="H1872" s="89">
        <f t="shared" si="29"/>
        <v>-2.006723375072393E-3</v>
      </c>
    </row>
    <row r="1873" spans="1:8" hidden="1" x14ac:dyDescent="0.2">
      <c r="A1873" s="88">
        <v>41024</v>
      </c>
      <c r="B1873" s="37">
        <v>159.479996</v>
      </c>
      <c r="C1873" s="37">
        <v>159.96000699999999</v>
      </c>
      <c r="D1873" s="37">
        <v>157.759995</v>
      </c>
      <c r="E1873" s="37">
        <v>159.61999499999999</v>
      </c>
      <c r="F1873" s="37">
        <v>15093700</v>
      </c>
      <c r="G1873" s="37">
        <v>159.61999499999999</v>
      </c>
      <c r="H1873" s="89">
        <f t="shared" si="29"/>
        <v>-8.7947176964148707E-3</v>
      </c>
    </row>
    <row r="1874" spans="1:8" hidden="1" x14ac:dyDescent="0.2">
      <c r="A1874" s="88">
        <v>41025</v>
      </c>
      <c r="B1874" s="37">
        <v>160.46000699999999</v>
      </c>
      <c r="C1874" s="37">
        <v>161.38000500000001</v>
      </c>
      <c r="D1874" s="37">
        <v>160.10000600000001</v>
      </c>
      <c r="E1874" s="37">
        <v>161.029999</v>
      </c>
      <c r="F1874" s="37">
        <v>10918700</v>
      </c>
      <c r="G1874" s="37">
        <v>161.029999</v>
      </c>
      <c r="H1874" s="89">
        <f t="shared" si="29"/>
        <v>-2.1711865832519973E-3</v>
      </c>
    </row>
    <row r="1875" spans="1:8" hidden="1" x14ac:dyDescent="0.2">
      <c r="A1875" s="88">
        <v>41026</v>
      </c>
      <c r="B1875" s="37">
        <v>161.779999</v>
      </c>
      <c r="C1875" s="37">
        <v>161.970001</v>
      </c>
      <c r="D1875" s="37">
        <v>161.14999399999999</v>
      </c>
      <c r="E1875" s="37">
        <v>161.38000500000001</v>
      </c>
      <c r="F1875" s="37">
        <v>8906600</v>
      </c>
      <c r="G1875" s="37">
        <v>161.38000500000001</v>
      </c>
      <c r="H1875" s="89">
        <f t="shared" si="29"/>
        <v>-3.0934874916075934E-3</v>
      </c>
    </row>
    <row r="1876" spans="1:8" hidden="1" x14ac:dyDescent="0.2">
      <c r="A1876" s="88">
        <v>41029</v>
      </c>
      <c r="B1876" s="37">
        <v>160.490005</v>
      </c>
      <c r="C1876" s="37">
        <v>161.88000500000001</v>
      </c>
      <c r="D1876" s="37">
        <v>160.30999800000001</v>
      </c>
      <c r="E1876" s="37">
        <v>161.88000500000001</v>
      </c>
      <c r="F1876" s="37">
        <v>8007300</v>
      </c>
      <c r="G1876" s="37">
        <v>161.88000500000001</v>
      </c>
      <c r="H1876" s="89">
        <f t="shared" si="29"/>
        <v>3.4653374975589257E-3</v>
      </c>
    </row>
    <row r="1877" spans="1:8" hidden="1" x14ac:dyDescent="0.2">
      <c r="A1877" s="88">
        <v>41030</v>
      </c>
      <c r="B1877" s="37">
        <v>162.08999600000001</v>
      </c>
      <c r="C1877" s="37">
        <v>162.179993</v>
      </c>
      <c r="D1877" s="37">
        <v>160.88999899999999</v>
      </c>
      <c r="E1877" s="37">
        <v>161.320007</v>
      </c>
      <c r="F1877" s="37">
        <v>7414800</v>
      </c>
      <c r="G1877" s="37">
        <v>161.320007</v>
      </c>
      <c r="H1877" s="89">
        <f t="shared" si="29"/>
        <v>4.5355052319342309E-3</v>
      </c>
    </row>
    <row r="1878" spans="1:8" hidden="1" x14ac:dyDescent="0.2">
      <c r="A1878" s="88">
        <v>41031</v>
      </c>
      <c r="B1878" s="37">
        <v>160.740005</v>
      </c>
      <c r="C1878" s="37">
        <v>160.779999</v>
      </c>
      <c r="D1878" s="37">
        <v>159.759995</v>
      </c>
      <c r="E1878" s="37">
        <v>160.58999600000001</v>
      </c>
      <c r="F1878" s="37">
        <v>5632300</v>
      </c>
      <c r="G1878" s="37">
        <v>160.58999600000001</v>
      </c>
      <c r="H1878" s="89">
        <f t="shared" si="29"/>
        <v>1.0138996701972837E-2</v>
      </c>
    </row>
    <row r="1879" spans="1:8" hidden="1" x14ac:dyDescent="0.2">
      <c r="A1879" s="88">
        <v>41032</v>
      </c>
      <c r="B1879" s="37">
        <v>159.16000399999999</v>
      </c>
      <c r="C1879" s="37">
        <v>159.479996</v>
      </c>
      <c r="D1879" s="37">
        <v>158.36999499999999</v>
      </c>
      <c r="E1879" s="37">
        <v>158.970001</v>
      </c>
      <c r="F1879" s="37">
        <v>13172000</v>
      </c>
      <c r="G1879" s="37">
        <v>158.970001</v>
      </c>
      <c r="H1879" s="89">
        <f t="shared" si="29"/>
        <v>-3.1403115673773025E-3</v>
      </c>
    </row>
    <row r="1880" spans="1:8" hidden="1" x14ac:dyDescent="0.2">
      <c r="A1880" s="88">
        <v>41033</v>
      </c>
      <c r="B1880" s="37">
        <v>158.820007</v>
      </c>
      <c r="C1880" s="37">
        <v>159.979996</v>
      </c>
      <c r="D1880" s="37">
        <v>158.570007</v>
      </c>
      <c r="E1880" s="37">
        <v>159.470001</v>
      </c>
      <c r="F1880" s="37">
        <v>11389600</v>
      </c>
      <c r="G1880" s="37">
        <v>159.470001</v>
      </c>
      <c r="H1880" s="89">
        <f t="shared" si="29"/>
        <v>2.448590118872196E-3</v>
      </c>
    </row>
    <row r="1881" spans="1:8" hidden="1" x14ac:dyDescent="0.2">
      <c r="A1881" s="88">
        <v>41036</v>
      </c>
      <c r="B1881" s="37">
        <v>159.30999800000001</v>
      </c>
      <c r="C1881" s="37">
        <v>159.33999600000001</v>
      </c>
      <c r="D1881" s="37">
        <v>158.449997</v>
      </c>
      <c r="E1881" s="37">
        <v>159.08000200000001</v>
      </c>
      <c r="F1881" s="37">
        <v>4927800</v>
      </c>
      <c r="G1881" s="37">
        <v>159.08000200000001</v>
      </c>
      <c r="H1881" s="89">
        <f t="shared" si="29"/>
        <v>1.9551225662243536E-2</v>
      </c>
    </row>
    <row r="1882" spans="1:8" hidden="1" x14ac:dyDescent="0.2">
      <c r="A1882" s="88">
        <v>41037</v>
      </c>
      <c r="B1882" s="37">
        <v>156.61000100000001</v>
      </c>
      <c r="C1882" s="37">
        <v>156.729996</v>
      </c>
      <c r="D1882" s="37">
        <v>154.91999799999999</v>
      </c>
      <c r="E1882" s="37">
        <v>156</v>
      </c>
      <c r="F1882" s="37">
        <v>17852300</v>
      </c>
      <c r="G1882" s="37">
        <v>156</v>
      </c>
      <c r="H1882" s="89">
        <f t="shared" si="29"/>
        <v>9.8560980496284409E-3</v>
      </c>
    </row>
    <row r="1883" spans="1:8" hidden="1" x14ac:dyDescent="0.2">
      <c r="A1883" s="88">
        <v>41038</v>
      </c>
      <c r="B1883" s="37">
        <v>154.10000600000001</v>
      </c>
      <c r="C1883" s="37">
        <v>154.979996</v>
      </c>
      <c r="D1883" s="37">
        <v>153.60000600000001</v>
      </c>
      <c r="E1883" s="37">
        <v>154.470001</v>
      </c>
      <c r="F1883" s="37">
        <v>13864000</v>
      </c>
      <c r="G1883" s="37">
        <v>154.470001</v>
      </c>
      <c r="H1883" s="89">
        <f t="shared" si="29"/>
        <v>-1.9402605695613155E-3</v>
      </c>
    </row>
    <row r="1884" spans="1:8" hidden="1" x14ac:dyDescent="0.2">
      <c r="A1884" s="88">
        <v>41039</v>
      </c>
      <c r="B1884" s="37">
        <v>155.16000399999999</v>
      </c>
      <c r="C1884" s="37">
        <v>155.570007</v>
      </c>
      <c r="D1884" s="37">
        <v>154.63999899999999</v>
      </c>
      <c r="E1884" s="37">
        <v>154.770004</v>
      </c>
      <c r="F1884" s="37">
        <v>7460100</v>
      </c>
      <c r="G1884" s="37">
        <v>154.770004</v>
      </c>
      <c r="H1884" s="89">
        <f t="shared" si="29"/>
        <v>7.848812661097989E-3</v>
      </c>
    </row>
    <row r="1885" spans="1:8" hidden="1" x14ac:dyDescent="0.2">
      <c r="A1885" s="88">
        <v>41040</v>
      </c>
      <c r="B1885" s="37">
        <v>153.44000199999999</v>
      </c>
      <c r="C1885" s="37">
        <v>154.470001</v>
      </c>
      <c r="D1885" s="37">
        <v>153.240005</v>
      </c>
      <c r="E1885" s="37">
        <v>153.55999800000001</v>
      </c>
      <c r="F1885" s="37">
        <v>8285600</v>
      </c>
      <c r="G1885" s="37">
        <v>153.55999800000001</v>
      </c>
      <c r="H1885" s="89">
        <f t="shared" si="29"/>
        <v>1.4628461193286927E-2</v>
      </c>
    </row>
    <row r="1886" spans="1:8" hidden="1" x14ac:dyDescent="0.2">
      <c r="A1886" s="88">
        <v>41043</v>
      </c>
      <c r="B1886" s="37">
        <v>151.58000200000001</v>
      </c>
      <c r="C1886" s="37">
        <v>152.029999</v>
      </c>
      <c r="D1886" s="37">
        <v>151</v>
      </c>
      <c r="E1886" s="37">
        <v>151.33000200000001</v>
      </c>
      <c r="F1886" s="37">
        <v>13388200</v>
      </c>
      <c r="G1886" s="37">
        <v>151.33000200000001</v>
      </c>
      <c r="H1886" s="89">
        <f t="shared" si="29"/>
        <v>1.0562405721334978E-2</v>
      </c>
    </row>
    <row r="1887" spans="1:8" hidden="1" x14ac:dyDescent="0.2">
      <c r="A1887" s="88">
        <v>41044</v>
      </c>
      <c r="B1887" s="37">
        <v>151.16000399999999</v>
      </c>
      <c r="C1887" s="37">
        <v>151.44000199999999</v>
      </c>
      <c r="D1887" s="37">
        <v>149.63000500000001</v>
      </c>
      <c r="E1887" s="37">
        <v>149.740005</v>
      </c>
      <c r="F1887" s="37">
        <v>13354500</v>
      </c>
      <c r="G1887" s="37">
        <v>149.740005</v>
      </c>
      <c r="H1887" s="89">
        <f t="shared" si="29"/>
        <v>1.8716448563335353E-3</v>
      </c>
    </row>
    <row r="1888" spans="1:8" hidden="1" x14ac:dyDescent="0.2">
      <c r="A1888" s="88">
        <v>41045</v>
      </c>
      <c r="B1888" s="37">
        <v>149.479996</v>
      </c>
      <c r="C1888" s="37">
        <v>150.699997</v>
      </c>
      <c r="D1888" s="37">
        <v>148.60000600000001</v>
      </c>
      <c r="E1888" s="37">
        <v>149.46000699999999</v>
      </c>
      <c r="F1888" s="37">
        <v>16750700</v>
      </c>
      <c r="G1888" s="37">
        <v>149.46000699999999</v>
      </c>
      <c r="H1888" s="89">
        <f t="shared" si="29"/>
        <v>-2.2101051028511308E-2</v>
      </c>
    </row>
    <row r="1889" spans="1:8" hidden="1" x14ac:dyDescent="0.2">
      <c r="A1889" s="88">
        <v>41046</v>
      </c>
      <c r="B1889" s="37">
        <v>150.83000200000001</v>
      </c>
      <c r="C1889" s="37">
        <v>153.39999399999999</v>
      </c>
      <c r="D1889" s="37">
        <v>150.38000500000001</v>
      </c>
      <c r="E1889" s="37">
        <v>152.800003</v>
      </c>
      <c r="F1889" s="37">
        <v>18080700</v>
      </c>
      <c r="G1889" s="37">
        <v>152.800003</v>
      </c>
      <c r="H1889" s="89">
        <f t="shared" si="29"/>
        <v>-1.1387791623391191E-2</v>
      </c>
    </row>
    <row r="1890" spans="1:8" hidden="1" x14ac:dyDescent="0.2">
      <c r="A1890" s="88">
        <v>41047</v>
      </c>
      <c r="B1890" s="37">
        <v>154.46000699999999</v>
      </c>
      <c r="C1890" s="37">
        <v>155.13000500000001</v>
      </c>
      <c r="D1890" s="37">
        <v>153.970001</v>
      </c>
      <c r="E1890" s="37">
        <v>154.550003</v>
      </c>
      <c r="F1890" s="37">
        <v>12994200</v>
      </c>
      <c r="G1890" s="37">
        <v>154.550003</v>
      </c>
      <c r="H1890" s="89">
        <f t="shared" si="29"/>
        <v>-6.4677234447474299E-4</v>
      </c>
    </row>
    <row r="1891" spans="1:8" hidden="1" x14ac:dyDescent="0.2">
      <c r="A1891" s="88">
        <v>41050</v>
      </c>
      <c r="B1891" s="37">
        <v>154.11000100000001</v>
      </c>
      <c r="C1891" s="37">
        <v>154.949997</v>
      </c>
      <c r="D1891" s="37">
        <v>153.86000100000001</v>
      </c>
      <c r="E1891" s="37">
        <v>154.64999399999999</v>
      </c>
      <c r="F1891" s="37">
        <v>7542400</v>
      </c>
      <c r="G1891" s="37">
        <v>154.64999399999999</v>
      </c>
      <c r="H1891" s="89">
        <f t="shared" si="29"/>
        <v>1.6757749002646871E-2</v>
      </c>
    </row>
    <row r="1892" spans="1:8" hidden="1" x14ac:dyDescent="0.2">
      <c r="A1892" s="88">
        <v>41051</v>
      </c>
      <c r="B1892" s="37">
        <v>153.58999600000001</v>
      </c>
      <c r="C1892" s="37">
        <v>154.41999799999999</v>
      </c>
      <c r="D1892" s="37">
        <v>151.550003</v>
      </c>
      <c r="E1892" s="37">
        <v>152.08000200000001</v>
      </c>
      <c r="F1892" s="37">
        <v>11302700</v>
      </c>
      <c r="G1892" s="37">
        <v>152.08000200000001</v>
      </c>
      <c r="H1892" s="89">
        <f t="shared" si="29"/>
        <v>3.0293536801694735E-3</v>
      </c>
    </row>
    <row r="1893" spans="1:8" hidden="1" x14ac:dyDescent="0.2">
      <c r="A1893" s="88">
        <v>41052</v>
      </c>
      <c r="B1893" s="37">
        <v>151.5</v>
      </c>
      <c r="C1893" s="37">
        <v>151.83999600000001</v>
      </c>
      <c r="D1893" s="37">
        <v>148.83999600000001</v>
      </c>
      <c r="E1893" s="37">
        <v>151.61999499999999</v>
      </c>
      <c r="F1893" s="37">
        <v>18854500</v>
      </c>
      <c r="G1893" s="37">
        <v>151.61999499999999</v>
      </c>
      <c r="H1893" s="89">
        <f t="shared" si="29"/>
        <v>1.3859422123627958E-3</v>
      </c>
    </row>
    <row r="1894" spans="1:8" hidden="1" x14ac:dyDescent="0.2">
      <c r="A1894" s="88">
        <v>41053</v>
      </c>
      <c r="B1894" s="37">
        <v>152.71000699999999</v>
      </c>
      <c r="C1894" s="37">
        <v>152.91000399999999</v>
      </c>
      <c r="D1894" s="37">
        <v>150.61999499999999</v>
      </c>
      <c r="E1894" s="37">
        <v>151.41000399999999</v>
      </c>
      <c r="F1894" s="37">
        <v>9697100</v>
      </c>
      <c r="G1894" s="37">
        <v>151.41000399999999</v>
      </c>
      <c r="H1894" s="89">
        <f t="shared" si="29"/>
        <v>-8.3527665908890419E-3</v>
      </c>
    </row>
    <row r="1895" spans="1:8" hidden="1" x14ac:dyDescent="0.2">
      <c r="A1895" s="88">
        <v>41054</v>
      </c>
      <c r="B1895" s="37">
        <v>151.88999899999999</v>
      </c>
      <c r="C1895" s="37">
        <v>152.85000600000001</v>
      </c>
      <c r="D1895" s="37">
        <v>151.63000500000001</v>
      </c>
      <c r="E1895" s="37">
        <v>152.679993</v>
      </c>
      <c r="F1895" s="37">
        <v>6212900</v>
      </c>
      <c r="G1895" s="37">
        <v>152.679993</v>
      </c>
      <c r="H1895" s="89">
        <f t="shared" si="29"/>
        <v>1.0931877167666375E-2</v>
      </c>
    </row>
    <row r="1896" spans="1:8" hidden="1" x14ac:dyDescent="0.2">
      <c r="A1896" s="88">
        <v>41058</v>
      </c>
      <c r="B1896" s="37">
        <v>153.470001</v>
      </c>
      <c r="C1896" s="37">
        <v>153.61999499999999</v>
      </c>
      <c r="D1896" s="37">
        <v>150.25</v>
      </c>
      <c r="E1896" s="37">
        <v>151.020004</v>
      </c>
      <c r="F1896" s="37">
        <v>11243100</v>
      </c>
      <c r="G1896" s="37">
        <v>151.020004</v>
      </c>
      <c r="H1896" s="89">
        <f t="shared" si="29"/>
        <v>-5.8759616891140513E-3</v>
      </c>
    </row>
    <row r="1897" spans="1:8" hidden="1" x14ac:dyDescent="0.2">
      <c r="A1897" s="88">
        <v>41059</v>
      </c>
      <c r="B1897" s="37">
        <v>149.740005</v>
      </c>
      <c r="C1897" s="37">
        <v>152.38000500000001</v>
      </c>
      <c r="D1897" s="37">
        <v>148.529999</v>
      </c>
      <c r="E1897" s="37">
        <v>151.91000399999999</v>
      </c>
      <c r="F1897" s="37">
        <v>16764800</v>
      </c>
      <c r="G1897" s="37">
        <v>151.91000399999999</v>
      </c>
      <c r="H1897" s="89">
        <f t="shared" si="29"/>
        <v>1.9109088999737325E-3</v>
      </c>
    </row>
    <row r="1898" spans="1:8" hidden="1" x14ac:dyDescent="0.2">
      <c r="A1898" s="88">
        <v>41060</v>
      </c>
      <c r="B1898" s="37">
        <v>152.029999</v>
      </c>
      <c r="C1898" s="37">
        <v>152.71000699999999</v>
      </c>
      <c r="D1898" s="37">
        <v>150.61999499999999</v>
      </c>
      <c r="E1898" s="37">
        <v>151.61999499999999</v>
      </c>
      <c r="F1898" s="37">
        <v>10114300</v>
      </c>
      <c r="G1898" s="37">
        <v>151.61999499999999</v>
      </c>
      <c r="H1898" s="89">
        <f t="shared" si="29"/>
        <v>-3.8048100614710284E-2</v>
      </c>
    </row>
    <row r="1899" spans="1:8" hidden="1" x14ac:dyDescent="0.2">
      <c r="A1899" s="88">
        <v>41061</v>
      </c>
      <c r="B1899" s="37">
        <v>155.41000399999999</v>
      </c>
      <c r="C1899" s="37">
        <v>158.30999800000001</v>
      </c>
      <c r="D1899" s="37">
        <v>154.86999499999999</v>
      </c>
      <c r="E1899" s="37">
        <v>157.5</v>
      </c>
      <c r="F1899" s="37">
        <v>27399400</v>
      </c>
      <c r="G1899" s="37">
        <v>157.5</v>
      </c>
      <c r="H1899" s="89">
        <f t="shared" si="29"/>
        <v>1.1434662067836975E-3</v>
      </c>
    </row>
    <row r="1900" spans="1:8" hidden="1" x14ac:dyDescent="0.2">
      <c r="A1900" s="88">
        <v>41064</v>
      </c>
      <c r="B1900" s="37">
        <v>157.259995</v>
      </c>
      <c r="C1900" s="37">
        <v>157.44000199999999</v>
      </c>
      <c r="D1900" s="37">
        <v>156.16000399999999</v>
      </c>
      <c r="E1900" s="37">
        <v>157.320007</v>
      </c>
      <c r="F1900" s="37">
        <v>11462100</v>
      </c>
      <c r="G1900" s="37">
        <v>157.320007</v>
      </c>
      <c r="H1900" s="89">
        <f t="shared" si="29"/>
        <v>1.1448706749807632E-3</v>
      </c>
    </row>
    <row r="1901" spans="1:8" hidden="1" x14ac:dyDescent="0.2">
      <c r="A1901" s="88">
        <v>41065</v>
      </c>
      <c r="B1901" s="37">
        <v>156.91999799999999</v>
      </c>
      <c r="C1901" s="37">
        <v>157.270004</v>
      </c>
      <c r="D1901" s="37">
        <v>156.41999799999999</v>
      </c>
      <c r="E1901" s="37">
        <v>157.13999899999999</v>
      </c>
      <c r="F1901" s="37">
        <v>8095300</v>
      </c>
      <c r="G1901" s="37">
        <v>157.13999899999999</v>
      </c>
      <c r="H1901" s="89">
        <f t="shared" si="29"/>
        <v>-4.4541434592768015E-4</v>
      </c>
    </row>
    <row r="1902" spans="1:8" hidden="1" x14ac:dyDescent="0.2">
      <c r="A1902" s="88">
        <v>41066</v>
      </c>
      <c r="B1902" s="37">
        <v>158.89999399999999</v>
      </c>
      <c r="C1902" s="37">
        <v>159.199997</v>
      </c>
      <c r="D1902" s="37">
        <v>156.58999600000001</v>
      </c>
      <c r="E1902" s="37">
        <v>157.21000699999999</v>
      </c>
      <c r="F1902" s="37">
        <v>15771600</v>
      </c>
      <c r="G1902" s="37">
        <v>157.21000699999999</v>
      </c>
      <c r="H1902" s="89">
        <f t="shared" si="29"/>
        <v>1.7388439392050963E-2</v>
      </c>
    </row>
    <row r="1903" spans="1:8" hidden="1" x14ac:dyDescent="0.2">
      <c r="A1903" s="88">
        <v>41067</v>
      </c>
      <c r="B1903" s="37">
        <v>157.820007</v>
      </c>
      <c r="C1903" s="37">
        <v>157.83999600000001</v>
      </c>
      <c r="D1903" s="37">
        <v>153.19000199999999</v>
      </c>
      <c r="E1903" s="37">
        <v>154.5</v>
      </c>
      <c r="F1903" s="37">
        <v>18921600</v>
      </c>
      <c r="G1903" s="37">
        <v>154.5</v>
      </c>
      <c r="H1903" s="89">
        <f t="shared" si="29"/>
        <v>-1.4875403122975644E-3</v>
      </c>
    </row>
    <row r="1904" spans="1:8" hidden="1" x14ac:dyDescent="0.2">
      <c r="A1904" s="88">
        <v>41068</v>
      </c>
      <c r="B1904" s="37">
        <v>153.020004</v>
      </c>
      <c r="C1904" s="37">
        <v>154.83000200000001</v>
      </c>
      <c r="D1904" s="37">
        <v>153</v>
      </c>
      <c r="E1904" s="37">
        <v>154.729996</v>
      </c>
      <c r="F1904" s="37">
        <v>11074800</v>
      </c>
      <c r="G1904" s="37">
        <v>154.729996</v>
      </c>
      <c r="H1904" s="89">
        <f t="shared" si="29"/>
        <v>-4.0633743295803455E-3</v>
      </c>
    </row>
    <row r="1905" spans="1:8" hidden="1" x14ac:dyDescent="0.2">
      <c r="A1905" s="88">
        <v>41071</v>
      </c>
      <c r="B1905" s="37">
        <v>154.83000200000001</v>
      </c>
      <c r="C1905" s="37">
        <v>155.39999399999999</v>
      </c>
      <c r="D1905" s="37">
        <v>153.550003</v>
      </c>
      <c r="E1905" s="37">
        <v>155.36000100000001</v>
      </c>
      <c r="F1905" s="37">
        <v>9166600</v>
      </c>
      <c r="G1905" s="37">
        <v>155.36000100000001</v>
      </c>
      <c r="H1905" s="89">
        <f t="shared" si="29"/>
        <v>-7.0554200171251075E-3</v>
      </c>
    </row>
    <row r="1906" spans="1:8" hidden="1" x14ac:dyDescent="0.2">
      <c r="A1906" s="88">
        <v>41072</v>
      </c>
      <c r="B1906" s="37">
        <v>155.490005</v>
      </c>
      <c r="C1906" s="37">
        <v>157.03999300000001</v>
      </c>
      <c r="D1906" s="37">
        <v>155.449997</v>
      </c>
      <c r="E1906" s="37">
        <v>156.46000699999999</v>
      </c>
      <c r="F1906" s="37">
        <v>13241100</v>
      </c>
      <c r="G1906" s="37">
        <v>156.46000699999999</v>
      </c>
      <c r="H1906" s="89">
        <f t="shared" si="29"/>
        <v>-4.2093817865414811E-3</v>
      </c>
    </row>
    <row r="1907" spans="1:8" hidden="1" x14ac:dyDescent="0.2">
      <c r="A1907" s="88">
        <v>41073</v>
      </c>
      <c r="B1907" s="37">
        <v>157.61000100000001</v>
      </c>
      <c r="C1907" s="37">
        <v>157.64999399999999</v>
      </c>
      <c r="D1907" s="37">
        <v>156.41999799999999</v>
      </c>
      <c r="E1907" s="37">
        <v>157.11999499999999</v>
      </c>
      <c r="F1907" s="37">
        <v>10109800</v>
      </c>
      <c r="G1907" s="37">
        <v>157.11999499999999</v>
      </c>
      <c r="H1907" s="89">
        <f t="shared" si="29"/>
        <v>-4.0016886379779428E-3</v>
      </c>
    </row>
    <row r="1908" spans="1:8" hidden="1" x14ac:dyDescent="0.2">
      <c r="A1908" s="88">
        <v>41074</v>
      </c>
      <c r="B1908" s="37">
        <v>157.63999899999999</v>
      </c>
      <c r="C1908" s="37">
        <v>157.94000199999999</v>
      </c>
      <c r="D1908" s="37">
        <v>156.240005</v>
      </c>
      <c r="E1908" s="37">
        <v>157.75</v>
      </c>
      <c r="F1908" s="37">
        <v>11502400</v>
      </c>
      <c r="G1908" s="37">
        <v>157.75</v>
      </c>
      <c r="H1908" s="89">
        <f t="shared" si="29"/>
        <v>-5.7033495091857308E-4</v>
      </c>
    </row>
    <row r="1909" spans="1:8" hidden="1" x14ac:dyDescent="0.2">
      <c r="A1909" s="88">
        <v>41075</v>
      </c>
      <c r="B1909" s="37">
        <v>157.75</v>
      </c>
      <c r="C1909" s="37">
        <v>158.46000699999999</v>
      </c>
      <c r="D1909" s="37">
        <v>157.41999799999999</v>
      </c>
      <c r="E1909" s="37">
        <v>157.83999600000001</v>
      </c>
      <c r="F1909" s="37">
        <v>13099300</v>
      </c>
      <c r="G1909" s="37">
        <v>157.83999600000001</v>
      </c>
      <c r="H1909" s="89">
        <f t="shared" si="29"/>
        <v>-5.7001618628676012E-4</v>
      </c>
    </row>
    <row r="1910" spans="1:8" hidden="1" x14ac:dyDescent="0.2">
      <c r="A1910" s="88">
        <v>41078</v>
      </c>
      <c r="B1910" s="37">
        <v>157.46000699999999</v>
      </c>
      <c r="C1910" s="37">
        <v>158.21000699999999</v>
      </c>
      <c r="D1910" s="37">
        <v>156.53999300000001</v>
      </c>
      <c r="E1910" s="37">
        <v>157.929993</v>
      </c>
      <c r="F1910" s="37">
        <v>6733000</v>
      </c>
      <c r="G1910" s="37">
        <v>157.929993</v>
      </c>
      <c r="H1910" s="89">
        <f t="shared" si="29"/>
        <v>4.8874324165003704E-3</v>
      </c>
    </row>
    <row r="1911" spans="1:8" hidden="1" x14ac:dyDescent="0.2">
      <c r="A1911" s="88">
        <v>41079</v>
      </c>
      <c r="B1911" s="37">
        <v>158</v>
      </c>
      <c r="C1911" s="37">
        <v>158.13999899999999</v>
      </c>
      <c r="D1911" s="37">
        <v>156.970001</v>
      </c>
      <c r="E1911" s="37">
        <v>157.16000399999999</v>
      </c>
      <c r="F1911" s="37">
        <v>6945900</v>
      </c>
      <c r="G1911" s="37">
        <v>157.16000399999999</v>
      </c>
      <c r="H1911" s="89">
        <f t="shared" si="29"/>
        <v>7.6007326668040423E-3</v>
      </c>
    </row>
    <row r="1912" spans="1:8" hidden="1" x14ac:dyDescent="0.2">
      <c r="A1912" s="88">
        <v>41080</v>
      </c>
      <c r="B1912" s="37">
        <v>156</v>
      </c>
      <c r="C1912" s="37">
        <v>157.36999499999999</v>
      </c>
      <c r="D1912" s="37">
        <v>154.259995</v>
      </c>
      <c r="E1912" s="37">
        <v>155.970001</v>
      </c>
      <c r="F1912" s="37">
        <v>16970200</v>
      </c>
      <c r="G1912" s="37">
        <v>155.970001</v>
      </c>
      <c r="H1912" s="89">
        <f t="shared" si="29"/>
        <v>2.565157002500202E-2</v>
      </c>
    </row>
    <row r="1913" spans="1:8" hidden="1" x14ac:dyDescent="0.2">
      <c r="A1913" s="88">
        <v>41081</v>
      </c>
      <c r="B1913" s="37">
        <v>153.729996</v>
      </c>
      <c r="C1913" s="37">
        <v>154.229996</v>
      </c>
      <c r="D1913" s="37">
        <v>151.800003</v>
      </c>
      <c r="E1913" s="37">
        <v>152.020004</v>
      </c>
      <c r="F1913" s="37">
        <v>14447500</v>
      </c>
      <c r="G1913" s="37">
        <v>152.020004</v>
      </c>
      <c r="H1913" s="89">
        <f t="shared" si="29"/>
        <v>-4.0700836983922056E-3</v>
      </c>
    </row>
    <row r="1914" spans="1:8" hidden="1" x14ac:dyDescent="0.2">
      <c r="A1914" s="88">
        <v>41082</v>
      </c>
      <c r="B1914" s="37">
        <v>152.03999300000001</v>
      </c>
      <c r="C1914" s="37">
        <v>152.699997</v>
      </c>
      <c r="D1914" s="37">
        <v>151.21000699999999</v>
      </c>
      <c r="E1914" s="37">
        <v>152.63999899999999</v>
      </c>
      <c r="F1914" s="37">
        <v>6755200</v>
      </c>
      <c r="G1914" s="37">
        <v>152.63999899999999</v>
      </c>
      <c r="H1914" s="89">
        <f t="shared" si="29"/>
        <v>-7.310711555158075E-3</v>
      </c>
    </row>
    <row r="1915" spans="1:8" hidden="1" x14ac:dyDescent="0.2">
      <c r="A1915" s="88">
        <v>41085</v>
      </c>
      <c r="B1915" s="37">
        <v>152.58000200000001</v>
      </c>
      <c r="C1915" s="37">
        <v>154.16000399999999</v>
      </c>
      <c r="D1915" s="37">
        <v>152.25</v>
      </c>
      <c r="E1915" s="37">
        <v>153.759995</v>
      </c>
      <c r="F1915" s="37">
        <v>6183600</v>
      </c>
      <c r="G1915" s="37">
        <v>153.759995</v>
      </c>
      <c r="H1915" s="89">
        <f t="shared" si="29"/>
        <v>7.4417736033910642E-3</v>
      </c>
    </row>
    <row r="1916" spans="1:8" hidden="1" x14ac:dyDescent="0.2">
      <c r="A1916" s="88">
        <v>41086</v>
      </c>
      <c r="B1916" s="37">
        <v>153.029999</v>
      </c>
      <c r="C1916" s="37">
        <v>153.300003</v>
      </c>
      <c r="D1916" s="37">
        <v>152.13000500000001</v>
      </c>
      <c r="E1916" s="37">
        <v>152.61999499999999</v>
      </c>
      <c r="F1916" s="37">
        <v>6123400</v>
      </c>
      <c r="G1916" s="37">
        <v>152.61999499999999</v>
      </c>
      <c r="H1916" s="89">
        <f t="shared" si="29"/>
        <v>-1.3750665258003717E-3</v>
      </c>
    </row>
    <row r="1917" spans="1:8" hidden="1" x14ac:dyDescent="0.2">
      <c r="A1917" s="88">
        <v>41087</v>
      </c>
      <c r="B1917" s="37">
        <v>153.300003</v>
      </c>
      <c r="C1917" s="37">
        <v>153.449997</v>
      </c>
      <c r="D1917" s="37">
        <v>152.14999399999999</v>
      </c>
      <c r="E1917" s="37">
        <v>152.83000200000001</v>
      </c>
      <c r="F1917" s="37">
        <v>4840700</v>
      </c>
      <c r="G1917" s="37">
        <v>152.83000200000001</v>
      </c>
      <c r="H1917" s="89">
        <f t="shared" si="29"/>
        <v>1.1715277932526833E-2</v>
      </c>
    </row>
    <row r="1918" spans="1:8" hidden="1" x14ac:dyDescent="0.2">
      <c r="A1918" s="88">
        <v>41088</v>
      </c>
      <c r="B1918" s="37">
        <v>151.89999399999999</v>
      </c>
      <c r="C1918" s="37">
        <v>152.16000399999999</v>
      </c>
      <c r="D1918" s="37">
        <v>150.14999399999999</v>
      </c>
      <c r="E1918" s="37">
        <v>151.050003</v>
      </c>
      <c r="F1918" s="37">
        <v>8755600</v>
      </c>
      <c r="G1918" s="37">
        <v>151.050003</v>
      </c>
      <c r="H1918" s="89">
        <f t="shared" si="29"/>
        <v>-2.703925787730763E-2</v>
      </c>
    </row>
    <row r="1919" spans="1:8" hidden="1" x14ac:dyDescent="0.2">
      <c r="A1919" s="88">
        <v>41089</v>
      </c>
      <c r="B1919" s="37">
        <v>155.13000500000001</v>
      </c>
      <c r="C1919" s="37">
        <v>155.949997</v>
      </c>
      <c r="D1919" s="37">
        <v>154.520004</v>
      </c>
      <c r="E1919" s="37">
        <v>155.19000199999999</v>
      </c>
      <c r="F1919" s="37">
        <v>10378200</v>
      </c>
      <c r="G1919" s="37">
        <v>155.19000199999999</v>
      </c>
      <c r="H1919" s="89">
        <f t="shared" si="29"/>
        <v>6.4461779107632239E-4</v>
      </c>
    </row>
    <row r="1920" spans="1:8" hidden="1" x14ac:dyDescent="0.2">
      <c r="A1920" s="88">
        <v>41092</v>
      </c>
      <c r="B1920" s="37">
        <v>154.66999799999999</v>
      </c>
      <c r="C1920" s="37">
        <v>155.550003</v>
      </c>
      <c r="D1920" s="37">
        <v>154.33999600000001</v>
      </c>
      <c r="E1920" s="37">
        <v>155.08999600000001</v>
      </c>
      <c r="F1920" s="37">
        <v>3654200</v>
      </c>
      <c r="G1920" s="37">
        <v>155.08999600000001</v>
      </c>
      <c r="H1920" s="89">
        <f t="shared" si="29"/>
        <v>-1.5165934432169591E-2</v>
      </c>
    </row>
    <row r="1921" spans="1:8" hidden="1" x14ac:dyDescent="0.2">
      <c r="A1921" s="88">
        <v>41093</v>
      </c>
      <c r="B1921" s="37">
        <v>156.970001</v>
      </c>
      <c r="C1921" s="37">
        <v>157.720001</v>
      </c>
      <c r="D1921" s="37">
        <v>156.770004</v>
      </c>
      <c r="E1921" s="37">
        <v>157.46000699999999</v>
      </c>
      <c r="F1921" s="37">
        <v>5037700</v>
      </c>
      <c r="G1921" s="37">
        <v>157.46000699999999</v>
      </c>
      <c r="H1921" s="89">
        <f t="shared" si="29"/>
        <v>1.1368928738389728E-2</v>
      </c>
    </row>
    <row r="1922" spans="1:8" hidden="1" x14ac:dyDescent="0.2">
      <c r="A1922" s="88">
        <v>41095</v>
      </c>
      <c r="B1922" s="37">
        <v>155.44000199999999</v>
      </c>
      <c r="C1922" s="37">
        <v>156.39999399999999</v>
      </c>
      <c r="D1922" s="37">
        <v>154.449997</v>
      </c>
      <c r="E1922" s="37">
        <v>155.679993</v>
      </c>
      <c r="F1922" s="37">
        <v>5359900</v>
      </c>
      <c r="G1922" s="37">
        <v>155.679993</v>
      </c>
      <c r="H1922" s="89">
        <f t="shared" ref="H1922:H1985" si="30">LN(G1922/G1923)</f>
        <v>1.2734817696522341E-2</v>
      </c>
    </row>
    <row r="1923" spans="1:8" hidden="1" x14ac:dyDescent="0.2">
      <c r="A1923" s="88">
        <v>41096</v>
      </c>
      <c r="B1923" s="37">
        <v>154.229996</v>
      </c>
      <c r="C1923" s="37">
        <v>154.490005</v>
      </c>
      <c r="D1923" s="37">
        <v>152.949997</v>
      </c>
      <c r="E1923" s="37">
        <v>153.71000699999999</v>
      </c>
      <c r="F1923" s="37">
        <v>7045700</v>
      </c>
      <c r="G1923" s="37">
        <v>153.71000699999999</v>
      </c>
      <c r="H1923" s="89">
        <f t="shared" si="30"/>
        <v>-2.144507726822164E-3</v>
      </c>
    </row>
    <row r="1924" spans="1:8" hidden="1" x14ac:dyDescent="0.2">
      <c r="A1924" s="88">
        <v>41099</v>
      </c>
      <c r="B1924" s="37">
        <v>153.61000100000001</v>
      </c>
      <c r="C1924" s="37">
        <v>154.58000200000001</v>
      </c>
      <c r="D1924" s="37">
        <v>153.429993</v>
      </c>
      <c r="E1924" s="37">
        <v>154.03999300000001</v>
      </c>
      <c r="F1924" s="37">
        <v>4468500</v>
      </c>
      <c r="G1924" s="37">
        <v>154.03999300000001</v>
      </c>
      <c r="H1924" s="89">
        <f t="shared" si="30"/>
        <v>1.2345426595754088E-2</v>
      </c>
    </row>
    <row r="1925" spans="1:8" hidden="1" x14ac:dyDescent="0.2">
      <c r="A1925" s="88">
        <v>41100</v>
      </c>
      <c r="B1925" s="37">
        <v>155.13000500000001</v>
      </c>
      <c r="C1925" s="37">
        <v>155.179993</v>
      </c>
      <c r="D1925" s="37">
        <v>151.779999</v>
      </c>
      <c r="E1925" s="37">
        <v>152.14999399999999</v>
      </c>
      <c r="F1925" s="37">
        <v>9747900</v>
      </c>
      <c r="G1925" s="37">
        <v>152.14999399999999</v>
      </c>
      <c r="H1925" s="89">
        <f t="shared" si="30"/>
        <v>-5.5057555529507548E-3</v>
      </c>
    </row>
    <row r="1926" spans="1:8" hidden="1" x14ac:dyDescent="0.2">
      <c r="A1926" s="88">
        <v>41101</v>
      </c>
      <c r="B1926" s="37">
        <v>152.58000200000001</v>
      </c>
      <c r="C1926" s="37">
        <v>153.449997</v>
      </c>
      <c r="D1926" s="37">
        <v>152.020004</v>
      </c>
      <c r="E1926" s="37">
        <v>152.990005</v>
      </c>
      <c r="F1926" s="37">
        <v>6838500</v>
      </c>
      <c r="G1926" s="37">
        <v>152.990005</v>
      </c>
      <c r="H1926" s="89">
        <f t="shared" si="30"/>
        <v>2.6180327715552769E-3</v>
      </c>
    </row>
    <row r="1927" spans="1:8" hidden="1" x14ac:dyDescent="0.2">
      <c r="A1927" s="88">
        <v>41102</v>
      </c>
      <c r="B1927" s="37">
        <v>151.259995</v>
      </c>
      <c r="C1927" s="37">
        <v>153.070007</v>
      </c>
      <c r="D1927" s="37">
        <v>150.85000600000001</v>
      </c>
      <c r="E1927" s="37">
        <v>152.58999600000001</v>
      </c>
      <c r="F1927" s="37">
        <v>11394800</v>
      </c>
      <c r="G1927" s="37">
        <v>152.58999600000001</v>
      </c>
      <c r="H1927" s="89">
        <f t="shared" si="30"/>
        <v>-1.0106714172632088E-2</v>
      </c>
    </row>
    <row r="1928" spans="1:8" hidden="1" x14ac:dyDescent="0.2">
      <c r="A1928" s="88">
        <v>41103</v>
      </c>
      <c r="B1928" s="37">
        <v>153.449997</v>
      </c>
      <c r="C1928" s="37">
        <v>154.94000199999999</v>
      </c>
      <c r="D1928" s="37">
        <v>153.44000199999999</v>
      </c>
      <c r="E1928" s="37">
        <v>154.13999899999999</v>
      </c>
      <c r="F1928" s="37">
        <v>5080300</v>
      </c>
      <c r="G1928" s="37">
        <v>154.13999899999999</v>
      </c>
      <c r="H1928" s="89">
        <f t="shared" si="30"/>
        <v>-4.5408139997194814E-4</v>
      </c>
    </row>
    <row r="1929" spans="1:8" hidden="1" x14ac:dyDescent="0.2">
      <c r="A1929" s="88">
        <v>41106</v>
      </c>
      <c r="B1929" s="37">
        <v>154.429993</v>
      </c>
      <c r="C1929" s="37">
        <v>154.75</v>
      </c>
      <c r="D1929" s="37">
        <v>153.979996</v>
      </c>
      <c r="E1929" s="37">
        <v>154.21000699999999</v>
      </c>
      <c r="F1929" s="37">
        <v>5710900</v>
      </c>
      <c r="G1929" s="37">
        <v>154.21000699999999</v>
      </c>
      <c r="H1929" s="89">
        <f t="shared" si="30"/>
        <v>4.8102405592753382E-3</v>
      </c>
    </row>
    <row r="1930" spans="1:8" hidden="1" x14ac:dyDescent="0.2">
      <c r="A1930" s="88">
        <v>41107</v>
      </c>
      <c r="B1930" s="37">
        <v>154.009995</v>
      </c>
      <c r="C1930" s="37">
        <v>154.5</v>
      </c>
      <c r="D1930" s="37">
        <v>152.449997</v>
      </c>
      <c r="E1930" s="37">
        <v>153.470001</v>
      </c>
      <c r="F1930" s="37">
        <v>13021800</v>
      </c>
      <c r="G1930" s="37">
        <v>153.470001</v>
      </c>
      <c r="H1930" s="89">
        <f t="shared" si="30"/>
        <v>2.7404297100762634E-3</v>
      </c>
    </row>
    <row r="1931" spans="1:8" hidden="1" x14ac:dyDescent="0.2">
      <c r="A1931" s="88">
        <v>41108</v>
      </c>
      <c r="B1931" s="37">
        <v>152.66999799999999</v>
      </c>
      <c r="C1931" s="37">
        <v>153.60000600000001</v>
      </c>
      <c r="D1931" s="37">
        <v>152.39999399999999</v>
      </c>
      <c r="E1931" s="37">
        <v>153.050003</v>
      </c>
      <c r="F1931" s="37">
        <v>6807600</v>
      </c>
      <c r="G1931" s="37">
        <v>153.050003</v>
      </c>
      <c r="H1931" s="89">
        <f t="shared" si="30"/>
        <v>-2.1538499426282027E-3</v>
      </c>
    </row>
    <row r="1932" spans="1:8" hidden="1" x14ac:dyDescent="0.2">
      <c r="A1932" s="88">
        <v>41109</v>
      </c>
      <c r="B1932" s="37">
        <v>153.729996</v>
      </c>
      <c r="C1932" s="37">
        <v>154.320007</v>
      </c>
      <c r="D1932" s="37">
        <v>152.929993</v>
      </c>
      <c r="E1932" s="37">
        <v>153.38000500000001</v>
      </c>
      <c r="F1932" s="37">
        <v>6070000</v>
      </c>
      <c r="G1932" s="37">
        <v>153.38000500000001</v>
      </c>
      <c r="H1932" s="89">
        <f t="shared" si="30"/>
        <v>-1.8888981168518203E-3</v>
      </c>
    </row>
    <row r="1933" spans="1:8" hidden="1" x14ac:dyDescent="0.2">
      <c r="A1933" s="88">
        <v>41110</v>
      </c>
      <c r="B1933" s="37">
        <v>152.970001</v>
      </c>
      <c r="C1933" s="37">
        <v>154</v>
      </c>
      <c r="D1933" s="37">
        <v>152.75</v>
      </c>
      <c r="E1933" s="37">
        <v>153.66999799999999</v>
      </c>
      <c r="F1933" s="37">
        <v>8583800</v>
      </c>
      <c r="G1933" s="37">
        <v>153.66999799999999</v>
      </c>
      <c r="H1933" s="89">
        <f t="shared" si="30"/>
        <v>4.1734589840602887E-3</v>
      </c>
    </row>
    <row r="1934" spans="1:8" hidden="1" x14ac:dyDescent="0.2">
      <c r="A1934" s="88">
        <v>41113</v>
      </c>
      <c r="B1934" s="37">
        <v>152.5</v>
      </c>
      <c r="C1934" s="37">
        <v>153.33000200000001</v>
      </c>
      <c r="D1934" s="37">
        <v>152.28999300000001</v>
      </c>
      <c r="E1934" s="37">
        <v>153.029999</v>
      </c>
      <c r="F1934" s="37">
        <v>5256700</v>
      </c>
      <c r="G1934" s="37">
        <v>153.029999</v>
      </c>
      <c r="H1934" s="89">
        <f t="shared" si="30"/>
        <v>-3.1969036864027117E-3</v>
      </c>
    </row>
    <row r="1935" spans="1:8" hidden="1" x14ac:dyDescent="0.2">
      <c r="A1935" s="88">
        <v>41114</v>
      </c>
      <c r="B1935" s="37">
        <v>153.63000500000001</v>
      </c>
      <c r="C1935" s="37">
        <v>153.800003</v>
      </c>
      <c r="D1935" s="37">
        <v>152.199997</v>
      </c>
      <c r="E1935" s="37">
        <v>153.520004</v>
      </c>
      <c r="F1935" s="37">
        <v>6538900</v>
      </c>
      <c r="G1935" s="37">
        <v>153.520004</v>
      </c>
      <c r="H1935" s="89">
        <f t="shared" si="30"/>
        <v>-1.3907491445385937E-2</v>
      </c>
    </row>
    <row r="1936" spans="1:8" hidden="1" x14ac:dyDescent="0.2">
      <c r="A1936" s="88">
        <v>41115</v>
      </c>
      <c r="B1936" s="37">
        <v>155.33000200000001</v>
      </c>
      <c r="C1936" s="37">
        <v>156.28999300000001</v>
      </c>
      <c r="D1936" s="37">
        <v>155.050003</v>
      </c>
      <c r="E1936" s="37">
        <v>155.66999799999999</v>
      </c>
      <c r="F1936" s="37">
        <v>9355900</v>
      </c>
      <c r="G1936" s="37">
        <v>155.66999799999999</v>
      </c>
      <c r="H1936" s="89">
        <f t="shared" si="30"/>
        <v>-7.0414193954578983E-3</v>
      </c>
    </row>
    <row r="1937" spans="1:8" hidden="1" x14ac:dyDescent="0.2">
      <c r="A1937" s="88">
        <v>41116</v>
      </c>
      <c r="B1937" s="37">
        <v>156.699997</v>
      </c>
      <c r="C1937" s="37">
        <v>157.259995</v>
      </c>
      <c r="D1937" s="37">
        <v>156.050003</v>
      </c>
      <c r="E1937" s="37">
        <v>156.770004</v>
      </c>
      <c r="F1937" s="37">
        <v>7343500</v>
      </c>
      <c r="G1937" s="37">
        <v>156.770004</v>
      </c>
      <c r="H1937" s="89">
        <f t="shared" si="30"/>
        <v>-4.8995612464923961E-3</v>
      </c>
    </row>
    <row r="1938" spans="1:8" hidden="1" x14ac:dyDescent="0.2">
      <c r="A1938" s="88">
        <v>41117</v>
      </c>
      <c r="B1938" s="37">
        <v>157.63999899999999</v>
      </c>
      <c r="C1938" s="37">
        <v>157.96000699999999</v>
      </c>
      <c r="D1938" s="37">
        <v>156.66000399999999</v>
      </c>
      <c r="E1938" s="37">
        <v>157.53999300000001</v>
      </c>
      <c r="F1938" s="37">
        <v>9772600</v>
      </c>
      <c r="G1938" s="37">
        <v>157.53999300000001</v>
      </c>
      <c r="H1938" s="89">
        <f t="shared" si="30"/>
        <v>6.9847927968723648E-4</v>
      </c>
    </row>
    <row r="1939" spans="1:8" hidden="1" x14ac:dyDescent="0.2">
      <c r="A1939" s="88">
        <v>41120</v>
      </c>
      <c r="B1939" s="37">
        <v>156.83999600000001</v>
      </c>
      <c r="C1939" s="37">
        <v>157.66000399999999</v>
      </c>
      <c r="D1939" s="37">
        <v>154.80999800000001</v>
      </c>
      <c r="E1939" s="37">
        <v>157.429993</v>
      </c>
      <c r="F1939" s="37">
        <v>7212100</v>
      </c>
      <c r="G1939" s="37">
        <v>157.429993</v>
      </c>
      <c r="H1939" s="89">
        <f t="shared" si="30"/>
        <v>5.9887284363268232E-3</v>
      </c>
    </row>
    <row r="1940" spans="1:8" hidden="1" x14ac:dyDescent="0.2">
      <c r="A1940" s="88">
        <v>41121</v>
      </c>
      <c r="B1940" s="37">
        <v>157.60000600000001</v>
      </c>
      <c r="C1940" s="37">
        <v>157.720001</v>
      </c>
      <c r="D1940" s="37">
        <v>156.259995</v>
      </c>
      <c r="E1940" s="37">
        <v>156.490005</v>
      </c>
      <c r="F1940" s="37">
        <v>10919700</v>
      </c>
      <c r="G1940" s="37">
        <v>156.490005</v>
      </c>
      <c r="H1940" s="89">
        <f t="shared" si="30"/>
        <v>8.664213509068935E-3</v>
      </c>
    </row>
    <row r="1941" spans="1:8" hidden="1" x14ac:dyDescent="0.2">
      <c r="A1941" s="88">
        <v>41122</v>
      </c>
      <c r="B1941" s="37">
        <v>155.179993</v>
      </c>
      <c r="C1941" s="37">
        <v>155.78999300000001</v>
      </c>
      <c r="D1941" s="37">
        <v>154.41000399999999</v>
      </c>
      <c r="E1941" s="37">
        <v>155.13999899999999</v>
      </c>
      <c r="F1941" s="37">
        <v>12714500</v>
      </c>
      <c r="G1941" s="37">
        <v>155.13999899999999</v>
      </c>
      <c r="H1941" s="89">
        <f t="shared" si="30"/>
        <v>6.5314940181586912E-3</v>
      </c>
    </row>
    <row r="1942" spans="1:8" hidden="1" x14ac:dyDescent="0.2">
      <c r="A1942" s="88">
        <v>41123</v>
      </c>
      <c r="B1942" s="37">
        <v>154.66000399999999</v>
      </c>
      <c r="C1942" s="37">
        <v>155.13999899999999</v>
      </c>
      <c r="D1942" s="37">
        <v>153.61000100000001</v>
      </c>
      <c r="E1942" s="37">
        <v>154.13000500000001</v>
      </c>
      <c r="F1942" s="37">
        <v>11538800</v>
      </c>
      <c r="G1942" s="37">
        <v>154.13000500000001</v>
      </c>
      <c r="H1942" s="89">
        <f t="shared" si="30"/>
        <v>-9.1708080312730492E-3</v>
      </c>
    </row>
    <row r="1943" spans="1:8" hidden="1" x14ac:dyDescent="0.2">
      <c r="A1943" s="88">
        <v>41124</v>
      </c>
      <c r="B1943" s="37">
        <v>154.64999399999999</v>
      </c>
      <c r="C1943" s="37">
        <v>155.88999899999999</v>
      </c>
      <c r="D1943" s="37">
        <v>154.41999799999999</v>
      </c>
      <c r="E1943" s="37">
        <v>155.550003</v>
      </c>
      <c r="F1943" s="37">
        <v>10670700</v>
      </c>
      <c r="G1943" s="37">
        <v>155.550003</v>
      </c>
      <c r="H1943" s="89">
        <f t="shared" si="30"/>
        <v>-4.8100139912397415E-3</v>
      </c>
    </row>
    <row r="1944" spans="1:8" hidden="1" x14ac:dyDescent="0.2">
      <c r="A1944" s="88">
        <v>41127</v>
      </c>
      <c r="B1944" s="37">
        <v>155.91999799999999</v>
      </c>
      <c r="C1944" s="37">
        <v>156.729996</v>
      </c>
      <c r="D1944" s="37">
        <v>155.740005</v>
      </c>
      <c r="E1944" s="37">
        <v>156.300003</v>
      </c>
      <c r="F1944" s="37">
        <v>4610800</v>
      </c>
      <c r="G1944" s="37">
        <v>156.300003</v>
      </c>
      <c r="H1944" s="89">
        <f t="shared" si="30"/>
        <v>1.2799283319036309E-4</v>
      </c>
    </row>
    <row r="1945" spans="1:8" hidden="1" x14ac:dyDescent="0.2">
      <c r="A1945" s="88">
        <v>41128</v>
      </c>
      <c r="B1945" s="37">
        <v>156.36999499999999</v>
      </c>
      <c r="C1945" s="37">
        <v>156.63000500000001</v>
      </c>
      <c r="D1945" s="37">
        <v>156.009995</v>
      </c>
      <c r="E1945" s="37">
        <v>156.279999</v>
      </c>
      <c r="F1945" s="37">
        <v>5923300</v>
      </c>
      <c r="G1945" s="37">
        <v>156.279999</v>
      </c>
      <c r="H1945" s="89">
        <f t="shared" si="30"/>
        <v>-1.2789169360362428E-3</v>
      </c>
    </row>
    <row r="1946" spans="1:8" hidden="1" x14ac:dyDescent="0.2">
      <c r="A1946" s="88">
        <v>41129</v>
      </c>
      <c r="B1946" s="37">
        <v>156.490005</v>
      </c>
      <c r="C1946" s="37">
        <v>156.86000100000001</v>
      </c>
      <c r="D1946" s="37">
        <v>156.259995</v>
      </c>
      <c r="E1946" s="37">
        <v>156.479996</v>
      </c>
      <c r="F1946" s="37">
        <v>3620500</v>
      </c>
      <c r="G1946" s="37">
        <v>156.479996</v>
      </c>
      <c r="H1946" s="89">
        <f t="shared" si="30"/>
        <v>-3.253960177253309E-3</v>
      </c>
    </row>
    <row r="1947" spans="1:8" hidden="1" x14ac:dyDescent="0.2">
      <c r="A1947" s="88">
        <v>41130</v>
      </c>
      <c r="B1947" s="37">
        <v>156.36000100000001</v>
      </c>
      <c r="C1947" s="37">
        <v>157</v>
      </c>
      <c r="D1947" s="37">
        <v>156.279999</v>
      </c>
      <c r="E1947" s="37">
        <v>156.990005</v>
      </c>
      <c r="F1947" s="37">
        <v>3177800</v>
      </c>
      <c r="G1947" s="37">
        <v>156.990005</v>
      </c>
      <c r="H1947" s="89">
        <f t="shared" si="30"/>
        <v>-1.2094600017117433E-3</v>
      </c>
    </row>
    <row r="1948" spans="1:8" hidden="1" x14ac:dyDescent="0.2">
      <c r="A1948" s="88">
        <v>41131</v>
      </c>
      <c r="B1948" s="37">
        <v>156.89999399999999</v>
      </c>
      <c r="C1948" s="37">
        <v>157.820007</v>
      </c>
      <c r="D1948" s="37">
        <v>156.64999399999999</v>
      </c>
      <c r="E1948" s="37">
        <v>157.179993</v>
      </c>
      <c r="F1948" s="37">
        <v>4608000</v>
      </c>
      <c r="G1948" s="37">
        <v>157.179993</v>
      </c>
      <c r="H1948" s="89">
        <f t="shared" si="30"/>
        <v>7.5996662189862204E-3</v>
      </c>
    </row>
    <row r="1949" spans="1:8" hidden="1" x14ac:dyDescent="0.2">
      <c r="A1949" s="88">
        <v>41134</v>
      </c>
      <c r="B1949" s="37">
        <v>157.050003</v>
      </c>
      <c r="C1949" s="37">
        <v>157.449997</v>
      </c>
      <c r="D1949" s="37">
        <v>155.89999399999999</v>
      </c>
      <c r="E1949" s="37">
        <v>155.990005</v>
      </c>
      <c r="F1949" s="37">
        <v>4573300</v>
      </c>
      <c r="G1949" s="37">
        <v>155.990005</v>
      </c>
      <c r="H1949" s="89">
        <f t="shared" si="30"/>
        <v>5.5284273768421086E-3</v>
      </c>
    </row>
    <row r="1950" spans="1:8" hidden="1" x14ac:dyDescent="0.2">
      <c r="A1950" s="88">
        <v>41135</v>
      </c>
      <c r="B1950" s="37">
        <v>155.05999800000001</v>
      </c>
      <c r="C1950" s="37">
        <v>155.58000200000001</v>
      </c>
      <c r="D1950" s="37">
        <v>154.83000200000001</v>
      </c>
      <c r="E1950" s="37">
        <v>155.13000500000001</v>
      </c>
      <c r="F1950" s="37">
        <v>5075200</v>
      </c>
      <c r="G1950" s="37">
        <v>155.13000500000001</v>
      </c>
      <c r="H1950" s="89">
        <f t="shared" si="30"/>
        <v>-3.2179200371286612E-3</v>
      </c>
    </row>
    <row r="1951" spans="1:8" hidden="1" x14ac:dyDescent="0.2">
      <c r="A1951" s="88">
        <v>41136</v>
      </c>
      <c r="B1951" s="37">
        <v>155.320007</v>
      </c>
      <c r="C1951" s="37">
        <v>155.820007</v>
      </c>
      <c r="D1951" s="37">
        <v>155.270004</v>
      </c>
      <c r="E1951" s="37">
        <v>155.63000500000001</v>
      </c>
      <c r="F1951" s="37">
        <v>4993900</v>
      </c>
      <c r="G1951" s="37">
        <v>155.63000500000001</v>
      </c>
      <c r="H1951" s="89">
        <f t="shared" si="30"/>
        <v>-5.9578829687656218E-3</v>
      </c>
    </row>
    <row r="1952" spans="1:8" hidden="1" x14ac:dyDescent="0.2">
      <c r="A1952" s="88">
        <v>41137</v>
      </c>
      <c r="B1952" s="37">
        <v>155.85000600000001</v>
      </c>
      <c r="C1952" s="37">
        <v>157.08999600000001</v>
      </c>
      <c r="D1952" s="37">
        <v>155.5</v>
      </c>
      <c r="E1952" s="37">
        <v>156.55999800000001</v>
      </c>
      <c r="F1952" s="37">
        <v>8838300</v>
      </c>
      <c r="G1952" s="37">
        <v>156.55999800000001</v>
      </c>
      <c r="H1952" s="89">
        <f t="shared" si="30"/>
        <v>-1.0214697039260862E-3</v>
      </c>
    </row>
    <row r="1953" spans="1:8" hidden="1" x14ac:dyDescent="0.2">
      <c r="A1953" s="88">
        <v>41138</v>
      </c>
      <c r="B1953" s="37">
        <v>157.05999800000001</v>
      </c>
      <c r="C1953" s="37">
        <v>157.070007</v>
      </c>
      <c r="D1953" s="37">
        <v>156.220001</v>
      </c>
      <c r="E1953" s="37">
        <v>156.720001</v>
      </c>
      <c r="F1953" s="37">
        <v>7812100</v>
      </c>
      <c r="G1953" s="37">
        <v>156.720001</v>
      </c>
      <c r="H1953" s="89">
        <f t="shared" si="30"/>
        <v>-3.439674751797231E-3</v>
      </c>
    </row>
    <row r="1954" spans="1:8" hidden="1" x14ac:dyDescent="0.2">
      <c r="A1954" s="88">
        <v>41141</v>
      </c>
      <c r="B1954" s="37">
        <v>156.520004</v>
      </c>
      <c r="C1954" s="37">
        <v>157.39999399999999</v>
      </c>
      <c r="D1954" s="37">
        <v>156.470001</v>
      </c>
      <c r="E1954" s="37">
        <v>157.259995</v>
      </c>
      <c r="F1954" s="37">
        <v>7846200</v>
      </c>
      <c r="G1954" s="37">
        <v>157.259995</v>
      </c>
      <c r="H1954" s="89">
        <f t="shared" si="30"/>
        <v>-9.9340056702542246E-3</v>
      </c>
    </row>
    <row r="1955" spans="1:8" hidden="1" x14ac:dyDescent="0.2">
      <c r="A1955" s="88">
        <v>41142</v>
      </c>
      <c r="B1955" s="37">
        <v>158.80999800000001</v>
      </c>
      <c r="C1955" s="37">
        <v>159.199997</v>
      </c>
      <c r="D1955" s="37">
        <v>158.69000199999999</v>
      </c>
      <c r="E1955" s="37">
        <v>158.83000200000001</v>
      </c>
      <c r="F1955" s="37">
        <v>11833100</v>
      </c>
      <c r="G1955" s="37">
        <v>158.83000200000001</v>
      </c>
      <c r="H1955" s="89">
        <f t="shared" si="30"/>
        <v>-1.0708628661446272E-2</v>
      </c>
    </row>
    <row r="1956" spans="1:8" hidden="1" x14ac:dyDescent="0.2">
      <c r="A1956" s="88">
        <v>41143</v>
      </c>
      <c r="B1956" s="37">
        <v>159.19000199999999</v>
      </c>
      <c r="C1956" s="37">
        <v>160.63000500000001</v>
      </c>
      <c r="D1956" s="37">
        <v>158.509995</v>
      </c>
      <c r="E1956" s="37">
        <v>160.53999300000001</v>
      </c>
      <c r="F1956" s="37">
        <v>13605900</v>
      </c>
      <c r="G1956" s="37">
        <v>160.53999300000001</v>
      </c>
      <c r="H1956" s="89">
        <f t="shared" si="30"/>
        <v>-8.3739969757910503E-3</v>
      </c>
    </row>
    <row r="1957" spans="1:8" hidden="1" x14ac:dyDescent="0.2">
      <c r="A1957" s="88">
        <v>41144</v>
      </c>
      <c r="B1957" s="37">
        <v>161.41000399999999</v>
      </c>
      <c r="C1957" s="37">
        <v>162.449997</v>
      </c>
      <c r="D1957" s="37">
        <v>161.229996</v>
      </c>
      <c r="E1957" s="37">
        <v>161.88999899999999</v>
      </c>
      <c r="F1957" s="37">
        <v>17237600</v>
      </c>
      <c r="G1957" s="37">
        <v>161.88999899999999</v>
      </c>
      <c r="H1957" s="89">
        <f t="shared" si="30"/>
        <v>-4.9405299590747642E-4</v>
      </c>
    </row>
    <row r="1958" spans="1:8" hidden="1" x14ac:dyDescent="0.2">
      <c r="A1958" s="88">
        <v>41145</v>
      </c>
      <c r="B1958" s="37">
        <v>161.86999499999999</v>
      </c>
      <c r="C1958" s="37">
        <v>162.35000600000001</v>
      </c>
      <c r="D1958" s="37">
        <v>161.33000200000001</v>
      </c>
      <c r="E1958" s="37">
        <v>161.970001</v>
      </c>
      <c r="F1958" s="37">
        <v>8497200</v>
      </c>
      <c r="G1958" s="37">
        <v>161.970001</v>
      </c>
      <c r="H1958" s="89">
        <f t="shared" si="30"/>
        <v>3.7732392290089367E-3</v>
      </c>
    </row>
    <row r="1959" spans="1:8" hidden="1" x14ac:dyDescent="0.2">
      <c r="A1959" s="88">
        <v>41148</v>
      </c>
      <c r="B1959" s="37">
        <v>161.770004</v>
      </c>
      <c r="C1959" s="37">
        <v>162.28999300000001</v>
      </c>
      <c r="D1959" s="37">
        <v>161.33999600000001</v>
      </c>
      <c r="E1959" s="37">
        <v>161.36000100000001</v>
      </c>
      <c r="F1959" s="37">
        <v>5380200</v>
      </c>
      <c r="G1959" s="37">
        <v>161.36000100000001</v>
      </c>
      <c r="H1959" s="89">
        <f t="shared" si="30"/>
        <v>-1.7337341804062275E-3</v>
      </c>
    </row>
    <row r="1960" spans="1:8" hidden="1" x14ac:dyDescent="0.2">
      <c r="A1960" s="88">
        <v>41149</v>
      </c>
      <c r="B1960" s="37">
        <v>161.63000500000001</v>
      </c>
      <c r="C1960" s="37">
        <v>162.19000199999999</v>
      </c>
      <c r="D1960" s="37">
        <v>161.300003</v>
      </c>
      <c r="E1960" s="37">
        <v>161.63999899999999</v>
      </c>
      <c r="F1960" s="37">
        <v>5074200</v>
      </c>
      <c r="G1960" s="37">
        <v>161.63999899999999</v>
      </c>
      <c r="H1960" s="89">
        <f t="shared" si="30"/>
        <v>6.5171258584372409E-3</v>
      </c>
    </row>
    <row r="1961" spans="1:8" hidden="1" x14ac:dyDescent="0.2">
      <c r="A1961" s="88">
        <v>41150</v>
      </c>
      <c r="B1961" s="37">
        <v>161.60000600000001</v>
      </c>
      <c r="C1961" s="37">
        <v>161.679993</v>
      </c>
      <c r="D1961" s="37">
        <v>160.179993</v>
      </c>
      <c r="E1961" s="37">
        <v>160.58999600000001</v>
      </c>
      <c r="F1961" s="37">
        <v>9287700</v>
      </c>
      <c r="G1961" s="37">
        <v>160.58999600000001</v>
      </c>
      <c r="H1961" s="89">
        <f t="shared" si="30"/>
        <v>4.3593784751923839E-4</v>
      </c>
    </row>
    <row r="1962" spans="1:8" hidden="1" x14ac:dyDescent="0.2">
      <c r="A1962" s="88">
        <v>41151</v>
      </c>
      <c r="B1962" s="37">
        <v>161.259995</v>
      </c>
      <c r="C1962" s="37">
        <v>161.30999800000001</v>
      </c>
      <c r="D1962" s="37">
        <v>160.009995</v>
      </c>
      <c r="E1962" s="37">
        <v>160.520004</v>
      </c>
      <c r="F1962" s="37">
        <v>5813700</v>
      </c>
      <c r="G1962" s="37">
        <v>160.520004</v>
      </c>
      <c r="H1962" s="89">
        <f t="shared" si="30"/>
        <v>-2.2788428052306131E-2</v>
      </c>
    </row>
    <row r="1963" spans="1:8" hidden="1" x14ac:dyDescent="0.2">
      <c r="A1963" s="88">
        <v>41152</v>
      </c>
      <c r="B1963" s="37">
        <v>161.13999899999999</v>
      </c>
      <c r="C1963" s="37">
        <v>164.220001</v>
      </c>
      <c r="D1963" s="37">
        <v>159.55999800000001</v>
      </c>
      <c r="E1963" s="37">
        <v>164.220001</v>
      </c>
      <c r="F1963" s="37">
        <v>18024200</v>
      </c>
      <c r="G1963" s="37">
        <v>164.220001</v>
      </c>
      <c r="H1963" s="89">
        <f t="shared" si="30"/>
        <v>-1.5819595776988761E-3</v>
      </c>
    </row>
    <row r="1964" spans="1:8" hidden="1" x14ac:dyDescent="0.2">
      <c r="A1964" s="88">
        <v>41156</v>
      </c>
      <c r="B1964" s="37">
        <v>164.11000100000001</v>
      </c>
      <c r="C1964" s="37">
        <v>164.770004</v>
      </c>
      <c r="D1964" s="37">
        <v>163.66000399999999</v>
      </c>
      <c r="E1964" s="37">
        <v>164.479996</v>
      </c>
      <c r="F1964" s="37">
        <v>12034800</v>
      </c>
      <c r="G1964" s="37">
        <v>164.479996</v>
      </c>
      <c r="H1964" s="89">
        <f t="shared" si="30"/>
        <v>1.0340826561079722E-3</v>
      </c>
    </row>
    <row r="1965" spans="1:8" hidden="1" x14ac:dyDescent="0.2">
      <c r="A1965" s="88">
        <v>41157</v>
      </c>
      <c r="B1965" s="37">
        <v>164.11999499999999</v>
      </c>
      <c r="C1965" s="37">
        <v>164.38999899999999</v>
      </c>
      <c r="D1965" s="37">
        <v>163.80999800000001</v>
      </c>
      <c r="E1965" s="37">
        <v>164.30999800000001</v>
      </c>
      <c r="F1965" s="37">
        <v>8401900</v>
      </c>
      <c r="G1965" s="37">
        <v>164.30999800000001</v>
      </c>
      <c r="H1965" s="89">
        <f t="shared" si="30"/>
        <v>-3.5237035566017347E-3</v>
      </c>
    </row>
    <row r="1966" spans="1:8" hidden="1" x14ac:dyDescent="0.2">
      <c r="A1966" s="88">
        <v>41158</v>
      </c>
      <c r="B1966" s="37">
        <v>165.16000399999999</v>
      </c>
      <c r="C1966" s="37">
        <v>165.779999</v>
      </c>
      <c r="D1966" s="37">
        <v>164.800003</v>
      </c>
      <c r="E1966" s="37">
        <v>164.88999899999999</v>
      </c>
      <c r="F1966" s="37">
        <v>12961100</v>
      </c>
      <c r="G1966" s="37">
        <v>164.88999899999999</v>
      </c>
      <c r="H1966" s="89">
        <f t="shared" si="30"/>
        <v>-2.1301036319163438E-2</v>
      </c>
    </row>
    <row r="1967" spans="1:8" hidden="1" x14ac:dyDescent="0.2">
      <c r="A1967" s="88">
        <v>41159</v>
      </c>
      <c r="B1967" s="37">
        <v>167.770004</v>
      </c>
      <c r="C1967" s="37">
        <v>169</v>
      </c>
      <c r="D1967" s="37">
        <v>167.36999499999999</v>
      </c>
      <c r="E1967" s="37">
        <v>168.44000199999999</v>
      </c>
      <c r="F1967" s="37">
        <v>19138600</v>
      </c>
      <c r="G1967" s="37">
        <v>168.44000199999999</v>
      </c>
      <c r="H1967" s="89">
        <f t="shared" si="30"/>
        <v>6.8508236677078038E-3</v>
      </c>
    </row>
    <row r="1968" spans="1:8" hidden="1" x14ac:dyDescent="0.2">
      <c r="A1968" s="88">
        <v>41162</v>
      </c>
      <c r="B1968" s="37">
        <v>167.83999600000001</v>
      </c>
      <c r="C1968" s="37">
        <v>168.13999899999999</v>
      </c>
      <c r="D1968" s="37">
        <v>167.229996</v>
      </c>
      <c r="E1968" s="37">
        <v>167.28999300000001</v>
      </c>
      <c r="F1968" s="37">
        <v>7760600</v>
      </c>
      <c r="G1968" s="37">
        <v>167.28999300000001</v>
      </c>
      <c r="H1968" s="89">
        <f t="shared" si="30"/>
        <v>-3.6397368482542799E-3</v>
      </c>
    </row>
    <row r="1969" spans="1:8" hidden="1" x14ac:dyDescent="0.2">
      <c r="A1969" s="88">
        <v>41163</v>
      </c>
      <c r="B1969" s="37">
        <v>168.220001</v>
      </c>
      <c r="C1969" s="37">
        <v>168.529999</v>
      </c>
      <c r="D1969" s="37">
        <v>167.78999300000001</v>
      </c>
      <c r="E1969" s="37">
        <v>167.89999399999999</v>
      </c>
      <c r="F1969" s="37">
        <v>7522900</v>
      </c>
      <c r="G1969" s="37">
        <v>167.89999399999999</v>
      </c>
      <c r="H1969" s="89">
        <f t="shared" si="30"/>
        <v>-1.1913525400634221E-4</v>
      </c>
    </row>
    <row r="1970" spans="1:8" hidden="1" x14ac:dyDescent="0.2">
      <c r="A1970" s="88">
        <v>41164</v>
      </c>
      <c r="B1970" s="37">
        <v>168.83999600000001</v>
      </c>
      <c r="C1970" s="37">
        <v>168.86999499999999</v>
      </c>
      <c r="D1970" s="37">
        <v>167.25</v>
      </c>
      <c r="E1970" s="37">
        <v>167.91999799999999</v>
      </c>
      <c r="F1970" s="37">
        <v>9945400</v>
      </c>
      <c r="G1970" s="37">
        <v>167.91999799999999</v>
      </c>
      <c r="H1970" s="89">
        <f t="shared" si="30"/>
        <v>-1.9987105465681502E-2</v>
      </c>
    </row>
    <row r="1971" spans="1:8" hidden="1" x14ac:dyDescent="0.2">
      <c r="A1971" s="88">
        <v>41165</v>
      </c>
      <c r="B1971" s="37">
        <v>167.86999499999999</v>
      </c>
      <c r="C1971" s="37">
        <v>171.91000399999999</v>
      </c>
      <c r="D1971" s="37">
        <v>166.300003</v>
      </c>
      <c r="E1971" s="37">
        <v>171.30999800000001</v>
      </c>
      <c r="F1971" s="37">
        <v>28336900</v>
      </c>
      <c r="G1971" s="37">
        <v>171.30999800000001</v>
      </c>
      <c r="H1971" s="89">
        <f t="shared" si="30"/>
        <v>-2.856257944694789E-3</v>
      </c>
    </row>
    <row r="1972" spans="1:8" hidden="1" x14ac:dyDescent="0.2">
      <c r="A1972" s="88">
        <v>41166</v>
      </c>
      <c r="B1972" s="37">
        <v>171.88999899999999</v>
      </c>
      <c r="C1972" s="37">
        <v>172.229996</v>
      </c>
      <c r="D1972" s="37">
        <v>171.30999800000001</v>
      </c>
      <c r="E1972" s="37">
        <v>171.800003</v>
      </c>
      <c r="F1972" s="37">
        <v>16847500</v>
      </c>
      <c r="G1972" s="37">
        <v>171.800003</v>
      </c>
      <c r="H1972" s="89">
        <f t="shared" si="30"/>
        <v>8.182447828373126E-3</v>
      </c>
    </row>
    <row r="1973" spans="1:8" hidden="1" x14ac:dyDescent="0.2">
      <c r="A1973" s="88">
        <v>41169</v>
      </c>
      <c r="B1973" s="37">
        <v>171.770004</v>
      </c>
      <c r="C1973" s="37">
        <v>171.96000699999999</v>
      </c>
      <c r="D1973" s="37">
        <v>170.05999800000001</v>
      </c>
      <c r="E1973" s="37">
        <v>170.39999399999999</v>
      </c>
      <c r="F1973" s="37">
        <v>11281600</v>
      </c>
      <c r="G1973" s="37">
        <v>170.39999399999999</v>
      </c>
      <c r="H1973" s="89">
        <f t="shared" si="30"/>
        <v>-7.7166699958462421E-3</v>
      </c>
    </row>
    <row r="1974" spans="1:8" hidden="1" x14ac:dyDescent="0.2">
      <c r="A1974" s="88">
        <v>41170</v>
      </c>
      <c r="B1974" s="37">
        <v>170.80999800000001</v>
      </c>
      <c r="C1974" s="37">
        <v>171.949997</v>
      </c>
      <c r="D1974" s="37">
        <v>170.66999799999999</v>
      </c>
      <c r="E1974" s="37">
        <v>171.720001</v>
      </c>
      <c r="F1974" s="37">
        <v>12486600</v>
      </c>
      <c r="G1974" s="37">
        <v>171.720001</v>
      </c>
      <c r="H1974" s="89">
        <f t="shared" si="30"/>
        <v>-1.1648517832156791E-4</v>
      </c>
    </row>
    <row r="1975" spans="1:8" hidden="1" x14ac:dyDescent="0.2">
      <c r="A1975" s="88">
        <v>41171</v>
      </c>
      <c r="B1975" s="37">
        <v>171.88000500000001</v>
      </c>
      <c r="C1975" s="37">
        <v>172.029999</v>
      </c>
      <c r="D1975" s="37">
        <v>171.19000199999999</v>
      </c>
      <c r="E1975" s="37">
        <v>171.740005</v>
      </c>
      <c r="F1975" s="37">
        <v>9125800</v>
      </c>
      <c r="G1975" s="37">
        <v>171.740005</v>
      </c>
      <c r="H1975" s="89">
        <f t="shared" si="30"/>
        <v>1.5734043354310517E-3</v>
      </c>
    </row>
    <row r="1976" spans="1:8" hidden="1" x14ac:dyDescent="0.2">
      <c r="A1976" s="88">
        <v>41172</v>
      </c>
      <c r="B1976" s="37">
        <v>171.029999</v>
      </c>
      <c r="C1976" s="37">
        <v>171.69000199999999</v>
      </c>
      <c r="D1976" s="37">
        <v>170.229996</v>
      </c>
      <c r="E1976" s="37">
        <v>171.470001</v>
      </c>
      <c r="F1976" s="37">
        <v>8703000</v>
      </c>
      <c r="G1976" s="37">
        <v>171.470001</v>
      </c>
      <c r="H1976" s="89">
        <f t="shared" si="30"/>
        <v>-2.8536023125372233E-3</v>
      </c>
    </row>
    <row r="1977" spans="1:8" hidden="1" x14ac:dyDescent="0.2">
      <c r="A1977" s="88">
        <v>41173</v>
      </c>
      <c r="B1977" s="37">
        <v>172.929993</v>
      </c>
      <c r="C1977" s="37">
        <v>173.179993</v>
      </c>
      <c r="D1977" s="37">
        <v>171.53999300000001</v>
      </c>
      <c r="E1977" s="37">
        <v>171.96000699999999</v>
      </c>
      <c r="F1977" s="37">
        <v>13361300</v>
      </c>
      <c r="G1977" s="37">
        <v>171.96000699999999</v>
      </c>
      <c r="H1977" s="89">
        <f t="shared" si="30"/>
        <v>5.3060033728762898E-3</v>
      </c>
    </row>
    <row r="1978" spans="1:8" hidden="1" x14ac:dyDescent="0.2">
      <c r="A1978" s="88">
        <v>41176</v>
      </c>
      <c r="B1978" s="37">
        <v>170.63000500000001</v>
      </c>
      <c r="C1978" s="37">
        <v>171.38999899999999</v>
      </c>
      <c r="D1978" s="37">
        <v>170.570007</v>
      </c>
      <c r="E1978" s="37">
        <v>171.050003</v>
      </c>
      <c r="F1978" s="37">
        <v>9177900</v>
      </c>
      <c r="G1978" s="37">
        <v>171.050003</v>
      </c>
      <c r="H1978" s="89">
        <f t="shared" si="30"/>
        <v>1.6382836398796626E-3</v>
      </c>
    </row>
    <row r="1979" spans="1:8" hidden="1" x14ac:dyDescent="0.2">
      <c r="A1979" s="88">
        <v>41177</v>
      </c>
      <c r="B1979" s="37">
        <v>171.759995</v>
      </c>
      <c r="C1979" s="37">
        <v>172.11000100000001</v>
      </c>
      <c r="D1979" s="37">
        <v>170.5</v>
      </c>
      <c r="E1979" s="37">
        <v>170.770004</v>
      </c>
      <c r="F1979" s="37">
        <v>10365300</v>
      </c>
      <c r="G1979" s="37">
        <v>170.770004</v>
      </c>
      <c r="H1979" s="89">
        <f t="shared" si="30"/>
        <v>5.6374921421248961E-3</v>
      </c>
    </row>
    <row r="1980" spans="1:8" hidden="1" x14ac:dyDescent="0.2">
      <c r="A1980" s="88">
        <v>41178</v>
      </c>
      <c r="B1980" s="37">
        <v>169.46000699999999</v>
      </c>
      <c r="C1980" s="37">
        <v>170.050003</v>
      </c>
      <c r="D1980" s="37">
        <v>168.33999600000001</v>
      </c>
      <c r="E1980" s="37">
        <v>169.80999800000001</v>
      </c>
      <c r="F1980" s="37">
        <v>12064800</v>
      </c>
      <c r="G1980" s="37">
        <v>169.80999800000001</v>
      </c>
      <c r="H1980" s="89">
        <f t="shared" si="30"/>
        <v>-1.4789093421346333E-2</v>
      </c>
    </row>
    <row r="1981" spans="1:8" hidden="1" x14ac:dyDescent="0.2">
      <c r="A1981" s="88">
        <v>41179</v>
      </c>
      <c r="B1981" s="37">
        <v>171.020004</v>
      </c>
      <c r="C1981" s="37">
        <v>172.60000600000001</v>
      </c>
      <c r="D1981" s="37">
        <v>170.759995</v>
      </c>
      <c r="E1981" s="37">
        <v>172.33999600000001</v>
      </c>
      <c r="F1981" s="37">
        <v>10539500</v>
      </c>
      <c r="G1981" s="37">
        <v>172.33999600000001</v>
      </c>
      <c r="H1981" s="89">
        <f t="shared" si="30"/>
        <v>2.6145150792954226E-3</v>
      </c>
    </row>
    <row r="1982" spans="1:8" hidden="1" x14ac:dyDescent="0.2">
      <c r="A1982" s="88">
        <v>41180</v>
      </c>
      <c r="B1982" s="37">
        <v>172.029999</v>
      </c>
      <c r="C1982" s="37">
        <v>172.479996</v>
      </c>
      <c r="D1982" s="37">
        <v>171.33999600000001</v>
      </c>
      <c r="E1982" s="37">
        <v>171.88999899999999</v>
      </c>
      <c r="F1982" s="37">
        <v>9681200</v>
      </c>
      <c r="G1982" s="37">
        <v>171.88999899999999</v>
      </c>
      <c r="H1982" s="89">
        <f t="shared" si="30"/>
        <v>-2.3243313927508902E-3</v>
      </c>
    </row>
    <row r="1983" spans="1:8" hidden="1" x14ac:dyDescent="0.2">
      <c r="A1983" s="88">
        <v>41183</v>
      </c>
      <c r="B1983" s="37">
        <v>172.83000200000001</v>
      </c>
      <c r="C1983" s="37">
        <v>173.61999499999999</v>
      </c>
      <c r="D1983" s="37">
        <v>171.770004</v>
      </c>
      <c r="E1983" s="37">
        <v>172.28999300000001</v>
      </c>
      <c r="F1983" s="37">
        <v>10676400</v>
      </c>
      <c r="G1983" s="37">
        <v>172.28999300000001</v>
      </c>
      <c r="H1983" s="89">
        <f t="shared" si="30"/>
        <v>1.1033248341977154E-3</v>
      </c>
    </row>
    <row r="1984" spans="1:8" hidden="1" x14ac:dyDescent="0.2">
      <c r="A1984" s="88">
        <v>41184</v>
      </c>
      <c r="B1984" s="37">
        <v>172.470001</v>
      </c>
      <c r="C1984" s="37">
        <v>172.699997</v>
      </c>
      <c r="D1984" s="37">
        <v>171.58999600000001</v>
      </c>
      <c r="E1984" s="37">
        <v>172.10000600000001</v>
      </c>
      <c r="F1984" s="37">
        <v>7053900</v>
      </c>
      <c r="G1984" s="37">
        <v>172.10000600000001</v>
      </c>
      <c r="H1984" s="89">
        <f t="shared" si="30"/>
        <v>-1.7996463073253058E-3</v>
      </c>
    </row>
    <row r="1985" spans="1:8" hidden="1" x14ac:dyDescent="0.2">
      <c r="A1985" s="88">
        <v>41185</v>
      </c>
      <c r="B1985" s="37">
        <v>172.509995</v>
      </c>
      <c r="C1985" s="37">
        <v>172.61000100000001</v>
      </c>
      <c r="D1985" s="37">
        <v>171.88999899999999</v>
      </c>
      <c r="E1985" s="37">
        <v>172.41000399999999</v>
      </c>
      <c r="F1985" s="37">
        <v>5647600</v>
      </c>
      <c r="G1985" s="37">
        <v>172.41000399999999</v>
      </c>
      <c r="H1985" s="89">
        <f t="shared" si="30"/>
        <v>-6.9360256256240415E-3</v>
      </c>
    </row>
    <row r="1986" spans="1:8" hidden="1" x14ac:dyDescent="0.2">
      <c r="A1986" s="88">
        <v>41186</v>
      </c>
      <c r="B1986" s="37">
        <v>173.199997</v>
      </c>
      <c r="C1986" s="37">
        <v>174.070007</v>
      </c>
      <c r="D1986" s="37">
        <v>172.91999799999999</v>
      </c>
      <c r="E1986" s="37">
        <v>173.61000100000001</v>
      </c>
      <c r="F1986" s="37">
        <v>10376800</v>
      </c>
      <c r="G1986" s="37">
        <v>173.61000100000001</v>
      </c>
      <c r="H1986" s="89">
        <f t="shared" ref="H1986:H2049" si="31">LN(G1986/G1987)</f>
        <v>5.7187921877404364E-3</v>
      </c>
    </row>
    <row r="1987" spans="1:8" hidden="1" x14ac:dyDescent="0.2">
      <c r="A1987" s="88">
        <v>41187</v>
      </c>
      <c r="B1987" s="37">
        <v>172.86999499999999</v>
      </c>
      <c r="C1987" s="37">
        <v>173.36999499999999</v>
      </c>
      <c r="D1987" s="37">
        <v>172.009995</v>
      </c>
      <c r="E1987" s="37">
        <v>172.61999499999999</v>
      </c>
      <c r="F1987" s="37">
        <v>8871000</v>
      </c>
      <c r="G1987" s="37">
        <v>172.61999499999999</v>
      </c>
      <c r="H1987" s="89">
        <f t="shared" si="31"/>
        <v>3.307468145872712E-3</v>
      </c>
    </row>
    <row r="1988" spans="1:8" hidden="1" x14ac:dyDescent="0.2">
      <c r="A1988" s="88">
        <v>41190</v>
      </c>
      <c r="B1988" s="37">
        <v>171.75</v>
      </c>
      <c r="C1988" s="37">
        <v>172.279999</v>
      </c>
      <c r="D1988" s="37">
        <v>171.679993</v>
      </c>
      <c r="E1988" s="37">
        <v>172.050003</v>
      </c>
      <c r="F1988" s="37">
        <v>3749300</v>
      </c>
      <c r="G1988" s="37">
        <v>172.050003</v>
      </c>
      <c r="H1988" s="89">
        <f t="shared" si="31"/>
        <v>6.1800451783036768E-3</v>
      </c>
    </row>
    <row r="1989" spans="1:8" hidden="1" x14ac:dyDescent="0.2">
      <c r="A1989" s="88">
        <v>41191</v>
      </c>
      <c r="B1989" s="37">
        <v>171.86000100000001</v>
      </c>
      <c r="C1989" s="37">
        <v>172.16999799999999</v>
      </c>
      <c r="D1989" s="37">
        <v>170.55999800000001</v>
      </c>
      <c r="E1989" s="37">
        <v>170.990005</v>
      </c>
      <c r="F1989" s="37">
        <v>7750700</v>
      </c>
      <c r="G1989" s="37">
        <v>170.990005</v>
      </c>
      <c r="H1989" s="89">
        <f t="shared" si="31"/>
        <v>8.7768194243224233E-4</v>
      </c>
    </row>
    <row r="1990" spans="1:8" hidden="1" x14ac:dyDescent="0.2">
      <c r="A1990" s="88">
        <v>41192</v>
      </c>
      <c r="B1990" s="37">
        <v>170.53999300000001</v>
      </c>
      <c r="C1990" s="37">
        <v>171.33999600000001</v>
      </c>
      <c r="D1990" s="37">
        <v>170.300003</v>
      </c>
      <c r="E1990" s="37">
        <v>170.83999600000001</v>
      </c>
      <c r="F1990" s="37">
        <v>7361300</v>
      </c>
      <c r="G1990" s="37">
        <v>170.83999600000001</v>
      </c>
      <c r="H1990" s="89">
        <f t="shared" si="31"/>
        <v>-2.8057710468350834E-3</v>
      </c>
    </row>
    <row r="1991" spans="1:8" hidden="1" x14ac:dyDescent="0.2">
      <c r="A1991" s="88">
        <v>41193</v>
      </c>
      <c r="B1991" s="37">
        <v>171.300003</v>
      </c>
      <c r="C1991" s="37">
        <v>171.949997</v>
      </c>
      <c r="D1991" s="37">
        <v>171.13000500000001</v>
      </c>
      <c r="E1991" s="37">
        <v>171.320007</v>
      </c>
      <c r="F1991" s="37">
        <v>5714900</v>
      </c>
      <c r="G1991" s="37">
        <v>171.320007</v>
      </c>
      <c r="H1991" s="89">
        <f t="shared" si="31"/>
        <v>7.3818894092889656E-3</v>
      </c>
    </row>
    <row r="1992" spans="1:8" hidden="1" x14ac:dyDescent="0.2">
      <c r="A1992" s="88">
        <v>41194</v>
      </c>
      <c r="B1992" s="37">
        <v>171.14999399999999</v>
      </c>
      <c r="C1992" s="37">
        <v>171.41000399999999</v>
      </c>
      <c r="D1992" s="37">
        <v>169.80999800000001</v>
      </c>
      <c r="E1992" s="37">
        <v>170.05999800000001</v>
      </c>
      <c r="F1992" s="37">
        <v>8266000</v>
      </c>
      <c r="G1992" s="37">
        <v>170.05999800000001</v>
      </c>
      <c r="H1992" s="89">
        <f t="shared" si="31"/>
        <v>1.0106122949972807E-2</v>
      </c>
    </row>
    <row r="1993" spans="1:8" hidden="1" x14ac:dyDescent="0.2">
      <c r="A1993" s="88">
        <v>41197</v>
      </c>
      <c r="B1993" s="37">
        <v>169.009995</v>
      </c>
      <c r="C1993" s="37">
        <v>169.10000600000001</v>
      </c>
      <c r="D1993" s="37">
        <v>167.529999</v>
      </c>
      <c r="E1993" s="37">
        <v>168.35000600000001</v>
      </c>
      <c r="F1993" s="37">
        <v>10704900</v>
      </c>
      <c r="G1993" s="37">
        <v>168.35000600000001</v>
      </c>
      <c r="H1993" s="89">
        <f t="shared" si="31"/>
        <v>-6.3356459513044822E-3</v>
      </c>
    </row>
    <row r="1994" spans="1:8" hidden="1" x14ac:dyDescent="0.2">
      <c r="A1994" s="88">
        <v>41198</v>
      </c>
      <c r="B1994" s="37">
        <v>168.86999499999999</v>
      </c>
      <c r="C1994" s="37">
        <v>169.449997</v>
      </c>
      <c r="D1994" s="37">
        <v>168.66999799999999</v>
      </c>
      <c r="E1994" s="37">
        <v>169.41999799999999</v>
      </c>
      <c r="F1994" s="37">
        <v>6204000</v>
      </c>
      <c r="G1994" s="37">
        <v>169.41999799999999</v>
      </c>
      <c r="H1994" s="89">
        <f t="shared" si="31"/>
        <v>-7.0801869364403775E-4</v>
      </c>
    </row>
    <row r="1995" spans="1:8" hidden="1" x14ac:dyDescent="0.2">
      <c r="A1995" s="88">
        <v>41199</v>
      </c>
      <c r="B1995" s="37">
        <v>169.21000699999999</v>
      </c>
      <c r="C1995" s="37">
        <v>169.949997</v>
      </c>
      <c r="D1995" s="37">
        <v>168.91999799999999</v>
      </c>
      <c r="E1995" s="37">
        <v>169.53999300000001</v>
      </c>
      <c r="F1995" s="37">
        <v>5203400</v>
      </c>
      <c r="G1995" s="37">
        <v>169.53999300000001</v>
      </c>
      <c r="H1995" s="89">
        <f t="shared" si="31"/>
        <v>4.4335486628825759E-3</v>
      </c>
    </row>
    <row r="1996" spans="1:8" hidden="1" x14ac:dyDescent="0.2">
      <c r="A1996" s="88">
        <v>41200</v>
      </c>
      <c r="B1996" s="37">
        <v>168.800003</v>
      </c>
      <c r="C1996" s="37">
        <v>169.30999800000001</v>
      </c>
      <c r="D1996" s="37">
        <v>168.58999600000001</v>
      </c>
      <c r="E1996" s="37">
        <v>168.78999300000001</v>
      </c>
      <c r="F1996" s="37">
        <v>6607100</v>
      </c>
      <c r="G1996" s="37">
        <v>168.78999300000001</v>
      </c>
      <c r="H1996" s="89">
        <f t="shared" si="31"/>
        <v>1.0841135679219044E-2</v>
      </c>
    </row>
    <row r="1997" spans="1:8" hidden="1" x14ac:dyDescent="0.2">
      <c r="A1997" s="88">
        <v>41201</v>
      </c>
      <c r="B1997" s="37">
        <v>168.41999799999999</v>
      </c>
      <c r="C1997" s="37">
        <v>168.449997</v>
      </c>
      <c r="D1997" s="37">
        <v>166.229996</v>
      </c>
      <c r="E1997" s="37">
        <v>166.970001</v>
      </c>
      <c r="F1997" s="37">
        <v>13860400</v>
      </c>
      <c r="G1997" s="37">
        <v>166.970001</v>
      </c>
      <c r="H1997" s="89">
        <f t="shared" si="31"/>
        <v>-3.6466995697732791E-3</v>
      </c>
    </row>
    <row r="1998" spans="1:8" hidden="1" x14ac:dyDescent="0.2">
      <c r="A1998" s="88">
        <v>41204</v>
      </c>
      <c r="B1998" s="37">
        <v>167.08000200000001</v>
      </c>
      <c r="C1998" s="37">
        <v>167.63000500000001</v>
      </c>
      <c r="D1998" s="37">
        <v>167.029999</v>
      </c>
      <c r="E1998" s="37">
        <v>167.58000200000001</v>
      </c>
      <c r="F1998" s="37">
        <v>6366200</v>
      </c>
      <c r="G1998" s="37">
        <v>167.58000200000001</v>
      </c>
      <c r="H1998" s="89">
        <f t="shared" si="31"/>
        <v>1.2912758814784639E-2</v>
      </c>
    </row>
    <row r="1999" spans="1:8" hidden="1" x14ac:dyDescent="0.2">
      <c r="A1999" s="88">
        <v>41205</v>
      </c>
      <c r="B1999" s="37">
        <v>166.03999300000001</v>
      </c>
      <c r="C1999" s="37">
        <v>166.05999800000001</v>
      </c>
      <c r="D1999" s="37">
        <v>165.11999499999999</v>
      </c>
      <c r="E1999" s="37">
        <v>165.429993</v>
      </c>
      <c r="F1999" s="37">
        <v>11892500</v>
      </c>
      <c r="G1999" s="37">
        <v>165.429993</v>
      </c>
      <c r="H1999" s="89">
        <f t="shared" si="31"/>
        <v>3.4514673541198764E-3</v>
      </c>
    </row>
    <row r="2000" spans="1:8" hidden="1" x14ac:dyDescent="0.2">
      <c r="A2000" s="88">
        <v>41206</v>
      </c>
      <c r="B2000" s="37">
        <v>165.779999</v>
      </c>
      <c r="C2000" s="37">
        <v>165.83000200000001</v>
      </c>
      <c r="D2000" s="37">
        <v>164.60000600000001</v>
      </c>
      <c r="E2000" s="37">
        <v>164.86000100000001</v>
      </c>
      <c r="F2000" s="37">
        <v>10794600</v>
      </c>
      <c r="G2000" s="37">
        <v>164.86000100000001</v>
      </c>
      <c r="H2000" s="89">
        <f t="shared" si="31"/>
        <v>-7.0116521695376835E-3</v>
      </c>
    </row>
    <row r="2001" spans="1:8" hidden="1" x14ac:dyDescent="0.2">
      <c r="A2001" s="88">
        <v>41207</v>
      </c>
      <c r="B2001" s="37">
        <v>166.28999300000001</v>
      </c>
      <c r="C2001" s="37">
        <v>166.529999</v>
      </c>
      <c r="D2001" s="37">
        <v>165.770004</v>
      </c>
      <c r="E2001" s="37">
        <v>166.020004</v>
      </c>
      <c r="F2001" s="37">
        <v>7013800</v>
      </c>
      <c r="G2001" s="37">
        <v>166.020004</v>
      </c>
      <c r="H2001" s="89">
        <f t="shared" si="31"/>
        <v>5.4231663214073607E-4</v>
      </c>
    </row>
    <row r="2002" spans="1:8" hidden="1" x14ac:dyDescent="0.2">
      <c r="A2002" s="88">
        <v>41208</v>
      </c>
      <c r="B2002" s="37">
        <v>166.229996</v>
      </c>
      <c r="C2002" s="37">
        <v>166.60000600000001</v>
      </c>
      <c r="D2002" s="37">
        <v>165.770004</v>
      </c>
      <c r="E2002" s="37">
        <v>165.929993</v>
      </c>
      <c r="F2002" s="37">
        <v>6441300</v>
      </c>
      <c r="G2002" s="37">
        <v>165.929993</v>
      </c>
      <c r="H2002" s="89">
        <f t="shared" si="31"/>
        <v>-5.4093713676025262E-3</v>
      </c>
    </row>
    <row r="2003" spans="1:8" hidden="1" x14ac:dyDescent="0.2">
      <c r="A2003" s="88">
        <v>41213</v>
      </c>
      <c r="B2003" s="37">
        <v>166.470001</v>
      </c>
      <c r="C2003" s="37">
        <v>167.279999</v>
      </c>
      <c r="D2003" s="37">
        <v>166.38000500000001</v>
      </c>
      <c r="E2003" s="37">
        <v>166.83000200000001</v>
      </c>
      <c r="F2003" s="37">
        <v>4681500</v>
      </c>
      <c r="G2003" s="37">
        <v>166.83000200000001</v>
      </c>
      <c r="H2003" s="89">
        <f t="shared" si="31"/>
        <v>4.5659134862727959E-3</v>
      </c>
    </row>
    <row r="2004" spans="1:8" hidden="1" x14ac:dyDescent="0.2">
      <c r="A2004" s="88">
        <v>41214</v>
      </c>
      <c r="B2004" s="37">
        <v>167.020004</v>
      </c>
      <c r="C2004" s="37">
        <v>167.03999300000001</v>
      </c>
      <c r="D2004" s="37">
        <v>166.03999300000001</v>
      </c>
      <c r="E2004" s="37">
        <v>166.070007</v>
      </c>
      <c r="F2004" s="37">
        <v>6018000</v>
      </c>
      <c r="G2004" s="37">
        <v>166.070007</v>
      </c>
      <c r="H2004" s="89">
        <f t="shared" si="31"/>
        <v>2.1116194355482565E-2</v>
      </c>
    </row>
    <row r="2005" spans="1:8" hidden="1" x14ac:dyDescent="0.2">
      <c r="A2005" s="88">
        <v>41215</v>
      </c>
      <c r="B2005" s="37">
        <v>164.449997</v>
      </c>
      <c r="C2005" s="37">
        <v>164.470001</v>
      </c>
      <c r="D2005" s="37">
        <v>162.300003</v>
      </c>
      <c r="E2005" s="37">
        <v>162.60000600000001</v>
      </c>
      <c r="F2005" s="37">
        <v>14763100</v>
      </c>
      <c r="G2005" s="37">
        <v>162.60000600000001</v>
      </c>
      <c r="H2005" s="89">
        <f t="shared" si="31"/>
        <v>-3.866990646565459E-3</v>
      </c>
    </row>
    <row r="2006" spans="1:8" hidden="1" x14ac:dyDescent="0.2">
      <c r="A2006" s="88">
        <v>41218</v>
      </c>
      <c r="B2006" s="37">
        <v>163.11999499999999</v>
      </c>
      <c r="C2006" s="37">
        <v>163.41999799999999</v>
      </c>
      <c r="D2006" s="37">
        <v>162.80999800000001</v>
      </c>
      <c r="E2006" s="37">
        <v>163.229996</v>
      </c>
      <c r="F2006" s="37">
        <v>6156200</v>
      </c>
      <c r="G2006" s="37">
        <v>163.229996</v>
      </c>
      <c r="H2006" s="89">
        <f t="shared" si="31"/>
        <v>-1.8633179577925055E-2</v>
      </c>
    </row>
    <row r="2007" spans="1:8" hidden="1" x14ac:dyDescent="0.2">
      <c r="A2007" s="88">
        <v>41219</v>
      </c>
      <c r="B2007" s="37">
        <v>163.91000399999999</v>
      </c>
      <c r="C2007" s="37">
        <v>166.770004</v>
      </c>
      <c r="D2007" s="37">
        <v>163.61000100000001</v>
      </c>
      <c r="E2007" s="37">
        <v>166.300003</v>
      </c>
      <c r="F2007" s="37">
        <v>16051800</v>
      </c>
      <c r="G2007" s="37">
        <v>166.300003</v>
      </c>
      <c r="H2007" s="89">
        <f t="shared" si="31"/>
        <v>-1.1418733500249887E-3</v>
      </c>
    </row>
    <row r="2008" spans="1:8" hidden="1" x14ac:dyDescent="0.2">
      <c r="A2008" s="88">
        <v>41220</v>
      </c>
      <c r="B2008" s="37">
        <v>166.86999499999999</v>
      </c>
      <c r="C2008" s="37">
        <v>167.13000500000001</v>
      </c>
      <c r="D2008" s="37">
        <v>165.03999300000001</v>
      </c>
      <c r="E2008" s="37">
        <v>166.490005</v>
      </c>
      <c r="F2008" s="37">
        <v>13195200</v>
      </c>
      <c r="G2008" s="37">
        <v>166.490005</v>
      </c>
      <c r="H2008" s="89">
        <f t="shared" si="31"/>
        <v>-8.969205997204667E-3</v>
      </c>
    </row>
    <row r="2009" spans="1:8" hidden="1" x14ac:dyDescent="0.2">
      <c r="A2009" s="88">
        <v>41221</v>
      </c>
      <c r="B2009" s="37">
        <v>166.13999899999999</v>
      </c>
      <c r="C2009" s="37">
        <v>168.16000399999999</v>
      </c>
      <c r="D2009" s="37">
        <v>166.11999499999999</v>
      </c>
      <c r="E2009" s="37">
        <v>167.990005</v>
      </c>
      <c r="F2009" s="37">
        <v>8829000</v>
      </c>
      <c r="G2009" s="37">
        <v>167.990005</v>
      </c>
      <c r="H2009" s="89">
        <f t="shared" si="31"/>
        <v>1.0124654325188629E-3</v>
      </c>
    </row>
    <row r="2010" spans="1:8" hidden="1" x14ac:dyDescent="0.2">
      <c r="A2010" s="88">
        <v>41222</v>
      </c>
      <c r="B2010" s="37">
        <v>168.21000699999999</v>
      </c>
      <c r="C2010" s="37">
        <v>168.53999300000001</v>
      </c>
      <c r="D2010" s="37">
        <v>167.550003</v>
      </c>
      <c r="E2010" s="37">
        <v>167.820007</v>
      </c>
      <c r="F2010" s="37">
        <v>7361000</v>
      </c>
      <c r="G2010" s="37">
        <v>167.820007</v>
      </c>
      <c r="H2010" s="89">
        <f t="shared" si="31"/>
        <v>2.2072368288623299E-3</v>
      </c>
    </row>
    <row r="2011" spans="1:8" hidden="1" x14ac:dyDescent="0.2">
      <c r="A2011" s="88">
        <v>41225</v>
      </c>
      <c r="B2011" s="37">
        <v>168.10000600000001</v>
      </c>
      <c r="C2011" s="37">
        <v>168.279999</v>
      </c>
      <c r="D2011" s="37">
        <v>167.21000699999999</v>
      </c>
      <c r="E2011" s="37">
        <v>167.449997</v>
      </c>
      <c r="F2011" s="37">
        <v>5647600</v>
      </c>
      <c r="G2011" s="37">
        <v>167.449997</v>
      </c>
      <c r="H2011" s="89">
        <f t="shared" si="31"/>
        <v>2.092309816427591E-3</v>
      </c>
    </row>
    <row r="2012" spans="1:8" hidden="1" x14ac:dyDescent="0.2">
      <c r="A2012" s="88">
        <v>41226</v>
      </c>
      <c r="B2012" s="37">
        <v>166.66000399999999</v>
      </c>
      <c r="C2012" s="37">
        <v>167.94000199999999</v>
      </c>
      <c r="D2012" s="37">
        <v>166.63000500000001</v>
      </c>
      <c r="E2012" s="37">
        <v>167.10000600000001</v>
      </c>
      <c r="F2012" s="37">
        <v>6463300</v>
      </c>
      <c r="G2012" s="37">
        <v>167.10000600000001</v>
      </c>
      <c r="H2012" s="89">
        <f t="shared" si="31"/>
        <v>-2.3930708229161294E-4</v>
      </c>
    </row>
    <row r="2013" spans="1:8" hidden="1" x14ac:dyDescent="0.2">
      <c r="A2013" s="88">
        <v>41227</v>
      </c>
      <c r="B2013" s="37">
        <v>167.46000699999999</v>
      </c>
      <c r="C2013" s="37">
        <v>168.03999300000001</v>
      </c>
      <c r="D2013" s="37">
        <v>166.779999</v>
      </c>
      <c r="E2013" s="37">
        <v>167.13999899999999</v>
      </c>
      <c r="F2013" s="37">
        <v>8510500</v>
      </c>
      <c r="G2013" s="37">
        <v>167.13999899999999</v>
      </c>
      <c r="H2013" s="89">
        <f t="shared" si="31"/>
        <v>6.3019925627028463E-3</v>
      </c>
    </row>
    <row r="2014" spans="1:8" hidden="1" x14ac:dyDescent="0.2">
      <c r="A2014" s="88">
        <v>41228</v>
      </c>
      <c r="B2014" s="37">
        <v>167</v>
      </c>
      <c r="C2014" s="37">
        <v>167.050003</v>
      </c>
      <c r="D2014" s="37">
        <v>165.179993</v>
      </c>
      <c r="E2014" s="37">
        <v>166.08999600000001</v>
      </c>
      <c r="F2014" s="37">
        <v>10023200</v>
      </c>
      <c r="G2014" s="37">
        <v>166.08999600000001</v>
      </c>
      <c r="H2014" s="89">
        <f t="shared" si="31"/>
        <v>1.2651205071272105E-3</v>
      </c>
    </row>
    <row r="2015" spans="1:8" hidden="1" x14ac:dyDescent="0.2">
      <c r="A2015" s="88">
        <v>41229</v>
      </c>
      <c r="B2015" s="37">
        <v>165.740005</v>
      </c>
      <c r="C2015" s="37">
        <v>166.36000100000001</v>
      </c>
      <c r="D2015" s="37">
        <v>165.470001</v>
      </c>
      <c r="E2015" s="37">
        <v>165.88000500000001</v>
      </c>
      <c r="F2015" s="37">
        <v>6944000</v>
      </c>
      <c r="G2015" s="37">
        <v>165.88000500000001</v>
      </c>
      <c r="H2015" s="89">
        <f t="shared" si="31"/>
        <v>-1.1925175028917717E-2</v>
      </c>
    </row>
    <row r="2016" spans="1:8" hidden="1" x14ac:dyDescent="0.2">
      <c r="A2016" s="88">
        <v>41232</v>
      </c>
      <c r="B2016" s="37">
        <v>167.75</v>
      </c>
      <c r="C2016" s="37">
        <v>168.16000399999999</v>
      </c>
      <c r="D2016" s="37">
        <v>167.38000500000001</v>
      </c>
      <c r="E2016" s="37">
        <v>167.86999499999999</v>
      </c>
      <c r="F2016" s="37">
        <v>6764500</v>
      </c>
      <c r="G2016" s="37">
        <v>167.86999499999999</v>
      </c>
      <c r="H2016" s="89">
        <f t="shared" si="31"/>
        <v>2.8634274089135358E-3</v>
      </c>
    </row>
    <row r="2017" spans="1:8" hidden="1" x14ac:dyDescent="0.2">
      <c r="A2017" s="88">
        <v>41233</v>
      </c>
      <c r="B2017" s="37">
        <v>167.75</v>
      </c>
      <c r="C2017" s="37">
        <v>168.020004</v>
      </c>
      <c r="D2017" s="37">
        <v>166.83999600000001</v>
      </c>
      <c r="E2017" s="37">
        <v>167.38999899999999</v>
      </c>
      <c r="F2017" s="37">
        <v>5496100</v>
      </c>
      <c r="G2017" s="37">
        <v>167.38999899999999</v>
      </c>
      <c r="H2017" s="89">
        <f t="shared" si="31"/>
        <v>-1.0150710023551855E-3</v>
      </c>
    </row>
    <row r="2018" spans="1:8" hidden="1" x14ac:dyDescent="0.2">
      <c r="A2018" s="88">
        <v>41234</v>
      </c>
      <c r="B2018" s="37">
        <v>167.19000199999999</v>
      </c>
      <c r="C2018" s="37">
        <v>167.820007</v>
      </c>
      <c r="D2018" s="37">
        <v>166.970001</v>
      </c>
      <c r="E2018" s="37">
        <v>167.55999800000001</v>
      </c>
      <c r="F2018" s="37">
        <v>3810700</v>
      </c>
      <c r="G2018" s="37">
        <v>167.55999800000001</v>
      </c>
      <c r="H2018" s="89">
        <f t="shared" si="31"/>
        <v>-1.2160205636815307E-2</v>
      </c>
    </row>
    <row r="2019" spans="1:8" hidden="1" x14ac:dyDescent="0.2">
      <c r="A2019" s="88">
        <v>41236</v>
      </c>
      <c r="B2019" s="37">
        <v>167.970001</v>
      </c>
      <c r="C2019" s="37">
        <v>170.009995</v>
      </c>
      <c r="D2019" s="37">
        <v>167.800003</v>
      </c>
      <c r="E2019" s="37">
        <v>169.61000100000001</v>
      </c>
      <c r="F2019" s="37">
        <v>6110100</v>
      </c>
      <c r="G2019" s="37">
        <v>169.61000100000001</v>
      </c>
      <c r="H2019" s="89">
        <f t="shared" si="31"/>
        <v>1.0618689246099091E-3</v>
      </c>
    </row>
    <row r="2020" spans="1:8" hidden="1" x14ac:dyDescent="0.2">
      <c r="A2020" s="88">
        <v>41239</v>
      </c>
      <c r="B2020" s="37">
        <v>169.55999800000001</v>
      </c>
      <c r="C2020" s="37">
        <v>169.729996</v>
      </c>
      <c r="D2020" s="37">
        <v>169.25</v>
      </c>
      <c r="E2020" s="37">
        <v>169.429993</v>
      </c>
      <c r="F2020" s="37">
        <v>5377700</v>
      </c>
      <c r="G2020" s="37">
        <v>169.429993</v>
      </c>
      <c r="H2020" s="89">
        <f t="shared" si="31"/>
        <v>4.2585147458177571E-3</v>
      </c>
    </row>
    <row r="2021" spans="1:8" hidden="1" x14ac:dyDescent="0.2">
      <c r="A2021" s="88">
        <v>41240</v>
      </c>
      <c r="B2021" s="37">
        <v>169.13999899999999</v>
      </c>
      <c r="C2021" s="37">
        <v>169.39999399999999</v>
      </c>
      <c r="D2021" s="37">
        <v>168.61999499999999</v>
      </c>
      <c r="E2021" s="37">
        <v>168.71000699999999</v>
      </c>
      <c r="F2021" s="37">
        <v>7314400</v>
      </c>
      <c r="G2021" s="37">
        <v>168.71000699999999</v>
      </c>
      <c r="H2021" s="89">
        <f t="shared" si="31"/>
        <v>1.2885723456901652E-2</v>
      </c>
    </row>
    <row r="2022" spans="1:8" hidden="1" x14ac:dyDescent="0.2">
      <c r="A2022" s="88">
        <v>41241</v>
      </c>
      <c r="B2022" s="37">
        <v>165.429993</v>
      </c>
      <c r="C2022" s="37">
        <v>166.83999600000001</v>
      </c>
      <c r="D2022" s="37">
        <v>165.38000500000001</v>
      </c>
      <c r="E2022" s="37">
        <v>166.550003</v>
      </c>
      <c r="F2022" s="37">
        <v>12880100</v>
      </c>
      <c r="G2022" s="37">
        <v>166.550003</v>
      </c>
      <c r="H2022" s="89">
        <f t="shared" si="31"/>
        <v>-3.7754517476746171E-3</v>
      </c>
    </row>
    <row r="2023" spans="1:8" hidden="1" x14ac:dyDescent="0.2">
      <c r="A2023" s="88">
        <v>41242</v>
      </c>
      <c r="B2023" s="37">
        <v>167.13999899999999</v>
      </c>
      <c r="C2023" s="37">
        <v>167.5</v>
      </c>
      <c r="D2023" s="37">
        <v>166.85000600000001</v>
      </c>
      <c r="E2023" s="37">
        <v>167.179993</v>
      </c>
      <c r="F2023" s="37">
        <v>7446800</v>
      </c>
      <c r="G2023" s="37">
        <v>167.179993</v>
      </c>
      <c r="H2023" s="89">
        <f t="shared" si="31"/>
        <v>6.7820685103691832E-3</v>
      </c>
    </row>
    <row r="2024" spans="1:8" hidden="1" x14ac:dyDescent="0.2">
      <c r="A2024" s="88">
        <v>41243</v>
      </c>
      <c r="B2024" s="37">
        <v>166.94000199999999</v>
      </c>
      <c r="C2024" s="37">
        <v>167.220001</v>
      </c>
      <c r="D2024" s="37">
        <v>165.529999</v>
      </c>
      <c r="E2024" s="37">
        <v>166.050003</v>
      </c>
      <c r="F2024" s="37">
        <v>8412300</v>
      </c>
      <c r="G2024" s="37">
        <v>166.050003</v>
      </c>
      <c r="H2024" s="89">
        <f t="shared" si="31"/>
        <v>-4.8167860569624737E-4</v>
      </c>
    </row>
    <row r="2025" spans="1:8" hidden="1" x14ac:dyDescent="0.2">
      <c r="A2025" s="88">
        <v>41246</v>
      </c>
      <c r="B2025" s="37">
        <v>166.11000100000001</v>
      </c>
      <c r="C2025" s="37">
        <v>166.91999799999999</v>
      </c>
      <c r="D2025" s="37">
        <v>166.03999300000001</v>
      </c>
      <c r="E2025" s="37">
        <v>166.13000500000001</v>
      </c>
      <c r="F2025" s="37">
        <v>6363400</v>
      </c>
      <c r="G2025" s="37">
        <v>166.13000500000001</v>
      </c>
      <c r="H2025" s="89">
        <f t="shared" si="31"/>
        <v>1.034652693528218E-2</v>
      </c>
    </row>
    <row r="2026" spans="1:8" hidden="1" x14ac:dyDescent="0.2">
      <c r="A2026" s="88">
        <v>41247</v>
      </c>
      <c r="B2026" s="37">
        <v>164.05999800000001</v>
      </c>
      <c r="C2026" s="37">
        <v>164.83000200000001</v>
      </c>
      <c r="D2026" s="37">
        <v>163.86999499999999</v>
      </c>
      <c r="E2026" s="37">
        <v>164.41999799999999</v>
      </c>
      <c r="F2026" s="37">
        <v>10208900</v>
      </c>
      <c r="G2026" s="37">
        <v>164.41999799999999</v>
      </c>
      <c r="H2026" s="89">
        <f t="shared" si="31"/>
        <v>1.8262804515451444E-3</v>
      </c>
    </row>
    <row r="2027" spans="1:8" hidden="1" x14ac:dyDescent="0.2">
      <c r="A2027" s="88">
        <v>41248</v>
      </c>
      <c r="B2027" s="37">
        <v>164.220001</v>
      </c>
      <c r="C2027" s="37">
        <v>164.5</v>
      </c>
      <c r="D2027" s="37">
        <v>163.199997</v>
      </c>
      <c r="E2027" s="37">
        <v>164.11999499999999</v>
      </c>
      <c r="F2027" s="37">
        <v>10646800</v>
      </c>
      <c r="G2027" s="37">
        <v>164.11999499999999</v>
      </c>
      <c r="H2027" s="89">
        <f t="shared" si="31"/>
        <v>-2.3127330969548205E-3</v>
      </c>
    </row>
    <row r="2028" spans="1:8" hidden="1" x14ac:dyDescent="0.2">
      <c r="A2028" s="88">
        <v>41249</v>
      </c>
      <c r="B2028" s="37">
        <v>163.720001</v>
      </c>
      <c r="C2028" s="37">
        <v>165</v>
      </c>
      <c r="D2028" s="37">
        <v>163.529999</v>
      </c>
      <c r="E2028" s="37">
        <v>164.5</v>
      </c>
      <c r="F2028" s="37">
        <v>7301600</v>
      </c>
      <c r="G2028" s="37">
        <v>164.5</v>
      </c>
      <c r="H2028" s="89">
        <f t="shared" si="31"/>
        <v>-4.0041550314017255E-3</v>
      </c>
    </row>
    <row r="2029" spans="1:8" hidden="1" x14ac:dyDescent="0.2">
      <c r="A2029" s="88">
        <v>41250</v>
      </c>
      <c r="B2029" s="37">
        <v>164.88000500000001</v>
      </c>
      <c r="C2029" s="37">
        <v>165.220001</v>
      </c>
      <c r="D2029" s="37">
        <v>164.60000600000001</v>
      </c>
      <c r="E2029" s="37">
        <v>165.16000399999999</v>
      </c>
      <c r="F2029" s="37">
        <v>7289500</v>
      </c>
      <c r="G2029" s="37">
        <v>165.16000399999999</v>
      </c>
      <c r="H2029" s="89">
        <f t="shared" si="31"/>
        <v>-3.8675355584553892E-3</v>
      </c>
    </row>
    <row r="2030" spans="1:8" hidden="1" x14ac:dyDescent="0.2">
      <c r="A2030" s="88">
        <v>41253</v>
      </c>
      <c r="B2030" s="37">
        <v>166.11000100000001</v>
      </c>
      <c r="C2030" s="37">
        <v>166.16000399999999</v>
      </c>
      <c r="D2030" s="37">
        <v>165.71000699999999</v>
      </c>
      <c r="E2030" s="37">
        <v>165.800003</v>
      </c>
      <c r="F2030" s="37">
        <v>4646600</v>
      </c>
      <c r="G2030" s="37">
        <v>165.800003</v>
      </c>
      <c r="H2030" s="89">
        <f t="shared" si="31"/>
        <v>9.051682703272657E-4</v>
      </c>
    </row>
    <row r="2031" spans="1:8" hidden="1" x14ac:dyDescent="0.2">
      <c r="A2031" s="88">
        <v>41254</v>
      </c>
      <c r="B2031" s="37">
        <v>165.449997</v>
      </c>
      <c r="C2031" s="37">
        <v>165.66000399999999</v>
      </c>
      <c r="D2031" s="37">
        <v>165.11999499999999</v>
      </c>
      <c r="E2031" s="37">
        <v>165.64999399999999</v>
      </c>
      <c r="F2031" s="37">
        <v>4724000</v>
      </c>
      <c r="G2031" s="37">
        <v>165.64999399999999</v>
      </c>
      <c r="H2031" s="89">
        <f t="shared" si="31"/>
        <v>-7.2421704163641272E-4</v>
      </c>
    </row>
    <row r="2032" spans="1:8" hidden="1" x14ac:dyDescent="0.2">
      <c r="A2032" s="88">
        <v>41255</v>
      </c>
      <c r="B2032" s="37">
        <v>166.199997</v>
      </c>
      <c r="C2032" s="37">
        <v>166.94000199999999</v>
      </c>
      <c r="D2032" s="37">
        <v>165.36000100000001</v>
      </c>
      <c r="E2032" s="37">
        <v>165.770004</v>
      </c>
      <c r="F2032" s="37">
        <v>14164700</v>
      </c>
      <c r="G2032" s="37">
        <v>165.770004</v>
      </c>
      <c r="H2032" s="89">
        <f t="shared" si="31"/>
        <v>8.4813557673355626E-3</v>
      </c>
    </row>
    <row r="2033" spans="1:8" hidden="1" x14ac:dyDescent="0.2">
      <c r="A2033" s="88">
        <v>41256</v>
      </c>
      <c r="B2033" s="37">
        <v>163.86999499999999</v>
      </c>
      <c r="C2033" s="37">
        <v>164.89999399999999</v>
      </c>
      <c r="D2033" s="37">
        <v>163.779999</v>
      </c>
      <c r="E2033" s="37">
        <v>164.36999499999999</v>
      </c>
      <c r="F2033" s="37">
        <v>9332800</v>
      </c>
      <c r="G2033" s="37">
        <v>164.36999499999999</v>
      </c>
      <c r="H2033" s="89">
        <f t="shared" si="31"/>
        <v>1.461126591756613E-3</v>
      </c>
    </row>
    <row r="2034" spans="1:8" hidden="1" x14ac:dyDescent="0.2">
      <c r="A2034" s="88">
        <v>41257</v>
      </c>
      <c r="B2034" s="37">
        <v>164.16999799999999</v>
      </c>
      <c r="C2034" s="37">
        <v>164.479996</v>
      </c>
      <c r="D2034" s="37">
        <v>164.020004</v>
      </c>
      <c r="E2034" s="37">
        <v>164.13000500000001</v>
      </c>
      <c r="F2034" s="37">
        <v>5351700</v>
      </c>
      <c r="G2034" s="37">
        <v>164.13000500000001</v>
      </c>
      <c r="H2034" s="89">
        <f t="shared" si="31"/>
        <v>-1.886946984667743E-3</v>
      </c>
    </row>
    <row r="2035" spans="1:8" hidden="1" x14ac:dyDescent="0.2">
      <c r="A2035" s="88">
        <v>41260</v>
      </c>
      <c r="B2035" s="37">
        <v>164.16000399999999</v>
      </c>
      <c r="C2035" s="37">
        <v>164.61999499999999</v>
      </c>
      <c r="D2035" s="37">
        <v>164.13000500000001</v>
      </c>
      <c r="E2035" s="37">
        <v>164.44000199999999</v>
      </c>
      <c r="F2035" s="37">
        <v>8173300</v>
      </c>
      <c r="G2035" s="37">
        <v>164.44000199999999</v>
      </c>
      <c r="H2035" s="89">
        <f t="shared" si="31"/>
        <v>1.4455721352209855E-2</v>
      </c>
    </row>
    <row r="2036" spans="1:8" hidden="1" x14ac:dyDescent="0.2">
      <c r="A2036" s="88">
        <v>41261</v>
      </c>
      <c r="B2036" s="37">
        <v>164.35000600000001</v>
      </c>
      <c r="C2036" s="37">
        <v>164.429993</v>
      </c>
      <c r="D2036" s="37">
        <v>160.89999399999999</v>
      </c>
      <c r="E2036" s="37">
        <v>162.08000200000001</v>
      </c>
      <c r="F2036" s="37">
        <v>23995000</v>
      </c>
      <c r="G2036" s="37">
        <v>162.08000200000001</v>
      </c>
      <c r="H2036" s="89">
        <f t="shared" si="31"/>
        <v>2.4091187188867245E-3</v>
      </c>
    </row>
    <row r="2037" spans="1:8" hidden="1" x14ac:dyDescent="0.2">
      <c r="A2037" s="88">
        <v>41262</v>
      </c>
      <c r="B2037" s="37">
        <v>161.30999800000001</v>
      </c>
      <c r="C2037" s="37">
        <v>162.220001</v>
      </c>
      <c r="D2037" s="37">
        <v>161.11000100000001</v>
      </c>
      <c r="E2037" s="37">
        <v>161.69000199999999</v>
      </c>
      <c r="F2037" s="37">
        <v>12991600</v>
      </c>
      <c r="G2037" s="37">
        <v>161.69000199999999</v>
      </c>
      <c r="H2037" s="89">
        <f t="shared" si="31"/>
        <v>1.2196069361465691E-2</v>
      </c>
    </row>
    <row r="2038" spans="1:8" hidden="1" x14ac:dyDescent="0.2">
      <c r="A2038" s="88">
        <v>41263</v>
      </c>
      <c r="B2038" s="37">
        <v>159.86999499999999</v>
      </c>
      <c r="C2038" s="37">
        <v>160.11999499999999</v>
      </c>
      <c r="D2038" s="37">
        <v>158.38999899999999</v>
      </c>
      <c r="E2038" s="37">
        <v>159.729996</v>
      </c>
      <c r="F2038" s="37">
        <v>25148400</v>
      </c>
      <c r="G2038" s="37">
        <v>159.729996</v>
      </c>
      <c r="H2038" s="89">
        <f t="shared" si="31"/>
        <v>-3.7493389154116376E-3</v>
      </c>
    </row>
    <row r="2039" spans="1:8" hidden="1" x14ac:dyDescent="0.2">
      <c r="A2039" s="88">
        <v>41264</v>
      </c>
      <c r="B2039" s="37">
        <v>159.820007</v>
      </c>
      <c r="C2039" s="37">
        <v>160.759995</v>
      </c>
      <c r="D2039" s="37">
        <v>159.779999</v>
      </c>
      <c r="E2039" s="37">
        <v>160.33000200000001</v>
      </c>
      <c r="F2039" s="37">
        <v>13445400</v>
      </c>
      <c r="G2039" s="37">
        <v>160.33000200000001</v>
      </c>
      <c r="H2039" s="89">
        <f t="shared" si="31"/>
        <v>-1.8070919559241678E-3</v>
      </c>
    </row>
    <row r="2040" spans="1:8" hidden="1" x14ac:dyDescent="0.2">
      <c r="A2040" s="88">
        <v>41267</v>
      </c>
      <c r="B2040" s="37">
        <v>160.88000500000001</v>
      </c>
      <c r="C2040" s="37">
        <v>160.96000699999999</v>
      </c>
      <c r="D2040" s="37">
        <v>160.470001</v>
      </c>
      <c r="E2040" s="37">
        <v>160.61999499999999</v>
      </c>
      <c r="F2040" s="37">
        <v>3699400</v>
      </c>
      <c r="G2040" s="37">
        <v>160.61999499999999</v>
      </c>
      <c r="H2040" s="89">
        <f t="shared" si="31"/>
        <v>-9.9566904919385127E-4</v>
      </c>
    </row>
    <row r="2041" spans="1:8" hidden="1" x14ac:dyDescent="0.2">
      <c r="A2041" s="88">
        <v>41269</v>
      </c>
      <c r="B2041" s="37">
        <v>161.36000100000001</v>
      </c>
      <c r="C2041" s="37">
        <v>161.490005</v>
      </c>
      <c r="D2041" s="37">
        <v>160.63999899999999</v>
      </c>
      <c r="E2041" s="37">
        <v>160.779999</v>
      </c>
      <c r="F2041" s="37">
        <v>4961800</v>
      </c>
      <c r="G2041" s="37">
        <v>160.779999</v>
      </c>
      <c r="H2041" s="89">
        <f t="shared" si="31"/>
        <v>-2.3607204630649871E-3</v>
      </c>
    </row>
    <row r="2042" spans="1:8" hidden="1" x14ac:dyDescent="0.2">
      <c r="A2042" s="88">
        <v>41270</v>
      </c>
      <c r="B2042" s="37">
        <v>160.229996</v>
      </c>
      <c r="C2042" s="37">
        <v>161.30999800000001</v>
      </c>
      <c r="D2042" s="37">
        <v>160.050003</v>
      </c>
      <c r="E2042" s="37">
        <v>161.16000399999999</v>
      </c>
      <c r="F2042" s="37">
        <v>8937700</v>
      </c>
      <c r="G2042" s="37">
        <v>161.16000399999999</v>
      </c>
      <c r="H2042" s="89">
        <f t="shared" si="31"/>
        <v>3.8545960426112314E-3</v>
      </c>
    </row>
    <row r="2043" spans="1:8" hidden="1" x14ac:dyDescent="0.2">
      <c r="A2043" s="88">
        <v>41271</v>
      </c>
      <c r="B2043" s="37">
        <v>160.94000199999999</v>
      </c>
      <c r="C2043" s="37">
        <v>160.970001</v>
      </c>
      <c r="D2043" s="37">
        <v>160.14999399999999</v>
      </c>
      <c r="E2043" s="37">
        <v>160.53999300000001</v>
      </c>
      <c r="F2043" s="37">
        <v>6852900</v>
      </c>
      <c r="G2043" s="37">
        <v>160.53999300000001</v>
      </c>
      <c r="H2043" s="89">
        <f t="shared" si="31"/>
        <v>-9.1767199900654548E-3</v>
      </c>
    </row>
    <row r="2044" spans="1:8" hidden="1" x14ac:dyDescent="0.2">
      <c r="A2044" s="88">
        <v>41274</v>
      </c>
      <c r="B2044" s="37">
        <v>160.89999399999999</v>
      </c>
      <c r="C2044" s="37">
        <v>162.75</v>
      </c>
      <c r="D2044" s="37">
        <v>160.770004</v>
      </c>
      <c r="E2044" s="37">
        <v>162.020004</v>
      </c>
      <c r="F2044" s="37">
        <v>11786200</v>
      </c>
      <c r="G2044" s="37">
        <v>162.020004</v>
      </c>
      <c r="H2044" s="89">
        <f t="shared" si="31"/>
        <v>-7.0727807551688648E-3</v>
      </c>
    </row>
    <row r="2045" spans="1:8" hidden="1" x14ac:dyDescent="0.2">
      <c r="A2045" s="88">
        <v>41276</v>
      </c>
      <c r="B2045" s="37">
        <v>163.490005</v>
      </c>
      <c r="C2045" s="37">
        <v>164.13999899999999</v>
      </c>
      <c r="D2045" s="37">
        <v>163.13999899999999</v>
      </c>
      <c r="E2045" s="37">
        <v>163.16999799999999</v>
      </c>
      <c r="F2045" s="37">
        <v>10431800</v>
      </c>
      <c r="G2045" s="37">
        <v>163.16999799999999</v>
      </c>
      <c r="H2045" s="89">
        <f t="shared" si="31"/>
        <v>1.2146778383717876E-2</v>
      </c>
    </row>
    <row r="2046" spans="1:8" hidden="1" x14ac:dyDescent="0.2">
      <c r="A2046" s="88">
        <v>41277</v>
      </c>
      <c r="B2046" s="37">
        <v>162.479996</v>
      </c>
      <c r="C2046" s="37">
        <v>162.88000500000001</v>
      </c>
      <c r="D2046" s="37">
        <v>160.83000200000001</v>
      </c>
      <c r="E2046" s="37">
        <v>161.199997</v>
      </c>
      <c r="F2046" s="37">
        <v>16117500</v>
      </c>
      <c r="G2046" s="37">
        <v>161.199997</v>
      </c>
      <c r="H2046" s="89">
        <f t="shared" si="31"/>
        <v>4.725758094534592E-3</v>
      </c>
    </row>
    <row r="2047" spans="1:8" hidden="1" x14ac:dyDescent="0.2">
      <c r="A2047" s="88">
        <v>41278</v>
      </c>
      <c r="B2047" s="37">
        <v>159.520004</v>
      </c>
      <c r="C2047" s="37">
        <v>160.63000500000001</v>
      </c>
      <c r="D2047" s="37">
        <v>158.88999899999999</v>
      </c>
      <c r="E2047" s="37">
        <v>160.44000199999999</v>
      </c>
      <c r="F2047" s="37">
        <v>19179800</v>
      </c>
      <c r="G2047" s="37">
        <v>160.44000199999999</v>
      </c>
      <c r="H2047" s="89">
        <f t="shared" si="31"/>
        <v>6.3151428547148294E-3</v>
      </c>
    </row>
    <row r="2048" spans="1:8" hidden="1" x14ac:dyDescent="0.2">
      <c r="A2048" s="88">
        <v>41281</v>
      </c>
      <c r="B2048" s="37">
        <v>159.36000100000001</v>
      </c>
      <c r="C2048" s="37">
        <v>159.96000699999999</v>
      </c>
      <c r="D2048" s="37">
        <v>159.14999399999999</v>
      </c>
      <c r="E2048" s="37">
        <v>159.429993</v>
      </c>
      <c r="F2048" s="37">
        <v>9361800</v>
      </c>
      <c r="G2048" s="37">
        <v>159.429993</v>
      </c>
      <c r="H2048" s="89">
        <f t="shared" si="31"/>
        <v>-7.0627815188237441E-3</v>
      </c>
    </row>
    <row r="2049" spans="1:8" hidden="1" x14ac:dyDescent="0.2">
      <c r="A2049" s="88">
        <v>41282</v>
      </c>
      <c r="B2049" s="37">
        <v>160.46000699999999</v>
      </c>
      <c r="C2049" s="37">
        <v>160.990005</v>
      </c>
      <c r="D2049" s="37">
        <v>160.009995</v>
      </c>
      <c r="E2049" s="37">
        <v>160.55999800000001</v>
      </c>
      <c r="F2049" s="37">
        <v>7694800</v>
      </c>
      <c r="G2049" s="37">
        <v>160.55999800000001</v>
      </c>
      <c r="H2049" s="89">
        <f t="shared" si="31"/>
        <v>4.3602554402673998E-4</v>
      </c>
    </row>
    <row r="2050" spans="1:8" hidden="1" x14ac:dyDescent="0.2">
      <c r="A2050" s="88">
        <v>41283</v>
      </c>
      <c r="B2050" s="37">
        <v>160.770004</v>
      </c>
      <c r="C2050" s="37">
        <v>160.83000200000001</v>
      </c>
      <c r="D2050" s="37">
        <v>159.89999399999999</v>
      </c>
      <c r="E2050" s="37">
        <v>160.490005</v>
      </c>
      <c r="F2050" s="37">
        <v>8334200</v>
      </c>
      <c r="G2050" s="37">
        <v>160.490005</v>
      </c>
      <c r="H2050" s="89">
        <f t="shared" ref="H2050:H2113" si="32">LN(G2050/G2051)</f>
        <v>-9.2411796387834207E-3</v>
      </c>
    </row>
    <row r="2051" spans="1:8" hidden="1" x14ac:dyDescent="0.2">
      <c r="A2051" s="88">
        <v>41284</v>
      </c>
      <c r="B2051" s="37">
        <v>161.61000100000001</v>
      </c>
      <c r="C2051" s="37">
        <v>162.55999800000001</v>
      </c>
      <c r="D2051" s="37">
        <v>161.61000100000001</v>
      </c>
      <c r="E2051" s="37">
        <v>161.979996</v>
      </c>
      <c r="F2051" s="37">
        <v>11432600</v>
      </c>
      <c r="G2051" s="37">
        <v>161.979996</v>
      </c>
      <c r="H2051" s="89">
        <f t="shared" si="32"/>
        <v>5.6958921767704734E-3</v>
      </c>
    </row>
    <row r="2052" spans="1:8" hidden="1" x14ac:dyDescent="0.2">
      <c r="A2052" s="88">
        <v>41285</v>
      </c>
      <c r="B2052" s="37">
        <v>161.86000100000001</v>
      </c>
      <c r="C2052" s="37">
        <v>161.89999399999999</v>
      </c>
      <c r="D2052" s="37">
        <v>160.11000100000001</v>
      </c>
      <c r="E2052" s="37">
        <v>161.05999800000001</v>
      </c>
      <c r="F2052" s="37">
        <v>13675600</v>
      </c>
      <c r="G2052" s="37">
        <v>161.05999800000001</v>
      </c>
      <c r="H2052" s="89">
        <f t="shared" si="32"/>
        <v>-2.9757927315624279E-3</v>
      </c>
    </row>
    <row r="2053" spans="1:8" hidden="1" x14ac:dyDescent="0.2">
      <c r="A2053" s="88">
        <v>41288</v>
      </c>
      <c r="B2053" s="37">
        <v>161.88000500000001</v>
      </c>
      <c r="C2053" s="37">
        <v>161.970001</v>
      </c>
      <c r="D2053" s="37">
        <v>161.13000500000001</v>
      </c>
      <c r="E2053" s="37">
        <v>161.53999300000001</v>
      </c>
      <c r="F2053" s="37">
        <v>7289000</v>
      </c>
      <c r="G2053" s="37">
        <v>161.53999300000001</v>
      </c>
      <c r="H2053" s="89">
        <f t="shared" si="32"/>
        <v>-6.2944054057387459E-3</v>
      </c>
    </row>
    <row r="2054" spans="1:8" hidden="1" x14ac:dyDescent="0.2">
      <c r="A2054" s="88">
        <v>41289</v>
      </c>
      <c r="B2054" s="37">
        <v>162.800003</v>
      </c>
      <c r="C2054" s="37">
        <v>163.16999799999999</v>
      </c>
      <c r="D2054" s="37">
        <v>162.35000600000001</v>
      </c>
      <c r="E2054" s="37">
        <v>162.55999800000001</v>
      </c>
      <c r="F2054" s="37">
        <v>10077800</v>
      </c>
      <c r="G2054" s="37">
        <v>162.55999800000001</v>
      </c>
      <c r="H2054" s="89">
        <f t="shared" si="32"/>
        <v>-5.5346394336677578E-4</v>
      </c>
    </row>
    <row r="2055" spans="1:8" hidden="1" x14ac:dyDescent="0.2">
      <c r="A2055" s="88">
        <v>41290</v>
      </c>
      <c r="B2055" s="37">
        <v>162.41999799999999</v>
      </c>
      <c r="C2055" s="37">
        <v>163.029999</v>
      </c>
      <c r="D2055" s="37">
        <v>162.14999399999999</v>
      </c>
      <c r="E2055" s="37">
        <v>162.64999399999999</v>
      </c>
      <c r="F2055" s="37">
        <v>9214700</v>
      </c>
      <c r="G2055" s="37">
        <v>162.64999399999999</v>
      </c>
      <c r="H2055" s="89">
        <f t="shared" si="32"/>
        <v>-4.2945587476901099E-3</v>
      </c>
    </row>
    <row r="2056" spans="1:8" hidden="1" x14ac:dyDescent="0.2">
      <c r="A2056" s="88">
        <v>41291</v>
      </c>
      <c r="B2056" s="37">
        <v>161.94000199999999</v>
      </c>
      <c r="C2056" s="37">
        <v>164.39999399999999</v>
      </c>
      <c r="D2056" s="37">
        <v>161.83000200000001</v>
      </c>
      <c r="E2056" s="37">
        <v>163.35000600000001</v>
      </c>
      <c r="F2056" s="37">
        <v>14911400</v>
      </c>
      <c r="G2056" s="37">
        <v>163.35000600000001</v>
      </c>
      <c r="H2056" s="89">
        <f t="shared" si="32"/>
        <v>1.5930036355332644E-3</v>
      </c>
    </row>
    <row r="2057" spans="1:8" hidden="1" x14ac:dyDescent="0.2">
      <c r="A2057" s="88">
        <v>41292</v>
      </c>
      <c r="B2057" s="37">
        <v>163.949997</v>
      </c>
      <c r="C2057" s="37">
        <v>163.970001</v>
      </c>
      <c r="D2057" s="37">
        <v>163.020004</v>
      </c>
      <c r="E2057" s="37">
        <v>163.08999600000001</v>
      </c>
      <c r="F2057" s="37">
        <v>10038100</v>
      </c>
      <c r="G2057" s="37">
        <v>163.08999600000001</v>
      </c>
      <c r="H2057" s="89">
        <f t="shared" si="32"/>
        <v>-3.5500221555909593E-3</v>
      </c>
    </row>
    <row r="2058" spans="1:8" hidden="1" x14ac:dyDescent="0.2">
      <c r="A2058" s="88">
        <v>41296</v>
      </c>
      <c r="B2058" s="37">
        <v>163.479996</v>
      </c>
      <c r="C2058" s="37">
        <v>164.220001</v>
      </c>
      <c r="D2058" s="37">
        <v>163.36999499999999</v>
      </c>
      <c r="E2058" s="37">
        <v>163.66999799999999</v>
      </c>
      <c r="F2058" s="37">
        <v>8587900</v>
      </c>
      <c r="G2058" s="37">
        <v>163.66999799999999</v>
      </c>
      <c r="H2058" s="89">
        <f t="shared" si="32"/>
        <v>2.8144352459496119E-3</v>
      </c>
    </row>
    <row r="2059" spans="1:8" hidden="1" x14ac:dyDescent="0.2">
      <c r="A2059" s="88">
        <v>41297</v>
      </c>
      <c r="B2059" s="37">
        <v>163.91999799999999</v>
      </c>
      <c r="C2059" s="37">
        <v>163.949997</v>
      </c>
      <c r="D2059" s="37">
        <v>163</v>
      </c>
      <c r="E2059" s="37">
        <v>163.21000699999999</v>
      </c>
      <c r="F2059" s="37">
        <v>6697000</v>
      </c>
      <c r="G2059" s="37">
        <v>163.21000699999999</v>
      </c>
      <c r="H2059" s="89">
        <f t="shared" si="32"/>
        <v>1.1028106545944508E-2</v>
      </c>
    </row>
    <row r="2060" spans="1:8" hidden="1" x14ac:dyDescent="0.2">
      <c r="A2060" s="88">
        <v>41298</v>
      </c>
      <c r="B2060" s="37">
        <v>161.979996</v>
      </c>
      <c r="C2060" s="37">
        <v>162.270004</v>
      </c>
      <c r="D2060" s="37">
        <v>161.179993</v>
      </c>
      <c r="E2060" s="37">
        <v>161.41999799999999</v>
      </c>
      <c r="F2060" s="37">
        <v>13188300</v>
      </c>
      <c r="G2060" s="37">
        <v>161.41999799999999</v>
      </c>
      <c r="H2060" s="89">
        <f t="shared" si="32"/>
        <v>4.7816032925935533E-3</v>
      </c>
    </row>
    <row r="2061" spans="1:8" hidden="1" x14ac:dyDescent="0.2">
      <c r="A2061" s="88">
        <v>41299</v>
      </c>
      <c r="B2061" s="37">
        <v>160.55999800000001</v>
      </c>
      <c r="C2061" s="37">
        <v>161.03999300000001</v>
      </c>
      <c r="D2061" s="37">
        <v>160.30999800000001</v>
      </c>
      <c r="E2061" s="37">
        <v>160.64999399999999</v>
      </c>
      <c r="F2061" s="37">
        <v>9037400</v>
      </c>
      <c r="G2061" s="37">
        <v>160.64999399999999</v>
      </c>
      <c r="H2061" s="89">
        <f t="shared" si="32"/>
        <v>2.2434172466518371E-3</v>
      </c>
    </row>
    <row r="2062" spans="1:8" hidden="1" x14ac:dyDescent="0.2">
      <c r="A2062" s="88">
        <v>41302</v>
      </c>
      <c r="B2062" s="37">
        <v>160.240005</v>
      </c>
      <c r="C2062" s="37">
        <v>160.729996</v>
      </c>
      <c r="D2062" s="37">
        <v>160.020004</v>
      </c>
      <c r="E2062" s="37">
        <v>160.28999300000001</v>
      </c>
      <c r="F2062" s="37">
        <v>8491600</v>
      </c>
      <c r="G2062" s="37">
        <v>160.28999300000001</v>
      </c>
      <c r="H2062" s="89">
        <f t="shared" si="32"/>
        <v>-4.3576513450899685E-3</v>
      </c>
    </row>
    <row r="2063" spans="1:8" hidden="1" x14ac:dyDescent="0.2">
      <c r="A2063" s="88">
        <v>41303</v>
      </c>
      <c r="B2063" s="37">
        <v>161.009995</v>
      </c>
      <c r="C2063" s="37">
        <v>161.30999800000001</v>
      </c>
      <c r="D2063" s="37">
        <v>160.69000199999999</v>
      </c>
      <c r="E2063" s="37">
        <v>160.990005</v>
      </c>
      <c r="F2063" s="37">
        <v>7364900</v>
      </c>
      <c r="G2063" s="37">
        <v>160.990005</v>
      </c>
      <c r="H2063" s="89">
        <f t="shared" si="32"/>
        <v>-7.4262175187823527E-3</v>
      </c>
    </row>
    <row r="2064" spans="1:8" hidden="1" x14ac:dyDescent="0.2">
      <c r="A2064" s="88">
        <v>41304</v>
      </c>
      <c r="B2064" s="37">
        <v>162.679993</v>
      </c>
      <c r="C2064" s="37">
        <v>163.03999300000001</v>
      </c>
      <c r="D2064" s="37">
        <v>162.029999</v>
      </c>
      <c r="E2064" s="37">
        <v>162.19000199999999</v>
      </c>
      <c r="F2064" s="37">
        <v>12010000</v>
      </c>
      <c r="G2064" s="37">
        <v>162.19000199999999</v>
      </c>
      <c r="H2064" s="89">
        <f t="shared" si="32"/>
        <v>6.122688368708577E-3</v>
      </c>
    </row>
    <row r="2065" spans="1:8" hidden="1" x14ac:dyDescent="0.2">
      <c r="A2065" s="88">
        <v>41305</v>
      </c>
      <c r="B2065" s="37">
        <v>161.61999499999999</v>
      </c>
      <c r="C2065" s="37">
        <v>161.80999800000001</v>
      </c>
      <c r="D2065" s="37">
        <v>160.470001</v>
      </c>
      <c r="E2065" s="37">
        <v>161.199997</v>
      </c>
      <c r="F2065" s="37">
        <v>9334000</v>
      </c>
      <c r="G2065" s="37">
        <v>161.199997</v>
      </c>
      <c r="H2065" s="89">
        <f t="shared" si="32"/>
        <v>-1.549667160573932E-3</v>
      </c>
    </row>
    <row r="2066" spans="1:8" hidden="1" x14ac:dyDescent="0.2">
      <c r="A2066" s="88">
        <v>41306</v>
      </c>
      <c r="B2066" s="37">
        <v>162.66000399999999</v>
      </c>
      <c r="C2066" s="37">
        <v>162.770004</v>
      </c>
      <c r="D2066" s="37">
        <v>160.86999499999999</v>
      </c>
      <c r="E2066" s="37">
        <v>161.449997</v>
      </c>
      <c r="F2066" s="37">
        <v>12904300</v>
      </c>
      <c r="G2066" s="37">
        <v>161.449997</v>
      </c>
      <c r="H2066" s="89">
        <f t="shared" si="32"/>
        <v>-3.4008566097042531E-3</v>
      </c>
    </row>
    <row r="2067" spans="1:8" hidden="1" x14ac:dyDescent="0.2">
      <c r="A2067" s="88">
        <v>41309</v>
      </c>
      <c r="B2067" s="37">
        <v>161.19000199999999</v>
      </c>
      <c r="C2067" s="37">
        <v>162.41999799999999</v>
      </c>
      <c r="D2067" s="37">
        <v>161.14999399999999</v>
      </c>
      <c r="E2067" s="37">
        <v>162</v>
      </c>
      <c r="F2067" s="37">
        <v>7354900</v>
      </c>
      <c r="G2067" s="37">
        <v>162</v>
      </c>
      <c r="H2067" s="89">
        <f t="shared" si="32"/>
        <v>2.4690084787642612E-4</v>
      </c>
    </row>
    <row r="2068" spans="1:8" hidden="1" x14ac:dyDescent="0.2">
      <c r="A2068" s="88">
        <v>41310</v>
      </c>
      <c r="B2068" s="37">
        <v>162.75</v>
      </c>
      <c r="C2068" s="37">
        <v>162.78999300000001</v>
      </c>
      <c r="D2068" s="37">
        <v>161.33000200000001</v>
      </c>
      <c r="E2068" s="37">
        <v>161.96000699999999</v>
      </c>
      <c r="F2068" s="37">
        <v>8979400</v>
      </c>
      <c r="G2068" s="37">
        <v>161.96000699999999</v>
      </c>
      <c r="H2068" s="89">
        <f t="shared" si="32"/>
        <v>-2.6514089344737649E-3</v>
      </c>
    </row>
    <row r="2069" spans="1:8" hidden="1" x14ac:dyDescent="0.2">
      <c r="A2069" s="88">
        <v>41311</v>
      </c>
      <c r="B2069" s="37">
        <v>162.13000500000001</v>
      </c>
      <c r="C2069" s="37">
        <v>162.63000500000001</v>
      </c>
      <c r="D2069" s="37">
        <v>161.990005</v>
      </c>
      <c r="E2069" s="37">
        <v>162.38999899999999</v>
      </c>
      <c r="F2069" s="37">
        <v>6138700</v>
      </c>
      <c r="G2069" s="37">
        <v>162.38999899999999</v>
      </c>
      <c r="H2069" s="89">
        <f t="shared" si="32"/>
        <v>3.3926751752603782E-3</v>
      </c>
    </row>
    <row r="2070" spans="1:8" hidden="1" x14ac:dyDescent="0.2">
      <c r="A2070" s="88">
        <v>41312</v>
      </c>
      <c r="B2070" s="37">
        <v>161.240005</v>
      </c>
      <c r="C2070" s="37">
        <v>162.96000699999999</v>
      </c>
      <c r="D2070" s="37">
        <v>161.13000500000001</v>
      </c>
      <c r="E2070" s="37">
        <v>161.83999600000001</v>
      </c>
      <c r="F2070" s="37">
        <v>12827200</v>
      </c>
      <c r="G2070" s="37">
        <v>161.83999600000001</v>
      </c>
      <c r="H2070" s="89">
        <f t="shared" si="32"/>
        <v>1.6696395301081808E-3</v>
      </c>
    </row>
    <row r="2071" spans="1:8" hidden="1" x14ac:dyDescent="0.2">
      <c r="A2071" s="88">
        <v>41313</v>
      </c>
      <c r="B2071" s="37">
        <v>161.46000699999999</v>
      </c>
      <c r="C2071" s="37">
        <v>162.020004</v>
      </c>
      <c r="D2071" s="37">
        <v>161.199997</v>
      </c>
      <c r="E2071" s="37">
        <v>161.570007</v>
      </c>
      <c r="F2071" s="37">
        <v>6085900</v>
      </c>
      <c r="G2071" s="37">
        <v>161.570007</v>
      </c>
      <c r="H2071" s="89">
        <f t="shared" si="32"/>
        <v>1.1641492177868522E-2</v>
      </c>
    </row>
    <row r="2072" spans="1:8" hidden="1" x14ac:dyDescent="0.2">
      <c r="A2072" s="88">
        <v>41316</v>
      </c>
      <c r="B2072" s="37">
        <v>159.779999</v>
      </c>
      <c r="C2072" s="37">
        <v>159.979996</v>
      </c>
      <c r="D2072" s="37">
        <v>159.25</v>
      </c>
      <c r="E2072" s="37">
        <v>159.699997</v>
      </c>
      <c r="F2072" s="37">
        <v>12083500</v>
      </c>
      <c r="G2072" s="37">
        <v>159.699997</v>
      </c>
      <c r="H2072" s="89">
        <f t="shared" si="32"/>
        <v>-1.189036107284781E-3</v>
      </c>
    </row>
    <row r="2073" spans="1:8" hidden="1" x14ac:dyDescent="0.2">
      <c r="A2073" s="88">
        <v>41317</v>
      </c>
      <c r="B2073" s="37">
        <v>159.35000600000001</v>
      </c>
      <c r="C2073" s="37">
        <v>160.050003</v>
      </c>
      <c r="D2073" s="37">
        <v>158.88000500000001</v>
      </c>
      <c r="E2073" s="37">
        <v>159.88999899999999</v>
      </c>
      <c r="F2073" s="37">
        <v>7632300</v>
      </c>
      <c r="G2073" s="37">
        <v>159.88999899999999</v>
      </c>
      <c r="H2073" s="89">
        <f t="shared" si="32"/>
        <v>5.2674354858829771E-3</v>
      </c>
    </row>
    <row r="2074" spans="1:8" hidden="1" x14ac:dyDescent="0.2">
      <c r="A2074" s="88">
        <v>41318</v>
      </c>
      <c r="B2074" s="37">
        <v>159.60000600000001</v>
      </c>
      <c r="C2074" s="37">
        <v>159.63999899999999</v>
      </c>
      <c r="D2074" s="37">
        <v>158.770004</v>
      </c>
      <c r="E2074" s="37">
        <v>159.050003</v>
      </c>
      <c r="F2074" s="37">
        <v>8961300</v>
      </c>
      <c r="G2074" s="37">
        <v>159.050003</v>
      </c>
      <c r="H2074" s="89">
        <f t="shared" si="32"/>
        <v>4.4108261817494797E-3</v>
      </c>
    </row>
    <row r="2075" spans="1:8" hidden="1" x14ac:dyDescent="0.2">
      <c r="A2075" s="88">
        <v>41319</v>
      </c>
      <c r="B2075" s="37">
        <v>159.30999800000001</v>
      </c>
      <c r="C2075" s="37">
        <v>159.64999399999999</v>
      </c>
      <c r="D2075" s="37">
        <v>158.03999300000001</v>
      </c>
      <c r="E2075" s="37">
        <v>158.35000600000001</v>
      </c>
      <c r="F2075" s="37">
        <v>12410200</v>
      </c>
      <c r="G2075" s="37">
        <v>158.35000600000001</v>
      </c>
      <c r="H2075" s="89">
        <f t="shared" si="32"/>
        <v>1.6491481912120329E-2</v>
      </c>
    </row>
    <row r="2076" spans="1:8" hidden="1" x14ac:dyDescent="0.2">
      <c r="A2076" s="88">
        <v>41320</v>
      </c>
      <c r="B2076" s="37">
        <v>156.41999799999999</v>
      </c>
      <c r="C2076" s="37">
        <v>156.58000200000001</v>
      </c>
      <c r="D2076" s="37">
        <v>154.55999800000001</v>
      </c>
      <c r="E2076" s="37">
        <v>155.759995</v>
      </c>
      <c r="F2076" s="37">
        <v>23374100</v>
      </c>
      <c r="G2076" s="37">
        <v>155.759995</v>
      </c>
      <c r="H2076" s="89">
        <f t="shared" si="32"/>
        <v>2.7644300876473941E-3</v>
      </c>
    </row>
    <row r="2077" spans="1:8" hidden="1" x14ac:dyDescent="0.2">
      <c r="A2077" s="88">
        <v>41324</v>
      </c>
      <c r="B2077" s="37">
        <v>155.800003</v>
      </c>
      <c r="C2077" s="37">
        <v>155.83999600000001</v>
      </c>
      <c r="D2077" s="37">
        <v>154.929993</v>
      </c>
      <c r="E2077" s="37">
        <v>155.33000200000001</v>
      </c>
      <c r="F2077" s="37">
        <v>11803900</v>
      </c>
      <c r="G2077" s="37">
        <v>155.33000200000001</v>
      </c>
      <c r="H2077" s="89">
        <f t="shared" si="32"/>
        <v>2.5362378768010941E-2</v>
      </c>
    </row>
    <row r="2078" spans="1:8" hidden="1" x14ac:dyDescent="0.2">
      <c r="A2078" s="88">
        <v>41325</v>
      </c>
      <c r="B2078" s="37">
        <v>153.89999399999999</v>
      </c>
      <c r="C2078" s="37">
        <v>153.929993</v>
      </c>
      <c r="D2078" s="37">
        <v>150.83999600000001</v>
      </c>
      <c r="E2078" s="37">
        <v>151.44000199999999</v>
      </c>
      <c r="F2078" s="37">
        <v>30924000</v>
      </c>
      <c r="G2078" s="37">
        <v>151.44000199999999</v>
      </c>
      <c r="H2078" s="89">
        <f t="shared" si="32"/>
        <v>-7.7616189927627388E-3</v>
      </c>
    </row>
    <row r="2079" spans="1:8" hidden="1" x14ac:dyDescent="0.2">
      <c r="A2079" s="88">
        <v>41326</v>
      </c>
      <c r="B2079" s="37">
        <v>152</v>
      </c>
      <c r="C2079" s="37">
        <v>153.41000399999999</v>
      </c>
      <c r="D2079" s="37">
        <v>151.89999399999999</v>
      </c>
      <c r="E2079" s="37">
        <v>152.61999499999999</v>
      </c>
      <c r="F2079" s="37">
        <v>17964800</v>
      </c>
      <c r="G2079" s="37">
        <v>152.61999499999999</v>
      </c>
      <c r="H2079" s="89">
        <f t="shared" si="32"/>
        <v>-2.2906911720230686E-3</v>
      </c>
    </row>
    <row r="2080" spans="1:8" hidden="1" x14ac:dyDescent="0.2">
      <c r="A2080" s="88">
        <v>41327</v>
      </c>
      <c r="B2080" s="37">
        <v>152.259995</v>
      </c>
      <c r="C2080" s="37">
        <v>152.990005</v>
      </c>
      <c r="D2080" s="37">
        <v>151.929993</v>
      </c>
      <c r="E2080" s="37">
        <v>152.970001</v>
      </c>
      <c r="F2080" s="37">
        <v>10093200</v>
      </c>
      <c r="G2080" s="37">
        <v>152.970001</v>
      </c>
      <c r="H2080" s="89">
        <f t="shared" si="32"/>
        <v>-8.9161048402461897E-3</v>
      </c>
    </row>
    <row r="2081" spans="1:8" hidden="1" x14ac:dyDescent="0.2">
      <c r="A2081" s="88">
        <v>41330</v>
      </c>
      <c r="B2081" s="37">
        <v>153.520004</v>
      </c>
      <c r="C2081" s="37">
        <v>154.55999800000001</v>
      </c>
      <c r="D2081" s="37">
        <v>153.30999800000001</v>
      </c>
      <c r="E2081" s="37">
        <v>154.33999600000001</v>
      </c>
      <c r="F2081" s="37">
        <v>9488200</v>
      </c>
      <c r="G2081" s="37">
        <v>154.33999600000001</v>
      </c>
      <c r="H2081" s="89">
        <f t="shared" si="32"/>
        <v>-1.2107341470730523E-2</v>
      </c>
    </row>
    <row r="2082" spans="1:8" hidden="1" x14ac:dyDescent="0.2">
      <c r="A2082" s="88">
        <v>41331</v>
      </c>
      <c r="B2082" s="37">
        <v>154.38999899999999</v>
      </c>
      <c r="C2082" s="37">
        <v>156.800003</v>
      </c>
      <c r="D2082" s="37">
        <v>153.320007</v>
      </c>
      <c r="E2082" s="37">
        <v>156.220001</v>
      </c>
      <c r="F2082" s="37">
        <v>18182300</v>
      </c>
      <c r="G2082" s="37">
        <v>156.220001</v>
      </c>
      <c r="H2082" s="89">
        <f t="shared" si="32"/>
        <v>1.0618163132229004E-2</v>
      </c>
    </row>
    <row r="2083" spans="1:8" hidden="1" x14ac:dyDescent="0.2">
      <c r="A2083" s="88">
        <v>41332</v>
      </c>
      <c r="B2083" s="37">
        <v>155.46000699999999</v>
      </c>
      <c r="C2083" s="37">
        <v>155.60000600000001</v>
      </c>
      <c r="D2083" s="37">
        <v>154.08000200000001</v>
      </c>
      <c r="E2083" s="37">
        <v>154.570007</v>
      </c>
      <c r="F2083" s="37">
        <v>9596100</v>
      </c>
      <c r="G2083" s="37">
        <v>154.570007</v>
      </c>
      <c r="H2083" s="89">
        <f t="shared" si="32"/>
        <v>1.0209192058715698E-2</v>
      </c>
    </row>
    <row r="2084" spans="1:8" hidden="1" x14ac:dyDescent="0.2">
      <c r="A2084" s="88">
        <v>41333</v>
      </c>
      <c r="B2084" s="37">
        <v>154.08999600000001</v>
      </c>
      <c r="C2084" s="37">
        <v>154.16000399999999</v>
      </c>
      <c r="D2084" s="37">
        <v>152.38999899999999</v>
      </c>
      <c r="E2084" s="37">
        <v>153</v>
      </c>
      <c r="F2084" s="37">
        <v>14864400</v>
      </c>
      <c r="G2084" s="37">
        <v>153</v>
      </c>
      <c r="H2084" s="89">
        <f t="shared" si="32"/>
        <v>3.6668322668601191E-3</v>
      </c>
    </row>
    <row r="2085" spans="1:8" hidden="1" x14ac:dyDescent="0.2">
      <c r="A2085" s="88">
        <v>41334</v>
      </c>
      <c r="B2085" s="37">
        <v>153.16000399999999</v>
      </c>
      <c r="C2085" s="37">
        <v>153.61000100000001</v>
      </c>
      <c r="D2085" s="37">
        <v>152.13999899999999</v>
      </c>
      <c r="E2085" s="37">
        <v>152.44000199999999</v>
      </c>
      <c r="F2085" s="37">
        <v>11178800</v>
      </c>
      <c r="G2085" s="37">
        <v>152.44000199999999</v>
      </c>
      <c r="H2085" s="89">
        <f t="shared" si="32"/>
        <v>9.1880952649475212E-4</v>
      </c>
    </row>
    <row r="2086" spans="1:8" hidden="1" x14ac:dyDescent="0.2">
      <c r="A2086" s="88">
        <v>41337</v>
      </c>
      <c r="B2086" s="37">
        <v>152.449997</v>
      </c>
      <c r="C2086" s="37">
        <v>152.740005</v>
      </c>
      <c r="D2086" s="37">
        <v>151.86999499999999</v>
      </c>
      <c r="E2086" s="37">
        <v>152.300003</v>
      </c>
      <c r="F2086" s="37">
        <v>6643800</v>
      </c>
      <c r="G2086" s="37">
        <v>152.300003</v>
      </c>
      <c r="H2086" s="89">
        <f t="shared" si="32"/>
        <v>-5.2515425848770802E-4</v>
      </c>
    </row>
    <row r="2087" spans="1:8" hidden="1" x14ac:dyDescent="0.2">
      <c r="A2087" s="88">
        <v>41338</v>
      </c>
      <c r="B2087" s="37">
        <v>153.10000600000001</v>
      </c>
      <c r="C2087" s="37">
        <v>153.38999899999999</v>
      </c>
      <c r="D2087" s="37">
        <v>152.11000100000001</v>
      </c>
      <c r="E2087" s="37">
        <v>152.38000500000001</v>
      </c>
      <c r="F2087" s="37">
        <v>10804200</v>
      </c>
      <c r="G2087" s="37">
        <v>152.38000500000001</v>
      </c>
      <c r="H2087" s="89">
        <f t="shared" si="32"/>
        <v>-5.5626006279676649E-3</v>
      </c>
    </row>
    <row r="2088" spans="1:8" hidden="1" x14ac:dyDescent="0.2">
      <c r="A2088" s="88">
        <v>41339</v>
      </c>
      <c r="B2088" s="37">
        <v>152.16999799999999</v>
      </c>
      <c r="C2088" s="37">
        <v>153.38000500000001</v>
      </c>
      <c r="D2088" s="37">
        <v>151.64999399999999</v>
      </c>
      <c r="E2088" s="37">
        <v>153.229996</v>
      </c>
      <c r="F2088" s="37">
        <v>10856000</v>
      </c>
      <c r="G2088" s="37">
        <v>153.229996</v>
      </c>
      <c r="H2088" s="89">
        <f t="shared" si="32"/>
        <v>3.5302991916809703E-3</v>
      </c>
    </row>
    <row r="2089" spans="1:8" hidden="1" x14ac:dyDescent="0.2">
      <c r="A2089" s="88">
        <v>41340</v>
      </c>
      <c r="B2089" s="37">
        <v>153.020004</v>
      </c>
      <c r="C2089" s="37">
        <v>153.21000699999999</v>
      </c>
      <c r="D2089" s="37">
        <v>152.39999399999999</v>
      </c>
      <c r="E2089" s="37">
        <v>152.69000199999999</v>
      </c>
      <c r="F2089" s="37">
        <v>6586700</v>
      </c>
      <c r="G2089" s="37">
        <v>152.69000199999999</v>
      </c>
      <c r="H2089" s="89">
        <f t="shared" si="32"/>
        <v>-1.3100850975158153E-4</v>
      </c>
    </row>
    <row r="2090" spans="1:8" hidden="1" x14ac:dyDescent="0.2">
      <c r="A2090" s="88">
        <v>41341</v>
      </c>
      <c r="B2090" s="37">
        <v>151.61000100000001</v>
      </c>
      <c r="C2090" s="37">
        <v>153.28999300000001</v>
      </c>
      <c r="D2090" s="37">
        <v>151.39999399999999</v>
      </c>
      <c r="E2090" s="37">
        <v>152.71000699999999</v>
      </c>
      <c r="F2090" s="37">
        <v>11859500</v>
      </c>
      <c r="G2090" s="37">
        <v>152.71000699999999</v>
      </c>
      <c r="H2090" s="89">
        <f t="shared" si="32"/>
        <v>-1.831848657555192E-3</v>
      </c>
    </row>
    <row r="2091" spans="1:8" hidden="1" x14ac:dyDescent="0.2">
      <c r="A2091" s="88">
        <v>41344</v>
      </c>
      <c r="B2091" s="37">
        <v>152.820007</v>
      </c>
      <c r="C2091" s="37">
        <v>153.05999800000001</v>
      </c>
      <c r="D2091" s="37">
        <v>152.64999399999999</v>
      </c>
      <c r="E2091" s="37">
        <v>152.990005</v>
      </c>
      <c r="F2091" s="37">
        <v>4810700</v>
      </c>
      <c r="G2091" s="37">
        <v>152.990005</v>
      </c>
      <c r="H2091" s="89">
        <f t="shared" si="32"/>
        <v>-7.8130286931092727E-3</v>
      </c>
    </row>
    <row r="2092" spans="1:8" hidden="1" x14ac:dyDescent="0.2">
      <c r="A2092" s="88">
        <v>41345</v>
      </c>
      <c r="B2092" s="37">
        <v>154.070007</v>
      </c>
      <c r="C2092" s="37">
        <v>154.69000199999999</v>
      </c>
      <c r="D2092" s="37">
        <v>153.89999399999999</v>
      </c>
      <c r="E2092" s="37">
        <v>154.19000199999999</v>
      </c>
      <c r="F2092" s="37">
        <v>7265700</v>
      </c>
      <c r="G2092" s="37">
        <v>154.19000199999999</v>
      </c>
      <c r="H2092" s="89">
        <f t="shared" si="32"/>
        <v>3.4432256832844527E-3</v>
      </c>
    </row>
    <row r="2093" spans="1:8" hidden="1" x14ac:dyDescent="0.2">
      <c r="A2093" s="88">
        <v>41346</v>
      </c>
      <c r="B2093" s="37">
        <v>154.259995</v>
      </c>
      <c r="C2093" s="37">
        <v>154.60000600000001</v>
      </c>
      <c r="D2093" s="37">
        <v>153.41999799999999</v>
      </c>
      <c r="E2093" s="37">
        <v>153.66000399999999</v>
      </c>
      <c r="F2093" s="37">
        <v>7436400</v>
      </c>
      <c r="G2093" s="37">
        <v>153.66000399999999</v>
      </c>
      <c r="H2093" s="89">
        <f t="shared" si="32"/>
        <v>-1.3007744012041319E-4</v>
      </c>
    </row>
    <row r="2094" spans="1:8" hidden="1" x14ac:dyDescent="0.2">
      <c r="A2094" s="88">
        <v>41347</v>
      </c>
      <c r="B2094" s="37">
        <v>153.020004</v>
      </c>
      <c r="C2094" s="37">
        <v>154.16999799999999</v>
      </c>
      <c r="D2094" s="37">
        <v>153.009995</v>
      </c>
      <c r="E2094" s="37">
        <v>153.679993</v>
      </c>
      <c r="F2094" s="37">
        <v>11410400</v>
      </c>
      <c r="G2094" s="37">
        <v>153.679993</v>
      </c>
      <c r="H2094" s="89">
        <f t="shared" si="32"/>
        <v>-2.0801295025221671E-3</v>
      </c>
    </row>
    <row r="2095" spans="1:8" hidden="1" x14ac:dyDescent="0.2">
      <c r="A2095" s="88">
        <v>41348</v>
      </c>
      <c r="B2095" s="37">
        <v>154.11999499999999</v>
      </c>
      <c r="C2095" s="37">
        <v>154.720001</v>
      </c>
      <c r="D2095" s="37">
        <v>153.970001</v>
      </c>
      <c r="E2095" s="37">
        <v>154</v>
      </c>
      <c r="F2095" s="37">
        <v>5701300</v>
      </c>
      <c r="G2095" s="37">
        <v>154</v>
      </c>
      <c r="H2095" s="89">
        <f t="shared" si="32"/>
        <v>-8.9211592878187668E-3</v>
      </c>
    </row>
    <row r="2096" spans="1:8" hidden="1" x14ac:dyDescent="0.2">
      <c r="A2096" s="88">
        <v>41351</v>
      </c>
      <c r="B2096" s="37">
        <v>155.699997</v>
      </c>
      <c r="C2096" s="37">
        <v>155.929993</v>
      </c>
      <c r="D2096" s="37">
        <v>155</v>
      </c>
      <c r="E2096" s="37">
        <v>155.38000500000001</v>
      </c>
      <c r="F2096" s="37">
        <v>9302400</v>
      </c>
      <c r="G2096" s="37">
        <v>155.38000500000001</v>
      </c>
      <c r="H2096" s="89">
        <f t="shared" si="32"/>
        <v>-4.4949474273494076E-3</v>
      </c>
    </row>
    <row r="2097" spans="1:8" hidden="1" x14ac:dyDescent="0.2">
      <c r="A2097" s="88">
        <v>41352</v>
      </c>
      <c r="B2097" s="37">
        <v>155.220001</v>
      </c>
      <c r="C2097" s="37">
        <v>156.33999600000001</v>
      </c>
      <c r="D2097" s="37">
        <v>155.10000600000001</v>
      </c>
      <c r="E2097" s="37">
        <v>156.08000200000001</v>
      </c>
      <c r="F2097" s="37">
        <v>11023400</v>
      </c>
      <c r="G2097" s="37">
        <v>156.08000200000001</v>
      </c>
      <c r="H2097" s="89">
        <f t="shared" si="32"/>
        <v>4.5593722061328078E-3</v>
      </c>
    </row>
    <row r="2098" spans="1:8" hidden="1" x14ac:dyDescent="0.2">
      <c r="A2098" s="88">
        <v>41353</v>
      </c>
      <c r="B2098" s="37">
        <v>155.529999</v>
      </c>
      <c r="C2098" s="37">
        <v>155.83000200000001</v>
      </c>
      <c r="D2098" s="37">
        <v>154.88000500000001</v>
      </c>
      <c r="E2098" s="37">
        <v>155.36999499999999</v>
      </c>
      <c r="F2098" s="37">
        <v>8221500</v>
      </c>
      <c r="G2098" s="37">
        <v>155.36999499999999</v>
      </c>
      <c r="H2098" s="89">
        <f t="shared" si="32"/>
        <v>-5.6479516938464473E-3</v>
      </c>
    </row>
    <row r="2099" spans="1:8" hidden="1" x14ac:dyDescent="0.2">
      <c r="A2099" s="88">
        <v>41354</v>
      </c>
      <c r="B2099" s="37">
        <v>156.16999799999999</v>
      </c>
      <c r="C2099" s="37">
        <v>156.429993</v>
      </c>
      <c r="D2099" s="37">
        <v>155.88000500000001</v>
      </c>
      <c r="E2099" s="37">
        <v>156.25</v>
      </c>
      <c r="F2099" s="37">
        <v>4992000</v>
      </c>
      <c r="G2099" s="37">
        <v>156.25</v>
      </c>
      <c r="H2099" s="89">
        <f t="shared" si="32"/>
        <v>4.4900459864619406E-3</v>
      </c>
    </row>
    <row r="2100" spans="1:8" hidden="1" x14ac:dyDescent="0.2">
      <c r="A2100" s="88">
        <v>41355</v>
      </c>
      <c r="B2100" s="37">
        <v>155.449997</v>
      </c>
      <c r="C2100" s="37">
        <v>155.990005</v>
      </c>
      <c r="D2100" s="37">
        <v>155.41999799999999</v>
      </c>
      <c r="E2100" s="37">
        <v>155.550003</v>
      </c>
      <c r="F2100" s="37">
        <v>4746300</v>
      </c>
      <c r="G2100" s="37">
        <v>155.550003</v>
      </c>
      <c r="H2100" s="89">
        <f t="shared" si="32"/>
        <v>1.9949039211500986E-3</v>
      </c>
    </row>
    <row r="2101" spans="1:8" hidden="1" x14ac:dyDescent="0.2">
      <c r="A2101" s="88">
        <v>41358</v>
      </c>
      <c r="B2101" s="37">
        <v>154.71000699999999</v>
      </c>
      <c r="C2101" s="37">
        <v>155.570007</v>
      </c>
      <c r="D2101" s="37">
        <v>154.36000100000001</v>
      </c>
      <c r="E2101" s="37">
        <v>155.240005</v>
      </c>
      <c r="F2101" s="37">
        <v>6819100</v>
      </c>
      <c r="G2101" s="37">
        <v>155.240005</v>
      </c>
      <c r="H2101" s="89">
        <f t="shared" si="32"/>
        <v>3.3553005406260516E-3</v>
      </c>
    </row>
    <row r="2102" spans="1:8" hidden="1" x14ac:dyDescent="0.2">
      <c r="A2102" s="88">
        <v>41359</v>
      </c>
      <c r="B2102" s="37">
        <v>154.470001</v>
      </c>
      <c r="C2102" s="37">
        <v>154.91000399999999</v>
      </c>
      <c r="D2102" s="37">
        <v>154.279999</v>
      </c>
      <c r="E2102" s="37">
        <v>154.720001</v>
      </c>
      <c r="F2102" s="37">
        <v>7388700</v>
      </c>
      <c r="G2102" s="37">
        <v>154.720001</v>
      </c>
      <c r="H2102" s="89">
        <f t="shared" si="32"/>
        <v>-4.1279728114053584E-3</v>
      </c>
    </row>
    <row r="2103" spans="1:8" hidden="1" x14ac:dyDescent="0.2">
      <c r="A2103" s="88">
        <v>41360</v>
      </c>
      <c r="B2103" s="37">
        <v>154.66999799999999</v>
      </c>
      <c r="C2103" s="37">
        <v>155.61999499999999</v>
      </c>
      <c r="D2103" s="37">
        <v>154.509995</v>
      </c>
      <c r="E2103" s="37">
        <v>155.36000100000001</v>
      </c>
      <c r="F2103" s="37">
        <v>6717000</v>
      </c>
      <c r="G2103" s="37">
        <v>155.36000100000001</v>
      </c>
      <c r="H2103" s="89">
        <f t="shared" si="32"/>
        <v>5.8746110388492529E-3</v>
      </c>
    </row>
    <row r="2104" spans="1:8" hidden="1" x14ac:dyDescent="0.2">
      <c r="A2104" s="88">
        <v>41361</v>
      </c>
      <c r="B2104" s="37">
        <v>154.5</v>
      </c>
      <c r="C2104" s="37">
        <v>154.800003</v>
      </c>
      <c r="D2104" s="37">
        <v>154.220001</v>
      </c>
      <c r="E2104" s="37">
        <v>154.449997</v>
      </c>
      <c r="F2104" s="37">
        <v>6851200</v>
      </c>
      <c r="G2104" s="37">
        <v>154.449997</v>
      </c>
      <c r="H2104" s="89">
        <f t="shared" si="32"/>
        <v>-1.4234021784637198E-3</v>
      </c>
    </row>
    <row r="2105" spans="1:8" hidden="1" x14ac:dyDescent="0.2">
      <c r="A2105" s="88">
        <v>41365</v>
      </c>
      <c r="B2105" s="37">
        <v>154.570007</v>
      </c>
      <c r="C2105" s="37">
        <v>154.929993</v>
      </c>
      <c r="D2105" s="37">
        <v>154.300003</v>
      </c>
      <c r="E2105" s="37">
        <v>154.66999799999999</v>
      </c>
      <c r="F2105" s="37">
        <v>4288100</v>
      </c>
      <c r="G2105" s="37">
        <v>154.66999799999999</v>
      </c>
      <c r="H2105" s="89">
        <f t="shared" si="32"/>
        <v>1.4588373768262053E-2</v>
      </c>
    </row>
    <row r="2106" spans="1:8" hidden="1" x14ac:dyDescent="0.2">
      <c r="A2106" s="88">
        <v>41366</v>
      </c>
      <c r="B2106" s="37">
        <v>153.08999600000001</v>
      </c>
      <c r="C2106" s="37">
        <v>153.30999800000001</v>
      </c>
      <c r="D2106" s="37">
        <v>152.259995</v>
      </c>
      <c r="E2106" s="37">
        <v>152.429993</v>
      </c>
      <c r="F2106" s="37">
        <v>9398300</v>
      </c>
      <c r="G2106" s="37">
        <v>152.429993</v>
      </c>
      <c r="H2106" s="89">
        <f t="shared" si="32"/>
        <v>1.1215298066110418E-2</v>
      </c>
    </row>
    <row r="2107" spans="1:8" hidden="1" x14ac:dyDescent="0.2">
      <c r="A2107" s="88">
        <v>41367</v>
      </c>
      <c r="B2107" s="37">
        <v>152.020004</v>
      </c>
      <c r="C2107" s="37">
        <v>152.529999</v>
      </c>
      <c r="D2107" s="37">
        <v>149.91999799999999</v>
      </c>
      <c r="E2107" s="37">
        <v>150.729996</v>
      </c>
      <c r="F2107" s="37">
        <v>15740800</v>
      </c>
      <c r="G2107" s="37">
        <v>150.729996</v>
      </c>
      <c r="H2107" s="89">
        <f t="shared" si="32"/>
        <v>2.9234159155366382E-3</v>
      </c>
    </row>
    <row r="2108" spans="1:8" hidden="1" x14ac:dyDescent="0.2">
      <c r="A2108" s="88">
        <v>41368</v>
      </c>
      <c r="B2108" s="37">
        <v>149.64999399999999</v>
      </c>
      <c r="C2108" s="37">
        <v>150.60000600000001</v>
      </c>
      <c r="D2108" s="37">
        <v>149.44000199999999</v>
      </c>
      <c r="E2108" s="37">
        <v>150.28999300000001</v>
      </c>
      <c r="F2108" s="37">
        <v>12429000</v>
      </c>
      <c r="G2108" s="37">
        <v>150.28999300000001</v>
      </c>
      <c r="H2108" s="89">
        <f t="shared" si="32"/>
        <v>-1.6628592159633741E-2</v>
      </c>
    </row>
    <row r="2109" spans="1:8" hidden="1" x14ac:dyDescent="0.2">
      <c r="A2109" s="88">
        <v>41369</v>
      </c>
      <c r="B2109" s="37">
        <v>151.53999300000001</v>
      </c>
      <c r="C2109" s="37">
        <v>152.96000699999999</v>
      </c>
      <c r="D2109" s="37">
        <v>151.070007</v>
      </c>
      <c r="E2109" s="37">
        <v>152.80999800000001</v>
      </c>
      <c r="F2109" s="37">
        <v>14491800</v>
      </c>
      <c r="G2109" s="37">
        <v>152.80999800000001</v>
      </c>
      <c r="H2109" s="89">
        <f t="shared" si="32"/>
        <v>4.2626814438194993E-3</v>
      </c>
    </row>
    <row r="2110" spans="1:8" hidden="1" x14ac:dyDescent="0.2">
      <c r="A2110" s="88">
        <v>41372</v>
      </c>
      <c r="B2110" s="37">
        <v>152.38999899999999</v>
      </c>
      <c r="C2110" s="37">
        <v>152.58999600000001</v>
      </c>
      <c r="D2110" s="37">
        <v>151.60000600000001</v>
      </c>
      <c r="E2110" s="37">
        <v>152.16000399999999</v>
      </c>
      <c r="F2110" s="37">
        <v>6246000</v>
      </c>
      <c r="G2110" s="37">
        <v>152.16000399999999</v>
      </c>
      <c r="H2110" s="89">
        <f t="shared" si="32"/>
        <v>-7.7250269597282043E-3</v>
      </c>
    </row>
    <row r="2111" spans="1:8" hidden="1" x14ac:dyDescent="0.2">
      <c r="A2111" s="88">
        <v>41373</v>
      </c>
      <c r="B2111" s="37">
        <v>152.320007</v>
      </c>
      <c r="C2111" s="37">
        <v>153.85000600000001</v>
      </c>
      <c r="D2111" s="37">
        <v>152.279999</v>
      </c>
      <c r="E2111" s="37">
        <v>153.33999600000001</v>
      </c>
      <c r="F2111" s="37">
        <v>7042200</v>
      </c>
      <c r="G2111" s="37">
        <v>153.33999600000001</v>
      </c>
      <c r="H2111" s="89">
        <f t="shared" si="32"/>
        <v>1.7034816437630884E-2</v>
      </c>
    </row>
    <row r="2112" spans="1:8" hidden="1" x14ac:dyDescent="0.2">
      <c r="A2112" s="88">
        <v>41374</v>
      </c>
      <c r="B2112" s="37">
        <v>152.66999799999999</v>
      </c>
      <c r="C2112" s="37">
        <v>152.71000699999999</v>
      </c>
      <c r="D2112" s="37">
        <v>150.58000200000001</v>
      </c>
      <c r="E2112" s="37">
        <v>150.75</v>
      </c>
      <c r="F2112" s="37">
        <v>18507400</v>
      </c>
      <c r="G2112" s="37">
        <v>150.75</v>
      </c>
      <c r="H2112" s="89">
        <f t="shared" si="32"/>
        <v>-1.9880920863591888E-3</v>
      </c>
    </row>
    <row r="2113" spans="1:8" hidden="1" x14ac:dyDescent="0.2">
      <c r="A2113" s="88">
        <v>41375</v>
      </c>
      <c r="B2113" s="37">
        <v>150.759995</v>
      </c>
      <c r="C2113" s="37">
        <v>151.71000699999999</v>
      </c>
      <c r="D2113" s="37">
        <v>150.63000500000001</v>
      </c>
      <c r="E2113" s="37">
        <v>151.050003</v>
      </c>
      <c r="F2113" s="37">
        <v>8063200</v>
      </c>
      <c r="G2113" s="37">
        <v>151.050003</v>
      </c>
      <c r="H2113" s="89">
        <f t="shared" si="32"/>
        <v>4.8144931476039106E-2</v>
      </c>
    </row>
    <row r="2114" spans="1:8" hidden="1" x14ac:dyDescent="0.2">
      <c r="A2114" s="88">
        <v>41376</v>
      </c>
      <c r="B2114" s="37">
        <v>148.64999399999999</v>
      </c>
      <c r="C2114" s="37">
        <v>148.85000600000001</v>
      </c>
      <c r="D2114" s="37">
        <v>143.429993</v>
      </c>
      <c r="E2114" s="37">
        <v>143.949997</v>
      </c>
      <c r="F2114" s="37">
        <v>55601800</v>
      </c>
      <c r="G2114" s="37">
        <v>143.949997</v>
      </c>
      <c r="H2114" s="89">
        <f t="shared" ref="H2114:H2177" si="33">LN(G2114/G2115)</f>
        <v>9.1905071577833772E-2</v>
      </c>
    </row>
    <row r="2115" spans="1:8" hidden="1" x14ac:dyDescent="0.2">
      <c r="A2115" s="88">
        <v>41379</v>
      </c>
      <c r="B2115" s="37">
        <v>136</v>
      </c>
      <c r="C2115" s="37">
        <v>136.75</v>
      </c>
      <c r="D2115" s="37">
        <v>130.509995</v>
      </c>
      <c r="E2115" s="37">
        <v>131.30999800000001</v>
      </c>
      <c r="F2115" s="37">
        <v>93804200</v>
      </c>
      <c r="G2115" s="37">
        <v>131.30999800000001</v>
      </c>
      <c r="H2115" s="89">
        <f t="shared" si="33"/>
        <v>-1.1283334992913573E-2</v>
      </c>
    </row>
    <row r="2116" spans="1:8" hidden="1" x14ac:dyDescent="0.2">
      <c r="A2116" s="88">
        <v>41380</v>
      </c>
      <c r="B2116" s="37">
        <v>134.89999399999999</v>
      </c>
      <c r="C2116" s="37">
        <v>135.11000100000001</v>
      </c>
      <c r="D2116" s="37">
        <v>131.759995</v>
      </c>
      <c r="E2116" s="37">
        <v>132.800003</v>
      </c>
      <c r="F2116" s="37">
        <v>45650800</v>
      </c>
      <c r="G2116" s="37">
        <v>132.800003</v>
      </c>
      <c r="H2116" s="89">
        <f t="shared" si="33"/>
        <v>-5.2690933975411405E-4</v>
      </c>
    </row>
    <row r="2117" spans="1:8" hidden="1" x14ac:dyDescent="0.2">
      <c r="A2117" s="88">
        <v>41381</v>
      </c>
      <c r="B2117" s="37">
        <v>133.80999800000001</v>
      </c>
      <c r="C2117" s="37">
        <v>134.949997</v>
      </c>
      <c r="D2117" s="37">
        <v>132.320007</v>
      </c>
      <c r="E2117" s="37">
        <v>132.86999499999999</v>
      </c>
      <c r="F2117" s="37">
        <v>25444100</v>
      </c>
      <c r="G2117" s="37">
        <v>132.86999499999999</v>
      </c>
      <c r="H2117" s="89">
        <f t="shared" si="33"/>
        <v>-1.0704956894792058E-2</v>
      </c>
    </row>
    <row r="2118" spans="1:8" hidden="1" x14ac:dyDescent="0.2">
      <c r="A2118" s="88">
        <v>41382</v>
      </c>
      <c r="B2118" s="37">
        <v>134.11999499999999</v>
      </c>
      <c r="C2118" s="37">
        <v>135.30999800000001</v>
      </c>
      <c r="D2118" s="37">
        <v>133.61999499999999</v>
      </c>
      <c r="E2118" s="37">
        <v>134.300003</v>
      </c>
      <c r="F2118" s="37">
        <v>20040500</v>
      </c>
      <c r="G2118" s="37">
        <v>134.300003</v>
      </c>
      <c r="H2118" s="89">
        <f t="shared" si="33"/>
        <v>-8.6740951071123083E-3</v>
      </c>
    </row>
    <row r="2119" spans="1:8" hidden="1" x14ac:dyDescent="0.2">
      <c r="A2119" s="88">
        <v>41383</v>
      </c>
      <c r="B2119" s="37">
        <v>136</v>
      </c>
      <c r="C2119" s="37">
        <v>136.020004</v>
      </c>
      <c r="D2119" s="37">
        <v>134.60000600000001</v>
      </c>
      <c r="E2119" s="37">
        <v>135.470001</v>
      </c>
      <c r="F2119" s="37">
        <v>15659300</v>
      </c>
      <c r="G2119" s="37">
        <v>135.470001</v>
      </c>
      <c r="H2119" s="89">
        <f t="shared" si="33"/>
        <v>-1.77785203151123E-2</v>
      </c>
    </row>
    <row r="2120" spans="1:8" hidden="1" x14ac:dyDescent="0.2">
      <c r="A2120" s="88">
        <v>41386</v>
      </c>
      <c r="B2120" s="37">
        <v>138.14999399999999</v>
      </c>
      <c r="C2120" s="37">
        <v>138.270004</v>
      </c>
      <c r="D2120" s="37">
        <v>137.220001</v>
      </c>
      <c r="E2120" s="37">
        <v>137.89999399999999</v>
      </c>
      <c r="F2120" s="37">
        <v>16568500</v>
      </c>
      <c r="G2120" s="37">
        <v>137.89999399999999</v>
      </c>
      <c r="H2120" s="89">
        <f t="shared" si="33"/>
        <v>7.4240751771820421E-3</v>
      </c>
    </row>
    <row r="2121" spans="1:8" hidden="1" x14ac:dyDescent="0.2">
      <c r="A2121" s="88">
        <v>41387</v>
      </c>
      <c r="B2121" s="37">
        <v>137.220001</v>
      </c>
      <c r="C2121" s="37">
        <v>137.240005</v>
      </c>
      <c r="D2121" s="37">
        <v>135.85000600000001</v>
      </c>
      <c r="E2121" s="37">
        <v>136.88000500000001</v>
      </c>
      <c r="F2121" s="37">
        <v>14644900</v>
      </c>
      <c r="G2121" s="37">
        <v>136.88000500000001</v>
      </c>
      <c r="H2121" s="89">
        <f t="shared" si="33"/>
        <v>-1.0826554434008416E-2</v>
      </c>
    </row>
    <row r="2122" spans="1:8" hidden="1" x14ac:dyDescent="0.2">
      <c r="A2122" s="88">
        <v>41388</v>
      </c>
      <c r="B2122" s="37">
        <v>138.08999600000001</v>
      </c>
      <c r="C2122" s="37">
        <v>138.550003</v>
      </c>
      <c r="D2122" s="37">
        <v>137.449997</v>
      </c>
      <c r="E2122" s="37">
        <v>138.36999499999999</v>
      </c>
      <c r="F2122" s="37">
        <v>10369300</v>
      </c>
      <c r="G2122" s="37">
        <v>138.36999499999999</v>
      </c>
      <c r="H2122" s="89">
        <f t="shared" si="33"/>
        <v>-2.3286837983267621E-2</v>
      </c>
    </row>
    <row r="2123" spans="1:8" hidden="1" x14ac:dyDescent="0.2">
      <c r="A2123" s="88">
        <v>41389</v>
      </c>
      <c r="B2123" s="37">
        <v>140</v>
      </c>
      <c r="C2123" s="37">
        <v>142.08000200000001</v>
      </c>
      <c r="D2123" s="37">
        <v>139.78999300000001</v>
      </c>
      <c r="E2123" s="37">
        <v>141.63000500000001</v>
      </c>
      <c r="F2123" s="37">
        <v>18886900</v>
      </c>
      <c r="G2123" s="37">
        <v>141.63000500000001</v>
      </c>
      <c r="H2123" s="89">
        <f t="shared" si="33"/>
        <v>5.0966414356329939E-3</v>
      </c>
    </row>
    <row r="2124" spans="1:8" hidden="1" x14ac:dyDescent="0.2">
      <c r="A2124" s="88">
        <v>41390</v>
      </c>
      <c r="B2124" s="37">
        <v>142.300003</v>
      </c>
      <c r="C2124" s="37">
        <v>143.429993</v>
      </c>
      <c r="D2124" s="37">
        <v>140.03999300000001</v>
      </c>
      <c r="E2124" s="37">
        <v>140.91000399999999</v>
      </c>
      <c r="F2124" s="37">
        <v>19307800</v>
      </c>
      <c r="G2124" s="37">
        <v>140.91000399999999</v>
      </c>
      <c r="H2124" s="89">
        <f t="shared" si="33"/>
        <v>-9.8161090841006032E-3</v>
      </c>
    </row>
    <row r="2125" spans="1:8" hidden="1" x14ac:dyDescent="0.2">
      <c r="A2125" s="88">
        <v>41393</v>
      </c>
      <c r="B2125" s="37">
        <v>142.13000500000001</v>
      </c>
      <c r="C2125" s="37">
        <v>142.66000399999999</v>
      </c>
      <c r="D2125" s="37">
        <v>141.490005</v>
      </c>
      <c r="E2125" s="37">
        <v>142.300003</v>
      </c>
      <c r="F2125" s="37">
        <v>11004500</v>
      </c>
      <c r="G2125" s="37">
        <v>142.300003</v>
      </c>
      <c r="H2125" s="89">
        <f t="shared" si="33"/>
        <v>-3.29744564019171E-3</v>
      </c>
    </row>
    <row r="2126" spans="1:8" hidden="1" x14ac:dyDescent="0.2">
      <c r="A2126" s="88">
        <v>41394</v>
      </c>
      <c r="B2126" s="37">
        <v>142.270004</v>
      </c>
      <c r="C2126" s="37">
        <v>142.83000200000001</v>
      </c>
      <c r="D2126" s="37">
        <v>141.550003</v>
      </c>
      <c r="E2126" s="37">
        <v>142.770004</v>
      </c>
      <c r="F2126" s="37">
        <v>11284400</v>
      </c>
      <c r="G2126" s="37">
        <v>142.770004</v>
      </c>
      <c r="H2126" s="89">
        <f t="shared" si="33"/>
        <v>1.1695236661879565E-2</v>
      </c>
    </row>
    <row r="2127" spans="1:8" hidden="1" x14ac:dyDescent="0.2">
      <c r="A2127" s="88">
        <v>41395</v>
      </c>
      <c r="B2127" s="37">
        <v>140.58999600000001</v>
      </c>
      <c r="C2127" s="37">
        <v>141.550003</v>
      </c>
      <c r="D2127" s="37">
        <v>139.300003</v>
      </c>
      <c r="E2127" s="37">
        <v>141.11000100000001</v>
      </c>
      <c r="F2127" s="37">
        <v>13931100</v>
      </c>
      <c r="G2127" s="37">
        <v>141.11000100000001</v>
      </c>
      <c r="H2127" s="89">
        <f t="shared" si="33"/>
        <v>-5.7237693124834481E-3</v>
      </c>
    </row>
    <row r="2128" spans="1:8" hidden="1" x14ac:dyDescent="0.2">
      <c r="A2128" s="88">
        <v>41396</v>
      </c>
      <c r="B2128" s="37">
        <v>142</v>
      </c>
      <c r="C2128" s="37">
        <v>142.470001</v>
      </c>
      <c r="D2128" s="37">
        <v>141.63999899999999</v>
      </c>
      <c r="E2128" s="37">
        <v>141.91999799999999</v>
      </c>
      <c r="F2128" s="37">
        <v>11502200</v>
      </c>
      <c r="G2128" s="37">
        <v>141.91999799999999</v>
      </c>
      <c r="H2128" s="89">
        <f t="shared" si="33"/>
        <v>-1.1971270299891215E-3</v>
      </c>
    </row>
    <row r="2129" spans="1:8" hidden="1" x14ac:dyDescent="0.2">
      <c r="A2129" s="88">
        <v>41397</v>
      </c>
      <c r="B2129" s="37">
        <v>141.699997</v>
      </c>
      <c r="C2129" s="37">
        <v>142.71000699999999</v>
      </c>
      <c r="D2129" s="37">
        <v>141.39999399999999</v>
      </c>
      <c r="E2129" s="37">
        <v>142.08999600000001</v>
      </c>
      <c r="F2129" s="37">
        <v>11667100</v>
      </c>
      <c r="G2129" s="37">
        <v>142.08999600000001</v>
      </c>
      <c r="H2129" s="89">
        <f t="shared" si="33"/>
        <v>-4.221643892618222E-4</v>
      </c>
    </row>
    <row r="2130" spans="1:8" hidden="1" x14ac:dyDescent="0.2">
      <c r="A2130" s="88">
        <v>41400</v>
      </c>
      <c r="B2130" s="37">
        <v>142.33000200000001</v>
      </c>
      <c r="C2130" s="37">
        <v>142.46000699999999</v>
      </c>
      <c r="D2130" s="37">
        <v>141.63000500000001</v>
      </c>
      <c r="E2130" s="37">
        <v>142.14999399999999</v>
      </c>
      <c r="F2130" s="37">
        <v>7730300</v>
      </c>
      <c r="G2130" s="37">
        <v>142.14999399999999</v>
      </c>
      <c r="H2130" s="89">
        <f t="shared" si="33"/>
        <v>1.2529728968189447E-2</v>
      </c>
    </row>
    <row r="2131" spans="1:8" hidden="1" x14ac:dyDescent="0.2">
      <c r="A2131" s="88">
        <v>41401</v>
      </c>
      <c r="B2131" s="37">
        <v>140.38000500000001</v>
      </c>
      <c r="C2131" s="37">
        <v>140.63999899999999</v>
      </c>
      <c r="D2131" s="37">
        <v>139.36999499999999</v>
      </c>
      <c r="E2131" s="37">
        <v>140.38000500000001</v>
      </c>
      <c r="F2131" s="37">
        <v>13627400</v>
      </c>
      <c r="G2131" s="37">
        <v>140.38000500000001</v>
      </c>
      <c r="H2131" s="89">
        <f t="shared" si="33"/>
        <v>-1.4708240766922018E-2</v>
      </c>
    </row>
    <row r="2132" spans="1:8" hidden="1" x14ac:dyDescent="0.2">
      <c r="A2132" s="88">
        <v>41402</v>
      </c>
      <c r="B2132" s="37">
        <v>141.779999</v>
      </c>
      <c r="C2132" s="37">
        <v>142.80999800000001</v>
      </c>
      <c r="D2132" s="37">
        <v>141.490005</v>
      </c>
      <c r="E2132" s="37">
        <v>142.46000699999999</v>
      </c>
      <c r="F2132" s="37">
        <v>11161100</v>
      </c>
      <c r="G2132" s="37">
        <v>142.46000699999999</v>
      </c>
      <c r="H2132" s="89">
        <f t="shared" si="33"/>
        <v>1.164985796112274E-2</v>
      </c>
    </row>
    <row r="2133" spans="1:8" hidden="1" x14ac:dyDescent="0.2">
      <c r="A2133" s="88">
        <v>41403</v>
      </c>
      <c r="B2133" s="37">
        <v>141.33000200000001</v>
      </c>
      <c r="C2133" s="37">
        <v>142.36000100000001</v>
      </c>
      <c r="D2133" s="37">
        <v>140.509995</v>
      </c>
      <c r="E2133" s="37">
        <v>140.80999800000001</v>
      </c>
      <c r="F2133" s="37">
        <v>8263000</v>
      </c>
      <c r="G2133" s="37">
        <v>140.80999800000001</v>
      </c>
      <c r="H2133" s="89">
        <f t="shared" si="33"/>
        <v>8.6302164174695533E-3</v>
      </c>
    </row>
    <row r="2134" spans="1:8" hidden="1" x14ac:dyDescent="0.2">
      <c r="A2134" s="88">
        <v>41404</v>
      </c>
      <c r="B2134" s="37">
        <v>138.220001</v>
      </c>
      <c r="C2134" s="37">
        <v>139.75</v>
      </c>
      <c r="D2134" s="37">
        <v>137.259995</v>
      </c>
      <c r="E2134" s="37">
        <v>139.60000600000001</v>
      </c>
      <c r="F2134" s="37">
        <v>14650600</v>
      </c>
      <c r="G2134" s="37">
        <v>139.60000600000001</v>
      </c>
      <c r="H2134" s="89">
        <f t="shared" si="33"/>
        <v>8.4165011756452135E-3</v>
      </c>
    </row>
    <row r="2135" spans="1:8" hidden="1" x14ac:dyDescent="0.2">
      <c r="A2135" s="88">
        <v>41407</v>
      </c>
      <c r="B2135" s="37">
        <v>138.46000699999999</v>
      </c>
      <c r="C2135" s="37">
        <v>138.970001</v>
      </c>
      <c r="D2135" s="37">
        <v>138.16000399999999</v>
      </c>
      <c r="E2135" s="37">
        <v>138.429993</v>
      </c>
      <c r="F2135" s="37">
        <v>6714100</v>
      </c>
      <c r="G2135" s="37">
        <v>138.429993</v>
      </c>
      <c r="H2135" s="89">
        <f t="shared" si="33"/>
        <v>4.4888217582502469E-3</v>
      </c>
    </row>
    <row r="2136" spans="1:8" hidden="1" x14ac:dyDescent="0.2">
      <c r="A2136" s="88">
        <v>41408</v>
      </c>
      <c r="B2136" s="37">
        <v>137.949997</v>
      </c>
      <c r="C2136" s="37">
        <v>139.16000399999999</v>
      </c>
      <c r="D2136" s="37">
        <v>137.63999899999999</v>
      </c>
      <c r="E2136" s="37">
        <v>137.80999800000001</v>
      </c>
      <c r="F2136" s="37">
        <v>9895700</v>
      </c>
      <c r="G2136" s="37">
        <v>137.80999800000001</v>
      </c>
      <c r="H2136" s="89">
        <f t="shared" si="33"/>
        <v>2.3345598244350688E-2</v>
      </c>
    </row>
    <row r="2137" spans="1:8" hidden="1" x14ac:dyDescent="0.2">
      <c r="A2137" s="88">
        <v>41409</v>
      </c>
      <c r="B2137" s="37">
        <v>136.58999600000001</v>
      </c>
      <c r="C2137" s="37">
        <v>136.979996</v>
      </c>
      <c r="D2137" s="37">
        <v>134.229996</v>
      </c>
      <c r="E2137" s="37">
        <v>134.63000500000001</v>
      </c>
      <c r="F2137" s="37">
        <v>19062400</v>
      </c>
      <c r="G2137" s="37">
        <v>134.63000500000001</v>
      </c>
      <c r="H2137" s="89">
        <f t="shared" si="33"/>
        <v>4.0191256691282009E-3</v>
      </c>
    </row>
    <row r="2138" spans="1:8" hidden="1" x14ac:dyDescent="0.2">
      <c r="A2138" s="88">
        <v>41410</v>
      </c>
      <c r="B2138" s="37">
        <v>133.179993</v>
      </c>
      <c r="C2138" s="37">
        <v>134.479996</v>
      </c>
      <c r="D2138" s="37">
        <v>133</v>
      </c>
      <c r="E2138" s="37">
        <v>134.08999600000001</v>
      </c>
      <c r="F2138" s="37">
        <v>12759200</v>
      </c>
      <c r="G2138" s="37">
        <v>134.08999600000001</v>
      </c>
      <c r="H2138" s="89">
        <f t="shared" si="33"/>
        <v>2.2779601422810287E-2</v>
      </c>
    </row>
    <row r="2139" spans="1:8" hidden="1" x14ac:dyDescent="0.2">
      <c r="A2139" s="88">
        <v>41411</v>
      </c>
      <c r="B2139" s="37">
        <v>133.16999799999999</v>
      </c>
      <c r="C2139" s="37">
        <v>133.479996</v>
      </c>
      <c r="D2139" s="37">
        <v>131.020004</v>
      </c>
      <c r="E2139" s="37">
        <v>131.070007</v>
      </c>
      <c r="F2139" s="37">
        <v>20346500</v>
      </c>
      <c r="G2139" s="37">
        <v>131.070007</v>
      </c>
      <c r="H2139" s="89">
        <f t="shared" si="33"/>
        <v>-3.0431650457369994E-2</v>
      </c>
    </row>
    <row r="2140" spans="1:8" hidden="1" x14ac:dyDescent="0.2">
      <c r="A2140" s="88">
        <v>41414</v>
      </c>
      <c r="B2140" s="37">
        <v>130.88000500000001</v>
      </c>
      <c r="C2140" s="37">
        <v>135.320007</v>
      </c>
      <c r="D2140" s="37">
        <v>130.85000600000001</v>
      </c>
      <c r="E2140" s="37">
        <v>135.11999499999999</v>
      </c>
      <c r="F2140" s="37">
        <v>21594000</v>
      </c>
      <c r="G2140" s="37">
        <v>135.11999499999999</v>
      </c>
      <c r="H2140" s="89">
        <f t="shared" si="33"/>
        <v>1.6716732562425642E-2</v>
      </c>
    </row>
    <row r="2141" spans="1:8" hidden="1" x14ac:dyDescent="0.2">
      <c r="A2141" s="88">
        <v>41415</v>
      </c>
      <c r="B2141" s="37">
        <v>132.16999799999999</v>
      </c>
      <c r="C2141" s="37">
        <v>133.64999399999999</v>
      </c>
      <c r="D2141" s="37">
        <v>131.449997</v>
      </c>
      <c r="E2141" s="37">
        <v>132.88000500000001</v>
      </c>
      <c r="F2141" s="37">
        <v>14542500</v>
      </c>
      <c r="G2141" s="37">
        <v>132.88000500000001</v>
      </c>
      <c r="H2141" s="89">
        <f t="shared" si="33"/>
        <v>7.0992139798438858E-3</v>
      </c>
    </row>
    <row r="2142" spans="1:8" hidden="1" x14ac:dyDescent="0.2">
      <c r="A2142" s="88">
        <v>41416</v>
      </c>
      <c r="B2142" s="37">
        <v>134.179993</v>
      </c>
      <c r="C2142" s="37">
        <v>136.770004</v>
      </c>
      <c r="D2142" s="37">
        <v>130.949997</v>
      </c>
      <c r="E2142" s="37">
        <v>131.94000199999999</v>
      </c>
      <c r="F2142" s="37">
        <v>25975200</v>
      </c>
      <c r="G2142" s="37">
        <v>131.94000199999999</v>
      </c>
      <c r="H2142" s="89">
        <f t="shared" si="33"/>
        <v>-2.0034427131740376E-2</v>
      </c>
    </row>
    <row r="2143" spans="1:8" hidden="1" x14ac:dyDescent="0.2">
      <c r="A2143" s="88">
        <v>41417</v>
      </c>
      <c r="B2143" s="37">
        <v>134.509995</v>
      </c>
      <c r="C2143" s="37">
        <v>134.83999600000001</v>
      </c>
      <c r="D2143" s="37">
        <v>133.11999499999999</v>
      </c>
      <c r="E2143" s="37">
        <v>134.61000100000001</v>
      </c>
      <c r="F2143" s="37">
        <v>10267600</v>
      </c>
      <c r="G2143" s="37">
        <v>134.61000100000001</v>
      </c>
      <c r="H2143" s="89">
        <f t="shared" si="33"/>
        <v>6.3346041288623121E-3</v>
      </c>
    </row>
    <row r="2144" spans="1:8" hidden="1" x14ac:dyDescent="0.2">
      <c r="A2144" s="88">
        <v>41418</v>
      </c>
      <c r="B2144" s="37">
        <v>134.11000100000001</v>
      </c>
      <c r="C2144" s="37">
        <v>134.509995</v>
      </c>
      <c r="D2144" s="37">
        <v>133.63999899999999</v>
      </c>
      <c r="E2144" s="37">
        <v>133.759995</v>
      </c>
      <c r="F2144" s="37">
        <v>5522600</v>
      </c>
      <c r="G2144" s="37">
        <v>133.759995</v>
      </c>
      <c r="H2144" s="89">
        <f t="shared" si="33"/>
        <v>2.020505832378608E-3</v>
      </c>
    </row>
    <row r="2145" spans="1:8" hidden="1" x14ac:dyDescent="0.2">
      <c r="A2145" s="88">
        <v>41422</v>
      </c>
      <c r="B2145" s="37">
        <v>133.679993</v>
      </c>
      <c r="C2145" s="37">
        <v>135.570007</v>
      </c>
      <c r="D2145" s="37">
        <v>132.800003</v>
      </c>
      <c r="E2145" s="37">
        <v>133.490005</v>
      </c>
      <c r="F2145" s="37">
        <v>12466400</v>
      </c>
      <c r="G2145" s="37">
        <v>133.490005</v>
      </c>
      <c r="H2145" s="89">
        <f t="shared" si="33"/>
        <v>-9.988134355847722E-3</v>
      </c>
    </row>
    <row r="2146" spans="1:8" hidden="1" x14ac:dyDescent="0.2">
      <c r="A2146" s="88">
        <v>41423</v>
      </c>
      <c r="B2146" s="37">
        <v>134.08999600000001</v>
      </c>
      <c r="C2146" s="37">
        <v>134.91000399999999</v>
      </c>
      <c r="D2146" s="37">
        <v>133.63999899999999</v>
      </c>
      <c r="E2146" s="37">
        <v>134.83000200000001</v>
      </c>
      <c r="F2146" s="37">
        <v>8762200</v>
      </c>
      <c r="G2146" s="37">
        <v>134.83000200000001</v>
      </c>
      <c r="H2146" s="89">
        <f t="shared" si="33"/>
        <v>-1.3773981304559525E-2</v>
      </c>
    </row>
    <row r="2147" spans="1:8" hidden="1" x14ac:dyDescent="0.2">
      <c r="A2147" s="88">
        <v>41424</v>
      </c>
      <c r="B2147" s="37">
        <v>136.66999799999999</v>
      </c>
      <c r="C2147" s="37">
        <v>137.11000100000001</v>
      </c>
      <c r="D2147" s="37">
        <v>136.259995</v>
      </c>
      <c r="E2147" s="37">
        <v>136.699997</v>
      </c>
      <c r="F2147" s="37">
        <v>8611700</v>
      </c>
      <c r="G2147" s="37">
        <v>136.699997</v>
      </c>
      <c r="H2147" s="89">
        <f t="shared" si="33"/>
        <v>2.0546129977160862E-2</v>
      </c>
    </row>
    <row r="2148" spans="1:8" hidden="1" x14ac:dyDescent="0.2">
      <c r="A2148" s="88">
        <v>41425</v>
      </c>
      <c r="B2148" s="37">
        <v>135.71000699999999</v>
      </c>
      <c r="C2148" s="37">
        <v>136.050003</v>
      </c>
      <c r="D2148" s="37">
        <v>133.88999899999999</v>
      </c>
      <c r="E2148" s="37">
        <v>133.91999799999999</v>
      </c>
      <c r="F2148" s="37">
        <v>9726600</v>
      </c>
      <c r="G2148" s="37">
        <v>133.91999799999999</v>
      </c>
      <c r="H2148" s="89">
        <f t="shared" si="33"/>
        <v>-1.9155243580656529E-2</v>
      </c>
    </row>
    <row r="2149" spans="1:8" hidden="1" x14ac:dyDescent="0.2">
      <c r="A2149" s="88">
        <v>41428</v>
      </c>
      <c r="B2149" s="37">
        <v>134.770004</v>
      </c>
      <c r="C2149" s="37">
        <v>136.979996</v>
      </c>
      <c r="D2149" s="37">
        <v>134.429993</v>
      </c>
      <c r="E2149" s="37">
        <v>136.509995</v>
      </c>
      <c r="F2149" s="37">
        <v>9173000</v>
      </c>
      <c r="G2149" s="37">
        <v>136.509995</v>
      </c>
      <c r="H2149" s="89">
        <f t="shared" si="33"/>
        <v>9.4208324814997607E-3</v>
      </c>
    </row>
    <row r="2150" spans="1:8" hidden="1" x14ac:dyDescent="0.2">
      <c r="A2150" s="88">
        <v>41429</v>
      </c>
      <c r="B2150" s="37">
        <v>135.21000699999999</v>
      </c>
      <c r="C2150" s="37">
        <v>135.44000199999999</v>
      </c>
      <c r="D2150" s="37">
        <v>134.270004</v>
      </c>
      <c r="E2150" s="37">
        <v>135.229996</v>
      </c>
      <c r="F2150" s="37">
        <v>5505200</v>
      </c>
      <c r="G2150" s="37">
        <v>135.229996</v>
      </c>
      <c r="H2150" s="89">
        <f t="shared" si="33"/>
        <v>-2.1422575136497901E-3</v>
      </c>
    </row>
    <row r="2151" spans="1:8" hidden="1" x14ac:dyDescent="0.2">
      <c r="A2151" s="88">
        <v>41430</v>
      </c>
      <c r="B2151" s="37">
        <v>135.470001</v>
      </c>
      <c r="C2151" s="37">
        <v>136.36999499999999</v>
      </c>
      <c r="D2151" s="37">
        <v>135.009995</v>
      </c>
      <c r="E2151" s="37">
        <v>135.520004</v>
      </c>
      <c r="F2151" s="37">
        <v>7444900</v>
      </c>
      <c r="G2151" s="37">
        <v>135.520004</v>
      </c>
      <c r="H2151" s="89">
        <f t="shared" si="33"/>
        <v>-7.4251029525802086E-3</v>
      </c>
    </row>
    <row r="2152" spans="1:8" hidden="1" x14ac:dyDescent="0.2">
      <c r="A2152" s="88">
        <v>41431</v>
      </c>
      <c r="B2152" s="37">
        <v>135.38999899999999</v>
      </c>
      <c r="C2152" s="37">
        <v>137.61999499999999</v>
      </c>
      <c r="D2152" s="37">
        <v>134.979996</v>
      </c>
      <c r="E2152" s="37">
        <v>136.529999</v>
      </c>
      <c r="F2152" s="37">
        <v>9847700</v>
      </c>
      <c r="G2152" s="37">
        <v>136.529999</v>
      </c>
      <c r="H2152" s="89">
        <f t="shared" si="33"/>
        <v>2.4092192456731328E-2</v>
      </c>
    </row>
    <row r="2153" spans="1:8" hidden="1" x14ac:dyDescent="0.2">
      <c r="A2153" s="88">
        <v>41432</v>
      </c>
      <c r="B2153" s="37">
        <v>134.11000100000001</v>
      </c>
      <c r="C2153" s="37">
        <v>134.61999499999999</v>
      </c>
      <c r="D2153" s="37">
        <v>133.179993</v>
      </c>
      <c r="E2153" s="37">
        <v>133.279999</v>
      </c>
      <c r="F2153" s="37">
        <v>11054400</v>
      </c>
      <c r="G2153" s="37">
        <v>133.279999</v>
      </c>
      <c r="H2153" s="89">
        <f t="shared" si="33"/>
        <v>-4.9397824984317206E-3</v>
      </c>
    </row>
    <row r="2154" spans="1:8" hidden="1" x14ac:dyDescent="0.2">
      <c r="A2154" s="88">
        <v>41435</v>
      </c>
      <c r="B2154" s="37">
        <v>133.300003</v>
      </c>
      <c r="C2154" s="37">
        <v>134.279999</v>
      </c>
      <c r="D2154" s="37">
        <v>132.990005</v>
      </c>
      <c r="E2154" s="37">
        <v>133.94000199999999</v>
      </c>
      <c r="F2154" s="37">
        <v>6142800</v>
      </c>
      <c r="G2154" s="37">
        <v>133.94000199999999</v>
      </c>
      <c r="H2154" s="89">
        <f t="shared" si="33"/>
        <v>5.1648903680092386E-3</v>
      </c>
    </row>
    <row r="2155" spans="1:8" hidden="1" x14ac:dyDescent="0.2">
      <c r="A2155" s="88">
        <v>41436</v>
      </c>
      <c r="B2155" s="37">
        <v>132.30999800000001</v>
      </c>
      <c r="C2155" s="37">
        <v>133.509995</v>
      </c>
      <c r="D2155" s="37">
        <v>132.240005</v>
      </c>
      <c r="E2155" s="37">
        <v>133.25</v>
      </c>
      <c r="F2155" s="37">
        <v>7199300</v>
      </c>
      <c r="G2155" s="37">
        <v>133.25</v>
      </c>
      <c r="H2155" s="89">
        <f t="shared" si="33"/>
        <v>-7.4766703430201396E-3</v>
      </c>
    </row>
    <row r="2156" spans="1:8" hidden="1" x14ac:dyDescent="0.2">
      <c r="A2156" s="88">
        <v>41437</v>
      </c>
      <c r="B2156" s="37">
        <v>132.949997</v>
      </c>
      <c r="C2156" s="37">
        <v>134.83000200000001</v>
      </c>
      <c r="D2156" s="37">
        <v>132.83000200000001</v>
      </c>
      <c r="E2156" s="37">
        <v>134.25</v>
      </c>
      <c r="F2156" s="37">
        <v>6550600</v>
      </c>
      <c r="G2156" s="37">
        <v>134.25</v>
      </c>
      <c r="H2156" s="89">
        <f t="shared" si="33"/>
        <v>3.806079377169458E-3</v>
      </c>
    </row>
    <row r="2157" spans="1:8" hidden="1" x14ac:dyDescent="0.2">
      <c r="A2157" s="88">
        <v>41438</v>
      </c>
      <c r="B2157" s="37">
        <v>133.30999800000001</v>
      </c>
      <c r="C2157" s="37">
        <v>134.199997</v>
      </c>
      <c r="D2157" s="37">
        <v>132.820007</v>
      </c>
      <c r="E2157" s="37">
        <v>133.740005</v>
      </c>
      <c r="F2157" s="37">
        <v>7161800</v>
      </c>
      <c r="G2157" s="37">
        <v>133.740005</v>
      </c>
      <c r="H2157" s="89">
        <f t="shared" si="33"/>
        <v>-5.1459113826451876E-3</v>
      </c>
    </row>
    <row r="2158" spans="1:8" hidden="1" x14ac:dyDescent="0.2">
      <c r="A2158" s="88">
        <v>41439</v>
      </c>
      <c r="B2158" s="37">
        <v>134</v>
      </c>
      <c r="C2158" s="37">
        <v>134.60000600000001</v>
      </c>
      <c r="D2158" s="37">
        <v>133.88000500000001</v>
      </c>
      <c r="E2158" s="37">
        <v>134.429993</v>
      </c>
      <c r="F2158" s="37">
        <v>4278700</v>
      </c>
      <c r="G2158" s="37">
        <v>134.429993</v>
      </c>
      <c r="H2158" s="89">
        <f t="shared" si="33"/>
        <v>4.9216281848844809E-3</v>
      </c>
    </row>
    <row r="2159" spans="1:8" hidden="1" x14ac:dyDescent="0.2">
      <c r="A2159" s="88">
        <v>41442</v>
      </c>
      <c r="B2159" s="37">
        <v>133.88999899999999</v>
      </c>
      <c r="C2159" s="37">
        <v>134.05999800000001</v>
      </c>
      <c r="D2159" s="37">
        <v>133.520004</v>
      </c>
      <c r="E2159" s="37">
        <v>133.770004</v>
      </c>
      <c r="F2159" s="37">
        <v>4072300</v>
      </c>
      <c r="G2159" s="37">
        <v>133.770004</v>
      </c>
      <c r="H2159" s="89">
        <f t="shared" si="33"/>
        <v>1.233561294192064E-2</v>
      </c>
    </row>
    <row r="2160" spans="1:8" hidden="1" x14ac:dyDescent="0.2">
      <c r="A2160" s="88">
        <v>41443</v>
      </c>
      <c r="B2160" s="37">
        <v>132.720001</v>
      </c>
      <c r="C2160" s="37">
        <v>132.96000699999999</v>
      </c>
      <c r="D2160" s="37">
        <v>131.529999</v>
      </c>
      <c r="E2160" s="37">
        <v>132.13000500000001</v>
      </c>
      <c r="F2160" s="37">
        <v>7379300</v>
      </c>
      <c r="G2160" s="37">
        <v>132.13000500000001</v>
      </c>
      <c r="H2160" s="89">
        <f t="shared" si="33"/>
        <v>1.1723710665545756E-2</v>
      </c>
    </row>
    <row r="2161" spans="1:8" hidden="1" x14ac:dyDescent="0.2">
      <c r="A2161" s="88">
        <v>41444</v>
      </c>
      <c r="B2161" s="37">
        <v>132.58000200000001</v>
      </c>
      <c r="C2161" s="37">
        <v>133.14999399999999</v>
      </c>
      <c r="D2161" s="37">
        <v>130.38000500000001</v>
      </c>
      <c r="E2161" s="37">
        <v>130.58999600000001</v>
      </c>
      <c r="F2161" s="37">
        <v>13017800</v>
      </c>
      <c r="G2161" s="37">
        <v>130.58999600000001</v>
      </c>
      <c r="H2161" s="89">
        <f t="shared" si="33"/>
        <v>5.5012084759738324E-2</v>
      </c>
    </row>
    <row r="2162" spans="1:8" hidden="1" x14ac:dyDescent="0.2">
      <c r="A2162" s="88">
        <v>41445</v>
      </c>
      <c r="B2162" s="37">
        <v>125.220001</v>
      </c>
      <c r="C2162" s="37">
        <v>126.379997</v>
      </c>
      <c r="D2162" s="37">
        <v>123.33000199999999</v>
      </c>
      <c r="E2162" s="37">
        <v>123.599998</v>
      </c>
      <c r="F2162" s="37">
        <v>28872100</v>
      </c>
      <c r="G2162" s="37">
        <v>123.599998</v>
      </c>
      <c r="H2162" s="89">
        <f t="shared" si="33"/>
        <v>-1.166315247167115E-2</v>
      </c>
    </row>
    <row r="2163" spans="1:8" hidden="1" x14ac:dyDescent="0.2">
      <c r="A2163" s="88">
        <v>41446</v>
      </c>
      <c r="B2163" s="37">
        <v>125.160004</v>
      </c>
      <c r="C2163" s="37">
        <v>125.57</v>
      </c>
      <c r="D2163" s="37">
        <v>124.459999</v>
      </c>
      <c r="E2163" s="37">
        <v>125.050003</v>
      </c>
      <c r="F2163" s="37">
        <v>16600000</v>
      </c>
      <c r="G2163" s="37">
        <v>125.050003</v>
      </c>
      <c r="H2163" s="89">
        <f t="shared" si="33"/>
        <v>8.9967912372487125E-3</v>
      </c>
    </row>
    <row r="2164" spans="1:8" hidden="1" x14ac:dyDescent="0.2">
      <c r="A2164" s="88">
        <v>41449</v>
      </c>
      <c r="B2164" s="37">
        <v>124.30999799999999</v>
      </c>
      <c r="C2164" s="37">
        <v>124.699997</v>
      </c>
      <c r="D2164" s="37">
        <v>123.30999799999999</v>
      </c>
      <c r="E2164" s="37">
        <v>123.93</v>
      </c>
      <c r="F2164" s="37">
        <v>12749300</v>
      </c>
      <c r="G2164" s="37">
        <v>123.93</v>
      </c>
      <c r="H2164" s="89">
        <f t="shared" si="33"/>
        <v>3.7186703979974092E-3</v>
      </c>
    </row>
    <row r="2165" spans="1:8" hidden="1" x14ac:dyDescent="0.2">
      <c r="A2165" s="88">
        <v>41450</v>
      </c>
      <c r="B2165" s="37">
        <v>123.650002</v>
      </c>
      <c r="C2165" s="37">
        <v>123.900002</v>
      </c>
      <c r="D2165" s="37">
        <v>122.879997</v>
      </c>
      <c r="E2165" s="37">
        <v>123.470001</v>
      </c>
      <c r="F2165" s="37">
        <v>9369200</v>
      </c>
      <c r="G2165" s="37">
        <v>123.470001</v>
      </c>
      <c r="H2165" s="89">
        <f t="shared" si="33"/>
        <v>4.2943533149023896E-2</v>
      </c>
    </row>
    <row r="2166" spans="1:8" hidden="1" x14ac:dyDescent="0.2">
      <c r="A2166" s="88">
        <v>41451</v>
      </c>
      <c r="B2166" s="37">
        <v>119.879997</v>
      </c>
      <c r="C2166" s="37">
        <v>119.900002</v>
      </c>
      <c r="D2166" s="37">
        <v>118.05999799999999</v>
      </c>
      <c r="E2166" s="37">
        <v>118.279999</v>
      </c>
      <c r="F2166" s="37">
        <v>24748800</v>
      </c>
      <c r="G2166" s="37">
        <v>118.279999</v>
      </c>
      <c r="H2166" s="89">
        <f t="shared" si="33"/>
        <v>1.9981853367873094E-2</v>
      </c>
    </row>
    <row r="2167" spans="1:8" hidden="1" x14ac:dyDescent="0.2">
      <c r="A2167" s="88">
        <v>41452</v>
      </c>
      <c r="B2167" s="37">
        <v>119.099998</v>
      </c>
      <c r="C2167" s="37">
        <v>119.510002</v>
      </c>
      <c r="D2167" s="37">
        <v>115.650002</v>
      </c>
      <c r="E2167" s="37">
        <v>115.94000200000001</v>
      </c>
      <c r="F2167" s="37">
        <v>30001900</v>
      </c>
      <c r="G2167" s="37">
        <v>115.94000200000001</v>
      </c>
      <c r="H2167" s="89">
        <f t="shared" si="33"/>
        <v>-2.6974611126521636E-2</v>
      </c>
    </row>
    <row r="2168" spans="1:8" hidden="1" x14ac:dyDescent="0.2">
      <c r="A2168" s="88">
        <v>41453</v>
      </c>
      <c r="B2168" s="37">
        <v>115.220001</v>
      </c>
      <c r="C2168" s="37">
        <v>119.33000199999999</v>
      </c>
      <c r="D2168" s="37">
        <v>114.68</v>
      </c>
      <c r="E2168" s="37">
        <v>119.110001</v>
      </c>
      <c r="F2168" s="37">
        <v>32981900</v>
      </c>
      <c r="G2168" s="37">
        <v>119.110001</v>
      </c>
      <c r="H2168" s="89">
        <f t="shared" si="33"/>
        <v>-1.6816879973520847E-2</v>
      </c>
    </row>
    <row r="2169" spans="1:8" hidden="1" x14ac:dyDescent="0.2">
      <c r="A2169" s="88">
        <v>41456</v>
      </c>
      <c r="B2169" s="37">
        <v>119.94000200000001</v>
      </c>
      <c r="C2169" s="37">
        <v>121.949997</v>
      </c>
      <c r="D2169" s="37">
        <v>119.379997</v>
      </c>
      <c r="E2169" s="37">
        <v>121.129997</v>
      </c>
      <c r="F2169" s="37">
        <v>15945200</v>
      </c>
      <c r="G2169" s="37">
        <v>121.129997</v>
      </c>
      <c r="H2169" s="89">
        <f t="shared" si="33"/>
        <v>8.955976605081524E-3</v>
      </c>
    </row>
    <row r="2170" spans="1:8" hidden="1" x14ac:dyDescent="0.2">
      <c r="A2170" s="88">
        <v>41457</v>
      </c>
      <c r="B2170" s="37">
        <v>121.339996</v>
      </c>
      <c r="C2170" s="37">
        <v>121.470001</v>
      </c>
      <c r="D2170" s="37">
        <v>119.779999</v>
      </c>
      <c r="E2170" s="37">
        <v>120.050003</v>
      </c>
      <c r="F2170" s="37">
        <v>10550300</v>
      </c>
      <c r="G2170" s="37">
        <v>120.050003</v>
      </c>
      <c r="H2170" s="89">
        <f t="shared" si="33"/>
        <v>-5.7311091469115323E-3</v>
      </c>
    </row>
    <row r="2171" spans="1:8" hidden="1" x14ac:dyDescent="0.2">
      <c r="A2171" s="88">
        <v>41458</v>
      </c>
      <c r="B2171" s="37">
        <v>120.699997</v>
      </c>
      <c r="C2171" s="37">
        <v>121.769997</v>
      </c>
      <c r="D2171" s="37">
        <v>120.540001</v>
      </c>
      <c r="E2171" s="37">
        <v>120.739998</v>
      </c>
      <c r="F2171" s="37">
        <v>6750300</v>
      </c>
      <c r="G2171" s="37">
        <v>120.739998</v>
      </c>
      <c r="H2171" s="89">
        <f t="shared" si="33"/>
        <v>2.2192445063041581E-2</v>
      </c>
    </row>
    <row r="2172" spans="1:8" hidden="1" x14ac:dyDescent="0.2">
      <c r="A2172" s="88">
        <v>41460</v>
      </c>
      <c r="B2172" s="37">
        <v>118.08000199999999</v>
      </c>
      <c r="C2172" s="37">
        <v>118.18</v>
      </c>
      <c r="D2172" s="37">
        <v>116.739998</v>
      </c>
      <c r="E2172" s="37">
        <v>118.089996</v>
      </c>
      <c r="F2172" s="37">
        <v>11592500</v>
      </c>
      <c r="G2172" s="37">
        <v>118.089996</v>
      </c>
      <c r="H2172" s="89">
        <f t="shared" si="33"/>
        <v>-1.1953054873071276E-2</v>
      </c>
    </row>
    <row r="2173" spans="1:8" hidden="1" x14ac:dyDescent="0.2">
      <c r="A2173" s="88">
        <v>41463</v>
      </c>
      <c r="B2173" s="37">
        <v>119.089996</v>
      </c>
      <c r="C2173" s="37">
        <v>119.660004</v>
      </c>
      <c r="D2173" s="37">
        <v>118.93</v>
      </c>
      <c r="E2173" s="37">
        <v>119.510002</v>
      </c>
      <c r="F2173" s="37">
        <v>8652200</v>
      </c>
      <c r="G2173" s="37">
        <v>119.510002</v>
      </c>
      <c r="H2173" s="89">
        <f t="shared" si="33"/>
        <v>-9.2450662805469604E-3</v>
      </c>
    </row>
    <row r="2174" spans="1:8" hidden="1" x14ac:dyDescent="0.2">
      <c r="A2174" s="88">
        <v>41464</v>
      </c>
      <c r="B2174" s="37">
        <v>120.839996</v>
      </c>
      <c r="C2174" s="37">
        <v>121.510002</v>
      </c>
      <c r="D2174" s="37">
        <v>120.050003</v>
      </c>
      <c r="E2174" s="37">
        <v>120.620003</v>
      </c>
      <c r="F2174" s="37">
        <v>8201400</v>
      </c>
      <c r="G2174" s="37">
        <v>120.620003</v>
      </c>
      <c r="H2174" s="89">
        <f t="shared" si="33"/>
        <v>-2.7320793580603662E-3</v>
      </c>
    </row>
    <row r="2175" spans="1:8" hidden="1" x14ac:dyDescent="0.2">
      <c r="A2175" s="88">
        <v>41465</v>
      </c>
      <c r="B2175" s="37">
        <v>121.150002</v>
      </c>
      <c r="C2175" s="37">
        <v>122.349998</v>
      </c>
      <c r="D2175" s="37">
        <v>120.589996</v>
      </c>
      <c r="E2175" s="37">
        <v>120.949997</v>
      </c>
      <c r="F2175" s="37">
        <v>14697100</v>
      </c>
      <c r="G2175" s="37">
        <v>120.949997</v>
      </c>
      <c r="H2175" s="89">
        <f t="shared" si="33"/>
        <v>-2.6837950490158347E-2</v>
      </c>
    </row>
    <row r="2176" spans="1:8" hidden="1" x14ac:dyDescent="0.2">
      <c r="A2176" s="88">
        <v>41466</v>
      </c>
      <c r="B2176" s="37">
        <v>124.260002</v>
      </c>
      <c r="C2176" s="37">
        <v>124.360001</v>
      </c>
      <c r="D2176" s="37">
        <v>123.470001</v>
      </c>
      <c r="E2176" s="37">
        <v>124.239998</v>
      </c>
      <c r="F2176" s="37">
        <v>11279400</v>
      </c>
      <c r="G2176" s="37">
        <v>124.239998</v>
      </c>
      <c r="H2176" s="89">
        <f t="shared" si="33"/>
        <v>8.8578338291104197E-4</v>
      </c>
    </row>
    <row r="2177" spans="1:8" hidden="1" x14ac:dyDescent="0.2">
      <c r="A2177" s="88">
        <v>41467</v>
      </c>
      <c r="B2177" s="37">
        <v>123.519997</v>
      </c>
      <c r="C2177" s="37">
        <v>124.300003</v>
      </c>
      <c r="D2177" s="37">
        <v>123.32</v>
      </c>
      <c r="E2177" s="37">
        <v>124.129997</v>
      </c>
      <c r="F2177" s="37">
        <v>6583800</v>
      </c>
      <c r="G2177" s="37">
        <v>124.129997</v>
      </c>
      <c r="H2177" s="89">
        <f t="shared" si="33"/>
        <v>-4.0274657710130402E-4</v>
      </c>
    </row>
    <row r="2178" spans="1:8" hidden="1" x14ac:dyDescent="0.2">
      <c r="A2178" s="88">
        <v>41470</v>
      </c>
      <c r="B2178" s="37">
        <v>124.08000199999999</v>
      </c>
      <c r="C2178" s="37">
        <v>124.389999</v>
      </c>
      <c r="D2178" s="37">
        <v>123.839996</v>
      </c>
      <c r="E2178" s="37">
        <v>124.18</v>
      </c>
      <c r="F2178" s="37">
        <v>4133200</v>
      </c>
      <c r="G2178" s="37">
        <v>124.18</v>
      </c>
      <c r="H2178" s="89">
        <f t="shared" ref="H2178:H2241" si="34">LN(G2178/G2179)</f>
        <v>-5.7012159312007883E-3</v>
      </c>
    </row>
    <row r="2179" spans="1:8" hidden="1" x14ac:dyDescent="0.2">
      <c r="A2179" s="88">
        <v>41471</v>
      </c>
      <c r="B2179" s="37">
        <v>124.760002</v>
      </c>
      <c r="C2179" s="37">
        <v>125.209999</v>
      </c>
      <c r="D2179" s="37">
        <v>124.33000199999999</v>
      </c>
      <c r="E2179" s="37">
        <v>124.889999</v>
      </c>
      <c r="F2179" s="37">
        <v>5577300</v>
      </c>
      <c r="G2179" s="37">
        <v>124.889999</v>
      </c>
      <c r="H2179" s="89">
        <f t="shared" si="34"/>
        <v>1.2650738849997897E-2</v>
      </c>
    </row>
    <row r="2180" spans="1:8" hidden="1" x14ac:dyDescent="0.2">
      <c r="A2180" s="88">
        <v>41472</v>
      </c>
      <c r="B2180" s="37">
        <v>125.040001</v>
      </c>
      <c r="C2180" s="37">
        <v>125.699997</v>
      </c>
      <c r="D2180" s="37">
        <v>122.730003</v>
      </c>
      <c r="E2180" s="37">
        <v>123.32</v>
      </c>
      <c r="F2180" s="37">
        <v>10882400</v>
      </c>
      <c r="G2180" s="37">
        <v>123.32</v>
      </c>
      <c r="H2180" s="89">
        <f t="shared" si="34"/>
        <v>-5.5796206244628967E-3</v>
      </c>
    </row>
    <row r="2181" spans="1:8" hidden="1" x14ac:dyDescent="0.2">
      <c r="A2181" s="88">
        <v>41473</v>
      </c>
      <c r="B2181" s="37">
        <v>124.110001</v>
      </c>
      <c r="C2181" s="37">
        <v>124.519997</v>
      </c>
      <c r="D2181" s="37">
        <v>123.779999</v>
      </c>
      <c r="E2181" s="37">
        <v>124.010002</v>
      </c>
      <c r="F2181" s="37">
        <v>6150900</v>
      </c>
      <c r="G2181" s="37">
        <v>124.010002</v>
      </c>
      <c r="H2181" s="89">
        <f t="shared" si="34"/>
        <v>-8.8311346798623219E-3</v>
      </c>
    </row>
    <row r="2182" spans="1:8" hidden="1" x14ac:dyDescent="0.2">
      <c r="A2182" s="88">
        <v>41474</v>
      </c>
      <c r="B2182" s="37">
        <v>124.889999</v>
      </c>
      <c r="C2182" s="37">
        <v>125.41999800000001</v>
      </c>
      <c r="D2182" s="37">
        <v>124.650002</v>
      </c>
      <c r="E2182" s="37">
        <v>125.110001</v>
      </c>
      <c r="F2182" s="37">
        <v>5767800</v>
      </c>
      <c r="G2182" s="37">
        <v>125.110001</v>
      </c>
      <c r="H2182" s="89">
        <f t="shared" si="34"/>
        <v>-2.9377935094464049E-2</v>
      </c>
    </row>
    <row r="2183" spans="1:8" hidden="1" x14ac:dyDescent="0.2">
      <c r="A2183" s="88">
        <v>41477</v>
      </c>
      <c r="B2183" s="37">
        <v>127.650002</v>
      </c>
      <c r="C2183" s="37">
        <v>129.46000699999999</v>
      </c>
      <c r="D2183" s="37">
        <v>127.589996</v>
      </c>
      <c r="E2183" s="37">
        <v>128.83999600000001</v>
      </c>
      <c r="F2183" s="37">
        <v>10851900</v>
      </c>
      <c r="G2183" s="37">
        <v>128.83999600000001</v>
      </c>
      <c r="H2183" s="89">
        <f t="shared" si="34"/>
        <v>-6.7299499023821289E-3</v>
      </c>
    </row>
    <row r="2184" spans="1:8" hidden="1" x14ac:dyDescent="0.2">
      <c r="A2184" s="88">
        <v>41478</v>
      </c>
      <c r="B2184" s="37">
        <v>128.699997</v>
      </c>
      <c r="C2184" s="37">
        <v>130.13999899999999</v>
      </c>
      <c r="D2184" s="37">
        <v>128.35000600000001</v>
      </c>
      <c r="E2184" s="37">
        <v>129.71000699999999</v>
      </c>
      <c r="F2184" s="37">
        <v>8820100</v>
      </c>
      <c r="G2184" s="37">
        <v>129.71000699999999</v>
      </c>
      <c r="H2184" s="89">
        <f t="shared" si="34"/>
        <v>1.7341730236882361E-2</v>
      </c>
    </row>
    <row r="2185" spans="1:8" hidden="1" x14ac:dyDescent="0.2">
      <c r="A2185" s="88">
        <v>41479</v>
      </c>
      <c r="B2185" s="37">
        <v>129.16999799999999</v>
      </c>
      <c r="C2185" s="37">
        <v>129.39999399999999</v>
      </c>
      <c r="D2185" s="37">
        <v>126.870003</v>
      </c>
      <c r="E2185" s="37">
        <v>127.480003</v>
      </c>
      <c r="F2185" s="37">
        <v>9979100</v>
      </c>
      <c r="G2185" s="37">
        <v>127.480003</v>
      </c>
      <c r="H2185" s="89">
        <f t="shared" si="34"/>
        <v>-9.2914585710211946E-3</v>
      </c>
    </row>
    <row r="2186" spans="1:8" hidden="1" x14ac:dyDescent="0.2">
      <c r="A2186" s="88">
        <v>41480</v>
      </c>
      <c r="B2186" s="37">
        <v>127.699997</v>
      </c>
      <c r="C2186" s="37">
        <v>128.86999499999999</v>
      </c>
      <c r="D2186" s="37">
        <v>127.639999</v>
      </c>
      <c r="E2186" s="37">
        <v>128.66999799999999</v>
      </c>
      <c r="F2186" s="37">
        <v>4702400</v>
      </c>
      <c r="G2186" s="37">
        <v>128.66999799999999</v>
      </c>
      <c r="H2186" s="89">
        <f t="shared" si="34"/>
        <v>-8.5454269159665182E-4</v>
      </c>
    </row>
    <row r="2187" spans="1:8" hidden="1" x14ac:dyDescent="0.2">
      <c r="A2187" s="88">
        <v>41481</v>
      </c>
      <c r="B2187" s="37">
        <v>128.11000100000001</v>
      </c>
      <c r="C2187" s="37">
        <v>128.970001</v>
      </c>
      <c r="D2187" s="37">
        <v>126.779999</v>
      </c>
      <c r="E2187" s="37">
        <v>128.779999</v>
      </c>
      <c r="F2187" s="37">
        <v>6148500</v>
      </c>
      <c r="G2187" s="37">
        <v>128.779999</v>
      </c>
      <c r="H2187" s="89">
        <f t="shared" si="34"/>
        <v>2.4100925174197897E-3</v>
      </c>
    </row>
    <row r="2188" spans="1:8" hidden="1" x14ac:dyDescent="0.2">
      <c r="A2188" s="88">
        <v>41484</v>
      </c>
      <c r="B2188" s="37">
        <v>128.449997</v>
      </c>
      <c r="C2188" s="37">
        <v>128.779999</v>
      </c>
      <c r="D2188" s="37">
        <v>128.25</v>
      </c>
      <c r="E2188" s="37">
        <v>128.470001</v>
      </c>
      <c r="F2188" s="37">
        <v>3554100</v>
      </c>
      <c r="G2188" s="37">
        <v>128.470001</v>
      </c>
      <c r="H2188" s="89">
        <f t="shared" si="34"/>
        <v>2.7281361123933754E-3</v>
      </c>
    </row>
    <row r="2189" spans="1:8" hidden="1" x14ac:dyDescent="0.2">
      <c r="A2189" s="88">
        <v>41485</v>
      </c>
      <c r="B2189" s="37">
        <v>127.949997</v>
      </c>
      <c r="C2189" s="37">
        <v>128.30999800000001</v>
      </c>
      <c r="D2189" s="37">
        <v>127.220001</v>
      </c>
      <c r="E2189" s="37">
        <v>128.11999499999999</v>
      </c>
      <c r="F2189" s="37">
        <v>4487700</v>
      </c>
      <c r="G2189" s="37">
        <v>128.11999499999999</v>
      </c>
      <c r="H2189" s="89">
        <f t="shared" si="34"/>
        <v>1.2495784486682552E-3</v>
      </c>
    </row>
    <row r="2190" spans="1:8" hidden="1" x14ac:dyDescent="0.2">
      <c r="A2190" s="88">
        <v>41486</v>
      </c>
      <c r="B2190" s="37">
        <v>127.760002</v>
      </c>
      <c r="C2190" s="37">
        <v>128.91999799999999</v>
      </c>
      <c r="D2190" s="37">
        <v>126.129997</v>
      </c>
      <c r="E2190" s="37">
        <v>127.959999</v>
      </c>
      <c r="F2190" s="37">
        <v>16015300</v>
      </c>
      <c r="G2190" s="37">
        <v>127.959999</v>
      </c>
      <c r="H2190" s="89">
        <f t="shared" si="34"/>
        <v>1.0606203835942919E-2</v>
      </c>
    </row>
    <row r="2191" spans="1:8" hidden="1" x14ac:dyDescent="0.2">
      <c r="A2191" s="88">
        <v>41487</v>
      </c>
      <c r="B2191" s="37">
        <v>127.839996</v>
      </c>
      <c r="C2191" s="37">
        <v>127.889999</v>
      </c>
      <c r="D2191" s="37">
        <v>126.33000199999999</v>
      </c>
      <c r="E2191" s="37">
        <v>126.610001</v>
      </c>
      <c r="F2191" s="37">
        <v>10564300</v>
      </c>
      <c r="G2191" s="37">
        <v>126.610001</v>
      </c>
      <c r="H2191" s="89">
        <f t="shared" si="34"/>
        <v>1.976519582650917E-3</v>
      </c>
    </row>
    <row r="2192" spans="1:8" hidden="1" x14ac:dyDescent="0.2">
      <c r="A2192" s="88">
        <v>41488</v>
      </c>
      <c r="B2192" s="37">
        <v>126.739998</v>
      </c>
      <c r="C2192" s="37">
        <v>127.25</v>
      </c>
      <c r="D2192" s="37">
        <v>126.32</v>
      </c>
      <c r="E2192" s="37">
        <v>126.360001</v>
      </c>
      <c r="F2192" s="37">
        <v>6466300</v>
      </c>
      <c r="G2192" s="37">
        <v>126.360001</v>
      </c>
      <c r="H2192" s="89">
        <f t="shared" si="34"/>
        <v>5.2368921179282123E-3</v>
      </c>
    </row>
    <row r="2193" spans="1:8" hidden="1" x14ac:dyDescent="0.2">
      <c r="A2193" s="88">
        <v>41491</v>
      </c>
      <c r="B2193" s="37">
        <v>126.510002</v>
      </c>
      <c r="C2193" s="37">
        <v>126.639999</v>
      </c>
      <c r="D2193" s="37">
        <v>125.339996</v>
      </c>
      <c r="E2193" s="37">
        <v>125.699997</v>
      </c>
      <c r="F2193" s="37">
        <v>4003900</v>
      </c>
      <c r="G2193" s="37">
        <v>125.699997</v>
      </c>
      <c r="H2193" s="89">
        <f t="shared" si="34"/>
        <v>1.3858482813329905E-2</v>
      </c>
    </row>
    <row r="2194" spans="1:8" hidden="1" x14ac:dyDescent="0.2">
      <c r="A2194" s="88">
        <v>41492</v>
      </c>
      <c r="B2194" s="37">
        <v>124.33000199999999</v>
      </c>
      <c r="C2194" s="37">
        <v>124.550003</v>
      </c>
      <c r="D2194" s="37">
        <v>123.550003</v>
      </c>
      <c r="E2194" s="37">
        <v>123.970001</v>
      </c>
      <c r="F2194" s="37">
        <v>6016200</v>
      </c>
      <c r="G2194" s="37">
        <v>123.970001</v>
      </c>
      <c r="H2194" s="89">
        <f t="shared" si="34"/>
        <v>-1.4509191471972686E-3</v>
      </c>
    </row>
    <row r="2195" spans="1:8" hidden="1" x14ac:dyDescent="0.2">
      <c r="A2195" s="88">
        <v>41493</v>
      </c>
      <c r="B2195" s="37">
        <v>124</v>
      </c>
      <c r="C2195" s="37">
        <v>124.599998</v>
      </c>
      <c r="D2195" s="37">
        <v>123.849998</v>
      </c>
      <c r="E2195" s="37">
        <v>124.150002</v>
      </c>
      <c r="F2195" s="37">
        <v>5304700</v>
      </c>
      <c r="G2195" s="37">
        <v>124.150002</v>
      </c>
      <c r="H2195" s="89">
        <f t="shared" si="34"/>
        <v>-2.1593596024736018E-2</v>
      </c>
    </row>
    <row r="2196" spans="1:8" hidden="1" x14ac:dyDescent="0.2">
      <c r="A2196" s="88">
        <v>41494</v>
      </c>
      <c r="B2196" s="37">
        <v>124.779999</v>
      </c>
      <c r="C2196" s="37">
        <v>126.989998</v>
      </c>
      <c r="D2196" s="37">
        <v>124.769997</v>
      </c>
      <c r="E2196" s="37">
        <v>126.860001</v>
      </c>
      <c r="F2196" s="37">
        <v>8653600</v>
      </c>
      <c r="G2196" s="37">
        <v>126.860001</v>
      </c>
      <c r="H2196" s="89">
        <f t="shared" si="34"/>
        <v>0</v>
      </c>
    </row>
    <row r="2197" spans="1:8" hidden="1" x14ac:dyDescent="0.2">
      <c r="A2197" s="88">
        <v>41495</v>
      </c>
      <c r="B2197" s="37">
        <v>126.510002</v>
      </c>
      <c r="C2197" s="37">
        <v>127.269997</v>
      </c>
      <c r="D2197" s="37">
        <v>126.300003</v>
      </c>
      <c r="E2197" s="37">
        <v>126.860001</v>
      </c>
      <c r="F2197" s="37">
        <v>6192000</v>
      </c>
      <c r="G2197" s="37">
        <v>126.860001</v>
      </c>
      <c r="H2197" s="89">
        <f t="shared" si="34"/>
        <v>-1.7735563490772304E-2</v>
      </c>
    </row>
    <row r="2198" spans="1:8" hidden="1" x14ac:dyDescent="0.2">
      <c r="A2198" s="88">
        <v>41498</v>
      </c>
      <c r="B2198" s="37">
        <v>129.570007</v>
      </c>
      <c r="C2198" s="37">
        <v>129.71000699999999</v>
      </c>
      <c r="D2198" s="37">
        <v>128.88000500000001</v>
      </c>
      <c r="E2198" s="37">
        <v>129.13000500000001</v>
      </c>
      <c r="F2198" s="37">
        <v>7414300</v>
      </c>
      <c r="G2198" s="37">
        <v>129.13000500000001</v>
      </c>
      <c r="H2198" s="89">
        <f t="shared" si="34"/>
        <v>1.0822755102588497E-2</v>
      </c>
    </row>
    <row r="2199" spans="1:8" hidden="1" x14ac:dyDescent="0.2">
      <c r="A2199" s="88">
        <v>41499</v>
      </c>
      <c r="B2199" s="37">
        <v>128.490005</v>
      </c>
      <c r="C2199" s="37">
        <v>128.64999399999999</v>
      </c>
      <c r="D2199" s="37">
        <v>127.379997</v>
      </c>
      <c r="E2199" s="37">
        <v>127.739998</v>
      </c>
      <c r="F2199" s="37">
        <v>7336100</v>
      </c>
      <c r="G2199" s="37">
        <v>127.739998</v>
      </c>
      <c r="H2199" s="89">
        <f t="shared" si="34"/>
        <v>-9.8154718850319653E-3</v>
      </c>
    </row>
    <row r="2200" spans="1:8" hidden="1" x14ac:dyDescent="0.2">
      <c r="A2200" s="88">
        <v>41500</v>
      </c>
      <c r="B2200" s="37">
        <v>127.660004</v>
      </c>
      <c r="C2200" s="37">
        <v>129.070007</v>
      </c>
      <c r="D2200" s="37">
        <v>127.57</v>
      </c>
      <c r="E2200" s="37">
        <v>129</v>
      </c>
      <c r="F2200" s="37">
        <v>8713200</v>
      </c>
      <c r="G2200" s="37">
        <v>129</v>
      </c>
      <c r="H2200" s="89">
        <f t="shared" si="34"/>
        <v>-2.0638286547638482E-2</v>
      </c>
    </row>
    <row r="2201" spans="1:8" hidden="1" x14ac:dyDescent="0.2">
      <c r="A2201" s="88">
        <v>41501</v>
      </c>
      <c r="B2201" s="37">
        <v>128.05999800000001</v>
      </c>
      <c r="C2201" s="37">
        <v>132.36000100000001</v>
      </c>
      <c r="D2201" s="37">
        <v>127.980003</v>
      </c>
      <c r="E2201" s="37">
        <v>131.69000199999999</v>
      </c>
      <c r="F2201" s="37">
        <v>17226300</v>
      </c>
      <c r="G2201" s="37">
        <v>131.69000199999999</v>
      </c>
      <c r="H2201" s="89">
        <f t="shared" si="34"/>
        <v>-6.7355609891663702E-3</v>
      </c>
    </row>
    <row r="2202" spans="1:8" hidden="1" x14ac:dyDescent="0.2">
      <c r="A2202" s="88">
        <v>41502</v>
      </c>
      <c r="B2202" s="37">
        <v>132.55999800000001</v>
      </c>
      <c r="C2202" s="37">
        <v>133.270004</v>
      </c>
      <c r="D2202" s="37">
        <v>131.38999899999999</v>
      </c>
      <c r="E2202" s="37">
        <v>132.58000200000001</v>
      </c>
      <c r="F2202" s="37">
        <v>14447100</v>
      </c>
      <c r="G2202" s="37">
        <v>132.58000200000001</v>
      </c>
      <c r="H2202" s="89">
        <f t="shared" si="34"/>
        <v>4.3086124817279334E-3</v>
      </c>
    </row>
    <row r="2203" spans="1:8" hidden="1" x14ac:dyDescent="0.2">
      <c r="A2203" s="88">
        <v>41505</v>
      </c>
      <c r="B2203" s="37">
        <v>132.33000200000001</v>
      </c>
      <c r="C2203" s="37">
        <v>132.5</v>
      </c>
      <c r="D2203" s="37">
        <v>131.58999600000001</v>
      </c>
      <c r="E2203" s="37">
        <v>132.009995</v>
      </c>
      <c r="F2203" s="37">
        <v>8118400</v>
      </c>
      <c r="G2203" s="37">
        <v>132.009995</v>
      </c>
      <c r="H2203" s="89">
        <f t="shared" si="34"/>
        <v>-3.3275536512728239E-3</v>
      </c>
    </row>
    <row r="2204" spans="1:8" hidden="1" x14ac:dyDescent="0.2">
      <c r="A2204" s="88">
        <v>41506</v>
      </c>
      <c r="B2204" s="37">
        <v>132.029999</v>
      </c>
      <c r="C2204" s="37">
        <v>133.13000500000001</v>
      </c>
      <c r="D2204" s="37">
        <v>132.020004</v>
      </c>
      <c r="E2204" s="37">
        <v>132.449997</v>
      </c>
      <c r="F2204" s="37">
        <v>7809100</v>
      </c>
      <c r="G2204" s="37">
        <v>132.449997</v>
      </c>
      <c r="H2204" s="89">
        <f t="shared" si="34"/>
        <v>2.8730550101143037E-3</v>
      </c>
    </row>
    <row r="2205" spans="1:8" hidden="1" x14ac:dyDescent="0.2">
      <c r="A2205" s="88">
        <v>41507</v>
      </c>
      <c r="B2205" s="37">
        <v>131.740005</v>
      </c>
      <c r="C2205" s="37">
        <v>133.229996</v>
      </c>
      <c r="D2205" s="37">
        <v>131.509995</v>
      </c>
      <c r="E2205" s="37">
        <v>132.070007</v>
      </c>
      <c r="F2205" s="37">
        <v>10720200</v>
      </c>
      <c r="G2205" s="37">
        <v>132.070007</v>
      </c>
      <c r="H2205" s="89">
        <f t="shared" si="34"/>
        <v>-5.5873822951448757E-3</v>
      </c>
    </row>
    <row r="2206" spans="1:8" hidden="1" x14ac:dyDescent="0.2">
      <c r="A2206" s="88">
        <v>41508</v>
      </c>
      <c r="B2206" s="37">
        <v>132.55999800000001</v>
      </c>
      <c r="C2206" s="37">
        <v>133.46000699999999</v>
      </c>
      <c r="D2206" s="37">
        <v>132.270004</v>
      </c>
      <c r="E2206" s="37">
        <v>132.80999800000001</v>
      </c>
      <c r="F2206" s="37">
        <v>5741800</v>
      </c>
      <c r="G2206" s="37">
        <v>132.80999800000001</v>
      </c>
      <c r="H2206" s="89">
        <f t="shared" si="34"/>
        <v>-1.5614198383266177E-2</v>
      </c>
    </row>
    <row r="2207" spans="1:8" hidden="1" x14ac:dyDescent="0.2">
      <c r="A2207" s="88">
        <v>41509</v>
      </c>
      <c r="B2207" s="37">
        <v>132.58000200000001</v>
      </c>
      <c r="C2207" s="37">
        <v>135.240005</v>
      </c>
      <c r="D2207" s="37">
        <v>132.5</v>
      </c>
      <c r="E2207" s="37">
        <v>134.89999399999999</v>
      </c>
      <c r="F2207" s="37">
        <v>11623400</v>
      </c>
      <c r="G2207" s="37">
        <v>134.89999399999999</v>
      </c>
      <c r="H2207" s="89">
        <f t="shared" si="34"/>
        <v>-4.0688276463910749E-3</v>
      </c>
    </row>
    <row r="2208" spans="1:8" hidden="1" x14ac:dyDescent="0.2">
      <c r="A2208" s="88">
        <v>41512</v>
      </c>
      <c r="B2208" s="37">
        <v>134.88000500000001</v>
      </c>
      <c r="C2208" s="37">
        <v>135.60000600000001</v>
      </c>
      <c r="D2208" s="37">
        <v>134.14999399999999</v>
      </c>
      <c r="E2208" s="37">
        <v>135.449997</v>
      </c>
      <c r="F2208" s="37">
        <v>7692100</v>
      </c>
      <c r="G2208" s="37">
        <v>135.449997</v>
      </c>
      <c r="H2208" s="89">
        <f t="shared" si="34"/>
        <v>-9.5518949193809377E-3</v>
      </c>
    </row>
    <row r="2209" spans="1:8" hidden="1" x14ac:dyDescent="0.2">
      <c r="A2209" s="88">
        <v>41513</v>
      </c>
      <c r="B2209" s="37">
        <v>136.94000199999999</v>
      </c>
      <c r="C2209" s="37">
        <v>137.550003</v>
      </c>
      <c r="D2209" s="37">
        <v>136.520004</v>
      </c>
      <c r="E2209" s="37">
        <v>136.75</v>
      </c>
      <c r="F2209" s="37">
        <v>11283300</v>
      </c>
      <c r="G2209" s="37">
        <v>136.75</v>
      </c>
      <c r="H2209" s="89">
        <f t="shared" si="34"/>
        <v>2.9249615491416824E-4</v>
      </c>
    </row>
    <row r="2210" spans="1:8" hidden="1" x14ac:dyDescent="0.2">
      <c r="A2210" s="88">
        <v>41514</v>
      </c>
      <c r="B2210" s="37">
        <v>137.21000699999999</v>
      </c>
      <c r="C2210" s="37">
        <v>137.46000699999999</v>
      </c>
      <c r="D2210" s="37">
        <v>136.66000399999999</v>
      </c>
      <c r="E2210" s="37">
        <v>136.71000699999999</v>
      </c>
      <c r="F2210" s="37">
        <v>13650400</v>
      </c>
      <c r="G2210" s="37">
        <v>136.71000699999999</v>
      </c>
      <c r="H2210" s="89">
        <f t="shared" si="34"/>
        <v>6.1634357108272114E-3</v>
      </c>
    </row>
    <row r="2211" spans="1:8" hidden="1" x14ac:dyDescent="0.2">
      <c r="A2211" s="88">
        <v>41515</v>
      </c>
      <c r="B2211" s="37">
        <v>136.11999499999999</v>
      </c>
      <c r="C2211" s="37">
        <v>136.550003</v>
      </c>
      <c r="D2211" s="37">
        <v>135.41999799999999</v>
      </c>
      <c r="E2211" s="37">
        <v>135.86999499999999</v>
      </c>
      <c r="F2211" s="37">
        <v>7939400</v>
      </c>
      <c r="G2211" s="37">
        <v>135.86999499999999</v>
      </c>
      <c r="H2211" s="89">
        <f t="shared" si="34"/>
        <v>9.2425519953666952E-3</v>
      </c>
    </row>
    <row r="2212" spans="1:8" hidden="1" x14ac:dyDescent="0.2">
      <c r="A2212" s="88">
        <v>41516</v>
      </c>
      <c r="B2212" s="37">
        <v>134.64999399999999</v>
      </c>
      <c r="C2212" s="37">
        <v>135.71000699999999</v>
      </c>
      <c r="D2212" s="37">
        <v>134.44000199999999</v>
      </c>
      <c r="E2212" s="37">
        <v>134.61999499999999</v>
      </c>
      <c r="F2212" s="37">
        <v>7680000</v>
      </c>
      <c r="G2212" s="37">
        <v>134.61999499999999</v>
      </c>
      <c r="H2212" s="89">
        <f t="shared" si="34"/>
        <v>-1.328239012498366E-2</v>
      </c>
    </row>
    <row r="2213" spans="1:8" hidden="1" x14ac:dyDescent="0.2">
      <c r="A2213" s="88">
        <v>41520</v>
      </c>
      <c r="B2213" s="37">
        <v>135.46000699999999</v>
      </c>
      <c r="C2213" s="37">
        <v>136.78999300000001</v>
      </c>
      <c r="D2213" s="37">
        <v>135.029999</v>
      </c>
      <c r="E2213" s="37">
        <v>136.41999799999999</v>
      </c>
      <c r="F2213" s="37">
        <v>8100700</v>
      </c>
      <c r="G2213" s="37">
        <v>136.41999799999999</v>
      </c>
      <c r="H2213" s="89">
        <f t="shared" si="34"/>
        <v>1.2985234744390979E-2</v>
      </c>
    </row>
    <row r="2214" spans="1:8" hidden="1" x14ac:dyDescent="0.2">
      <c r="A2214" s="88">
        <v>41521</v>
      </c>
      <c r="B2214" s="37">
        <v>134.61000100000001</v>
      </c>
      <c r="C2214" s="37">
        <v>134.83999600000001</v>
      </c>
      <c r="D2214" s="37">
        <v>133.720001</v>
      </c>
      <c r="E2214" s="37">
        <v>134.66000399999999</v>
      </c>
      <c r="F2214" s="37">
        <v>7785400</v>
      </c>
      <c r="G2214" s="37">
        <v>134.66000399999999</v>
      </c>
      <c r="H2214" s="89">
        <f t="shared" si="34"/>
        <v>1.8437208096878953E-2</v>
      </c>
    </row>
    <row r="2215" spans="1:8" hidden="1" x14ac:dyDescent="0.2">
      <c r="A2215" s="88">
        <v>41522</v>
      </c>
      <c r="B2215" s="37">
        <v>134.13000500000001</v>
      </c>
      <c r="C2215" s="37">
        <v>134.35000600000001</v>
      </c>
      <c r="D2215" s="37">
        <v>131.800003</v>
      </c>
      <c r="E2215" s="37">
        <v>132.199997</v>
      </c>
      <c r="F2215" s="37">
        <v>11118600</v>
      </c>
      <c r="G2215" s="37">
        <v>132.199997</v>
      </c>
      <c r="H2215" s="89">
        <f t="shared" si="34"/>
        <v>-1.4642627420883122E-2</v>
      </c>
    </row>
    <row r="2216" spans="1:8" hidden="1" x14ac:dyDescent="0.2">
      <c r="A2216" s="88">
        <v>41523</v>
      </c>
      <c r="B2216" s="37">
        <v>133.41999799999999</v>
      </c>
      <c r="C2216" s="37">
        <v>134.39999399999999</v>
      </c>
      <c r="D2216" s="37">
        <v>133.33000200000001</v>
      </c>
      <c r="E2216" s="37">
        <v>134.14999399999999</v>
      </c>
      <c r="F2216" s="37">
        <v>8448700</v>
      </c>
      <c r="G2216" s="37">
        <v>134.14999399999999</v>
      </c>
      <c r="H2216" s="89">
        <f t="shared" si="34"/>
        <v>1.7905697672960371E-3</v>
      </c>
    </row>
    <row r="2217" spans="1:8" hidden="1" x14ac:dyDescent="0.2">
      <c r="A2217" s="88">
        <v>41526</v>
      </c>
      <c r="B2217" s="37">
        <v>134.13000500000001</v>
      </c>
      <c r="C2217" s="37">
        <v>134.320007</v>
      </c>
      <c r="D2217" s="37">
        <v>133.66999799999999</v>
      </c>
      <c r="E2217" s="37">
        <v>133.91000399999999</v>
      </c>
      <c r="F2217" s="37">
        <v>5090500</v>
      </c>
      <c r="G2217" s="37">
        <v>133.91000399999999</v>
      </c>
      <c r="H2217" s="89">
        <f t="shared" si="34"/>
        <v>1.6337641212191931E-2</v>
      </c>
    </row>
    <row r="2218" spans="1:8" hidden="1" x14ac:dyDescent="0.2">
      <c r="A2218" s="88">
        <v>41527</v>
      </c>
      <c r="B2218" s="37">
        <v>131.820007</v>
      </c>
      <c r="C2218" s="37">
        <v>132</v>
      </c>
      <c r="D2218" s="37">
        <v>131.11000100000001</v>
      </c>
      <c r="E2218" s="37">
        <v>131.740005</v>
      </c>
      <c r="F2218" s="37">
        <v>8433100</v>
      </c>
      <c r="G2218" s="37">
        <v>131.740005</v>
      </c>
      <c r="H2218" s="89">
        <f t="shared" si="34"/>
        <v>3.0373519589922611E-4</v>
      </c>
    </row>
    <row r="2219" spans="1:8" hidden="1" x14ac:dyDescent="0.2">
      <c r="A2219" s="88">
        <v>41528</v>
      </c>
      <c r="B2219" s="37">
        <v>131.58000200000001</v>
      </c>
      <c r="C2219" s="37">
        <v>131.80999800000001</v>
      </c>
      <c r="D2219" s="37">
        <v>131.259995</v>
      </c>
      <c r="E2219" s="37">
        <v>131.699997</v>
      </c>
      <c r="F2219" s="37">
        <v>5046600</v>
      </c>
      <c r="G2219" s="37">
        <v>131.699997</v>
      </c>
      <c r="H2219" s="89">
        <f t="shared" si="34"/>
        <v>3.1077791803319689E-2</v>
      </c>
    </row>
    <row r="2220" spans="1:8" hidden="1" x14ac:dyDescent="0.2">
      <c r="A2220" s="88">
        <v>41529</v>
      </c>
      <c r="B2220" s="37">
        <v>128.61999499999999</v>
      </c>
      <c r="C2220" s="37">
        <v>128.779999</v>
      </c>
      <c r="D2220" s="37">
        <v>127.610001</v>
      </c>
      <c r="E2220" s="37">
        <v>127.66999800000001</v>
      </c>
      <c r="F2220" s="37">
        <v>12944000</v>
      </c>
      <c r="G2220" s="37">
        <v>127.66999800000001</v>
      </c>
      <c r="H2220" s="89">
        <f t="shared" si="34"/>
        <v>-1.1742300552636466E-3</v>
      </c>
    </row>
    <row r="2221" spans="1:8" hidden="1" x14ac:dyDescent="0.2">
      <c r="A2221" s="88">
        <v>41530</v>
      </c>
      <c r="B2221" s="37">
        <v>127.160004</v>
      </c>
      <c r="C2221" s="37">
        <v>127.959999</v>
      </c>
      <c r="D2221" s="37">
        <v>126.209999</v>
      </c>
      <c r="E2221" s="37">
        <v>127.82</v>
      </c>
      <c r="F2221" s="37">
        <v>12060400</v>
      </c>
      <c r="G2221" s="37">
        <v>127.82</v>
      </c>
      <c r="H2221" s="89">
        <f t="shared" si="34"/>
        <v>1.0776074830954331E-2</v>
      </c>
    </row>
    <row r="2222" spans="1:8" hidden="1" x14ac:dyDescent="0.2">
      <c r="A2222" s="88">
        <v>41533</v>
      </c>
      <c r="B2222" s="37">
        <v>127.480003</v>
      </c>
      <c r="C2222" s="37">
        <v>128.020004</v>
      </c>
      <c r="D2222" s="37">
        <v>126.33000199999999</v>
      </c>
      <c r="E2222" s="37">
        <v>126.449997</v>
      </c>
      <c r="F2222" s="37">
        <v>9829100</v>
      </c>
      <c r="G2222" s="37">
        <v>126.449997</v>
      </c>
      <c r="H2222" s="89">
        <f t="shared" si="34"/>
        <v>-3.9535877639351464E-4</v>
      </c>
    </row>
    <row r="2223" spans="1:8" hidden="1" x14ac:dyDescent="0.2">
      <c r="A2223" s="88">
        <v>41534</v>
      </c>
      <c r="B2223" s="37">
        <v>126.80999799999999</v>
      </c>
      <c r="C2223" s="37">
        <v>126.989998</v>
      </c>
      <c r="D2223" s="37">
        <v>126.110001</v>
      </c>
      <c r="E2223" s="37">
        <v>126.5</v>
      </c>
      <c r="F2223" s="37">
        <v>8135500</v>
      </c>
      <c r="G2223" s="37">
        <v>126.5</v>
      </c>
      <c r="H2223" s="89">
        <f t="shared" si="34"/>
        <v>-4.2635331249174138E-2</v>
      </c>
    </row>
    <row r="2224" spans="1:8" hidden="1" x14ac:dyDescent="0.2">
      <c r="A2224" s="88">
        <v>41535</v>
      </c>
      <c r="B2224" s="37">
        <v>125.32</v>
      </c>
      <c r="C2224" s="37">
        <v>132.16000399999999</v>
      </c>
      <c r="D2224" s="37">
        <v>125.150002</v>
      </c>
      <c r="E2224" s="37">
        <v>132.009995</v>
      </c>
      <c r="F2224" s="37">
        <v>24780000</v>
      </c>
      <c r="G2224" s="37">
        <v>132.009995</v>
      </c>
      <c r="H2224" s="89">
        <f t="shared" si="34"/>
        <v>1.9714519952772447E-3</v>
      </c>
    </row>
    <row r="2225" spans="1:8" hidden="1" x14ac:dyDescent="0.2">
      <c r="A2225" s="88">
        <v>41536</v>
      </c>
      <c r="B2225" s="37">
        <v>132</v>
      </c>
      <c r="C2225" s="37">
        <v>132.779999</v>
      </c>
      <c r="D2225" s="37">
        <v>131.220001</v>
      </c>
      <c r="E2225" s="37">
        <v>131.75</v>
      </c>
      <c r="F2225" s="37">
        <v>14353900</v>
      </c>
      <c r="G2225" s="37">
        <v>131.75</v>
      </c>
      <c r="H2225" s="89">
        <f t="shared" si="34"/>
        <v>2.9188480155096608E-2</v>
      </c>
    </row>
    <row r="2226" spans="1:8" hidden="1" x14ac:dyDescent="0.2">
      <c r="A2226" s="88">
        <v>41537</v>
      </c>
      <c r="B2226" s="37">
        <v>130.60000600000001</v>
      </c>
      <c r="C2226" s="37">
        <v>130.91000399999999</v>
      </c>
      <c r="D2226" s="37">
        <v>127.900002</v>
      </c>
      <c r="E2226" s="37">
        <v>127.959999</v>
      </c>
      <c r="F2226" s="37">
        <v>19558200</v>
      </c>
      <c r="G2226" s="37">
        <v>127.959999</v>
      </c>
      <c r="H2226" s="89">
        <f t="shared" si="34"/>
        <v>3.2092391583668101E-3</v>
      </c>
    </row>
    <row r="2227" spans="1:8" hidden="1" x14ac:dyDescent="0.2">
      <c r="A2227" s="88">
        <v>41540</v>
      </c>
      <c r="B2227" s="37">
        <v>127.519997</v>
      </c>
      <c r="C2227" s="37">
        <v>128.44000199999999</v>
      </c>
      <c r="D2227" s="37">
        <v>127.33000199999999</v>
      </c>
      <c r="E2227" s="37">
        <v>127.550003</v>
      </c>
      <c r="F2227" s="37">
        <v>7421800</v>
      </c>
      <c r="G2227" s="37">
        <v>127.550003</v>
      </c>
      <c r="H2227" s="89">
        <f t="shared" si="34"/>
        <v>-8.6204305313130681E-4</v>
      </c>
    </row>
    <row r="2228" spans="1:8" hidden="1" x14ac:dyDescent="0.2">
      <c r="A2228" s="88">
        <v>41541</v>
      </c>
      <c r="B2228" s="37">
        <v>126.400002</v>
      </c>
      <c r="C2228" s="37">
        <v>128.21000699999999</v>
      </c>
      <c r="D2228" s="37">
        <v>126.339996</v>
      </c>
      <c r="E2228" s="37">
        <v>127.660004</v>
      </c>
      <c r="F2228" s="37">
        <v>7349700</v>
      </c>
      <c r="G2228" s="37">
        <v>127.660004</v>
      </c>
      <c r="H2228" s="89">
        <f t="shared" si="34"/>
        <v>-8.8126053913919096E-3</v>
      </c>
    </row>
    <row r="2229" spans="1:8" hidden="1" x14ac:dyDescent="0.2">
      <c r="A2229" s="88">
        <v>41542</v>
      </c>
      <c r="B2229" s="37">
        <v>127.57</v>
      </c>
      <c r="C2229" s="37">
        <v>129.21000699999999</v>
      </c>
      <c r="D2229" s="37">
        <v>127.519997</v>
      </c>
      <c r="E2229" s="37">
        <v>128.78999300000001</v>
      </c>
      <c r="F2229" s="37">
        <v>7519100</v>
      </c>
      <c r="G2229" s="37">
        <v>128.78999300000001</v>
      </c>
      <c r="H2229" s="89">
        <f t="shared" si="34"/>
        <v>7.7948171065811648E-3</v>
      </c>
    </row>
    <row r="2230" spans="1:8" hidden="1" x14ac:dyDescent="0.2">
      <c r="A2230" s="88">
        <v>41543</v>
      </c>
      <c r="B2230" s="37">
        <v>128.61000100000001</v>
      </c>
      <c r="C2230" s="37">
        <v>128.990005</v>
      </c>
      <c r="D2230" s="37">
        <v>127.32</v>
      </c>
      <c r="E2230" s="37">
        <v>127.790001</v>
      </c>
      <c r="F2230" s="37">
        <v>9491300</v>
      </c>
      <c r="G2230" s="37">
        <v>127.790001</v>
      </c>
      <c r="H2230" s="89">
        <f t="shared" si="34"/>
        <v>-9.1915274840906457E-3</v>
      </c>
    </row>
    <row r="2231" spans="1:8" hidden="1" x14ac:dyDescent="0.2">
      <c r="A2231" s="88">
        <v>41544</v>
      </c>
      <c r="B2231" s="37">
        <v>128.86000100000001</v>
      </c>
      <c r="C2231" s="37">
        <v>129.58000200000001</v>
      </c>
      <c r="D2231" s="37">
        <v>128.83999600000001</v>
      </c>
      <c r="E2231" s="37">
        <v>128.970001</v>
      </c>
      <c r="F2231" s="37">
        <v>7430200</v>
      </c>
      <c r="G2231" s="37">
        <v>128.970001</v>
      </c>
      <c r="H2231" s="89">
        <f t="shared" si="34"/>
        <v>6.1443554646654344E-3</v>
      </c>
    </row>
    <row r="2232" spans="1:8" hidden="1" x14ac:dyDescent="0.2">
      <c r="A2232" s="88">
        <v>41547</v>
      </c>
      <c r="B2232" s="37">
        <v>127.949997</v>
      </c>
      <c r="C2232" s="37">
        <v>129.13999899999999</v>
      </c>
      <c r="D2232" s="37">
        <v>127.699997</v>
      </c>
      <c r="E2232" s="37">
        <v>128.179993</v>
      </c>
      <c r="F2232" s="37">
        <v>8979000</v>
      </c>
      <c r="G2232" s="37">
        <v>128.179993</v>
      </c>
      <c r="H2232" s="89">
        <f t="shared" si="34"/>
        <v>2.8407157259909523E-2</v>
      </c>
    </row>
    <row r="2233" spans="1:8" hidden="1" x14ac:dyDescent="0.2">
      <c r="A2233" s="88">
        <v>41548</v>
      </c>
      <c r="B2233" s="37">
        <v>125.25</v>
      </c>
      <c r="C2233" s="37">
        <v>125.260002</v>
      </c>
      <c r="D2233" s="37">
        <v>123.80999799999999</v>
      </c>
      <c r="E2233" s="37">
        <v>124.589996</v>
      </c>
      <c r="F2233" s="37">
        <v>16721100</v>
      </c>
      <c r="G2233" s="37">
        <v>124.589996</v>
      </c>
      <c r="H2233" s="89">
        <f t="shared" si="34"/>
        <v>-1.9631085892326053E-2</v>
      </c>
    </row>
    <row r="2234" spans="1:8" hidden="1" x14ac:dyDescent="0.2">
      <c r="A2234" s="88">
        <v>41549</v>
      </c>
      <c r="B2234" s="37">
        <v>125.370003</v>
      </c>
      <c r="C2234" s="37">
        <v>127.80999799999999</v>
      </c>
      <c r="D2234" s="37">
        <v>125.339996</v>
      </c>
      <c r="E2234" s="37">
        <v>127.05999799999999</v>
      </c>
      <c r="F2234" s="37">
        <v>11994200</v>
      </c>
      <c r="G2234" s="37">
        <v>127.05999799999999</v>
      </c>
      <c r="H2234" s="89">
        <f t="shared" si="34"/>
        <v>-9.4400574146971379E-4</v>
      </c>
    </row>
    <row r="2235" spans="1:8" hidden="1" x14ac:dyDescent="0.2">
      <c r="A2235" s="88">
        <v>41550</v>
      </c>
      <c r="B2235" s="37">
        <v>126.769997</v>
      </c>
      <c r="C2235" s="37">
        <v>127.69000200000001</v>
      </c>
      <c r="D2235" s="37">
        <v>126.220001</v>
      </c>
      <c r="E2235" s="37">
        <v>127.18</v>
      </c>
      <c r="F2235" s="37">
        <v>11632900</v>
      </c>
      <c r="G2235" s="37">
        <v>127.18</v>
      </c>
      <c r="H2235" s="89">
        <f t="shared" si="34"/>
        <v>5.1239795413535964E-3</v>
      </c>
    </row>
    <row r="2236" spans="1:8" hidden="1" x14ac:dyDescent="0.2">
      <c r="A2236" s="88">
        <v>41551</v>
      </c>
      <c r="B2236" s="37">
        <v>127.050003</v>
      </c>
      <c r="C2236" s="37">
        <v>127.150002</v>
      </c>
      <c r="D2236" s="37">
        <v>126</v>
      </c>
      <c r="E2236" s="37">
        <v>126.529999</v>
      </c>
      <c r="F2236" s="37">
        <v>6923700</v>
      </c>
      <c r="G2236" s="37">
        <v>126.529999</v>
      </c>
      <c r="H2236" s="89">
        <f t="shared" si="34"/>
        <v>-8.7343672775998266E-3</v>
      </c>
    </row>
    <row r="2237" spans="1:8" hidden="1" x14ac:dyDescent="0.2">
      <c r="A2237" s="88">
        <v>41554</v>
      </c>
      <c r="B2237" s="37">
        <v>127.25</v>
      </c>
      <c r="C2237" s="37">
        <v>128.33000200000001</v>
      </c>
      <c r="D2237" s="37">
        <v>127.120003</v>
      </c>
      <c r="E2237" s="37">
        <v>127.639999</v>
      </c>
      <c r="F2237" s="37">
        <v>6732800</v>
      </c>
      <c r="G2237" s="37">
        <v>127.639999</v>
      </c>
      <c r="H2237" s="89">
        <f t="shared" si="34"/>
        <v>1.8820347388582117E-3</v>
      </c>
    </row>
    <row r="2238" spans="1:8" hidden="1" x14ac:dyDescent="0.2">
      <c r="A2238" s="88">
        <v>41555</v>
      </c>
      <c r="B2238" s="37">
        <v>127.790001</v>
      </c>
      <c r="C2238" s="37">
        <v>128.449997</v>
      </c>
      <c r="D2238" s="37">
        <v>127.209999</v>
      </c>
      <c r="E2238" s="37">
        <v>127.400002</v>
      </c>
      <c r="F2238" s="37">
        <v>6999700</v>
      </c>
      <c r="G2238" s="37">
        <v>127.400002</v>
      </c>
      <c r="H2238" s="89">
        <f t="shared" si="34"/>
        <v>1.0177208939281535E-2</v>
      </c>
    </row>
    <row r="2239" spans="1:8" hidden="1" x14ac:dyDescent="0.2">
      <c r="A2239" s="88">
        <v>41556</v>
      </c>
      <c r="B2239" s="37">
        <v>126.209999</v>
      </c>
      <c r="C2239" s="37">
        <v>126.889999</v>
      </c>
      <c r="D2239" s="37">
        <v>124.970001</v>
      </c>
      <c r="E2239" s="37">
        <v>126.110001</v>
      </c>
      <c r="F2239" s="37">
        <v>10705100</v>
      </c>
      <c r="G2239" s="37">
        <v>126.110001</v>
      </c>
      <c r="H2239" s="89">
        <f t="shared" si="34"/>
        <v>1.4697956220448815E-2</v>
      </c>
    </row>
    <row r="2240" spans="1:8" hidden="1" x14ac:dyDescent="0.2">
      <c r="A2240" s="88">
        <v>41557</v>
      </c>
      <c r="B2240" s="37">
        <v>125.339996</v>
      </c>
      <c r="C2240" s="37">
        <v>125.83000199999999</v>
      </c>
      <c r="D2240" s="37">
        <v>124.099998</v>
      </c>
      <c r="E2240" s="37">
        <v>124.269997</v>
      </c>
      <c r="F2240" s="37">
        <v>10523600</v>
      </c>
      <c r="G2240" s="37">
        <v>124.269997</v>
      </c>
      <c r="H2240" s="89">
        <f t="shared" si="34"/>
        <v>1.3529586488022429E-2</v>
      </c>
    </row>
    <row r="2241" spans="1:8" hidden="1" x14ac:dyDescent="0.2">
      <c r="A2241" s="88">
        <v>41558</v>
      </c>
      <c r="B2241" s="37">
        <v>122.370003</v>
      </c>
      <c r="C2241" s="37">
        <v>122.80999799999999</v>
      </c>
      <c r="D2241" s="37">
        <v>121.849998</v>
      </c>
      <c r="E2241" s="37">
        <v>122.599998</v>
      </c>
      <c r="F2241" s="37">
        <v>15972600</v>
      </c>
      <c r="G2241" s="37">
        <v>122.599998</v>
      </c>
      <c r="H2241" s="89">
        <f t="shared" si="34"/>
        <v>-1.8742946447727039E-3</v>
      </c>
    </row>
    <row r="2242" spans="1:8" hidden="1" x14ac:dyDescent="0.2">
      <c r="A2242" s="88">
        <v>41561</v>
      </c>
      <c r="B2242" s="37">
        <v>123.900002</v>
      </c>
      <c r="C2242" s="37">
        <v>124.239998</v>
      </c>
      <c r="D2242" s="37">
        <v>122.80999799999999</v>
      </c>
      <c r="E2242" s="37">
        <v>122.83000199999999</v>
      </c>
      <c r="F2242" s="37">
        <v>6118200</v>
      </c>
      <c r="G2242" s="37">
        <v>122.83000199999999</v>
      </c>
      <c r="H2242" s="89">
        <f t="shared" ref="H2242:H2305" si="35">LN(G2242/G2243)</f>
        <v>-7.3004946385570278E-3</v>
      </c>
    </row>
    <row r="2243" spans="1:8" hidden="1" x14ac:dyDescent="0.2">
      <c r="A2243" s="88">
        <v>41562</v>
      </c>
      <c r="B2243" s="37">
        <v>122.279999</v>
      </c>
      <c r="C2243" s="37">
        <v>124.360001</v>
      </c>
      <c r="D2243" s="37">
        <v>122.220001</v>
      </c>
      <c r="E2243" s="37">
        <v>123.730003</v>
      </c>
      <c r="F2243" s="37">
        <v>8384200</v>
      </c>
      <c r="G2243" s="37">
        <v>123.730003</v>
      </c>
      <c r="H2243" s="89">
        <f t="shared" si="35"/>
        <v>1.5367981099295544E-3</v>
      </c>
    </row>
    <row r="2244" spans="1:8" hidden="1" x14ac:dyDescent="0.2">
      <c r="A2244" s="88">
        <v>41563</v>
      </c>
      <c r="B2244" s="37">
        <v>123.519997</v>
      </c>
      <c r="C2244" s="37">
        <v>123.889999</v>
      </c>
      <c r="D2244" s="37">
        <v>122.510002</v>
      </c>
      <c r="E2244" s="37">
        <v>123.540001</v>
      </c>
      <c r="F2244" s="37">
        <v>8523400</v>
      </c>
      <c r="G2244" s="37">
        <v>123.540001</v>
      </c>
      <c r="H2244" s="89">
        <f t="shared" si="35"/>
        <v>-3.0923702629921706E-2</v>
      </c>
    </row>
    <row r="2245" spans="1:8" hidden="1" x14ac:dyDescent="0.2">
      <c r="A2245" s="88">
        <v>41564</v>
      </c>
      <c r="B2245" s="37">
        <v>127.010002</v>
      </c>
      <c r="C2245" s="37">
        <v>127.860001</v>
      </c>
      <c r="D2245" s="37">
        <v>126.80999799999999</v>
      </c>
      <c r="E2245" s="37">
        <v>127.41999800000001</v>
      </c>
      <c r="F2245" s="37">
        <v>11785100</v>
      </c>
      <c r="G2245" s="37">
        <v>127.41999800000001</v>
      </c>
      <c r="H2245" s="89">
        <f t="shared" si="35"/>
        <v>4.4834307135818117E-3</v>
      </c>
    </row>
    <row r="2246" spans="1:8" hidden="1" x14ac:dyDescent="0.2">
      <c r="A2246" s="88">
        <v>41565</v>
      </c>
      <c r="B2246" s="37">
        <v>126.870003</v>
      </c>
      <c r="C2246" s="37">
        <v>127.33000199999999</v>
      </c>
      <c r="D2246" s="37">
        <v>126.599998</v>
      </c>
      <c r="E2246" s="37">
        <v>126.849998</v>
      </c>
      <c r="F2246" s="37">
        <v>5350500</v>
      </c>
      <c r="G2246" s="37">
        <v>126.849998</v>
      </c>
      <c r="H2246" s="89">
        <f t="shared" si="35"/>
        <v>-1.024347089434196E-3</v>
      </c>
    </row>
    <row r="2247" spans="1:8" hidden="1" x14ac:dyDescent="0.2">
      <c r="A2247" s="88">
        <v>41568</v>
      </c>
      <c r="B2247" s="37">
        <v>127.129997</v>
      </c>
      <c r="C2247" s="37">
        <v>127.339996</v>
      </c>
      <c r="D2247" s="37">
        <v>126.790001</v>
      </c>
      <c r="E2247" s="37">
        <v>126.980003</v>
      </c>
      <c r="F2247" s="37">
        <v>3395200</v>
      </c>
      <c r="G2247" s="37">
        <v>126.980003</v>
      </c>
      <c r="H2247" s="89">
        <f t="shared" si="35"/>
        <v>-1.8414947724134021E-2</v>
      </c>
    </row>
    <row r="2248" spans="1:8" hidden="1" x14ac:dyDescent="0.2">
      <c r="A2248" s="88">
        <v>41569</v>
      </c>
      <c r="B2248" s="37">
        <v>128.25</v>
      </c>
      <c r="C2248" s="37">
        <v>129.80999800000001</v>
      </c>
      <c r="D2248" s="37">
        <v>128.220001</v>
      </c>
      <c r="E2248" s="37">
        <v>129.33999600000001</v>
      </c>
      <c r="F2248" s="37">
        <v>8849000</v>
      </c>
      <c r="G2248" s="37">
        <v>129.33999600000001</v>
      </c>
      <c r="H2248" s="89">
        <f t="shared" si="35"/>
        <v>5.0381380454089806E-3</v>
      </c>
    </row>
    <row r="2249" spans="1:8" hidden="1" x14ac:dyDescent="0.2">
      <c r="A2249" s="88">
        <v>41570</v>
      </c>
      <c r="B2249" s="37">
        <v>128.550003</v>
      </c>
      <c r="C2249" s="37">
        <v>129.08999600000001</v>
      </c>
      <c r="D2249" s="37">
        <v>128.35000600000001</v>
      </c>
      <c r="E2249" s="37">
        <v>128.69000199999999</v>
      </c>
      <c r="F2249" s="37">
        <v>5092200</v>
      </c>
      <c r="G2249" s="37">
        <v>128.69000199999999</v>
      </c>
      <c r="H2249" s="89">
        <f t="shared" si="35"/>
        <v>-9.3584504403799087E-3</v>
      </c>
    </row>
    <row r="2250" spans="1:8" hidden="1" x14ac:dyDescent="0.2">
      <c r="A2250" s="88">
        <v>41571</v>
      </c>
      <c r="B2250" s="37">
        <v>129.41000399999999</v>
      </c>
      <c r="C2250" s="37">
        <v>130.529999</v>
      </c>
      <c r="D2250" s="37">
        <v>129.41000399999999</v>
      </c>
      <c r="E2250" s="37">
        <v>129.89999399999999</v>
      </c>
      <c r="F2250" s="37">
        <v>10221400</v>
      </c>
      <c r="G2250" s="37">
        <v>129.89999399999999</v>
      </c>
      <c r="H2250" s="89">
        <f t="shared" si="35"/>
        <v>-4.3018425370652206E-3</v>
      </c>
    </row>
    <row r="2251" spans="1:8" hidden="1" x14ac:dyDescent="0.2">
      <c r="A2251" s="88">
        <v>41572</v>
      </c>
      <c r="B2251" s="37">
        <v>129.529999</v>
      </c>
      <c r="C2251" s="37">
        <v>130.91999799999999</v>
      </c>
      <c r="D2251" s="37">
        <v>129.46000699999999</v>
      </c>
      <c r="E2251" s="37">
        <v>130.46000699999999</v>
      </c>
      <c r="F2251" s="37">
        <v>8767900</v>
      </c>
      <c r="G2251" s="37">
        <v>130.46000699999999</v>
      </c>
      <c r="H2251" s="89">
        <f t="shared" si="35"/>
        <v>-7.6615587292786554E-4</v>
      </c>
    </row>
    <row r="2252" spans="1:8" hidden="1" x14ac:dyDescent="0.2">
      <c r="A2252" s="88">
        <v>41575</v>
      </c>
      <c r="B2252" s="37">
        <v>130.41000399999999</v>
      </c>
      <c r="C2252" s="37">
        <v>131.44000199999999</v>
      </c>
      <c r="D2252" s="37">
        <v>130.10000600000001</v>
      </c>
      <c r="E2252" s="37">
        <v>130.55999800000001</v>
      </c>
      <c r="F2252" s="37">
        <v>6807800</v>
      </c>
      <c r="G2252" s="37">
        <v>130.55999800000001</v>
      </c>
      <c r="H2252" s="89">
        <f t="shared" si="35"/>
        <v>6.0691923242654792E-3</v>
      </c>
    </row>
    <row r="2253" spans="1:8" hidden="1" x14ac:dyDescent="0.2">
      <c r="A2253" s="88">
        <v>41576</v>
      </c>
      <c r="B2253" s="37">
        <v>130.16000399999999</v>
      </c>
      <c r="C2253" s="37">
        <v>130.58999600000001</v>
      </c>
      <c r="D2253" s="37">
        <v>129.570007</v>
      </c>
      <c r="E2253" s="37">
        <v>129.770004</v>
      </c>
      <c r="F2253" s="37">
        <v>5328500</v>
      </c>
      <c r="G2253" s="37">
        <v>129.770004</v>
      </c>
      <c r="H2253" s="89">
        <f t="shared" si="35"/>
        <v>1.3108533584342745E-3</v>
      </c>
    </row>
    <row r="2254" spans="1:8" hidden="1" x14ac:dyDescent="0.2">
      <c r="A2254" s="88">
        <v>41577</v>
      </c>
      <c r="B2254" s="37">
        <v>130.83000200000001</v>
      </c>
      <c r="C2254" s="37">
        <v>131.220001</v>
      </c>
      <c r="D2254" s="37">
        <v>128.80999800000001</v>
      </c>
      <c r="E2254" s="37">
        <v>129.60000600000001</v>
      </c>
      <c r="F2254" s="37">
        <v>8896000</v>
      </c>
      <c r="G2254" s="37">
        <v>129.60000600000001</v>
      </c>
      <c r="H2254" s="89">
        <f t="shared" si="35"/>
        <v>1.445589773782956E-2</v>
      </c>
    </row>
    <row r="2255" spans="1:8" hidden="1" x14ac:dyDescent="0.2">
      <c r="A2255" s="88">
        <v>41578</v>
      </c>
      <c r="B2255" s="37">
        <v>128.03999300000001</v>
      </c>
      <c r="C2255" s="37">
        <v>128.490005</v>
      </c>
      <c r="D2255" s="37">
        <v>127.300003</v>
      </c>
      <c r="E2255" s="37">
        <v>127.739998</v>
      </c>
      <c r="F2255" s="37">
        <v>7753300</v>
      </c>
      <c r="G2255" s="37">
        <v>127.739998</v>
      </c>
      <c r="H2255" s="89">
        <f t="shared" si="35"/>
        <v>6.2036479573039571E-3</v>
      </c>
    </row>
    <row r="2256" spans="1:8" hidden="1" x14ac:dyDescent="0.2">
      <c r="A2256" s="88">
        <v>41579</v>
      </c>
      <c r="B2256" s="37">
        <v>126.860001</v>
      </c>
      <c r="C2256" s="37">
        <v>127.16999800000001</v>
      </c>
      <c r="D2256" s="37">
        <v>126.050003</v>
      </c>
      <c r="E2256" s="37">
        <v>126.949997</v>
      </c>
      <c r="F2256" s="37">
        <v>9566200</v>
      </c>
      <c r="G2256" s="37">
        <v>126.949997</v>
      </c>
      <c r="H2256" s="89">
        <f t="shared" si="35"/>
        <v>1.1033970441550111E-3</v>
      </c>
    </row>
    <row r="2257" spans="1:8" hidden="1" x14ac:dyDescent="0.2">
      <c r="A2257" s="88">
        <v>41582</v>
      </c>
      <c r="B2257" s="37">
        <v>127.18</v>
      </c>
      <c r="C2257" s="37">
        <v>127.519997</v>
      </c>
      <c r="D2257" s="37">
        <v>126.739998</v>
      </c>
      <c r="E2257" s="37">
        <v>126.80999799999999</v>
      </c>
      <c r="F2257" s="37">
        <v>3819300</v>
      </c>
      <c r="G2257" s="37">
        <v>126.80999799999999</v>
      </c>
      <c r="H2257" s="89">
        <f t="shared" si="35"/>
        <v>1.9733992586188397E-3</v>
      </c>
    </row>
    <row r="2258" spans="1:8" hidden="1" x14ac:dyDescent="0.2">
      <c r="A2258" s="88">
        <v>41583</v>
      </c>
      <c r="B2258" s="37">
        <v>126.709999</v>
      </c>
      <c r="C2258" s="37">
        <v>126.860001</v>
      </c>
      <c r="D2258" s="37">
        <v>126</v>
      </c>
      <c r="E2258" s="37">
        <v>126.55999799999999</v>
      </c>
      <c r="F2258" s="37">
        <v>4941200</v>
      </c>
      <c r="G2258" s="37">
        <v>126.55999799999999</v>
      </c>
      <c r="H2258" s="89">
        <f t="shared" si="35"/>
        <v>-5.0441391045535572E-3</v>
      </c>
    </row>
    <row r="2259" spans="1:8" hidden="1" x14ac:dyDescent="0.2">
      <c r="A2259" s="88">
        <v>41584</v>
      </c>
      <c r="B2259" s="37">
        <v>127.110001</v>
      </c>
      <c r="C2259" s="37">
        <v>127.360001</v>
      </c>
      <c r="D2259" s="37">
        <v>126.91999800000001</v>
      </c>
      <c r="E2259" s="37">
        <v>127.199997</v>
      </c>
      <c r="F2259" s="37">
        <v>3544900</v>
      </c>
      <c r="G2259" s="37">
        <v>127.199997</v>
      </c>
      <c r="H2259" s="89">
        <f t="shared" si="35"/>
        <v>8.2096529605628459E-3</v>
      </c>
    </row>
    <row r="2260" spans="1:8" hidden="1" x14ac:dyDescent="0.2">
      <c r="A2260" s="88">
        <v>41585</v>
      </c>
      <c r="B2260" s="37">
        <v>126.139999</v>
      </c>
      <c r="C2260" s="37">
        <v>126.849998</v>
      </c>
      <c r="D2260" s="37">
        <v>125.860001</v>
      </c>
      <c r="E2260" s="37">
        <v>126.160004</v>
      </c>
      <c r="F2260" s="37">
        <v>7700100</v>
      </c>
      <c r="G2260" s="37">
        <v>126.160004</v>
      </c>
      <c r="H2260" s="89">
        <f t="shared" si="35"/>
        <v>1.5013897882053161E-2</v>
      </c>
    </row>
    <row r="2261" spans="1:8" hidden="1" x14ac:dyDescent="0.2">
      <c r="A2261" s="88">
        <v>41586</v>
      </c>
      <c r="B2261" s="37">
        <v>124.459999</v>
      </c>
      <c r="C2261" s="37">
        <v>124.459999</v>
      </c>
      <c r="D2261" s="37">
        <v>123.620003</v>
      </c>
      <c r="E2261" s="37">
        <v>124.279999</v>
      </c>
      <c r="F2261" s="37">
        <v>8427300</v>
      </c>
      <c r="G2261" s="37">
        <v>124.279999</v>
      </c>
      <c r="H2261" s="89">
        <f t="shared" si="35"/>
        <v>3.3044236934522252E-3</v>
      </c>
    </row>
    <row r="2262" spans="1:8" hidden="1" x14ac:dyDescent="0.2">
      <c r="A2262" s="88">
        <v>41589</v>
      </c>
      <c r="B2262" s="37">
        <v>123.91999800000001</v>
      </c>
      <c r="C2262" s="37">
        <v>123.970001</v>
      </c>
      <c r="D2262" s="37">
        <v>123.660004</v>
      </c>
      <c r="E2262" s="37">
        <v>123.870003</v>
      </c>
      <c r="F2262" s="37">
        <v>3277700</v>
      </c>
      <c r="G2262" s="37">
        <v>123.870003</v>
      </c>
      <c r="H2262" s="89">
        <f t="shared" si="35"/>
        <v>1.1529893886666906E-2</v>
      </c>
    </row>
    <row r="2263" spans="1:8" hidden="1" x14ac:dyDescent="0.2">
      <c r="A2263" s="88">
        <v>41590</v>
      </c>
      <c r="B2263" s="37">
        <v>123.510002</v>
      </c>
      <c r="C2263" s="37">
        <v>123.870003</v>
      </c>
      <c r="D2263" s="37">
        <v>121.730003</v>
      </c>
      <c r="E2263" s="37">
        <v>122.449997</v>
      </c>
      <c r="F2263" s="37">
        <v>7705600</v>
      </c>
      <c r="G2263" s="37">
        <v>122.449997</v>
      </c>
      <c r="H2263" s="89">
        <f t="shared" si="35"/>
        <v>-3.2613237887911075E-3</v>
      </c>
    </row>
    <row r="2264" spans="1:8" hidden="1" x14ac:dyDescent="0.2">
      <c r="A2264" s="88">
        <v>41591</v>
      </c>
      <c r="B2264" s="37">
        <v>122.970001</v>
      </c>
      <c r="C2264" s="37">
        <v>123.239998</v>
      </c>
      <c r="D2264" s="37">
        <v>122.389999</v>
      </c>
      <c r="E2264" s="37">
        <v>122.849998</v>
      </c>
      <c r="F2264" s="37">
        <v>5967000</v>
      </c>
      <c r="G2264" s="37">
        <v>122.849998</v>
      </c>
      <c r="H2264" s="89">
        <f t="shared" si="35"/>
        <v>-1.1492510989747949E-2</v>
      </c>
    </row>
    <row r="2265" spans="1:8" hidden="1" x14ac:dyDescent="0.2">
      <c r="A2265" s="88">
        <v>41592</v>
      </c>
      <c r="B2265" s="37">
        <v>123.91999800000001</v>
      </c>
      <c r="C2265" s="37">
        <v>124.910004</v>
      </c>
      <c r="D2265" s="37">
        <v>123.879997</v>
      </c>
      <c r="E2265" s="37">
        <v>124.269997</v>
      </c>
      <c r="F2265" s="37">
        <v>7669700</v>
      </c>
      <c r="G2265" s="37">
        <v>124.269997</v>
      </c>
      <c r="H2265" s="89">
        <f t="shared" si="35"/>
        <v>-4.0229294241760799E-4</v>
      </c>
    </row>
    <row r="2266" spans="1:8" hidden="1" x14ac:dyDescent="0.2">
      <c r="A2266" s="88">
        <v>41593</v>
      </c>
      <c r="B2266" s="37">
        <v>124.160004</v>
      </c>
      <c r="C2266" s="37">
        <v>124.519997</v>
      </c>
      <c r="D2266" s="37">
        <v>124.07</v>
      </c>
      <c r="E2266" s="37">
        <v>124.32</v>
      </c>
      <c r="F2266" s="37">
        <v>4660700</v>
      </c>
      <c r="G2266" s="37">
        <v>124.32</v>
      </c>
      <c r="H2266" s="89">
        <f t="shared" si="35"/>
        <v>1.1487853773955179E-2</v>
      </c>
    </row>
    <row r="2267" spans="1:8" hidden="1" x14ac:dyDescent="0.2">
      <c r="A2267" s="88">
        <v>41596</v>
      </c>
      <c r="B2267" s="37">
        <v>123.699997</v>
      </c>
      <c r="C2267" s="37">
        <v>123.959999</v>
      </c>
      <c r="D2267" s="37">
        <v>122.550003</v>
      </c>
      <c r="E2267" s="37">
        <v>122.900002</v>
      </c>
      <c r="F2267" s="37">
        <v>6241300</v>
      </c>
      <c r="G2267" s="37">
        <v>122.900002</v>
      </c>
      <c r="H2267" s="89">
        <f t="shared" si="35"/>
        <v>-4.0671141665650951E-4</v>
      </c>
    </row>
    <row r="2268" spans="1:8" hidden="1" x14ac:dyDescent="0.2">
      <c r="A2268" s="88">
        <v>41597</v>
      </c>
      <c r="B2268" s="37">
        <v>122.970001</v>
      </c>
      <c r="C2268" s="37">
        <v>123.400002</v>
      </c>
      <c r="D2268" s="37">
        <v>122.83000199999999</v>
      </c>
      <c r="E2268" s="37">
        <v>122.949997</v>
      </c>
      <c r="F2268" s="37">
        <v>3666500</v>
      </c>
      <c r="G2268" s="37">
        <v>122.949997</v>
      </c>
      <c r="H2268" s="89">
        <f t="shared" si="35"/>
        <v>2.3286476171884403E-2</v>
      </c>
    </row>
    <row r="2269" spans="1:8" hidden="1" x14ac:dyDescent="0.2">
      <c r="A2269" s="88">
        <v>41598</v>
      </c>
      <c r="B2269" s="37">
        <v>121.66999800000001</v>
      </c>
      <c r="C2269" s="37">
        <v>122.44000200000001</v>
      </c>
      <c r="D2269" s="37">
        <v>119.760002</v>
      </c>
      <c r="E2269" s="37">
        <v>120.120003</v>
      </c>
      <c r="F2269" s="37">
        <v>14281000</v>
      </c>
      <c r="G2269" s="37">
        <v>120.120003</v>
      </c>
      <c r="H2269" s="89">
        <f t="shared" si="35"/>
        <v>1.4996336747864711E-3</v>
      </c>
    </row>
    <row r="2270" spans="1:8" hidden="1" x14ac:dyDescent="0.2">
      <c r="A2270" s="88">
        <v>41599</v>
      </c>
      <c r="B2270" s="37">
        <v>119.80999799999999</v>
      </c>
      <c r="C2270" s="37">
        <v>120.349998</v>
      </c>
      <c r="D2270" s="37">
        <v>119.30999799999999</v>
      </c>
      <c r="E2270" s="37">
        <v>119.94000200000001</v>
      </c>
      <c r="F2270" s="37">
        <v>7557500</v>
      </c>
      <c r="G2270" s="37">
        <v>119.94000200000001</v>
      </c>
      <c r="H2270" s="89">
        <f t="shared" si="35"/>
        <v>1.6679729881084954E-4</v>
      </c>
    </row>
    <row r="2271" spans="1:8" hidden="1" x14ac:dyDescent="0.2">
      <c r="A2271" s="88">
        <v>41600</v>
      </c>
      <c r="B2271" s="37">
        <v>120.239998</v>
      </c>
      <c r="C2271" s="37">
        <v>120.400002</v>
      </c>
      <c r="D2271" s="37">
        <v>119.82</v>
      </c>
      <c r="E2271" s="37">
        <v>119.91999800000001</v>
      </c>
      <c r="F2271" s="37">
        <v>6774400</v>
      </c>
      <c r="G2271" s="37">
        <v>119.91999800000001</v>
      </c>
      <c r="H2271" s="89">
        <f t="shared" si="35"/>
        <v>-4.4929021975071096E-3</v>
      </c>
    </row>
    <row r="2272" spans="1:8" hidden="1" x14ac:dyDescent="0.2">
      <c r="A2272" s="88">
        <v>41603</v>
      </c>
      <c r="B2272" s="37">
        <v>119.18</v>
      </c>
      <c r="C2272" s="37">
        <v>121</v>
      </c>
      <c r="D2272" s="37">
        <v>119.129997</v>
      </c>
      <c r="E2272" s="37">
        <v>120.459999</v>
      </c>
      <c r="F2272" s="37">
        <v>7266300</v>
      </c>
      <c r="G2272" s="37">
        <v>120.459999</v>
      </c>
      <c r="H2272" s="89">
        <f t="shared" si="35"/>
        <v>5.3271226582852016E-3</v>
      </c>
    </row>
    <row r="2273" spans="1:8" hidden="1" x14ac:dyDescent="0.2">
      <c r="A2273" s="88">
        <v>41604</v>
      </c>
      <c r="B2273" s="37">
        <v>119.839996</v>
      </c>
      <c r="C2273" s="37">
        <v>120.400002</v>
      </c>
      <c r="D2273" s="37">
        <v>119.589996</v>
      </c>
      <c r="E2273" s="37">
        <v>119.82</v>
      </c>
      <c r="F2273" s="37">
        <v>9053300</v>
      </c>
      <c r="G2273" s="37">
        <v>119.82</v>
      </c>
      <c r="H2273" s="89">
        <f t="shared" si="35"/>
        <v>3.0090377226218031E-3</v>
      </c>
    </row>
    <row r="2274" spans="1:8" hidden="1" x14ac:dyDescent="0.2">
      <c r="A2274" s="88">
        <v>41605</v>
      </c>
      <c r="B2274" s="37">
        <v>120.489998</v>
      </c>
      <c r="C2274" s="37">
        <v>120.69000200000001</v>
      </c>
      <c r="D2274" s="37">
        <v>119.25</v>
      </c>
      <c r="E2274" s="37">
        <v>119.459999</v>
      </c>
      <c r="F2274" s="37">
        <v>6144600</v>
      </c>
      <c r="G2274" s="37">
        <v>119.459999</v>
      </c>
      <c r="H2274" s="89">
        <f t="shared" si="35"/>
        <v>-1.0326524315316091E-2</v>
      </c>
    </row>
    <row r="2275" spans="1:8" hidden="1" x14ac:dyDescent="0.2">
      <c r="A2275" s="88">
        <v>41607</v>
      </c>
      <c r="B2275" s="37">
        <v>120.66999800000001</v>
      </c>
      <c r="C2275" s="37">
        <v>121.050003</v>
      </c>
      <c r="D2275" s="37">
        <v>120.620003</v>
      </c>
      <c r="E2275" s="37">
        <v>120.699997</v>
      </c>
      <c r="F2275" s="37">
        <v>2364700</v>
      </c>
      <c r="G2275" s="37">
        <v>120.699997</v>
      </c>
      <c r="H2275" s="89">
        <f t="shared" si="35"/>
        <v>2.6189133264668752E-2</v>
      </c>
    </row>
    <row r="2276" spans="1:8" hidden="1" x14ac:dyDescent="0.2">
      <c r="A2276" s="88">
        <v>41610</v>
      </c>
      <c r="B2276" s="37">
        <v>119.199997</v>
      </c>
      <c r="C2276" s="37">
        <v>119.290001</v>
      </c>
      <c r="D2276" s="37">
        <v>117.5</v>
      </c>
      <c r="E2276" s="37">
        <v>117.58000199999999</v>
      </c>
      <c r="F2276" s="37">
        <v>10297100</v>
      </c>
      <c r="G2276" s="37">
        <v>117.58000199999999</v>
      </c>
      <c r="H2276" s="89">
        <f t="shared" si="35"/>
        <v>-3.2266054858211888E-3</v>
      </c>
    </row>
    <row r="2277" spans="1:8" hidden="1" x14ac:dyDescent="0.2">
      <c r="A2277" s="88">
        <v>41611</v>
      </c>
      <c r="B2277" s="37">
        <v>117.58000199999999</v>
      </c>
      <c r="C2277" s="37">
        <v>118.30999799999999</v>
      </c>
      <c r="D2277" s="37">
        <v>117.230003</v>
      </c>
      <c r="E2277" s="37">
        <v>117.959999</v>
      </c>
      <c r="F2277" s="37">
        <v>7004800</v>
      </c>
      <c r="G2277" s="37">
        <v>117.959999</v>
      </c>
      <c r="H2277" s="89">
        <f t="shared" si="35"/>
        <v>-1.6812770075070791E-2</v>
      </c>
    </row>
    <row r="2278" spans="1:8" hidden="1" x14ac:dyDescent="0.2">
      <c r="A2278" s="88">
        <v>41612</v>
      </c>
      <c r="B2278" s="37">
        <v>118.33000199999999</v>
      </c>
      <c r="C2278" s="37">
        <v>120.760002</v>
      </c>
      <c r="D2278" s="37">
        <v>118.160004</v>
      </c>
      <c r="E2278" s="37">
        <v>119.959999</v>
      </c>
      <c r="F2278" s="37">
        <v>9110700</v>
      </c>
      <c r="G2278" s="37">
        <v>119.959999</v>
      </c>
      <c r="H2278" s="89">
        <f t="shared" si="35"/>
        <v>1.3934549201099281E-2</v>
      </c>
    </row>
    <row r="2279" spans="1:8" hidden="1" x14ac:dyDescent="0.2">
      <c r="A2279" s="88">
        <v>41613</v>
      </c>
      <c r="B2279" s="37">
        <v>118.199997</v>
      </c>
      <c r="C2279" s="37">
        <v>119.239998</v>
      </c>
      <c r="D2279" s="37">
        <v>117.410004</v>
      </c>
      <c r="E2279" s="37">
        <v>118.300003</v>
      </c>
      <c r="F2279" s="37">
        <v>10254700</v>
      </c>
      <c r="G2279" s="37">
        <v>118.300003</v>
      </c>
      <c r="H2279" s="89">
        <f t="shared" si="35"/>
        <v>-2.1110414735954178E-3</v>
      </c>
    </row>
    <row r="2280" spans="1:8" hidden="1" x14ac:dyDescent="0.2">
      <c r="A2280" s="88">
        <v>41614</v>
      </c>
      <c r="B2280" s="37">
        <v>118.860001</v>
      </c>
      <c r="C2280" s="37">
        <v>119.260002</v>
      </c>
      <c r="D2280" s="37">
        <v>118.010002</v>
      </c>
      <c r="E2280" s="37">
        <v>118.550003</v>
      </c>
      <c r="F2280" s="37">
        <v>7909500</v>
      </c>
      <c r="G2280" s="37">
        <v>118.550003</v>
      </c>
      <c r="H2280" s="89">
        <f t="shared" si="35"/>
        <v>-9.8208535201289998E-3</v>
      </c>
    </row>
    <row r="2281" spans="1:8" hidden="1" x14ac:dyDescent="0.2">
      <c r="A2281" s="88">
        <v>41617</v>
      </c>
      <c r="B2281" s="37">
        <v>118.989998</v>
      </c>
      <c r="C2281" s="37">
        <v>119.91999800000001</v>
      </c>
      <c r="D2281" s="37">
        <v>118.949997</v>
      </c>
      <c r="E2281" s="37">
        <v>119.720001</v>
      </c>
      <c r="F2281" s="37">
        <v>5510400</v>
      </c>
      <c r="G2281" s="37">
        <v>119.720001</v>
      </c>
      <c r="H2281" s="89">
        <f t="shared" si="35"/>
        <v>-1.7388854071017135E-2</v>
      </c>
    </row>
    <row r="2282" spans="1:8" hidden="1" x14ac:dyDescent="0.2">
      <c r="A2282" s="88">
        <v>41618</v>
      </c>
      <c r="B2282" s="37">
        <v>122.139999</v>
      </c>
      <c r="C2282" s="37">
        <v>122.32</v>
      </c>
      <c r="D2282" s="37">
        <v>121.470001</v>
      </c>
      <c r="E2282" s="37">
        <v>121.82</v>
      </c>
      <c r="F2282" s="37">
        <v>9155600</v>
      </c>
      <c r="G2282" s="37">
        <v>121.82</v>
      </c>
      <c r="H2282" s="89">
        <f t="shared" si="35"/>
        <v>7.9116862008900626E-3</v>
      </c>
    </row>
    <row r="2283" spans="1:8" hidden="1" x14ac:dyDescent="0.2">
      <c r="A2283" s="88">
        <v>41619</v>
      </c>
      <c r="B2283" s="37">
        <v>121.489998</v>
      </c>
      <c r="C2283" s="37">
        <v>121.80999799999999</v>
      </c>
      <c r="D2283" s="37">
        <v>120.760002</v>
      </c>
      <c r="E2283" s="37">
        <v>120.860001</v>
      </c>
      <c r="F2283" s="37">
        <v>9934900</v>
      </c>
      <c r="G2283" s="37">
        <v>120.860001</v>
      </c>
      <c r="H2283" s="89">
        <f t="shared" si="35"/>
        <v>2.1493614196002934E-2</v>
      </c>
    </row>
    <row r="2284" spans="1:8" hidden="1" x14ac:dyDescent="0.2">
      <c r="A2284" s="88">
        <v>41620</v>
      </c>
      <c r="B2284" s="37">
        <v>118.610001</v>
      </c>
      <c r="C2284" s="37">
        <v>118.82</v>
      </c>
      <c r="D2284" s="37">
        <v>118.029999</v>
      </c>
      <c r="E2284" s="37">
        <v>118.290001</v>
      </c>
      <c r="F2284" s="37">
        <v>8810800</v>
      </c>
      <c r="G2284" s="37">
        <v>118.290001</v>
      </c>
      <c r="H2284" s="89">
        <f t="shared" si="35"/>
        <v>-9.1724125992205027E-3</v>
      </c>
    </row>
    <row r="2285" spans="1:8" hidden="1" x14ac:dyDescent="0.2">
      <c r="A2285" s="88">
        <v>41621</v>
      </c>
      <c r="B2285" s="37">
        <v>118.889999</v>
      </c>
      <c r="C2285" s="37">
        <v>119.489998</v>
      </c>
      <c r="D2285" s="37">
        <v>118.760002</v>
      </c>
      <c r="E2285" s="37">
        <v>119.379997</v>
      </c>
      <c r="F2285" s="37">
        <v>6482100</v>
      </c>
      <c r="G2285" s="37">
        <v>119.379997</v>
      </c>
      <c r="H2285" s="89">
        <f t="shared" si="35"/>
        <v>-2.5934259844467801E-3</v>
      </c>
    </row>
    <row r="2286" spans="1:8" hidden="1" x14ac:dyDescent="0.2">
      <c r="A2286" s="88">
        <v>41624</v>
      </c>
      <c r="B2286" s="37">
        <v>119.260002</v>
      </c>
      <c r="C2286" s="37">
        <v>120.769997</v>
      </c>
      <c r="D2286" s="37">
        <v>118.970001</v>
      </c>
      <c r="E2286" s="37">
        <v>119.69000200000001</v>
      </c>
      <c r="F2286" s="37">
        <v>8189500</v>
      </c>
      <c r="G2286" s="37">
        <v>119.69000200000001</v>
      </c>
      <c r="H2286" s="89">
        <f t="shared" si="35"/>
        <v>8.7270838570403519E-3</v>
      </c>
    </row>
    <row r="2287" spans="1:8" hidden="1" x14ac:dyDescent="0.2">
      <c r="A2287" s="88">
        <v>41625</v>
      </c>
      <c r="B2287" s="37">
        <v>118.959999</v>
      </c>
      <c r="C2287" s="37">
        <v>119.900002</v>
      </c>
      <c r="D2287" s="37">
        <v>118.370003</v>
      </c>
      <c r="E2287" s="37">
        <v>118.650002</v>
      </c>
      <c r="F2287" s="37">
        <v>8589100</v>
      </c>
      <c r="G2287" s="37">
        <v>118.650002</v>
      </c>
      <c r="H2287" s="89">
        <f t="shared" si="35"/>
        <v>8.8039253724489386E-3</v>
      </c>
    </row>
    <row r="2288" spans="1:8" hidden="1" x14ac:dyDescent="0.2">
      <c r="A2288" s="88">
        <v>41626</v>
      </c>
      <c r="B2288" s="37">
        <v>119</v>
      </c>
      <c r="C2288" s="37">
        <v>120.050003</v>
      </c>
      <c r="D2288" s="37">
        <v>117.290001</v>
      </c>
      <c r="E2288" s="37">
        <v>117.610001</v>
      </c>
      <c r="F2288" s="37">
        <v>16265000</v>
      </c>
      <c r="G2288" s="37">
        <v>117.610001</v>
      </c>
      <c r="H2288" s="89">
        <f t="shared" si="35"/>
        <v>2.4008389626132883E-2</v>
      </c>
    </row>
    <row r="2289" spans="1:8" hidden="1" x14ac:dyDescent="0.2">
      <c r="A2289" s="88">
        <v>41627</v>
      </c>
      <c r="B2289" s="37">
        <v>115.970001</v>
      </c>
      <c r="C2289" s="37">
        <v>116.05999799999999</v>
      </c>
      <c r="D2289" s="37">
        <v>114.5</v>
      </c>
      <c r="E2289" s="37">
        <v>114.82</v>
      </c>
      <c r="F2289" s="37">
        <v>15955400</v>
      </c>
      <c r="G2289" s="37">
        <v>114.82</v>
      </c>
      <c r="H2289" s="89">
        <f t="shared" si="35"/>
        <v>-9.7071484223979557E-3</v>
      </c>
    </row>
    <row r="2290" spans="1:8" hidden="1" x14ac:dyDescent="0.2">
      <c r="A2290" s="88">
        <v>41628</v>
      </c>
      <c r="B2290" s="37">
        <v>115.370003</v>
      </c>
      <c r="C2290" s="37">
        <v>116.470001</v>
      </c>
      <c r="D2290" s="37">
        <v>115.05999799999999</v>
      </c>
      <c r="E2290" s="37">
        <v>115.94000200000001</v>
      </c>
      <c r="F2290" s="37">
        <v>14693700</v>
      </c>
      <c r="G2290" s="37">
        <v>115.94000200000001</v>
      </c>
      <c r="H2290" s="89">
        <f t="shared" si="35"/>
        <v>3.1964261745387355E-3</v>
      </c>
    </row>
    <row r="2291" spans="1:8" hidden="1" x14ac:dyDescent="0.2">
      <c r="A2291" s="88">
        <v>41631</v>
      </c>
      <c r="B2291" s="37">
        <v>115.610001</v>
      </c>
      <c r="C2291" s="37">
        <v>116.120003</v>
      </c>
      <c r="D2291" s="37">
        <v>115.43</v>
      </c>
      <c r="E2291" s="37">
        <v>115.57</v>
      </c>
      <c r="F2291" s="37">
        <v>6237300</v>
      </c>
      <c r="G2291" s="37">
        <v>115.57</v>
      </c>
      <c r="H2291" s="89">
        <f t="shared" si="35"/>
        <v>-4.5754644899669624E-3</v>
      </c>
    </row>
    <row r="2292" spans="1:8" hidden="1" x14ac:dyDescent="0.2">
      <c r="A2292" s="88">
        <v>41632</v>
      </c>
      <c r="B2292" s="37">
        <v>115.790001</v>
      </c>
      <c r="C2292" s="37">
        <v>116.290001</v>
      </c>
      <c r="D2292" s="37">
        <v>115.709999</v>
      </c>
      <c r="E2292" s="37">
        <v>116.099998</v>
      </c>
      <c r="F2292" s="37">
        <v>3353900</v>
      </c>
      <c r="G2292" s="37">
        <v>116.099998</v>
      </c>
      <c r="H2292" s="89">
        <f t="shared" si="35"/>
        <v>-5.497351166239583E-3</v>
      </c>
    </row>
    <row r="2293" spans="1:8" hidden="1" x14ac:dyDescent="0.2">
      <c r="A2293" s="88">
        <v>41634</v>
      </c>
      <c r="B2293" s="37">
        <v>117.230003</v>
      </c>
      <c r="C2293" s="37">
        <v>117.230003</v>
      </c>
      <c r="D2293" s="37">
        <v>116.650002</v>
      </c>
      <c r="E2293" s="37">
        <v>116.739998</v>
      </c>
      <c r="F2293" s="37">
        <v>3868400</v>
      </c>
      <c r="G2293" s="37">
        <v>116.739998</v>
      </c>
      <c r="H2293" s="89">
        <f t="shared" si="35"/>
        <v>-3.2498531841987457E-3</v>
      </c>
    </row>
    <row r="2294" spans="1:8" hidden="1" x14ac:dyDescent="0.2">
      <c r="A2294" s="88">
        <v>41635</v>
      </c>
      <c r="B2294" s="37">
        <v>117.30999799999999</v>
      </c>
      <c r="C2294" s="37">
        <v>117.379997</v>
      </c>
      <c r="D2294" s="37">
        <v>116.849998</v>
      </c>
      <c r="E2294" s="37">
        <v>117.120003</v>
      </c>
      <c r="F2294" s="37">
        <v>4206200</v>
      </c>
      <c r="G2294" s="37">
        <v>117.120003</v>
      </c>
      <c r="H2294" s="89">
        <f t="shared" si="35"/>
        <v>1.4881389287441173E-2</v>
      </c>
    </row>
    <row r="2295" spans="1:8" hidden="1" x14ac:dyDescent="0.2">
      <c r="A2295" s="88">
        <v>41638</v>
      </c>
      <c r="B2295" s="37">
        <v>116.370003</v>
      </c>
      <c r="C2295" s="37">
        <v>116.400002</v>
      </c>
      <c r="D2295" s="37">
        <v>115.18</v>
      </c>
      <c r="E2295" s="37">
        <v>115.389999</v>
      </c>
      <c r="F2295" s="37">
        <v>6703200</v>
      </c>
      <c r="G2295" s="37">
        <v>115.389999</v>
      </c>
      <c r="H2295" s="89">
        <f t="shared" si="35"/>
        <v>-6.3064784514574772E-3</v>
      </c>
    </row>
    <row r="2296" spans="1:8" hidden="1" x14ac:dyDescent="0.2">
      <c r="A2296" s="88">
        <v>41639</v>
      </c>
      <c r="B2296" s="37">
        <v>114.610001</v>
      </c>
      <c r="C2296" s="37">
        <v>117.129997</v>
      </c>
      <c r="D2296" s="37">
        <v>114.459999</v>
      </c>
      <c r="E2296" s="37">
        <v>116.120003</v>
      </c>
      <c r="F2296" s="37">
        <v>12835900</v>
      </c>
      <c r="G2296" s="37">
        <v>116.120003</v>
      </c>
      <c r="H2296" s="89">
        <f t="shared" si="35"/>
        <v>-1.6060459473893198E-2</v>
      </c>
    </row>
    <row r="2297" spans="1:8" hidden="1" x14ac:dyDescent="0.2">
      <c r="A2297" s="88">
        <v>41641</v>
      </c>
      <c r="B2297" s="37">
        <v>117.93</v>
      </c>
      <c r="C2297" s="37">
        <v>118.730003</v>
      </c>
      <c r="D2297" s="37">
        <v>117.75</v>
      </c>
      <c r="E2297" s="37">
        <v>118</v>
      </c>
      <c r="F2297" s="37">
        <v>7551000</v>
      </c>
      <c r="G2297" s="37">
        <v>118</v>
      </c>
      <c r="H2297" s="89">
        <f t="shared" si="35"/>
        <v>-1.0872887211122086E-2</v>
      </c>
    </row>
    <row r="2298" spans="1:8" hidden="1" x14ac:dyDescent="0.2">
      <c r="A2298" s="88">
        <v>41642</v>
      </c>
      <c r="B2298" s="37">
        <v>118.639999</v>
      </c>
      <c r="C2298" s="37">
        <v>119.620003</v>
      </c>
      <c r="D2298" s="37">
        <v>118.589996</v>
      </c>
      <c r="E2298" s="37">
        <v>119.290001</v>
      </c>
      <c r="F2298" s="37">
        <v>5874400</v>
      </c>
      <c r="G2298" s="37">
        <v>119.290001</v>
      </c>
      <c r="H2298" s="89">
        <f t="shared" si="35"/>
        <v>-1.7588596947785092E-3</v>
      </c>
    </row>
    <row r="2299" spans="1:8" hidden="1" x14ac:dyDescent="0.2">
      <c r="A2299" s="88">
        <v>41645</v>
      </c>
      <c r="B2299" s="37">
        <v>119.760002</v>
      </c>
      <c r="C2299" s="37">
        <v>120.389999</v>
      </c>
      <c r="D2299" s="37">
        <v>117.110001</v>
      </c>
      <c r="E2299" s="37">
        <v>119.5</v>
      </c>
      <c r="F2299" s="37">
        <v>10106500</v>
      </c>
      <c r="G2299" s="37">
        <v>119.5</v>
      </c>
      <c r="H2299" s="89">
        <f t="shared" si="35"/>
        <v>5.7066284439701159E-3</v>
      </c>
    </row>
    <row r="2300" spans="1:8" hidden="1" x14ac:dyDescent="0.2">
      <c r="A2300" s="88">
        <v>41646</v>
      </c>
      <c r="B2300" s="37">
        <v>118.459999</v>
      </c>
      <c r="C2300" s="37">
        <v>118.91999800000001</v>
      </c>
      <c r="D2300" s="37">
        <v>118.129997</v>
      </c>
      <c r="E2300" s="37">
        <v>118.82</v>
      </c>
      <c r="F2300" s="37">
        <v>6433700</v>
      </c>
      <c r="G2300" s="37">
        <v>118.82</v>
      </c>
      <c r="H2300" s="89">
        <f t="shared" si="35"/>
        <v>5.9086606539732441E-3</v>
      </c>
    </row>
    <row r="2301" spans="1:8" hidden="1" x14ac:dyDescent="0.2">
      <c r="A2301" s="88">
        <v>41647</v>
      </c>
      <c r="B2301" s="37">
        <v>117.989998</v>
      </c>
      <c r="C2301" s="37">
        <v>118.519997</v>
      </c>
      <c r="D2301" s="37">
        <v>117.5</v>
      </c>
      <c r="E2301" s="37">
        <v>118.120003</v>
      </c>
      <c r="F2301" s="37">
        <v>7428500</v>
      </c>
      <c r="G2301" s="37">
        <v>118.120003</v>
      </c>
      <c r="H2301" s="89">
        <f t="shared" si="35"/>
        <v>-2.8742601335289275E-3</v>
      </c>
    </row>
    <row r="2302" spans="1:8" hidden="1" x14ac:dyDescent="0.2">
      <c r="A2302" s="88">
        <v>41648</v>
      </c>
      <c r="B2302" s="37">
        <v>118.110001</v>
      </c>
      <c r="C2302" s="37">
        <v>118.69000200000001</v>
      </c>
      <c r="D2302" s="37">
        <v>117.989998</v>
      </c>
      <c r="E2302" s="37">
        <v>118.459999</v>
      </c>
      <c r="F2302" s="37">
        <v>3972800</v>
      </c>
      <c r="G2302" s="37">
        <v>118.459999</v>
      </c>
      <c r="H2302" s="89">
        <f t="shared" si="35"/>
        <v>-1.5080739834905122E-2</v>
      </c>
    </row>
    <row r="2303" spans="1:8" hidden="1" x14ac:dyDescent="0.2">
      <c r="A2303" s="88">
        <v>41649</v>
      </c>
      <c r="B2303" s="37">
        <v>119.720001</v>
      </c>
      <c r="C2303" s="37">
        <v>120.43</v>
      </c>
      <c r="D2303" s="37">
        <v>119.58000199999999</v>
      </c>
      <c r="E2303" s="37">
        <v>120.260002</v>
      </c>
      <c r="F2303" s="37">
        <v>7993200</v>
      </c>
      <c r="G2303" s="37">
        <v>120.260002</v>
      </c>
      <c r="H2303" s="89">
        <f t="shared" si="35"/>
        <v>-6.2997141628280242E-3</v>
      </c>
    </row>
    <row r="2304" spans="1:8" hidden="1" x14ac:dyDescent="0.2">
      <c r="A2304" s="88">
        <v>41652</v>
      </c>
      <c r="B2304" s="37">
        <v>120.269997</v>
      </c>
      <c r="C2304" s="37">
        <v>121.040001</v>
      </c>
      <c r="D2304" s="37">
        <v>120.199997</v>
      </c>
      <c r="E2304" s="37">
        <v>121.019997</v>
      </c>
      <c r="F2304" s="37">
        <v>5872700</v>
      </c>
      <c r="G2304" s="37">
        <v>121.019997</v>
      </c>
      <c r="H2304" s="89">
        <f t="shared" si="35"/>
        <v>9.3811490263010187E-3</v>
      </c>
    </row>
    <row r="2305" spans="1:8" hidden="1" x14ac:dyDescent="0.2">
      <c r="A2305" s="88">
        <v>41653</v>
      </c>
      <c r="B2305" s="37">
        <v>120.540001</v>
      </c>
      <c r="C2305" s="37">
        <v>121.05999799999999</v>
      </c>
      <c r="D2305" s="37">
        <v>119.720001</v>
      </c>
      <c r="E2305" s="37">
        <v>119.889999</v>
      </c>
      <c r="F2305" s="37">
        <v>7505400</v>
      </c>
      <c r="G2305" s="37">
        <v>119.889999</v>
      </c>
      <c r="H2305" s="89">
        <f t="shared" si="35"/>
        <v>1.9202259886517789E-3</v>
      </c>
    </row>
    <row r="2306" spans="1:8" hidden="1" x14ac:dyDescent="0.2">
      <c r="A2306" s="88">
        <v>41654</v>
      </c>
      <c r="B2306" s="37">
        <v>119.19000200000001</v>
      </c>
      <c r="C2306" s="37">
        <v>119.80999799999999</v>
      </c>
      <c r="D2306" s="37">
        <v>119.110001</v>
      </c>
      <c r="E2306" s="37">
        <v>119.660004</v>
      </c>
      <c r="F2306" s="37">
        <v>5474300</v>
      </c>
      <c r="G2306" s="37">
        <v>119.660004</v>
      </c>
      <c r="H2306" s="89">
        <f t="shared" ref="H2306:H2369" si="36">LN(G2306/G2307)</f>
        <v>-1.0857967012505355E-3</v>
      </c>
    </row>
    <row r="2307" spans="1:8" hidden="1" x14ac:dyDescent="0.2">
      <c r="A2307" s="88">
        <v>41655</v>
      </c>
      <c r="B2307" s="37">
        <v>119.839996</v>
      </c>
      <c r="C2307" s="37">
        <v>119.959999</v>
      </c>
      <c r="D2307" s="37">
        <v>119.57</v>
      </c>
      <c r="E2307" s="37">
        <v>119.790001</v>
      </c>
      <c r="F2307" s="37">
        <v>3949500</v>
      </c>
      <c r="G2307" s="37">
        <v>119.790001</v>
      </c>
      <c r="H2307" s="89">
        <f t="shared" si="36"/>
        <v>-9.4716477060022754E-3</v>
      </c>
    </row>
    <row r="2308" spans="1:8" hidden="1" x14ac:dyDescent="0.2">
      <c r="A2308" s="88">
        <v>41656</v>
      </c>
      <c r="B2308" s="37">
        <v>120.349998</v>
      </c>
      <c r="C2308" s="37">
        <v>121.019997</v>
      </c>
      <c r="D2308" s="37">
        <v>120.199997</v>
      </c>
      <c r="E2308" s="37">
        <v>120.93</v>
      </c>
      <c r="F2308" s="37">
        <v>7923400</v>
      </c>
      <c r="G2308" s="37">
        <v>120.93</v>
      </c>
      <c r="H2308" s="89">
        <f t="shared" si="36"/>
        <v>1.0223278295913655E-2</v>
      </c>
    </row>
    <row r="2309" spans="1:8" hidden="1" x14ac:dyDescent="0.2">
      <c r="A2309" s="88">
        <v>41660</v>
      </c>
      <c r="B2309" s="37">
        <v>119.230003</v>
      </c>
      <c r="C2309" s="37">
        <v>119.970001</v>
      </c>
      <c r="D2309" s="37">
        <v>119.230003</v>
      </c>
      <c r="E2309" s="37">
        <v>119.699997</v>
      </c>
      <c r="F2309" s="37">
        <v>6763500</v>
      </c>
      <c r="G2309" s="37">
        <v>119.699997</v>
      </c>
      <c r="H2309" s="89">
        <f t="shared" si="36"/>
        <v>4.2697122267220961E-3</v>
      </c>
    </row>
    <row r="2310" spans="1:8" hidden="1" x14ac:dyDescent="0.2">
      <c r="A2310" s="88">
        <v>41661</v>
      </c>
      <c r="B2310" s="37">
        <v>119.650002</v>
      </c>
      <c r="C2310" s="37">
        <v>119.769997</v>
      </c>
      <c r="D2310" s="37">
        <v>119.16999800000001</v>
      </c>
      <c r="E2310" s="37">
        <v>119.19000200000001</v>
      </c>
      <c r="F2310" s="37">
        <v>4891800</v>
      </c>
      <c r="G2310" s="37">
        <v>119.19000200000001</v>
      </c>
      <c r="H2310" s="89">
        <f t="shared" si="36"/>
        <v>-2.1579383035325545E-2</v>
      </c>
    </row>
    <row r="2311" spans="1:8" hidden="1" x14ac:dyDescent="0.2">
      <c r="A2311" s="88">
        <v>41662</v>
      </c>
      <c r="B2311" s="37">
        <v>120.970001</v>
      </c>
      <c r="C2311" s="37">
        <v>122.019997</v>
      </c>
      <c r="D2311" s="37">
        <v>120.970001</v>
      </c>
      <c r="E2311" s="37">
        <v>121.790001</v>
      </c>
      <c r="F2311" s="37">
        <v>11028200</v>
      </c>
      <c r="G2311" s="37">
        <v>121.790001</v>
      </c>
      <c r="H2311" s="89">
        <f t="shared" si="36"/>
        <v>-4.0970230686881576E-3</v>
      </c>
    </row>
    <row r="2312" spans="1:8" hidden="1" x14ac:dyDescent="0.2">
      <c r="A2312" s="88">
        <v>41663</v>
      </c>
      <c r="B2312" s="37">
        <v>122.05999799999999</v>
      </c>
      <c r="C2312" s="37">
        <v>122.5</v>
      </c>
      <c r="D2312" s="37">
        <v>121.550003</v>
      </c>
      <c r="E2312" s="37">
        <v>122.290001</v>
      </c>
      <c r="F2312" s="37">
        <v>8515700</v>
      </c>
      <c r="G2312" s="37">
        <v>122.290001</v>
      </c>
      <c r="H2312" s="89">
        <f t="shared" si="36"/>
        <v>1.0935377214534924E-2</v>
      </c>
    </row>
    <row r="2313" spans="1:8" hidden="1" x14ac:dyDescent="0.2">
      <c r="A2313" s="88">
        <v>41666</v>
      </c>
      <c r="B2313" s="37">
        <v>121.650002</v>
      </c>
      <c r="C2313" s="37">
        <v>122.05999799999999</v>
      </c>
      <c r="D2313" s="37">
        <v>120.720001</v>
      </c>
      <c r="E2313" s="37">
        <v>120.959999</v>
      </c>
      <c r="F2313" s="37">
        <v>7528600</v>
      </c>
      <c r="G2313" s="37">
        <v>120.959999</v>
      </c>
      <c r="H2313" s="89">
        <f t="shared" si="36"/>
        <v>8.2691911629011359E-5</v>
      </c>
    </row>
    <row r="2314" spans="1:8" hidden="1" x14ac:dyDescent="0.2">
      <c r="A2314" s="88">
        <v>41667</v>
      </c>
      <c r="B2314" s="37">
        <v>121.32</v>
      </c>
      <c r="C2314" s="37">
        <v>121.400002</v>
      </c>
      <c r="D2314" s="37">
        <v>120.410004</v>
      </c>
      <c r="E2314" s="37">
        <v>120.949997</v>
      </c>
      <c r="F2314" s="37">
        <v>5149500</v>
      </c>
      <c r="G2314" s="37">
        <v>120.949997</v>
      </c>
      <c r="H2314" s="89">
        <f t="shared" si="36"/>
        <v>-1.2488897946062802E-2</v>
      </c>
    </row>
    <row r="2315" spans="1:8" hidden="1" x14ac:dyDescent="0.2">
      <c r="A2315" s="88">
        <v>41668</v>
      </c>
      <c r="B2315" s="37">
        <v>122.19000200000001</v>
      </c>
      <c r="C2315" s="37">
        <v>122.510002</v>
      </c>
      <c r="D2315" s="37">
        <v>121.129997</v>
      </c>
      <c r="E2315" s="37">
        <v>122.470001</v>
      </c>
      <c r="F2315" s="37">
        <v>12257500</v>
      </c>
      <c r="G2315" s="37">
        <v>122.470001</v>
      </c>
      <c r="H2315" s="89">
        <f t="shared" si="36"/>
        <v>2.229289828705441E-2</v>
      </c>
    </row>
    <row r="2316" spans="1:8" hidden="1" x14ac:dyDescent="0.2">
      <c r="A2316" s="88">
        <v>41669</v>
      </c>
      <c r="B2316" s="37">
        <v>119.66999800000001</v>
      </c>
      <c r="C2316" s="37">
        <v>120.220001</v>
      </c>
      <c r="D2316" s="37">
        <v>119.599998</v>
      </c>
      <c r="E2316" s="37">
        <v>119.769997</v>
      </c>
      <c r="F2316" s="37">
        <v>8746500</v>
      </c>
      <c r="G2316" s="37">
        <v>119.769997</v>
      </c>
      <c r="H2316" s="89">
        <f t="shared" si="36"/>
        <v>-2.668216452832853E-3</v>
      </c>
    </row>
    <row r="2317" spans="1:8" hidden="1" x14ac:dyDescent="0.2">
      <c r="A2317" s="88">
        <v>41670</v>
      </c>
      <c r="B2317" s="37">
        <v>120.650002</v>
      </c>
      <c r="C2317" s="37">
        <v>120.860001</v>
      </c>
      <c r="D2317" s="37">
        <v>119.459999</v>
      </c>
      <c r="E2317" s="37">
        <v>120.089996</v>
      </c>
      <c r="F2317" s="37">
        <v>7983100</v>
      </c>
      <c r="G2317" s="37">
        <v>120.089996</v>
      </c>
      <c r="H2317" s="89">
        <f t="shared" si="36"/>
        <v>-1.0190254456141046E-2</v>
      </c>
    </row>
    <row r="2318" spans="1:8" hidden="1" x14ac:dyDescent="0.2">
      <c r="A2318" s="88">
        <v>41673</v>
      </c>
      <c r="B2318" s="37">
        <v>120.470001</v>
      </c>
      <c r="C2318" s="37">
        <v>122.110001</v>
      </c>
      <c r="D2318" s="37">
        <v>120.32</v>
      </c>
      <c r="E2318" s="37">
        <v>121.32</v>
      </c>
      <c r="F2318" s="37">
        <v>9267300</v>
      </c>
      <c r="G2318" s="37">
        <v>121.32</v>
      </c>
      <c r="H2318" s="89">
        <f t="shared" si="36"/>
        <v>2.7238017972856499E-3</v>
      </c>
    </row>
    <row r="2319" spans="1:8" hidden="1" x14ac:dyDescent="0.2">
      <c r="A2319" s="88">
        <v>41674</v>
      </c>
      <c r="B2319" s="37">
        <v>120.410004</v>
      </c>
      <c r="C2319" s="37">
        <v>121.089996</v>
      </c>
      <c r="D2319" s="37">
        <v>120.389999</v>
      </c>
      <c r="E2319" s="37">
        <v>120.989998</v>
      </c>
      <c r="F2319" s="37">
        <v>7027400</v>
      </c>
      <c r="G2319" s="37">
        <v>120.989998</v>
      </c>
      <c r="H2319" s="89">
        <f t="shared" si="36"/>
        <v>-2.4764995423974196E-3</v>
      </c>
    </row>
    <row r="2320" spans="1:8" hidden="1" x14ac:dyDescent="0.2">
      <c r="A2320" s="88">
        <v>41675</v>
      </c>
      <c r="B2320" s="37">
        <v>121.760002</v>
      </c>
      <c r="C2320" s="37">
        <v>121.879997</v>
      </c>
      <c r="D2320" s="37">
        <v>120.730003</v>
      </c>
      <c r="E2320" s="37">
        <v>121.290001</v>
      </c>
      <c r="F2320" s="37">
        <v>6800000</v>
      </c>
      <c r="G2320" s="37">
        <v>121.290001</v>
      </c>
      <c r="H2320" s="89">
        <f t="shared" si="36"/>
        <v>4.1234487209564221E-4</v>
      </c>
    </row>
    <row r="2321" spans="1:8" hidden="1" x14ac:dyDescent="0.2">
      <c r="A2321" s="88">
        <v>41676</v>
      </c>
      <c r="B2321" s="37">
        <v>121.379997</v>
      </c>
      <c r="C2321" s="37">
        <v>121.510002</v>
      </c>
      <c r="D2321" s="37">
        <v>120.779999</v>
      </c>
      <c r="E2321" s="37">
        <v>121.239998</v>
      </c>
      <c r="F2321" s="37">
        <v>4745800</v>
      </c>
      <c r="G2321" s="37">
        <v>121.239998</v>
      </c>
      <c r="H2321" s="89">
        <f t="shared" si="36"/>
        <v>-7.6414653519409192E-3</v>
      </c>
    </row>
    <row r="2322" spans="1:8" hidden="1" x14ac:dyDescent="0.2">
      <c r="A2322" s="88">
        <v>41677</v>
      </c>
      <c r="B2322" s="37">
        <v>121.239998</v>
      </c>
      <c r="C2322" s="37">
        <v>122.239998</v>
      </c>
      <c r="D2322" s="37">
        <v>121.230003</v>
      </c>
      <c r="E2322" s="37">
        <v>122.16999800000001</v>
      </c>
      <c r="F2322" s="37">
        <v>6674700</v>
      </c>
      <c r="G2322" s="37">
        <v>122.16999800000001</v>
      </c>
      <c r="H2322" s="89">
        <f t="shared" si="36"/>
        <v>-6.120219946201262E-3</v>
      </c>
    </row>
    <row r="2323" spans="1:8" hidden="1" x14ac:dyDescent="0.2">
      <c r="A2323" s="88">
        <v>41680</v>
      </c>
      <c r="B2323" s="37">
        <v>122.800003</v>
      </c>
      <c r="C2323" s="37">
        <v>123.160004</v>
      </c>
      <c r="D2323" s="37">
        <v>122.720001</v>
      </c>
      <c r="E2323" s="37">
        <v>122.91999800000001</v>
      </c>
      <c r="F2323" s="37">
        <v>7931200</v>
      </c>
      <c r="G2323" s="37">
        <v>122.91999800000001</v>
      </c>
      <c r="H2323" s="89">
        <f t="shared" si="36"/>
        <v>-1.1646872240185195E-2</v>
      </c>
    </row>
    <row r="2324" spans="1:8" hidden="1" x14ac:dyDescent="0.2">
      <c r="A2324" s="88">
        <v>41681</v>
      </c>
      <c r="B2324" s="37">
        <v>123.379997</v>
      </c>
      <c r="C2324" s="37">
        <v>124.75</v>
      </c>
      <c r="D2324" s="37">
        <v>123.360001</v>
      </c>
      <c r="E2324" s="37">
        <v>124.360001</v>
      </c>
      <c r="F2324" s="37">
        <v>11546000</v>
      </c>
      <c r="G2324" s="37">
        <v>124.360001</v>
      </c>
      <c r="H2324" s="89">
        <f t="shared" si="36"/>
        <v>-5.6271555581611859E-4</v>
      </c>
    </row>
    <row r="2325" spans="1:8" hidden="1" x14ac:dyDescent="0.2">
      <c r="A2325" s="88">
        <v>41682</v>
      </c>
      <c r="B2325" s="37">
        <v>124.400002</v>
      </c>
      <c r="C2325" s="37">
        <v>124.980003</v>
      </c>
      <c r="D2325" s="37">
        <v>124.129997</v>
      </c>
      <c r="E2325" s="37">
        <v>124.43</v>
      </c>
      <c r="F2325" s="37">
        <v>6651900</v>
      </c>
      <c r="G2325" s="37">
        <v>124.43</v>
      </c>
      <c r="H2325" s="89">
        <f t="shared" si="36"/>
        <v>-8.482749397151856E-3</v>
      </c>
    </row>
    <row r="2326" spans="1:8" hidden="1" x14ac:dyDescent="0.2">
      <c r="A2326" s="88">
        <v>41683</v>
      </c>
      <c r="B2326" s="37">
        <v>124.699997</v>
      </c>
      <c r="C2326" s="37">
        <v>125.599998</v>
      </c>
      <c r="D2326" s="37">
        <v>124.660004</v>
      </c>
      <c r="E2326" s="37">
        <v>125.489998</v>
      </c>
      <c r="F2326" s="37">
        <v>9167900</v>
      </c>
      <c r="G2326" s="37">
        <v>125.489998</v>
      </c>
      <c r="H2326" s="89">
        <f t="shared" si="36"/>
        <v>-1.3141449412890254E-2</v>
      </c>
    </row>
    <row r="2327" spans="1:8" hidden="1" x14ac:dyDescent="0.2">
      <c r="A2327" s="88">
        <v>41684</v>
      </c>
      <c r="B2327" s="37">
        <v>126.989998</v>
      </c>
      <c r="C2327" s="37">
        <v>127.379997</v>
      </c>
      <c r="D2327" s="37">
        <v>126.75</v>
      </c>
      <c r="E2327" s="37">
        <v>127.150002</v>
      </c>
      <c r="F2327" s="37">
        <v>11147900</v>
      </c>
      <c r="G2327" s="37">
        <v>127.150002</v>
      </c>
      <c r="H2327" s="89">
        <f t="shared" si="36"/>
        <v>-1.9642512390681088E-3</v>
      </c>
    </row>
    <row r="2328" spans="1:8" hidden="1" x14ac:dyDescent="0.2">
      <c r="A2328" s="88">
        <v>41688</v>
      </c>
      <c r="B2328" s="37">
        <v>127.41999800000001</v>
      </c>
      <c r="C2328" s="37">
        <v>127.75</v>
      </c>
      <c r="D2328" s="37">
        <v>127.089996</v>
      </c>
      <c r="E2328" s="37">
        <v>127.400002</v>
      </c>
      <c r="F2328" s="37">
        <v>7685800</v>
      </c>
      <c r="G2328" s="37">
        <v>127.400002</v>
      </c>
      <c r="H2328" s="89">
        <f t="shared" si="36"/>
        <v>8.909311144673672E-3</v>
      </c>
    </row>
    <row r="2329" spans="1:8" hidden="1" x14ac:dyDescent="0.2">
      <c r="A2329" s="88">
        <v>41689</v>
      </c>
      <c r="B2329" s="37">
        <v>127.260002</v>
      </c>
      <c r="C2329" s="37">
        <v>127.449997</v>
      </c>
      <c r="D2329" s="37">
        <v>126.160004</v>
      </c>
      <c r="E2329" s="37">
        <v>126.269997</v>
      </c>
      <c r="F2329" s="37">
        <v>9384100</v>
      </c>
      <c r="G2329" s="37">
        <v>126.269997</v>
      </c>
      <c r="H2329" s="89">
        <f t="shared" si="36"/>
        <v>-1.0477907544732018E-2</v>
      </c>
    </row>
    <row r="2330" spans="1:8" hidden="1" x14ac:dyDescent="0.2">
      <c r="A2330" s="88">
        <v>41690</v>
      </c>
      <c r="B2330" s="37">
        <v>126.75</v>
      </c>
      <c r="C2330" s="37">
        <v>127.75</v>
      </c>
      <c r="D2330" s="37">
        <v>126.400002</v>
      </c>
      <c r="E2330" s="37">
        <v>127.599998</v>
      </c>
      <c r="F2330" s="37">
        <v>10572900</v>
      </c>
      <c r="G2330" s="37">
        <v>127.599998</v>
      </c>
      <c r="H2330" s="89">
        <f t="shared" si="36"/>
        <v>1.5672074646074836E-4</v>
      </c>
    </row>
    <row r="2331" spans="1:8" hidden="1" x14ac:dyDescent="0.2">
      <c r="A2331" s="88">
        <v>41691</v>
      </c>
      <c r="B2331" s="37">
        <v>127.57</v>
      </c>
      <c r="C2331" s="37">
        <v>128.070007</v>
      </c>
      <c r="D2331" s="37">
        <v>127.150002</v>
      </c>
      <c r="E2331" s="37">
        <v>127.58000199999999</v>
      </c>
      <c r="F2331" s="37">
        <v>7298200</v>
      </c>
      <c r="G2331" s="37">
        <v>127.58000199999999</v>
      </c>
      <c r="H2331" s="89">
        <f t="shared" si="36"/>
        <v>-1.0991286249491408E-2</v>
      </c>
    </row>
    <row r="2332" spans="1:8" hidden="1" x14ac:dyDescent="0.2">
      <c r="A2332" s="88">
        <v>41694</v>
      </c>
      <c r="B2332" s="37">
        <v>128.509995</v>
      </c>
      <c r="C2332" s="37">
        <v>129.070007</v>
      </c>
      <c r="D2332" s="37">
        <v>128.33999600000001</v>
      </c>
      <c r="E2332" s="37">
        <v>128.990005</v>
      </c>
      <c r="F2332" s="37">
        <v>12114200</v>
      </c>
      <c r="G2332" s="37">
        <v>128.990005</v>
      </c>
      <c r="H2332" s="89">
        <f t="shared" si="36"/>
        <v>-1.704121169762022E-3</v>
      </c>
    </row>
    <row r="2333" spans="1:8" hidden="1" x14ac:dyDescent="0.2">
      <c r="A2333" s="88">
        <v>41695</v>
      </c>
      <c r="B2333" s="37">
        <v>128.61999499999999</v>
      </c>
      <c r="C2333" s="37">
        <v>129.529999</v>
      </c>
      <c r="D2333" s="37">
        <v>128.570007</v>
      </c>
      <c r="E2333" s="37">
        <v>129.21000699999999</v>
      </c>
      <c r="F2333" s="37">
        <v>5786000</v>
      </c>
      <c r="G2333" s="37">
        <v>129.21000699999999</v>
      </c>
      <c r="H2333" s="89">
        <f t="shared" si="36"/>
        <v>8.5497642353665436E-3</v>
      </c>
    </row>
    <row r="2334" spans="1:8" hidden="1" x14ac:dyDescent="0.2">
      <c r="A2334" s="88">
        <v>41696</v>
      </c>
      <c r="B2334" s="37">
        <v>128.490005</v>
      </c>
      <c r="C2334" s="37">
        <v>128.759995</v>
      </c>
      <c r="D2334" s="37">
        <v>127.41999800000001</v>
      </c>
      <c r="E2334" s="37">
        <v>128.11000100000001</v>
      </c>
      <c r="F2334" s="37">
        <v>7052900</v>
      </c>
      <c r="G2334" s="37">
        <v>128.11000100000001</v>
      </c>
      <c r="H2334" s="89">
        <f t="shared" si="36"/>
        <v>-7.0224341149902178E-4</v>
      </c>
    </row>
    <row r="2335" spans="1:8" hidden="1" x14ac:dyDescent="0.2">
      <c r="A2335" s="88">
        <v>41697</v>
      </c>
      <c r="B2335" s="37">
        <v>128.39999399999999</v>
      </c>
      <c r="C2335" s="37">
        <v>128.800003</v>
      </c>
      <c r="D2335" s="37">
        <v>127.889999</v>
      </c>
      <c r="E2335" s="37">
        <v>128.199997</v>
      </c>
      <c r="F2335" s="37">
        <v>5066500</v>
      </c>
      <c r="G2335" s="37">
        <v>128.199997</v>
      </c>
      <c r="H2335" s="89">
        <f t="shared" si="36"/>
        <v>4.5343991381456249E-3</v>
      </c>
    </row>
    <row r="2336" spans="1:8" hidden="1" x14ac:dyDescent="0.2">
      <c r="A2336" s="88">
        <v>41698</v>
      </c>
      <c r="B2336" s="37">
        <v>128.270004</v>
      </c>
      <c r="C2336" s="37">
        <v>128.35000600000001</v>
      </c>
      <c r="D2336" s="37">
        <v>127.150002</v>
      </c>
      <c r="E2336" s="37">
        <v>127.620003</v>
      </c>
      <c r="F2336" s="37">
        <v>10584100</v>
      </c>
      <c r="G2336" s="37">
        <v>127.620003</v>
      </c>
      <c r="H2336" s="89">
        <f t="shared" si="36"/>
        <v>-2.0705559541048173E-2</v>
      </c>
    </row>
    <row r="2337" spans="1:8" hidden="1" x14ac:dyDescent="0.2">
      <c r="A2337" s="88">
        <v>41701</v>
      </c>
      <c r="B2337" s="37">
        <v>130</v>
      </c>
      <c r="C2337" s="37">
        <v>130.58999600000001</v>
      </c>
      <c r="D2337" s="37">
        <v>129.80999800000001</v>
      </c>
      <c r="E2337" s="37">
        <v>130.28999300000001</v>
      </c>
      <c r="F2337" s="37">
        <v>11741100</v>
      </c>
      <c r="G2337" s="37">
        <v>130.28999300000001</v>
      </c>
      <c r="H2337" s="89">
        <f t="shared" si="36"/>
        <v>1.2434033516219785E-2</v>
      </c>
    </row>
    <row r="2338" spans="1:8" hidden="1" x14ac:dyDescent="0.2">
      <c r="A2338" s="88">
        <v>41702</v>
      </c>
      <c r="B2338" s="37">
        <v>128.53999300000001</v>
      </c>
      <c r="C2338" s="37">
        <v>129.240005</v>
      </c>
      <c r="D2338" s="37">
        <v>128.320007</v>
      </c>
      <c r="E2338" s="37">
        <v>128.679993</v>
      </c>
      <c r="F2338" s="37">
        <v>6341700</v>
      </c>
      <c r="G2338" s="37">
        <v>128.679993</v>
      </c>
      <c r="H2338" s="89">
        <f t="shared" si="36"/>
        <v>-1.6306716858181347E-3</v>
      </c>
    </row>
    <row r="2339" spans="1:8" hidden="1" x14ac:dyDescent="0.2">
      <c r="A2339" s="88">
        <v>41703</v>
      </c>
      <c r="B2339" s="37">
        <v>128.71000699999999</v>
      </c>
      <c r="C2339" s="37">
        <v>129.33999600000001</v>
      </c>
      <c r="D2339" s="37">
        <v>128.58000200000001</v>
      </c>
      <c r="E2339" s="37">
        <v>128.88999899999999</v>
      </c>
      <c r="F2339" s="37">
        <v>4878500</v>
      </c>
      <c r="G2339" s="37">
        <v>128.88999899999999</v>
      </c>
      <c r="H2339" s="89">
        <f t="shared" si="36"/>
        <v>-9.8819534557112922E-3</v>
      </c>
    </row>
    <row r="2340" spans="1:8" hidden="1" x14ac:dyDescent="0.2">
      <c r="A2340" s="88">
        <v>41704</v>
      </c>
      <c r="B2340" s="37">
        <v>129.71000699999999</v>
      </c>
      <c r="C2340" s="37">
        <v>130.470001</v>
      </c>
      <c r="D2340" s="37">
        <v>129.470001</v>
      </c>
      <c r="E2340" s="37">
        <v>130.16999799999999</v>
      </c>
      <c r="F2340" s="37">
        <v>5408900</v>
      </c>
      <c r="G2340" s="37">
        <v>130.16999799999999</v>
      </c>
      <c r="H2340" s="89">
        <f t="shared" si="36"/>
        <v>8.3314685813616982E-3</v>
      </c>
    </row>
    <row r="2341" spans="1:8" hidden="1" x14ac:dyDescent="0.2">
      <c r="A2341" s="88">
        <v>41705</v>
      </c>
      <c r="B2341" s="37">
        <v>128.25</v>
      </c>
      <c r="C2341" s="37">
        <v>129.229996</v>
      </c>
      <c r="D2341" s="37">
        <v>128.21000699999999</v>
      </c>
      <c r="E2341" s="37">
        <v>129.08999600000001</v>
      </c>
      <c r="F2341" s="37">
        <v>7575000</v>
      </c>
      <c r="G2341" s="37">
        <v>129.08999600000001</v>
      </c>
      <c r="H2341" s="89">
        <f t="shared" si="36"/>
        <v>-3.0988304674484205E-4</v>
      </c>
    </row>
    <row r="2342" spans="1:8" hidden="1" x14ac:dyDescent="0.2">
      <c r="A2342" s="88">
        <v>41708</v>
      </c>
      <c r="B2342" s="37">
        <v>128.88000500000001</v>
      </c>
      <c r="C2342" s="37">
        <v>129.61000100000001</v>
      </c>
      <c r="D2342" s="37">
        <v>128.779999</v>
      </c>
      <c r="E2342" s="37">
        <v>129.13000500000001</v>
      </c>
      <c r="F2342" s="37">
        <v>4169900</v>
      </c>
      <c r="G2342" s="37">
        <v>129.13000500000001</v>
      </c>
      <c r="H2342" s="89">
        <f t="shared" si="36"/>
        <v>-5.6372672017126766E-3</v>
      </c>
    </row>
    <row r="2343" spans="1:8" hidden="1" x14ac:dyDescent="0.2">
      <c r="A2343" s="88">
        <v>41709</v>
      </c>
      <c r="B2343" s="37">
        <v>130.009995</v>
      </c>
      <c r="C2343" s="37">
        <v>130.14999399999999</v>
      </c>
      <c r="D2343" s="37">
        <v>128.929993</v>
      </c>
      <c r="E2343" s="37">
        <v>129.86000100000001</v>
      </c>
      <c r="F2343" s="37">
        <v>7289800</v>
      </c>
      <c r="G2343" s="37">
        <v>129.86000100000001</v>
      </c>
      <c r="H2343" s="89">
        <f t="shared" si="36"/>
        <v>-1.4525093140658916E-2</v>
      </c>
    </row>
    <row r="2344" spans="1:8" hidden="1" x14ac:dyDescent="0.2">
      <c r="A2344" s="88">
        <v>41710</v>
      </c>
      <c r="B2344" s="37">
        <v>131.55999800000001</v>
      </c>
      <c r="C2344" s="37">
        <v>132.11999499999999</v>
      </c>
      <c r="D2344" s="37">
        <v>131.38999899999999</v>
      </c>
      <c r="E2344" s="37">
        <v>131.759995</v>
      </c>
      <c r="F2344" s="37">
        <v>11094200</v>
      </c>
      <c r="G2344" s="37">
        <v>131.759995</v>
      </c>
      <c r="H2344" s="89">
        <f t="shared" si="36"/>
        <v>-3.4095725464741398E-3</v>
      </c>
    </row>
    <row r="2345" spans="1:8" hidden="1" x14ac:dyDescent="0.2">
      <c r="A2345" s="88">
        <v>41711</v>
      </c>
      <c r="B2345" s="37">
        <v>131.69000199999999</v>
      </c>
      <c r="C2345" s="37">
        <v>132.53999300000001</v>
      </c>
      <c r="D2345" s="37">
        <v>131.55999800000001</v>
      </c>
      <c r="E2345" s="37">
        <v>132.21000699999999</v>
      </c>
      <c r="F2345" s="37">
        <v>8007700</v>
      </c>
      <c r="G2345" s="37">
        <v>132.21000699999999</v>
      </c>
      <c r="H2345" s="89">
        <f t="shared" si="36"/>
        <v>-6.7091500118785681E-3</v>
      </c>
    </row>
    <row r="2346" spans="1:8" hidden="1" x14ac:dyDescent="0.2">
      <c r="A2346" s="88">
        <v>41712</v>
      </c>
      <c r="B2346" s="37">
        <v>133.679993</v>
      </c>
      <c r="C2346" s="37">
        <v>133.69000199999999</v>
      </c>
      <c r="D2346" s="37">
        <v>132.35000600000001</v>
      </c>
      <c r="E2346" s="37">
        <v>133.10000600000001</v>
      </c>
      <c r="F2346" s="37">
        <v>11939600</v>
      </c>
      <c r="G2346" s="37">
        <v>133.10000600000001</v>
      </c>
      <c r="H2346" s="89">
        <f t="shared" si="36"/>
        <v>1.102985400128925E-2</v>
      </c>
    </row>
    <row r="2347" spans="1:8" hidden="1" x14ac:dyDescent="0.2">
      <c r="A2347" s="88">
        <v>41715</v>
      </c>
      <c r="B2347" s="37">
        <v>132.729996</v>
      </c>
      <c r="C2347" s="37">
        <v>133.220001</v>
      </c>
      <c r="D2347" s="37">
        <v>131.220001</v>
      </c>
      <c r="E2347" s="37">
        <v>131.63999899999999</v>
      </c>
      <c r="F2347" s="37">
        <v>14626800</v>
      </c>
      <c r="G2347" s="37">
        <v>131.63999899999999</v>
      </c>
      <c r="H2347" s="89">
        <f t="shared" si="36"/>
        <v>7.7786102831308651E-3</v>
      </c>
    </row>
    <row r="2348" spans="1:8" hidden="1" x14ac:dyDescent="0.2">
      <c r="A2348" s="88">
        <v>41716</v>
      </c>
      <c r="B2348" s="37">
        <v>130.38999899999999</v>
      </c>
      <c r="C2348" s="37">
        <v>131.270004</v>
      </c>
      <c r="D2348" s="37">
        <v>130.33000200000001</v>
      </c>
      <c r="E2348" s="37">
        <v>130.61999499999999</v>
      </c>
      <c r="F2348" s="37">
        <v>6424400</v>
      </c>
      <c r="G2348" s="37">
        <v>130.61999499999999</v>
      </c>
      <c r="H2348" s="89">
        <f t="shared" si="36"/>
        <v>1.9559195580531544E-2</v>
      </c>
    </row>
    <row r="2349" spans="1:8" hidden="1" x14ac:dyDescent="0.2">
      <c r="A2349" s="88">
        <v>41717</v>
      </c>
      <c r="B2349" s="37">
        <v>129.550003</v>
      </c>
      <c r="C2349" s="37">
        <v>129.679993</v>
      </c>
      <c r="D2349" s="37">
        <v>127.94000200000001</v>
      </c>
      <c r="E2349" s="37">
        <v>128.08999600000001</v>
      </c>
      <c r="F2349" s="37">
        <v>12932900</v>
      </c>
      <c r="G2349" s="37">
        <v>128.08999600000001</v>
      </c>
      <c r="H2349" s="89">
        <f t="shared" si="36"/>
        <v>1.7971874553665251E-3</v>
      </c>
    </row>
    <row r="2350" spans="1:8" hidden="1" x14ac:dyDescent="0.2">
      <c r="A2350" s="88">
        <v>41718</v>
      </c>
      <c r="B2350" s="37">
        <v>127.779999</v>
      </c>
      <c r="C2350" s="37">
        <v>128.41000399999999</v>
      </c>
      <c r="D2350" s="37">
        <v>127.58000199999999</v>
      </c>
      <c r="E2350" s="37">
        <v>127.860001</v>
      </c>
      <c r="F2350" s="37">
        <v>7690800</v>
      </c>
      <c r="G2350" s="37">
        <v>127.860001</v>
      </c>
      <c r="H2350" s="89">
        <f t="shared" si="36"/>
        <v>-4.7594986678016872E-3</v>
      </c>
    </row>
    <row r="2351" spans="1:8" hidden="1" x14ac:dyDescent="0.2">
      <c r="A2351" s="88">
        <v>41719</v>
      </c>
      <c r="B2351" s="37">
        <v>129.03999300000001</v>
      </c>
      <c r="C2351" s="37">
        <v>129.08999600000001</v>
      </c>
      <c r="D2351" s="37">
        <v>128.41000399999999</v>
      </c>
      <c r="E2351" s="37">
        <v>128.470001</v>
      </c>
      <c r="F2351" s="37">
        <v>7237300</v>
      </c>
      <c r="G2351" s="37">
        <v>128.470001</v>
      </c>
      <c r="H2351" s="89">
        <f t="shared" si="36"/>
        <v>1.7985962884773114E-2</v>
      </c>
    </row>
    <row r="2352" spans="1:8" hidden="1" x14ac:dyDescent="0.2">
      <c r="A2352" s="88">
        <v>41722</v>
      </c>
      <c r="B2352" s="37">
        <v>126.870003</v>
      </c>
      <c r="C2352" s="37">
        <v>127.139999</v>
      </c>
      <c r="D2352" s="37">
        <v>126.029999</v>
      </c>
      <c r="E2352" s="37">
        <v>126.18</v>
      </c>
      <c r="F2352" s="37">
        <v>13076500</v>
      </c>
      <c r="G2352" s="37">
        <v>126.18</v>
      </c>
      <c r="H2352" s="89">
        <f t="shared" si="36"/>
        <v>-1.8211652078685026E-3</v>
      </c>
    </row>
    <row r="2353" spans="1:8" hidden="1" x14ac:dyDescent="0.2">
      <c r="A2353" s="88">
        <v>41723</v>
      </c>
      <c r="B2353" s="37">
        <v>126.44000200000001</v>
      </c>
      <c r="C2353" s="37">
        <v>126.82</v>
      </c>
      <c r="D2353" s="37">
        <v>126.239998</v>
      </c>
      <c r="E2353" s="37">
        <v>126.410004</v>
      </c>
      <c r="F2353" s="37">
        <v>6566900</v>
      </c>
      <c r="G2353" s="37">
        <v>126.410004</v>
      </c>
      <c r="H2353" s="89">
        <f t="shared" si="36"/>
        <v>7.9422224191910053E-3</v>
      </c>
    </row>
    <row r="2354" spans="1:8" hidden="1" x14ac:dyDescent="0.2">
      <c r="A2354" s="88">
        <v>41724</v>
      </c>
      <c r="B2354" s="37">
        <v>126.269997</v>
      </c>
      <c r="C2354" s="37">
        <v>126.379997</v>
      </c>
      <c r="D2354" s="37">
        <v>125.129997</v>
      </c>
      <c r="E2354" s="37">
        <v>125.410004</v>
      </c>
      <c r="F2354" s="37">
        <v>8575400</v>
      </c>
      <c r="G2354" s="37">
        <v>125.410004</v>
      </c>
      <c r="H2354" s="89">
        <f t="shared" si="36"/>
        <v>6.5600875258751768E-3</v>
      </c>
    </row>
    <row r="2355" spans="1:8" hidden="1" x14ac:dyDescent="0.2">
      <c r="A2355" s="88">
        <v>41725</v>
      </c>
      <c r="B2355" s="37">
        <v>125.05999799999999</v>
      </c>
      <c r="C2355" s="37">
        <v>125.290001</v>
      </c>
      <c r="D2355" s="37">
        <v>124.209999</v>
      </c>
      <c r="E2355" s="37">
        <v>124.589996</v>
      </c>
      <c r="F2355" s="37">
        <v>7312300</v>
      </c>
      <c r="G2355" s="37">
        <v>124.589996</v>
      </c>
      <c r="H2355" s="89">
        <f t="shared" si="36"/>
        <v>2.4080273624209165E-4</v>
      </c>
    </row>
    <row r="2356" spans="1:8" hidden="1" x14ac:dyDescent="0.2">
      <c r="A2356" s="88">
        <v>41726</v>
      </c>
      <c r="B2356" s="37">
        <v>124.230003</v>
      </c>
      <c r="C2356" s="37">
        <v>124.959999</v>
      </c>
      <c r="D2356" s="37">
        <v>123.879997</v>
      </c>
      <c r="E2356" s="37">
        <v>124.55999799999999</v>
      </c>
      <c r="F2356" s="37">
        <v>7253700</v>
      </c>
      <c r="G2356" s="37">
        <v>124.55999799999999</v>
      </c>
      <c r="H2356" s="89">
        <f t="shared" si="36"/>
        <v>7.6560554795315821E-3</v>
      </c>
    </row>
    <row r="2357" spans="1:8" hidden="1" x14ac:dyDescent="0.2">
      <c r="A2357" s="88">
        <v>41729</v>
      </c>
      <c r="B2357" s="37">
        <v>124.519997</v>
      </c>
      <c r="C2357" s="37">
        <v>124.790001</v>
      </c>
      <c r="D2357" s="37">
        <v>123.57</v>
      </c>
      <c r="E2357" s="37">
        <v>123.610001</v>
      </c>
      <c r="F2357" s="37">
        <v>12379200</v>
      </c>
      <c r="G2357" s="37">
        <v>123.610001</v>
      </c>
      <c r="H2357" s="89">
        <f t="shared" si="36"/>
        <v>1.7813931836340644E-3</v>
      </c>
    </row>
    <row r="2358" spans="1:8" hidden="1" x14ac:dyDescent="0.2">
      <c r="A2358" s="88">
        <v>41730</v>
      </c>
      <c r="B2358" s="37">
        <v>123.709999</v>
      </c>
      <c r="C2358" s="37">
        <v>123.849998</v>
      </c>
      <c r="D2358" s="37">
        <v>123.110001</v>
      </c>
      <c r="E2358" s="37">
        <v>123.389999</v>
      </c>
      <c r="F2358" s="37">
        <v>5992000</v>
      </c>
      <c r="G2358" s="37">
        <v>123.389999</v>
      </c>
      <c r="H2358" s="89">
        <f t="shared" si="36"/>
        <v>-7.5088238132793019E-3</v>
      </c>
    </row>
    <row r="2359" spans="1:8" hidden="1" x14ac:dyDescent="0.2">
      <c r="A2359" s="88">
        <v>41731</v>
      </c>
      <c r="B2359" s="37">
        <v>124.410004</v>
      </c>
      <c r="C2359" s="37">
        <v>124.75</v>
      </c>
      <c r="D2359" s="37">
        <v>124.19000200000001</v>
      </c>
      <c r="E2359" s="37">
        <v>124.32</v>
      </c>
      <c r="F2359" s="37">
        <v>4907800</v>
      </c>
      <c r="G2359" s="37">
        <v>124.32</v>
      </c>
      <c r="H2359" s="89">
        <f t="shared" si="36"/>
        <v>3.2227066501689904E-3</v>
      </c>
    </row>
    <row r="2360" spans="1:8" hidden="1" x14ac:dyDescent="0.2">
      <c r="A2360" s="88">
        <v>41732</v>
      </c>
      <c r="B2360" s="37">
        <v>123.75</v>
      </c>
      <c r="C2360" s="37">
        <v>124.260002</v>
      </c>
      <c r="D2360" s="37">
        <v>123.589996</v>
      </c>
      <c r="E2360" s="37">
        <v>123.91999800000001</v>
      </c>
      <c r="F2360" s="37">
        <v>3658800</v>
      </c>
      <c r="G2360" s="37">
        <v>123.91999800000001</v>
      </c>
      <c r="H2360" s="89">
        <f t="shared" si="36"/>
        <v>-1.3227192031704185E-2</v>
      </c>
    </row>
    <row r="2361" spans="1:8" hidden="1" x14ac:dyDescent="0.2">
      <c r="A2361" s="88">
        <v>41733</v>
      </c>
      <c r="B2361" s="37">
        <v>125.199997</v>
      </c>
      <c r="C2361" s="37">
        <v>125.959999</v>
      </c>
      <c r="D2361" s="37">
        <v>124.860001</v>
      </c>
      <c r="E2361" s="37">
        <v>125.57</v>
      </c>
      <c r="F2361" s="37">
        <v>7278400</v>
      </c>
      <c r="G2361" s="37">
        <v>125.57</v>
      </c>
      <c r="H2361" s="89">
        <f t="shared" si="36"/>
        <v>5.269861999998523E-3</v>
      </c>
    </row>
    <row r="2362" spans="1:8" hidden="1" x14ac:dyDescent="0.2">
      <c r="A2362" s="88">
        <v>41736</v>
      </c>
      <c r="B2362" s="37">
        <v>125.07</v>
      </c>
      <c r="C2362" s="37">
        <v>125.470001</v>
      </c>
      <c r="D2362" s="37">
        <v>124.839996</v>
      </c>
      <c r="E2362" s="37">
        <v>124.910004</v>
      </c>
      <c r="F2362" s="37">
        <v>3967200</v>
      </c>
      <c r="G2362" s="37">
        <v>124.910004</v>
      </c>
      <c r="H2362" s="89">
        <f t="shared" si="36"/>
        <v>-9.4023959608883628E-3</v>
      </c>
    </row>
    <row r="2363" spans="1:8" hidden="1" x14ac:dyDescent="0.2">
      <c r="A2363" s="88">
        <v>41737</v>
      </c>
      <c r="B2363" s="37">
        <v>126.339996</v>
      </c>
      <c r="C2363" s="37">
        <v>126.339996</v>
      </c>
      <c r="D2363" s="37">
        <v>125.900002</v>
      </c>
      <c r="E2363" s="37">
        <v>126.089996</v>
      </c>
      <c r="F2363" s="37">
        <v>6939100</v>
      </c>
      <c r="G2363" s="37">
        <v>126.089996</v>
      </c>
      <c r="H2363" s="89">
        <f t="shared" si="36"/>
        <v>-1.8224639856243088E-3</v>
      </c>
    </row>
    <row r="2364" spans="1:8" hidden="1" x14ac:dyDescent="0.2">
      <c r="A2364" s="88">
        <v>41738</v>
      </c>
      <c r="B2364" s="37">
        <v>125.459999</v>
      </c>
      <c r="C2364" s="37">
        <v>126.720001</v>
      </c>
      <c r="D2364" s="37">
        <v>125.33000199999999</v>
      </c>
      <c r="E2364" s="37">
        <v>126.32</v>
      </c>
      <c r="F2364" s="37">
        <v>5305600</v>
      </c>
      <c r="G2364" s="37">
        <v>126.32</v>
      </c>
      <c r="H2364" s="89">
        <f t="shared" si="36"/>
        <v>-5.4474693156329546E-3</v>
      </c>
    </row>
    <row r="2365" spans="1:8" hidden="1" x14ac:dyDescent="0.2">
      <c r="A2365" s="88">
        <v>41739</v>
      </c>
      <c r="B2365" s="37">
        <v>126.949997</v>
      </c>
      <c r="C2365" s="37">
        <v>127.370003</v>
      </c>
      <c r="D2365" s="37">
        <v>126.82</v>
      </c>
      <c r="E2365" s="37">
        <v>127.010002</v>
      </c>
      <c r="F2365" s="37">
        <v>5003200</v>
      </c>
      <c r="G2365" s="37">
        <v>127.010002</v>
      </c>
      <c r="H2365" s="89">
        <f t="shared" si="36"/>
        <v>6.3008586293369819E-4</v>
      </c>
    </row>
    <row r="2366" spans="1:8" hidden="1" x14ac:dyDescent="0.2">
      <c r="A2366" s="88">
        <v>41740</v>
      </c>
      <c r="B2366" s="37">
        <v>127.040001</v>
      </c>
      <c r="C2366" s="37">
        <v>127.30999799999999</v>
      </c>
      <c r="D2366" s="37">
        <v>126.730003</v>
      </c>
      <c r="E2366" s="37">
        <v>126.93</v>
      </c>
      <c r="F2366" s="37">
        <v>4697200</v>
      </c>
      <c r="G2366" s="37">
        <v>126.93</v>
      </c>
      <c r="H2366" s="89">
        <f t="shared" si="36"/>
        <v>-7.2219326937776633E-3</v>
      </c>
    </row>
    <row r="2367" spans="1:8" hidden="1" x14ac:dyDescent="0.2">
      <c r="A2367" s="88">
        <v>41743</v>
      </c>
      <c r="B2367" s="37">
        <v>127.800003</v>
      </c>
      <c r="C2367" s="37">
        <v>128.25</v>
      </c>
      <c r="D2367" s="37">
        <v>127.620003</v>
      </c>
      <c r="E2367" s="37">
        <v>127.849998</v>
      </c>
      <c r="F2367" s="37">
        <v>6677400</v>
      </c>
      <c r="G2367" s="37">
        <v>127.849998</v>
      </c>
      <c r="H2367" s="89">
        <f t="shared" si="36"/>
        <v>1.863162790917185E-2</v>
      </c>
    </row>
    <row r="2368" spans="1:8" hidden="1" x14ac:dyDescent="0.2">
      <c r="A2368" s="88">
        <v>41744</v>
      </c>
      <c r="B2368" s="37">
        <v>124.790001</v>
      </c>
      <c r="C2368" s="37">
        <v>125.699997</v>
      </c>
      <c r="D2368" s="37">
        <v>124.599998</v>
      </c>
      <c r="E2368" s="37">
        <v>125.489998</v>
      </c>
      <c r="F2368" s="37">
        <v>9967600</v>
      </c>
      <c r="G2368" s="37">
        <v>125.489998</v>
      </c>
      <c r="H2368" s="89">
        <f t="shared" si="36"/>
        <v>-3.9838267028265406E-4</v>
      </c>
    </row>
    <row r="2369" spans="1:8" hidden="1" x14ac:dyDescent="0.2">
      <c r="A2369" s="88">
        <v>41745</v>
      </c>
      <c r="B2369" s="37">
        <v>125.370003</v>
      </c>
      <c r="C2369" s="37">
        <v>125.57</v>
      </c>
      <c r="D2369" s="37">
        <v>125.029999</v>
      </c>
      <c r="E2369" s="37">
        <v>125.540001</v>
      </c>
      <c r="F2369" s="37">
        <v>4071300</v>
      </c>
      <c r="G2369" s="37">
        <v>125.540001</v>
      </c>
      <c r="H2369" s="89">
        <f t="shared" si="36"/>
        <v>6.3127062233463791E-3</v>
      </c>
    </row>
    <row r="2370" spans="1:8" hidden="1" x14ac:dyDescent="0.2">
      <c r="A2370" s="88">
        <v>41746</v>
      </c>
      <c r="B2370" s="37">
        <v>125.379997</v>
      </c>
      <c r="C2370" s="37">
        <v>125.529999</v>
      </c>
      <c r="D2370" s="37">
        <v>124.57</v>
      </c>
      <c r="E2370" s="37">
        <v>124.75</v>
      </c>
      <c r="F2370" s="37">
        <v>5901900</v>
      </c>
      <c r="G2370" s="37">
        <v>124.75</v>
      </c>
      <c r="H2370" s="89">
        <f t="shared" ref="H2370:H2433" si="37">LN(G2370/G2371)</f>
        <v>4.0965718890715944E-3</v>
      </c>
    </row>
    <row r="2371" spans="1:8" hidden="1" x14ac:dyDescent="0.2">
      <c r="A2371" s="88">
        <v>41750</v>
      </c>
      <c r="B2371" s="37">
        <v>124.07</v>
      </c>
      <c r="C2371" s="37">
        <v>124.33000199999999</v>
      </c>
      <c r="D2371" s="37">
        <v>123.760002</v>
      </c>
      <c r="E2371" s="37">
        <v>124.239998</v>
      </c>
      <c r="F2371" s="37">
        <v>6579200</v>
      </c>
      <c r="G2371" s="37">
        <v>124.239998</v>
      </c>
      <c r="H2371" s="89">
        <f t="shared" si="37"/>
        <v>3.7093745101904733E-3</v>
      </c>
    </row>
    <row r="2372" spans="1:8" hidden="1" x14ac:dyDescent="0.2">
      <c r="A2372" s="88">
        <v>41751</v>
      </c>
      <c r="B2372" s="37">
        <v>124.150002</v>
      </c>
      <c r="C2372" s="37">
        <v>124.160004</v>
      </c>
      <c r="D2372" s="37">
        <v>122.91999800000001</v>
      </c>
      <c r="E2372" s="37">
        <v>123.779999</v>
      </c>
      <c r="F2372" s="37">
        <v>6898100</v>
      </c>
      <c r="G2372" s="37">
        <v>123.779999</v>
      </c>
      <c r="H2372" s="89">
        <f t="shared" si="37"/>
        <v>1.6156580724494601E-4</v>
      </c>
    </row>
    <row r="2373" spans="1:8" hidden="1" x14ac:dyDescent="0.2">
      <c r="A2373" s="88">
        <v>41752</v>
      </c>
      <c r="B2373" s="37">
        <v>123.699997</v>
      </c>
      <c r="C2373" s="37">
        <v>123.94000200000001</v>
      </c>
      <c r="D2373" s="37">
        <v>123.379997</v>
      </c>
      <c r="E2373" s="37">
        <v>123.760002</v>
      </c>
      <c r="F2373" s="37">
        <v>3736600</v>
      </c>
      <c r="G2373" s="37">
        <v>123.760002</v>
      </c>
      <c r="H2373" s="89">
        <f t="shared" si="37"/>
        <v>-6.4432890441029744E-3</v>
      </c>
    </row>
    <row r="2374" spans="1:8" hidden="1" x14ac:dyDescent="0.2">
      <c r="A2374" s="88">
        <v>41753</v>
      </c>
      <c r="B2374" s="37">
        <v>122.870003</v>
      </c>
      <c r="C2374" s="37">
        <v>125.120003</v>
      </c>
      <c r="D2374" s="37">
        <v>122.839996</v>
      </c>
      <c r="E2374" s="37">
        <v>124.55999799999999</v>
      </c>
      <c r="F2374" s="37">
        <v>8754200</v>
      </c>
      <c r="G2374" s="37">
        <v>124.55999799999999</v>
      </c>
      <c r="H2374" s="89">
        <f t="shared" si="37"/>
        <v>-6.9603225673596529E-3</v>
      </c>
    </row>
    <row r="2375" spans="1:8" hidden="1" x14ac:dyDescent="0.2">
      <c r="A2375" s="88">
        <v>41754</v>
      </c>
      <c r="B2375" s="37">
        <v>125.16999800000001</v>
      </c>
      <c r="C2375" s="37">
        <v>125.709999</v>
      </c>
      <c r="D2375" s="37">
        <v>125.07</v>
      </c>
      <c r="E2375" s="37">
        <v>125.43</v>
      </c>
      <c r="F2375" s="37">
        <v>7023700</v>
      </c>
      <c r="G2375" s="37">
        <v>125.43</v>
      </c>
      <c r="H2375" s="89">
        <f t="shared" si="37"/>
        <v>4.3945818524690691E-3</v>
      </c>
    </row>
    <row r="2376" spans="1:8" hidden="1" x14ac:dyDescent="0.2">
      <c r="A2376" s="88">
        <v>41757</v>
      </c>
      <c r="B2376" s="37">
        <v>125.300003</v>
      </c>
      <c r="C2376" s="37">
        <v>125.339996</v>
      </c>
      <c r="D2376" s="37">
        <v>124.449997</v>
      </c>
      <c r="E2376" s="37">
        <v>124.879997</v>
      </c>
      <c r="F2376" s="37">
        <v>4897900</v>
      </c>
      <c r="G2376" s="37">
        <v>124.879997</v>
      </c>
      <c r="H2376" s="89">
        <f t="shared" si="37"/>
        <v>1.6013454154612298E-4</v>
      </c>
    </row>
    <row r="2377" spans="1:8" hidden="1" x14ac:dyDescent="0.2">
      <c r="A2377" s="88">
        <v>41758</v>
      </c>
      <c r="B2377" s="37">
        <v>124.949997</v>
      </c>
      <c r="C2377" s="37">
        <v>125.379997</v>
      </c>
      <c r="D2377" s="37">
        <v>124.650002</v>
      </c>
      <c r="E2377" s="37">
        <v>124.860001</v>
      </c>
      <c r="F2377" s="37">
        <v>5241600</v>
      </c>
      <c r="G2377" s="37">
        <v>124.860001</v>
      </c>
      <c r="H2377" s="89">
        <f t="shared" si="37"/>
        <v>5.138922461177837E-3</v>
      </c>
    </row>
    <row r="2378" spans="1:8" hidden="1" x14ac:dyDescent="0.2">
      <c r="A2378" s="88">
        <v>41759</v>
      </c>
      <c r="B2378" s="37">
        <v>124.19000200000001</v>
      </c>
      <c r="C2378" s="37">
        <v>125.050003</v>
      </c>
      <c r="D2378" s="37">
        <v>123.82</v>
      </c>
      <c r="E2378" s="37">
        <v>124.220001</v>
      </c>
      <c r="F2378" s="37">
        <v>10352900</v>
      </c>
      <c r="G2378" s="37">
        <v>124.220001</v>
      </c>
      <c r="H2378" s="89">
        <f t="shared" si="37"/>
        <v>3.3868106982616799E-3</v>
      </c>
    </row>
    <row r="2379" spans="1:8" hidden="1" x14ac:dyDescent="0.2">
      <c r="A2379" s="88">
        <v>41760</v>
      </c>
      <c r="B2379" s="37">
        <v>123.16999800000001</v>
      </c>
      <c r="C2379" s="37">
        <v>123.83000199999999</v>
      </c>
      <c r="D2379" s="37">
        <v>123.05999799999999</v>
      </c>
      <c r="E2379" s="37">
        <v>123.800003</v>
      </c>
      <c r="F2379" s="37">
        <v>6687300</v>
      </c>
      <c r="G2379" s="37">
        <v>123.800003</v>
      </c>
      <c r="H2379" s="89">
        <f t="shared" si="37"/>
        <v>-1.0126221663699267E-2</v>
      </c>
    </row>
    <row r="2380" spans="1:8" hidden="1" x14ac:dyDescent="0.2">
      <c r="A2380" s="88">
        <v>41761</v>
      </c>
      <c r="B2380" s="37">
        <v>123.69000200000001</v>
      </c>
      <c r="C2380" s="37">
        <v>125.66999800000001</v>
      </c>
      <c r="D2380" s="37">
        <v>123.33000199999999</v>
      </c>
      <c r="E2380" s="37">
        <v>125.05999799999999</v>
      </c>
      <c r="F2380" s="37">
        <v>9912900</v>
      </c>
      <c r="G2380" s="37">
        <v>125.05999799999999</v>
      </c>
      <c r="H2380" s="89">
        <f t="shared" si="37"/>
        <v>-9.2328179319401231E-3</v>
      </c>
    </row>
    <row r="2381" spans="1:8" hidden="1" x14ac:dyDescent="0.2">
      <c r="A2381" s="88">
        <v>41764</v>
      </c>
      <c r="B2381" s="37">
        <v>126.470001</v>
      </c>
      <c r="C2381" s="37">
        <v>126.629997</v>
      </c>
      <c r="D2381" s="37">
        <v>126</v>
      </c>
      <c r="E2381" s="37">
        <v>126.220001</v>
      </c>
      <c r="F2381" s="37">
        <v>5196500</v>
      </c>
      <c r="G2381" s="37">
        <v>126.220001</v>
      </c>
      <c r="H2381" s="89">
        <f t="shared" si="37"/>
        <v>1.9032360716817764E-3</v>
      </c>
    </row>
    <row r="2382" spans="1:8" hidden="1" x14ac:dyDescent="0.2">
      <c r="A2382" s="88">
        <v>41765</v>
      </c>
      <c r="B2382" s="37">
        <v>126.019997</v>
      </c>
      <c r="C2382" s="37">
        <v>126.110001</v>
      </c>
      <c r="D2382" s="37">
        <v>125.629997</v>
      </c>
      <c r="E2382" s="37">
        <v>125.980003</v>
      </c>
      <c r="F2382" s="37">
        <v>3488000</v>
      </c>
      <c r="G2382" s="37">
        <v>125.980003</v>
      </c>
      <c r="H2382" s="89">
        <f t="shared" si="37"/>
        <v>1.4471609685285823E-2</v>
      </c>
    </row>
    <row r="2383" spans="1:8" hidden="1" x14ac:dyDescent="0.2">
      <c r="A2383" s="88">
        <v>41766</v>
      </c>
      <c r="B2383" s="37">
        <v>125.519997</v>
      </c>
      <c r="C2383" s="37">
        <v>125.57</v>
      </c>
      <c r="D2383" s="37">
        <v>123.91999800000001</v>
      </c>
      <c r="E2383" s="37">
        <v>124.16999800000001</v>
      </c>
      <c r="F2383" s="37">
        <v>8469900</v>
      </c>
      <c r="G2383" s="37">
        <v>124.16999800000001</v>
      </c>
      <c r="H2383" s="89">
        <f t="shared" si="37"/>
        <v>0</v>
      </c>
    </row>
    <row r="2384" spans="1:8" hidden="1" x14ac:dyDescent="0.2">
      <c r="A2384" s="88">
        <v>41767</v>
      </c>
      <c r="B2384" s="37">
        <v>124.19000200000001</v>
      </c>
      <c r="C2384" s="37">
        <v>124.470001</v>
      </c>
      <c r="D2384" s="37">
        <v>123.889999</v>
      </c>
      <c r="E2384" s="37">
        <v>124.16999800000001</v>
      </c>
      <c r="F2384" s="37">
        <v>3695500</v>
      </c>
      <c r="G2384" s="37">
        <v>124.16999800000001</v>
      </c>
      <c r="H2384" s="89">
        <f t="shared" si="37"/>
        <v>5.6390222727463045E-4</v>
      </c>
    </row>
    <row r="2385" spans="1:8" hidden="1" x14ac:dyDescent="0.2">
      <c r="A2385" s="88">
        <v>41768</v>
      </c>
      <c r="B2385" s="37">
        <v>124.389999</v>
      </c>
      <c r="C2385" s="37">
        <v>124.470001</v>
      </c>
      <c r="D2385" s="37">
        <v>123.82</v>
      </c>
      <c r="E2385" s="37">
        <v>124.099998</v>
      </c>
      <c r="F2385" s="37">
        <v>3120000</v>
      </c>
      <c r="G2385" s="37">
        <v>124.099998</v>
      </c>
      <c r="H2385" s="89">
        <f t="shared" si="37"/>
        <v>-6.7459619785815378E-3</v>
      </c>
    </row>
    <row r="2386" spans="1:8" hidden="1" x14ac:dyDescent="0.2">
      <c r="A2386" s="88">
        <v>41771</v>
      </c>
      <c r="B2386" s="37">
        <v>125.400002</v>
      </c>
      <c r="C2386" s="37">
        <v>125.41999800000001</v>
      </c>
      <c r="D2386" s="37">
        <v>124.69000200000001</v>
      </c>
      <c r="E2386" s="37">
        <v>124.94000200000001</v>
      </c>
      <c r="F2386" s="37">
        <v>4025500</v>
      </c>
      <c r="G2386" s="37">
        <v>124.94000200000001</v>
      </c>
      <c r="H2386" s="89">
        <f t="shared" si="37"/>
        <v>2.7250477711192661E-3</v>
      </c>
    </row>
    <row r="2387" spans="1:8" hidden="1" x14ac:dyDescent="0.2">
      <c r="A2387" s="88">
        <v>41772</v>
      </c>
      <c r="B2387" s="37">
        <v>124.790001</v>
      </c>
      <c r="C2387" s="37">
        <v>125.099998</v>
      </c>
      <c r="D2387" s="37">
        <v>124.5</v>
      </c>
      <c r="E2387" s="37">
        <v>124.599998</v>
      </c>
      <c r="F2387" s="37">
        <v>2643500</v>
      </c>
      <c r="G2387" s="37">
        <v>124.599998</v>
      </c>
      <c r="H2387" s="89">
        <f t="shared" si="37"/>
        <v>-9.6642261640635437E-3</v>
      </c>
    </row>
    <row r="2388" spans="1:8" hidden="1" x14ac:dyDescent="0.2">
      <c r="A2388" s="88">
        <v>41773</v>
      </c>
      <c r="B2388" s="37">
        <v>125.800003</v>
      </c>
      <c r="C2388" s="37">
        <v>125.959999</v>
      </c>
      <c r="D2388" s="37">
        <v>125.44000200000001</v>
      </c>
      <c r="E2388" s="37">
        <v>125.80999799999999</v>
      </c>
      <c r="F2388" s="37">
        <v>4015900</v>
      </c>
      <c r="G2388" s="37">
        <v>125.80999799999999</v>
      </c>
      <c r="H2388" s="89">
        <f t="shared" si="37"/>
        <v>8.3007980873633907E-3</v>
      </c>
    </row>
    <row r="2389" spans="1:8" hidden="1" x14ac:dyDescent="0.2">
      <c r="A2389" s="88">
        <v>41774</v>
      </c>
      <c r="B2389" s="37">
        <v>124.769997</v>
      </c>
      <c r="C2389" s="37">
        <v>125.510002</v>
      </c>
      <c r="D2389" s="37">
        <v>124.540001</v>
      </c>
      <c r="E2389" s="37">
        <v>124.769997</v>
      </c>
      <c r="F2389" s="37">
        <v>5861100</v>
      </c>
      <c r="G2389" s="37">
        <v>124.769997</v>
      </c>
      <c r="H2389" s="89">
        <f t="shared" si="37"/>
        <v>2.1663024739260288E-3</v>
      </c>
    </row>
    <row r="2390" spans="1:8" hidden="1" x14ac:dyDescent="0.2">
      <c r="A2390" s="88">
        <v>41775</v>
      </c>
      <c r="B2390" s="37">
        <v>124.349998</v>
      </c>
      <c r="C2390" s="37">
        <v>124.769997</v>
      </c>
      <c r="D2390" s="37">
        <v>124.290001</v>
      </c>
      <c r="E2390" s="37">
        <v>124.5</v>
      </c>
      <c r="F2390" s="37">
        <v>4052100</v>
      </c>
      <c r="G2390" s="37">
        <v>124.5</v>
      </c>
      <c r="H2390" s="89">
        <f t="shared" si="37"/>
        <v>-6.4237997517819535E-4</v>
      </c>
    </row>
    <row r="2391" spans="1:8" hidden="1" x14ac:dyDescent="0.2">
      <c r="A2391" s="88">
        <v>41778</v>
      </c>
      <c r="B2391" s="37">
        <v>125.279999</v>
      </c>
      <c r="C2391" s="37">
        <v>125.470001</v>
      </c>
      <c r="D2391" s="37">
        <v>124.480003</v>
      </c>
      <c r="E2391" s="37">
        <v>124.58000199999999</v>
      </c>
      <c r="F2391" s="37">
        <v>3902600</v>
      </c>
      <c r="G2391" s="37">
        <v>124.58000199999999</v>
      </c>
      <c r="H2391" s="89">
        <f t="shared" si="37"/>
        <v>-8.8257716833288946E-4</v>
      </c>
    </row>
    <row r="2392" spans="1:8" hidden="1" x14ac:dyDescent="0.2">
      <c r="A2392" s="88">
        <v>41779</v>
      </c>
      <c r="B2392" s="37">
        <v>124.120003</v>
      </c>
      <c r="C2392" s="37">
        <v>124.910004</v>
      </c>
      <c r="D2392" s="37">
        <v>124.089996</v>
      </c>
      <c r="E2392" s="37">
        <v>124.69000200000001</v>
      </c>
      <c r="F2392" s="37">
        <v>3770800</v>
      </c>
      <c r="G2392" s="37">
        <v>124.69000200000001</v>
      </c>
      <c r="H2392" s="89">
        <f t="shared" si="37"/>
        <v>2.4088898656316371E-3</v>
      </c>
    </row>
    <row r="2393" spans="1:8" hidden="1" x14ac:dyDescent="0.2">
      <c r="A2393" s="88">
        <v>41780</v>
      </c>
      <c r="B2393" s="37">
        <v>124.25</v>
      </c>
      <c r="C2393" s="37">
        <v>124.550003</v>
      </c>
      <c r="D2393" s="37">
        <v>123.529999</v>
      </c>
      <c r="E2393" s="37">
        <v>124.389999</v>
      </c>
      <c r="F2393" s="37">
        <v>6846500</v>
      </c>
      <c r="G2393" s="37">
        <v>124.389999</v>
      </c>
      <c r="H2393" s="89">
        <f t="shared" si="37"/>
        <v>-2.248447131889925E-3</v>
      </c>
    </row>
    <row r="2394" spans="1:8" hidden="1" x14ac:dyDescent="0.2">
      <c r="A2394" s="88">
        <v>41781</v>
      </c>
      <c r="B2394" s="37">
        <v>125.139999</v>
      </c>
      <c r="C2394" s="37">
        <v>125.239998</v>
      </c>
      <c r="D2394" s="37">
        <v>124.540001</v>
      </c>
      <c r="E2394" s="37">
        <v>124.66999800000001</v>
      </c>
      <c r="F2394" s="37">
        <v>3458800</v>
      </c>
      <c r="G2394" s="37">
        <v>124.66999800000001</v>
      </c>
      <c r="H2394" s="89">
        <f t="shared" si="37"/>
        <v>1.2841802872437802E-3</v>
      </c>
    </row>
    <row r="2395" spans="1:8" hidden="1" x14ac:dyDescent="0.2">
      <c r="A2395" s="88">
        <v>41782</v>
      </c>
      <c r="B2395" s="37">
        <v>124.599998</v>
      </c>
      <c r="C2395" s="37">
        <v>124.660004</v>
      </c>
      <c r="D2395" s="37">
        <v>124.19000200000001</v>
      </c>
      <c r="E2395" s="37">
        <v>124.510002</v>
      </c>
      <c r="F2395" s="37">
        <v>2205900</v>
      </c>
      <c r="G2395" s="37">
        <v>124.510002</v>
      </c>
      <c r="H2395" s="89">
        <f t="shared" si="37"/>
        <v>2.1595286369696189E-2</v>
      </c>
    </row>
    <row r="2396" spans="1:8" hidden="1" x14ac:dyDescent="0.2">
      <c r="A2396" s="88">
        <v>41786</v>
      </c>
      <c r="B2396" s="37">
        <v>122.980003</v>
      </c>
      <c r="C2396" s="37">
        <v>123.07</v>
      </c>
      <c r="D2396" s="37">
        <v>121.75</v>
      </c>
      <c r="E2396" s="37">
        <v>121.849998</v>
      </c>
      <c r="F2396" s="37">
        <v>10895800</v>
      </c>
      <c r="G2396" s="37">
        <v>121.849998</v>
      </c>
      <c r="H2396" s="89">
        <f t="shared" si="37"/>
        <v>5.3487147748533552E-3</v>
      </c>
    </row>
    <row r="2397" spans="1:8" hidden="1" x14ac:dyDescent="0.2">
      <c r="A2397" s="88">
        <v>41787</v>
      </c>
      <c r="B2397" s="37">
        <v>121.470001</v>
      </c>
      <c r="C2397" s="37">
        <v>121.699997</v>
      </c>
      <c r="D2397" s="37">
        <v>120.91999800000001</v>
      </c>
      <c r="E2397" s="37">
        <v>121.199997</v>
      </c>
      <c r="F2397" s="37">
        <v>6736800</v>
      </c>
      <c r="G2397" s="37">
        <v>121.199997</v>
      </c>
      <c r="H2397" s="89">
        <f t="shared" si="37"/>
        <v>2.1474775005458769E-3</v>
      </c>
    </row>
    <row r="2398" spans="1:8" hidden="1" x14ac:dyDescent="0.2">
      <c r="A2398" s="88">
        <v>41788</v>
      </c>
      <c r="B2398" s="37">
        <v>120.779999</v>
      </c>
      <c r="C2398" s="37">
        <v>121.459999</v>
      </c>
      <c r="D2398" s="37">
        <v>120.769997</v>
      </c>
      <c r="E2398" s="37">
        <v>120.94000200000001</v>
      </c>
      <c r="F2398" s="37">
        <v>5551900</v>
      </c>
      <c r="G2398" s="37">
        <v>120.94000200000001</v>
      </c>
      <c r="H2398" s="89">
        <f t="shared" si="37"/>
        <v>4.2259001098039657E-3</v>
      </c>
    </row>
    <row r="2399" spans="1:8" hidden="1" x14ac:dyDescent="0.2">
      <c r="A2399" s="88">
        <v>41789</v>
      </c>
      <c r="B2399" s="37">
        <v>120.760002</v>
      </c>
      <c r="C2399" s="37">
        <v>120.80999799999999</v>
      </c>
      <c r="D2399" s="37">
        <v>119.620003</v>
      </c>
      <c r="E2399" s="37">
        <v>120.43</v>
      </c>
      <c r="F2399" s="37">
        <v>8749600</v>
      </c>
      <c r="G2399" s="37">
        <v>120.43</v>
      </c>
      <c r="H2399" s="89">
        <f t="shared" si="37"/>
        <v>6.0800837711181043E-3</v>
      </c>
    </row>
    <row r="2400" spans="1:8" hidden="1" x14ac:dyDescent="0.2">
      <c r="A2400" s="88">
        <v>41792</v>
      </c>
      <c r="B2400" s="37">
        <v>119.93</v>
      </c>
      <c r="C2400" s="37">
        <v>120.459999</v>
      </c>
      <c r="D2400" s="37">
        <v>119.610001</v>
      </c>
      <c r="E2400" s="37">
        <v>119.699997</v>
      </c>
      <c r="F2400" s="37">
        <v>5916100</v>
      </c>
      <c r="G2400" s="37">
        <v>119.699997</v>
      </c>
      <c r="H2400" s="89">
        <f t="shared" si="37"/>
        <v>-2.586501807357242E-3</v>
      </c>
    </row>
    <row r="2401" spans="1:8" hidden="1" x14ac:dyDescent="0.2">
      <c r="A2401" s="88">
        <v>41793</v>
      </c>
      <c r="B2401" s="37">
        <v>119.730003</v>
      </c>
      <c r="C2401" s="37">
        <v>120.089996</v>
      </c>
      <c r="D2401" s="37">
        <v>119.41999800000001</v>
      </c>
      <c r="E2401" s="37">
        <v>120.010002</v>
      </c>
      <c r="F2401" s="37">
        <v>5008300</v>
      </c>
      <c r="G2401" s="37">
        <v>120.010002</v>
      </c>
      <c r="H2401" s="89">
        <f t="shared" si="37"/>
        <v>2.0853324971882039E-3</v>
      </c>
    </row>
    <row r="2402" spans="1:8" hidden="1" x14ac:dyDescent="0.2">
      <c r="A2402" s="88">
        <v>41794</v>
      </c>
      <c r="B2402" s="37">
        <v>120.099998</v>
      </c>
      <c r="C2402" s="37">
        <v>120.160004</v>
      </c>
      <c r="D2402" s="37">
        <v>119.68</v>
      </c>
      <c r="E2402" s="37">
        <v>119.760002</v>
      </c>
      <c r="F2402" s="37">
        <v>3859500</v>
      </c>
      <c r="G2402" s="37">
        <v>119.760002</v>
      </c>
      <c r="H2402" s="89">
        <f t="shared" si="37"/>
        <v>-7.4869493521784085E-3</v>
      </c>
    </row>
    <row r="2403" spans="1:8" hidden="1" x14ac:dyDescent="0.2">
      <c r="A2403" s="88">
        <v>41795</v>
      </c>
      <c r="B2403" s="37">
        <v>120.550003</v>
      </c>
      <c r="C2403" s="37">
        <v>120.879997</v>
      </c>
      <c r="D2403" s="37">
        <v>120.43</v>
      </c>
      <c r="E2403" s="37">
        <v>120.660004</v>
      </c>
      <c r="F2403" s="37">
        <v>4180400</v>
      </c>
      <c r="G2403" s="37">
        <v>120.660004</v>
      </c>
      <c r="H2403" s="89">
        <f t="shared" si="37"/>
        <v>4.1449827727997737E-4</v>
      </c>
    </row>
    <row r="2404" spans="1:8" hidden="1" x14ac:dyDescent="0.2">
      <c r="A2404" s="88">
        <v>41796</v>
      </c>
      <c r="B2404" s="37">
        <v>120.68</v>
      </c>
      <c r="C2404" s="37">
        <v>120.769997</v>
      </c>
      <c r="D2404" s="37">
        <v>119.94000200000001</v>
      </c>
      <c r="E2404" s="37">
        <v>120.610001</v>
      </c>
      <c r="F2404" s="37">
        <v>4807700</v>
      </c>
      <c r="G2404" s="37">
        <v>120.610001</v>
      </c>
      <c r="H2404" s="89">
        <f t="shared" si="37"/>
        <v>-3.3160076157784802E-4</v>
      </c>
    </row>
    <row r="2405" spans="1:8" hidden="1" x14ac:dyDescent="0.2">
      <c r="A2405" s="88">
        <v>41799</v>
      </c>
      <c r="B2405" s="37">
        <v>120.790001</v>
      </c>
      <c r="C2405" s="37">
        <v>120.849998</v>
      </c>
      <c r="D2405" s="37">
        <v>120.57</v>
      </c>
      <c r="E2405" s="37">
        <v>120.650002</v>
      </c>
      <c r="F2405" s="37">
        <v>2788000</v>
      </c>
      <c r="G2405" s="37">
        <v>120.650002</v>
      </c>
      <c r="H2405" s="89">
        <f t="shared" si="37"/>
        <v>-6.1146860238855197E-3</v>
      </c>
    </row>
    <row r="2406" spans="1:8" hidden="1" x14ac:dyDescent="0.2">
      <c r="A2406" s="88">
        <v>41800</v>
      </c>
      <c r="B2406" s="37">
        <v>121.290001</v>
      </c>
      <c r="C2406" s="37">
        <v>121.470001</v>
      </c>
      <c r="D2406" s="37">
        <v>121.209999</v>
      </c>
      <c r="E2406" s="37">
        <v>121.389999</v>
      </c>
      <c r="F2406" s="37">
        <v>3556600</v>
      </c>
      <c r="G2406" s="37">
        <v>121.389999</v>
      </c>
      <c r="H2406" s="89">
        <f t="shared" si="37"/>
        <v>-1.6478583029721361E-4</v>
      </c>
    </row>
    <row r="2407" spans="1:8" hidden="1" x14ac:dyDescent="0.2">
      <c r="A2407" s="88">
        <v>41801</v>
      </c>
      <c r="B2407" s="37">
        <v>121.510002</v>
      </c>
      <c r="C2407" s="37">
        <v>121.610001</v>
      </c>
      <c r="D2407" s="37">
        <v>121.18</v>
      </c>
      <c r="E2407" s="37">
        <v>121.410004</v>
      </c>
      <c r="F2407" s="37">
        <v>3572300</v>
      </c>
      <c r="G2407" s="37">
        <v>121.410004</v>
      </c>
      <c r="H2407" s="89">
        <f t="shared" si="37"/>
        <v>-1.0079945907513481E-2</v>
      </c>
    </row>
    <row r="2408" spans="1:8" hidden="1" x14ac:dyDescent="0.2">
      <c r="A2408" s="88">
        <v>41802</v>
      </c>
      <c r="B2408" s="37">
        <v>121.91999800000001</v>
      </c>
      <c r="C2408" s="37">
        <v>122.75</v>
      </c>
      <c r="D2408" s="37">
        <v>121.83000199999999</v>
      </c>
      <c r="E2408" s="37">
        <v>122.639999</v>
      </c>
      <c r="F2408" s="37">
        <v>7388500</v>
      </c>
      <c r="G2408" s="37">
        <v>122.639999</v>
      </c>
      <c r="H2408" s="89">
        <f t="shared" si="37"/>
        <v>-2.6058646880020801E-3</v>
      </c>
    </row>
    <row r="2409" spans="1:8" hidden="1" x14ac:dyDescent="0.2">
      <c r="A2409" s="88">
        <v>41803</v>
      </c>
      <c r="B2409" s="37">
        <v>122.57</v>
      </c>
      <c r="C2409" s="37">
        <v>123.040001</v>
      </c>
      <c r="D2409" s="37">
        <v>122.510002</v>
      </c>
      <c r="E2409" s="37">
        <v>122.959999</v>
      </c>
      <c r="F2409" s="37">
        <v>4026600</v>
      </c>
      <c r="G2409" s="37">
        <v>122.959999</v>
      </c>
      <c r="H2409" s="89">
        <f t="shared" si="37"/>
        <v>4.4013520118904728E-3</v>
      </c>
    </row>
    <row r="2410" spans="1:8" hidden="1" x14ac:dyDescent="0.2">
      <c r="A2410" s="88">
        <v>41806</v>
      </c>
      <c r="B2410" s="37">
        <v>122.879997</v>
      </c>
      <c r="C2410" s="37">
        <v>123.010002</v>
      </c>
      <c r="D2410" s="37">
        <v>122.300003</v>
      </c>
      <c r="E2410" s="37">
        <v>122.41999800000001</v>
      </c>
      <c r="F2410" s="37">
        <v>5832800</v>
      </c>
      <c r="G2410" s="37">
        <v>122.41999800000001</v>
      </c>
      <c r="H2410" s="89">
        <f t="shared" si="37"/>
        <v>1.1442502410424903E-3</v>
      </c>
    </row>
    <row r="2411" spans="1:8" hidden="1" x14ac:dyDescent="0.2">
      <c r="A2411" s="88">
        <v>41807</v>
      </c>
      <c r="B2411" s="37">
        <v>121.849998</v>
      </c>
      <c r="C2411" s="37">
        <v>122.5</v>
      </c>
      <c r="D2411" s="37">
        <v>121.82</v>
      </c>
      <c r="E2411" s="37">
        <v>122.279999</v>
      </c>
      <c r="F2411" s="37">
        <v>4032800</v>
      </c>
      <c r="G2411" s="37">
        <v>122.279999</v>
      </c>
      <c r="H2411" s="89">
        <f t="shared" si="37"/>
        <v>-3.1843178960742164E-3</v>
      </c>
    </row>
    <row r="2412" spans="1:8" hidden="1" x14ac:dyDescent="0.2">
      <c r="A2412" s="88">
        <v>41808</v>
      </c>
      <c r="B2412" s="37">
        <v>122.220001</v>
      </c>
      <c r="C2412" s="37">
        <v>122.800003</v>
      </c>
      <c r="D2412" s="37">
        <v>122.089996</v>
      </c>
      <c r="E2412" s="37">
        <v>122.66999800000001</v>
      </c>
      <c r="F2412" s="37">
        <v>4601700</v>
      </c>
      <c r="G2412" s="37">
        <v>122.66999800000001</v>
      </c>
      <c r="H2412" s="89">
        <f t="shared" si="37"/>
        <v>-3.4216742893043266E-2</v>
      </c>
    </row>
    <row r="2413" spans="1:8" hidden="1" x14ac:dyDescent="0.2">
      <c r="A2413" s="88">
        <v>41809</v>
      </c>
      <c r="B2413" s="37">
        <v>124.33000199999999</v>
      </c>
      <c r="C2413" s="37">
        <v>127.230003</v>
      </c>
      <c r="D2413" s="37">
        <v>124.32</v>
      </c>
      <c r="E2413" s="37">
        <v>126.94000200000001</v>
      </c>
      <c r="F2413" s="37">
        <v>24374800</v>
      </c>
      <c r="G2413" s="37">
        <v>126.94000200000001</v>
      </c>
      <c r="H2413" s="89">
        <f t="shared" si="37"/>
        <v>3.4722414662241457E-3</v>
      </c>
    </row>
    <row r="2414" spans="1:8" hidden="1" x14ac:dyDescent="0.2">
      <c r="A2414" s="88">
        <v>41810</v>
      </c>
      <c r="B2414" s="37">
        <v>126.32</v>
      </c>
      <c r="C2414" s="37">
        <v>127.07</v>
      </c>
      <c r="D2414" s="37">
        <v>126.209999</v>
      </c>
      <c r="E2414" s="37">
        <v>126.5</v>
      </c>
      <c r="F2414" s="37">
        <v>9954700</v>
      </c>
      <c r="G2414" s="37">
        <v>126.5</v>
      </c>
      <c r="H2414" s="89">
        <f t="shared" si="37"/>
        <v>-2.7629621110622691E-3</v>
      </c>
    </row>
    <row r="2415" spans="1:8" hidden="1" x14ac:dyDescent="0.2">
      <c r="A2415" s="88">
        <v>41813</v>
      </c>
      <c r="B2415" s="37">
        <v>126.650002</v>
      </c>
      <c r="C2415" s="37">
        <v>126.94000200000001</v>
      </c>
      <c r="D2415" s="37">
        <v>126.370003</v>
      </c>
      <c r="E2415" s="37">
        <v>126.849998</v>
      </c>
      <c r="F2415" s="37">
        <v>5142800</v>
      </c>
      <c r="G2415" s="37">
        <v>126.849998</v>
      </c>
      <c r="H2415" s="89">
        <f t="shared" si="37"/>
        <v>-1.024347089434196E-3</v>
      </c>
    </row>
    <row r="2416" spans="1:8" hidden="1" x14ac:dyDescent="0.2">
      <c r="A2416" s="88">
        <v>41814</v>
      </c>
      <c r="B2416" s="37">
        <v>127.220001</v>
      </c>
      <c r="C2416" s="37">
        <v>127.32</v>
      </c>
      <c r="D2416" s="37">
        <v>126.730003</v>
      </c>
      <c r="E2416" s="37">
        <v>126.980003</v>
      </c>
      <c r="F2416" s="37">
        <v>6350200</v>
      </c>
      <c r="G2416" s="37">
        <v>126.980003</v>
      </c>
      <c r="H2416" s="89">
        <f t="shared" si="37"/>
        <v>-7.8710083598870038E-5</v>
      </c>
    </row>
    <row r="2417" spans="1:8" hidden="1" x14ac:dyDescent="0.2">
      <c r="A2417" s="88">
        <v>41815</v>
      </c>
      <c r="B2417" s="37">
        <v>126.779999</v>
      </c>
      <c r="C2417" s="37">
        <v>127.550003</v>
      </c>
      <c r="D2417" s="37">
        <v>126.660004</v>
      </c>
      <c r="E2417" s="37">
        <v>126.989998</v>
      </c>
      <c r="F2417" s="37">
        <v>6692300</v>
      </c>
      <c r="G2417" s="37">
        <v>126.989998</v>
      </c>
      <c r="H2417" s="89">
        <f t="shared" si="37"/>
        <v>2.0494646853235206E-3</v>
      </c>
    </row>
    <row r="2418" spans="1:8" hidden="1" x14ac:dyDescent="0.2">
      <c r="A2418" s="88">
        <v>41816</v>
      </c>
      <c r="B2418" s="37">
        <v>126.529999</v>
      </c>
      <c r="C2418" s="37">
        <v>126.91999800000001</v>
      </c>
      <c r="D2418" s="37">
        <v>126.199997</v>
      </c>
      <c r="E2418" s="37">
        <v>126.730003</v>
      </c>
      <c r="F2418" s="37">
        <v>5529800</v>
      </c>
      <c r="G2418" s="37">
        <v>126.730003</v>
      </c>
      <c r="H2418" s="89">
        <f t="shared" si="37"/>
        <v>5.5250009745363223E-4</v>
      </c>
    </row>
    <row r="2419" spans="1:8" hidden="1" x14ac:dyDescent="0.2">
      <c r="A2419" s="88">
        <v>41817</v>
      </c>
      <c r="B2419" s="37">
        <v>126.879997</v>
      </c>
      <c r="C2419" s="37">
        <v>127.16999800000001</v>
      </c>
      <c r="D2419" s="37">
        <v>126.650002</v>
      </c>
      <c r="E2419" s="37">
        <v>126.660004</v>
      </c>
      <c r="F2419" s="37">
        <v>4200300</v>
      </c>
      <c r="G2419" s="37">
        <v>126.660004</v>
      </c>
      <c r="H2419" s="89">
        <f t="shared" si="37"/>
        <v>-1.0836297762352128E-2</v>
      </c>
    </row>
    <row r="2420" spans="1:8" hidden="1" x14ac:dyDescent="0.2">
      <c r="A2420" s="88">
        <v>41820</v>
      </c>
      <c r="B2420" s="37">
        <v>126.529999</v>
      </c>
      <c r="C2420" s="37">
        <v>128.03999300000001</v>
      </c>
      <c r="D2420" s="37">
        <v>126.370003</v>
      </c>
      <c r="E2420" s="37">
        <v>128.03999300000001</v>
      </c>
      <c r="F2420" s="37">
        <v>18143000</v>
      </c>
      <c r="G2420" s="37">
        <v>128.03999300000001</v>
      </c>
      <c r="H2420" s="89">
        <f t="shared" si="37"/>
        <v>2.6589208853127302E-3</v>
      </c>
    </row>
    <row r="2421" spans="1:8" hidden="1" x14ac:dyDescent="0.2">
      <c r="A2421" s="88">
        <v>41821</v>
      </c>
      <c r="B2421" s="37">
        <v>127.989998</v>
      </c>
      <c r="C2421" s="37">
        <v>128.11999499999999</v>
      </c>
      <c r="D2421" s="37">
        <v>127.489998</v>
      </c>
      <c r="E2421" s="37">
        <v>127.699997</v>
      </c>
      <c r="F2421" s="37">
        <v>8145900</v>
      </c>
      <c r="G2421" s="37">
        <v>127.699997</v>
      </c>
      <c r="H2421" s="89">
        <f t="shared" si="37"/>
        <v>0</v>
      </c>
    </row>
    <row r="2422" spans="1:8" hidden="1" x14ac:dyDescent="0.2">
      <c r="A2422" s="88">
        <v>41822</v>
      </c>
      <c r="B2422" s="37">
        <v>127.760002</v>
      </c>
      <c r="C2422" s="37">
        <v>128.240005</v>
      </c>
      <c r="D2422" s="37">
        <v>127.639999</v>
      </c>
      <c r="E2422" s="37">
        <v>127.699997</v>
      </c>
      <c r="F2422" s="37">
        <v>5738900</v>
      </c>
      <c r="G2422" s="37">
        <v>127.699997</v>
      </c>
      <c r="H2422" s="89">
        <f t="shared" si="37"/>
        <v>4.2375720468982745E-3</v>
      </c>
    </row>
    <row r="2423" spans="1:8" hidden="1" x14ac:dyDescent="0.2">
      <c r="A2423" s="88">
        <v>41823</v>
      </c>
      <c r="B2423" s="37">
        <v>126.790001</v>
      </c>
      <c r="C2423" s="37">
        <v>127.290001</v>
      </c>
      <c r="D2423" s="37">
        <v>126.610001</v>
      </c>
      <c r="E2423" s="37">
        <v>127.160004</v>
      </c>
      <c r="F2423" s="37">
        <v>4922500</v>
      </c>
      <c r="G2423" s="37">
        <v>127.160004</v>
      </c>
      <c r="H2423" s="89">
        <f t="shared" si="37"/>
        <v>1.1016367425334904E-3</v>
      </c>
    </row>
    <row r="2424" spans="1:8" hidden="1" x14ac:dyDescent="0.2">
      <c r="A2424" s="88">
        <v>41827</v>
      </c>
      <c r="B2424" s="37">
        <v>126.629997</v>
      </c>
      <c r="C2424" s="37">
        <v>127.029999</v>
      </c>
      <c r="D2424" s="37">
        <v>126.230003</v>
      </c>
      <c r="E2424" s="37">
        <v>127.019997</v>
      </c>
      <c r="F2424" s="37">
        <v>4630200</v>
      </c>
      <c r="G2424" s="37">
        <v>127.019997</v>
      </c>
      <c r="H2424" s="89">
        <f t="shared" si="37"/>
        <v>-3.935849599422644E-4</v>
      </c>
    </row>
    <row r="2425" spans="1:8" hidden="1" x14ac:dyDescent="0.2">
      <c r="A2425" s="88">
        <v>41828</v>
      </c>
      <c r="B2425" s="37">
        <v>127.290001</v>
      </c>
      <c r="C2425" s="37">
        <v>127.529999</v>
      </c>
      <c r="D2425" s="37">
        <v>126.43</v>
      </c>
      <c r="E2425" s="37">
        <v>127.07</v>
      </c>
      <c r="F2425" s="37">
        <v>6216600</v>
      </c>
      <c r="G2425" s="37">
        <v>127.07</v>
      </c>
      <c r="H2425" s="89">
        <f t="shared" si="37"/>
        <v>-6.0413350124097166E-3</v>
      </c>
    </row>
    <row r="2426" spans="1:8" hidden="1" x14ac:dyDescent="0.2">
      <c r="A2426" s="88">
        <v>41829</v>
      </c>
      <c r="B2426" s="37">
        <v>127.540001</v>
      </c>
      <c r="C2426" s="37">
        <v>128.259995</v>
      </c>
      <c r="D2426" s="37">
        <v>127.18</v>
      </c>
      <c r="E2426" s="37">
        <v>127.839996</v>
      </c>
      <c r="F2426" s="37">
        <v>8362700</v>
      </c>
      <c r="G2426" s="37">
        <v>127.839996</v>
      </c>
      <c r="H2426" s="89">
        <f t="shared" si="37"/>
        <v>-5.4606347565297206E-3</v>
      </c>
    </row>
    <row r="2427" spans="1:8" hidden="1" x14ac:dyDescent="0.2">
      <c r="A2427" s="88">
        <v>41830</v>
      </c>
      <c r="B2427" s="37">
        <v>129.11000100000001</v>
      </c>
      <c r="C2427" s="37">
        <v>129.21000699999999</v>
      </c>
      <c r="D2427" s="37">
        <v>128.490005</v>
      </c>
      <c r="E2427" s="37">
        <v>128.53999300000001</v>
      </c>
      <c r="F2427" s="37">
        <v>6313300</v>
      </c>
      <c r="G2427" s="37">
        <v>128.53999300000001</v>
      </c>
      <c r="H2427" s="89">
        <f t="shared" si="37"/>
        <v>-1.8654288594741797E-3</v>
      </c>
    </row>
    <row r="2428" spans="1:8" hidden="1" x14ac:dyDescent="0.2">
      <c r="A2428" s="88">
        <v>41831</v>
      </c>
      <c r="B2428" s="37">
        <v>128.41000399999999</v>
      </c>
      <c r="C2428" s="37">
        <v>128.83000200000001</v>
      </c>
      <c r="D2428" s="37">
        <v>128.38000500000001</v>
      </c>
      <c r="E2428" s="37">
        <v>128.779999</v>
      </c>
      <c r="F2428" s="37">
        <v>4322100</v>
      </c>
      <c r="G2428" s="37">
        <v>128.779999</v>
      </c>
      <c r="H2428" s="89">
        <f t="shared" si="37"/>
        <v>2.4048294461305724E-2</v>
      </c>
    </row>
    <row r="2429" spans="1:8" hidden="1" x14ac:dyDescent="0.2">
      <c r="A2429" s="88">
        <v>41834</v>
      </c>
      <c r="B2429" s="37">
        <v>125.5</v>
      </c>
      <c r="C2429" s="37">
        <v>126.099998</v>
      </c>
      <c r="D2429" s="37">
        <v>125.449997</v>
      </c>
      <c r="E2429" s="37">
        <v>125.720001</v>
      </c>
      <c r="F2429" s="37">
        <v>11465500</v>
      </c>
      <c r="G2429" s="37">
        <v>125.720001</v>
      </c>
      <c r="H2429" s="89">
        <f t="shared" si="37"/>
        <v>9.5105771806870687E-3</v>
      </c>
    </row>
    <row r="2430" spans="1:8" hidden="1" x14ac:dyDescent="0.2">
      <c r="A2430" s="88">
        <v>41835</v>
      </c>
      <c r="B2430" s="37">
        <v>125.889999</v>
      </c>
      <c r="C2430" s="37">
        <v>126.32</v>
      </c>
      <c r="D2430" s="37">
        <v>124.360001</v>
      </c>
      <c r="E2430" s="37">
        <v>124.529999</v>
      </c>
      <c r="F2430" s="37">
        <v>10541700</v>
      </c>
      <c r="G2430" s="37">
        <v>124.529999</v>
      </c>
      <c r="H2430" s="89">
        <f t="shared" si="37"/>
        <v>-3.52707379674919E-3</v>
      </c>
    </row>
    <row r="2431" spans="1:8" hidden="1" x14ac:dyDescent="0.2">
      <c r="A2431" s="88">
        <v>41836</v>
      </c>
      <c r="B2431" s="37">
        <v>125.019997</v>
      </c>
      <c r="C2431" s="37">
        <v>125.470001</v>
      </c>
      <c r="D2431" s="37">
        <v>124.779999</v>
      </c>
      <c r="E2431" s="37">
        <v>124.970001</v>
      </c>
      <c r="F2431" s="37">
        <v>4099800</v>
      </c>
      <c r="G2431" s="37">
        <v>124.970001</v>
      </c>
      <c r="H2431" s="89">
        <f t="shared" si="37"/>
        <v>-1.6821748920607109E-2</v>
      </c>
    </row>
    <row r="2432" spans="1:8" hidden="1" x14ac:dyDescent="0.2">
      <c r="A2432" s="88">
        <v>41837</v>
      </c>
      <c r="B2432" s="37">
        <v>125.519997</v>
      </c>
      <c r="C2432" s="37">
        <v>127.550003</v>
      </c>
      <c r="D2432" s="37">
        <v>125.110001</v>
      </c>
      <c r="E2432" s="37">
        <v>127.089996</v>
      </c>
      <c r="F2432" s="37">
        <v>11423900</v>
      </c>
      <c r="G2432" s="37">
        <v>127.089996</v>
      </c>
      <c r="H2432" s="89">
        <f t="shared" si="37"/>
        <v>7.5823681061019119E-3</v>
      </c>
    </row>
    <row r="2433" spans="1:8" hidden="1" x14ac:dyDescent="0.2">
      <c r="A2433" s="88">
        <v>41838</v>
      </c>
      <c r="B2433" s="37">
        <v>125.790001</v>
      </c>
      <c r="C2433" s="37">
        <v>126.209999</v>
      </c>
      <c r="D2433" s="37">
        <v>125.66999800000001</v>
      </c>
      <c r="E2433" s="37">
        <v>126.129997</v>
      </c>
      <c r="F2433" s="37">
        <v>6460900</v>
      </c>
      <c r="G2433" s="37">
        <v>126.129997</v>
      </c>
      <c r="H2433" s="89">
        <f t="shared" si="37"/>
        <v>-1.6635564958375944E-3</v>
      </c>
    </row>
    <row r="2434" spans="1:8" hidden="1" x14ac:dyDescent="0.2">
      <c r="A2434" s="88">
        <v>41841</v>
      </c>
      <c r="B2434" s="37">
        <v>126.529999</v>
      </c>
      <c r="C2434" s="37">
        <v>126.550003</v>
      </c>
      <c r="D2434" s="37">
        <v>126.110001</v>
      </c>
      <c r="E2434" s="37">
        <v>126.339996</v>
      </c>
      <c r="F2434" s="37">
        <v>3296300</v>
      </c>
      <c r="G2434" s="37">
        <v>126.339996</v>
      </c>
      <c r="H2434" s="89">
        <f t="shared" ref="H2434:H2497" si="38">LN(G2434/G2435)</f>
        <v>4.76038676087801E-3</v>
      </c>
    </row>
    <row r="2435" spans="1:8" hidden="1" x14ac:dyDescent="0.2">
      <c r="A2435" s="88">
        <v>41842</v>
      </c>
      <c r="B2435" s="37">
        <v>126.33000199999999</v>
      </c>
      <c r="C2435" s="37">
        <v>126.43</v>
      </c>
      <c r="D2435" s="37">
        <v>125.470001</v>
      </c>
      <c r="E2435" s="37">
        <v>125.739998</v>
      </c>
      <c r="F2435" s="37">
        <v>3882000</v>
      </c>
      <c r="G2435" s="37">
        <v>125.739998</v>
      </c>
      <c r="H2435" s="89">
        <f t="shared" si="38"/>
        <v>9.5476614129546698E-4</v>
      </c>
    </row>
    <row r="2436" spans="1:8" hidden="1" x14ac:dyDescent="0.2">
      <c r="A2436" s="88">
        <v>41843</v>
      </c>
      <c r="B2436" s="37">
        <v>125.720001</v>
      </c>
      <c r="C2436" s="37">
        <v>126.040001</v>
      </c>
      <c r="D2436" s="37">
        <v>125.400002</v>
      </c>
      <c r="E2436" s="37">
        <v>125.620003</v>
      </c>
      <c r="F2436" s="37">
        <v>3041400</v>
      </c>
      <c r="G2436" s="37">
        <v>125.620003</v>
      </c>
      <c r="H2436" s="89">
        <f t="shared" si="38"/>
        <v>1.016134674200336E-2</v>
      </c>
    </row>
    <row r="2437" spans="1:8" hidden="1" x14ac:dyDescent="0.2">
      <c r="A2437" s="88">
        <v>41844</v>
      </c>
      <c r="B2437" s="37">
        <v>124.849998</v>
      </c>
      <c r="C2437" s="37">
        <v>124.870003</v>
      </c>
      <c r="D2437" s="37">
        <v>123.900002</v>
      </c>
      <c r="E2437" s="37">
        <v>124.349998</v>
      </c>
      <c r="F2437" s="37">
        <v>8111600</v>
      </c>
      <c r="G2437" s="37">
        <v>124.349998</v>
      </c>
      <c r="H2437" s="89">
        <f t="shared" si="38"/>
        <v>-1.151370363475988E-2</v>
      </c>
    </row>
    <row r="2438" spans="1:8" hidden="1" x14ac:dyDescent="0.2">
      <c r="A2438" s="88">
        <v>41845</v>
      </c>
      <c r="B2438" s="37">
        <v>124.480003</v>
      </c>
      <c r="C2438" s="37">
        <v>125.93</v>
      </c>
      <c r="D2438" s="37">
        <v>124.43</v>
      </c>
      <c r="E2438" s="37">
        <v>125.790001</v>
      </c>
      <c r="F2438" s="37">
        <v>5638800</v>
      </c>
      <c r="G2438" s="37">
        <v>125.790001</v>
      </c>
      <c r="H2438" s="89">
        <f t="shared" si="38"/>
        <v>1.6708361884724789E-3</v>
      </c>
    </row>
    <row r="2439" spans="1:8" hidden="1" x14ac:dyDescent="0.2">
      <c r="A2439" s="88">
        <v>41848</v>
      </c>
      <c r="B2439" s="37">
        <v>125.44000200000001</v>
      </c>
      <c r="C2439" s="37">
        <v>125.66999800000001</v>
      </c>
      <c r="D2439" s="37">
        <v>125.300003</v>
      </c>
      <c r="E2439" s="37">
        <v>125.58000199999999</v>
      </c>
      <c r="F2439" s="37">
        <v>3212900</v>
      </c>
      <c r="G2439" s="37">
        <v>125.58000199999999</v>
      </c>
      <c r="H2439" s="89">
        <f t="shared" si="38"/>
        <v>3.0305869077295652E-3</v>
      </c>
    </row>
    <row r="2440" spans="1:8" hidden="1" x14ac:dyDescent="0.2">
      <c r="A2440" s="88">
        <v>41849</v>
      </c>
      <c r="B2440" s="37">
        <v>125.790001</v>
      </c>
      <c r="C2440" s="37">
        <v>125.879997</v>
      </c>
      <c r="D2440" s="37">
        <v>124.720001</v>
      </c>
      <c r="E2440" s="37">
        <v>125.199997</v>
      </c>
      <c r="F2440" s="37">
        <v>5267700</v>
      </c>
      <c r="G2440" s="37">
        <v>125.199997</v>
      </c>
      <c r="H2440" s="89">
        <f t="shared" si="38"/>
        <v>2.9596070195874644E-3</v>
      </c>
    </row>
    <row r="2441" spans="1:8" hidden="1" x14ac:dyDescent="0.2">
      <c r="A2441" s="88">
        <v>41850</v>
      </c>
      <c r="B2441" s="37">
        <v>124.889999</v>
      </c>
      <c r="C2441" s="37">
        <v>124.93</v>
      </c>
      <c r="D2441" s="37">
        <v>124.410004</v>
      </c>
      <c r="E2441" s="37">
        <v>124.83000199999999</v>
      </c>
      <c r="F2441" s="37">
        <v>5614800</v>
      </c>
      <c r="G2441" s="37">
        <v>124.83000199999999</v>
      </c>
      <c r="H2441" s="89">
        <f t="shared" si="38"/>
        <v>1.1602764878691064E-2</v>
      </c>
    </row>
    <row r="2442" spans="1:8" hidden="1" x14ac:dyDescent="0.2">
      <c r="A2442" s="88">
        <v>41851</v>
      </c>
      <c r="B2442" s="37">
        <v>123.849998</v>
      </c>
      <c r="C2442" s="37">
        <v>124.07</v>
      </c>
      <c r="D2442" s="37">
        <v>123.230003</v>
      </c>
      <c r="E2442" s="37">
        <v>123.389999</v>
      </c>
      <c r="F2442" s="37">
        <v>9896500</v>
      </c>
      <c r="G2442" s="37">
        <v>123.389999</v>
      </c>
      <c r="H2442" s="89">
        <f t="shared" si="38"/>
        <v>-7.9913087500516084E-3</v>
      </c>
    </row>
    <row r="2443" spans="1:8" hidden="1" x14ac:dyDescent="0.2">
      <c r="A2443" s="88">
        <v>41852</v>
      </c>
      <c r="B2443" s="37">
        <v>124.540001</v>
      </c>
      <c r="C2443" s="37">
        <v>124.80999799999999</v>
      </c>
      <c r="D2443" s="37">
        <v>124.230003</v>
      </c>
      <c r="E2443" s="37">
        <v>124.379997</v>
      </c>
      <c r="F2443" s="37">
        <v>7397000</v>
      </c>
      <c r="G2443" s="37">
        <v>124.379997</v>
      </c>
      <c r="H2443" s="89">
        <f t="shared" si="38"/>
        <v>3.1404704946921126E-3</v>
      </c>
    </row>
    <row r="2444" spans="1:8" hidden="1" x14ac:dyDescent="0.2">
      <c r="A2444" s="88">
        <v>41855</v>
      </c>
      <c r="B2444" s="37">
        <v>124.360001</v>
      </c>
      <c r="C2444" s="37">
        <v>124.470001</v>
      </c>
      <c r="D2444" s="37">
        <v>123.730003</v>
      </c>
      <c r="E2444" s="37">
        <v>123.989998</v>
      </c>
      <c r="F2444" s="37">
        <v>6499400</v>
      </c>
      <c r="G2444" s="37">
        <v>123.989998</v>
      </c>
      <c r="H2444" s="89">
        <f t="shared" si="38"/>
        <v>9.6824827637000056E-4</v>
      </c>
    </row>
    <row r="2445" spans="1:8" hidden="1" x14ac:dyDescent="0.2">
      <c r="A2445" s="88">
        <v>41856</v>
      </c>
      <c r="B2445" s="37">
        <v>123.739998</v>
      </c>
      <c r="C2445" s="37">
        <v>124.519997</v>
      </c>
      <c r="D2445" s="37">
        <v>123.400002</v>
      </c>
      <c r="E2445" s="37">
        <v>123.870003</v>
      </c>
      <c r="F2445" s="37">
        <v>8342500</v>
      </c>
      <c r="G2445" s="37">
        <v>123.870003</v>
      </c>
      <c r="H2445" s="89">
        <f t="shared" si="38"/>
        <v>-1.4426754927308412E-2</v>
      </c>
    </row>
    <row r="2446" spans="1:8" hidden="1" x14ac:dyDescent="0.2">
      <c r="A2446" s="88">
        <v>41857</v>
      </c>
      <c r="B2446" s="37">
        <v>125.709999</v>
      </c>
      <c r="C2446" s="37">
        <v>126</v>
      </c>
      <c r="D2446" s="37">
        <v>125.519997</v>
      </c>
      <c r="E2446" s="37">
        <v>125.66999800000001</v>
      </c>
      <c r="F2446" s="37">
        <v>9327800</v>
      </c>
      <c r="G2446" s="37">
        <v>125.66999800000001</v>
      </c>
      <c r="H2446" s="89">
        <f t="shared" si="38"/>
        <v>-4.0500512303075697E-3</v>
      </c>
    </row>
    <row r="2447" spans="1:8" hidden="1" x14ac:dyDescent="0.2">
      <c r="A2447" s="88">
        <v>41858</v>
      </c>
      <c r="B2447" s="37">
        <v>125.470001</v>
      </c>
      <c r="C2447" s="37">
        <v>126.510002</v>
      </c>
      <c r="D2447" s="37">
        <v>125.370003</v>
      </c>
      <c r="E2447" s="37">
        <v>126.18</v>
      </c>
      <c r="F2447" s="37">
        <v>7298900</v>
      </c>
      <c r="G2447" s="37">
        <v>126.18</v>
      </c>
      <c r="H2447" s="89">
        <f t="shared" si="38"/>
        <v>-7.926457127211603E-5</v>
      </c>
    </row>
    <row r="2448" spans="1:8" hidden="1" x14ac:dyDescent="0.2">
      <c r="A2448" s="88">
        <v>41859</v>
      </c>
      <c r="B2448" s="37">
        <v>126.08000199999999</v>
      </c>
      <c r="C2448" s="37">
        <v>126.410004</v>
      </c>
      <c r="D2448" s="37">
        <v>125.889999</v>
      </c>
      <c r="E2448" s="37">
        <v>126.19000200000001</v>
      </c>
      <c r="F2448" s="37">
        <v>5728200</v>
      </c>
      <c r="G2448" s="37">
        <v>126.19000200000001</v>
      </c>
      <c r="H2448" s="89">
        <f t="shared" si="38"/>
        <v>1.824335220139951E-3</v>
      </c>
    </row>
    <row r="2449" spans="1:8" hidden="1" x14ac:dyDescent="0.2">
      <c r="A2449" s="88">
        <v>41862</v>
      </c>
      <c r="B2449" s="37">
        <v>125.839996</v>
      </c>
      <c r="C2449" s="37">
        <v>126.040001</v>
      </c>
      <c r="D2449" s="37">
        <v>125.639999</v>
      </c>
      <c r="E2449" s="37">
        <v>125.959999</v>
      </c>
      <c r="F2449" s="37">
        <v>3163500</v>
      </c>
      <c r="G2449" s="37">
        <v>125.959999</v>
      </c>
      <c r="H2449" s="89">
        <f t="shared" si="38"/>
        <v>-2.3813455446695391E-4</v>
      </c>
    </row>
    <row r="2450" spans="1:8" hidden="1" x14ac:dyDescent="0.2">
      <c r="A2450" s="88">
        <v>41863</v>
      </c>
      <c r="B2450" s="37">
        <v>126.41999800000001</v>
      </c>
      <c r="C2450" s="37">
        <v>126.80999799999999</v>
      </c>
      <c r="D2450" s="37">
        <v>125.870003</v>
      </c>
      <c r="E2450" s="37">
        <v>125.989998</v>
      </c>
      <c r="F2450" s="37">
        <v>4609700</v>
      </c>
      <c r="G2450" s="37">
        <v>125.989998</v>
      </c>
      <c r="H2450" s="89">
        <f t="shared" si="38"/>
        <v>-1.6654034870591632E-3</v>
      </c>
    </row>
    <row r="2451" spans="1:8" hidden="1" x14ac:dyDescent="0.2">
      <c r="A2451" s="88">
        <v>41864</v>
      </c>
      <c r="B2451" s="37">
        <v>126.349998</v>
      </c>
      <c r="C2451" s="37">
        <v>126.529999</v>
      </c>
      <c r="D2451" s="37">
        <v>125.900002</v>
      </c>
      <c r="E2451" s="37">
        <v>126.199997</v>
      </c>
      <c r="F2451" s="37">
        <v>3969700</v>
      </c>
      <c r="G2451" s="37">
        <v>126.199997</v>
      </c>
      <c r="H2451" s="89">
        <f t="shared" si="38"/>
        <v>-8.7126061650299829E-4</v>
      </c>
    </row>
    <row r="2452" spans="1:8" hidden="1" x14ac:dyDescent="0.2">
      <c r="A2452" s="88">
        <v>41865</v>
      </c>
      <c r="B2452" s="37">
        <v>126.239998</v>
      </c>
      <c r="C2452" s="37">
        <v>126.529999</v>
      </c>
      <c r="D2452" s="37">
        <v>126.129997</v>
      </c>
      <c r="E2452" s="37">
        <v>126.30999799999999</v>
      </c>
      <c r="F2452" s="37">
        <v>3348500</v>
      </c>
      <c r="G2452" s="37">
        <v>126.30999799999999</v>
      </c>
      <c r="H2452" s="89">
        <f t="shared" si="38"/>
        <v>6.5927797211551053E-3</v>
      </c>
    </row>
    <row r="2453" spans="1:8" hidden="1" x14ac:dyDescent="0.2">
      <c r="A2453" s="88">
        <v>41866</v>
      </c>
      <c r="B2453" s="37">
        <v>124.519997</v>
      </c>
      <c r="C2453" s="37">
        <v>126.07</v>
      </c>
      <c r="D2453" s="37">
        <v>124.410004</v>
      </c>
      <c r="E2453" s="37">
        <v>125.480003</v>
      </c>
      <c r="F2453" s="37">
        <v>13070500</v>
      </c>
      <c r="G2453" s="37">
        <v>125.480003</v>
      </c>
      <c r="H2453" s="89">
        <f t="shared" si="38"/>
        <v>4.1527291418545992E-3</v>
      </c>
    </row>
    <row r="2454" spans="1:8" hidden="1" x14ac:dyDescent="0.2">
      <c r="A2454" s="88">
        <v>41869</v>
      </c>
      <c r="B2454" s="37">
        <v>124.779999</v>
      </c>
      <c r="C2454" s="37">
        <v>125.08000199999999</v>
      </c>
      <c r="D2454" s="37">
        <v>124.650002</v>
      </c>
      <c r="E2454" s="37">
        <v>124.959999</v>
      </c>
      <c r="F2454" s="37">
        <v>4952500</v>
      </c>
      <c r="G2454" s="37">
        <v>124.959999</v>
      </c>
      <c r="H2454" s="89">
        <f t="shared" si="38"/>
        <v>2.2432231896785584E-3</v>
      </c>
    </row>
    <row r="2455" spans="1:8" hidden="1" x14ac:dyDescent="0.2">
      <c r="A2455" s="88">
        <v>41870</v>
      </c>
      <c r="B2455" s="37">
        <v>125</v>
      </c>
      <c r="C2455" s="37">
        <v>125</v>
      </c>
      <c r="D2455" s="37">
        <v>124.480003</v>
      </c>
      <c r="E2455" s="37">
        <v>124.68</v>
      </c>
      <c r="F2455" s="37">
        <v>4878400</v>
      </c>
      <c r="G2455" s="37">
        <v>124.68</v>
      </c>
      <c r="H2455" s="89">
        <f t="shared" si="38"/>
        <v>3.6962597177461272E-3</v>
      </c>
    </row>
    <row r="2456" spans="1:8" hidden="1" x14ac:dyDescent="0.2">
      <c r="A2456" s="88">
        <v>41871</v>
      </c>
      <c r="B2456" s="37">
        <v>124.82</v>
      </c>
      <c r="C2456" s="37">
        <v>124.82</v>
      </c>
      <c r="D2456" s="37">
        <v>123.879997</v>
      </c>
      <c r="E2456" s="37">
        <v>124.220001</v>
      </c>
      <c r="F2456" s="37">
        <v>4395600</v>
      </c>
      <c r="G2456" s="37">
        <v>124.220001</v>
      </c>
      <c r="H2456" s="89">
        <f t="shared" si="38"/>
        <v>1.0845950196091029E-2</v>
      </c>
    </row>
    <row r="2457" spans="1:8" hidden="1" x14ac:dyDescent="0.2">
      <c r="A2457" s="88">
        <v>41872</v>
      </c>
      <c r="B2457" s="37">
        <v>122.720001</v>
      </c>
      <c r="C2457" s="37">
        <v>123.239998</v>
      </c>
      <c r="D2457" s="37">
        <v>122.449997</v>
      </c>
      <c r="E2457" s="37">
        <v>122.879997</v>
      </c>
      <c r="F2457" s="37">
        <v>8008800</v>
      </c>
      <c r="G2457" s="37">
        <v>122.879997</v>
      </c>
      <c r="H2457" s="89">
        <f t="shared" si="38"/>
        <v>-2.5196502236674162E-3</v>
      </c>
    </row>
    <row r="2458" spans="1:8" hidden="1" x14ac:dyDescent="0.2">
      <c r="A2458" s="88">
        <v>41873</v>
      </c>
      <c r="B2458" s="37">
        <v>123.089996</v>
      </c>
      <c r="C2458" s="37">
        <v>123.33000199999999</v>
      </c>
      <c r="D2458" s="37">
        <v>122.57</v>
      </c>
      <c r="E2458" s="37">
        <v>123.19000200000001</v>
      </c>
      <c r="F2458" s="37">
        <v>4739200</v>
      </c>
      <c r="G2458" s="37">
        <v>123.19000200000001</v>
      </c>
      <c r="H2458" s="89">
        <f t="shared" si="38"/>
        <v>3.6596145426223861E-3</v>
      </c>
    </row>
    <row r="2459" spans="1:8" hidden="1" x14ac:dyDescent="0.2">
      <c r="A2459" s="88">
        <v>41876</v>
      </c>
      <c r="B2459" s="37">
        <v>122.91999800000001</v>
      </c>
      <c r="C2459" s="37">
        <v>123.040001</v>
      </c>
      <c r="D2459" s="37">
        <v>122.720001</v>
      </c>
      <c r="E2459" s="37">
        <v>122.739998</v>
      </c>
      <c r="F2459" s="37">
        <v>5012400</v>
      </c>
      <c r="G2459" s="37">
        <v>122.739998</v>
      </c>
      <c r="H2459" s="89">
        <f t="shared" si="38"/>
        <v>-4.9575460949961205E-3</v>
      </c>
    </row>
    <row r="2460" spans="1:8" hidden="1" x14ac:dyDescent="0.2">
      <c r="A2460" s="88">
        <v>41877</v>
      </c>
      <c r="B2460" s="37">
        <v>123.91999800000001</v>
      </c>
      <c r="C2460" s="37">
        <v>123.970001</v>
      </c>
      <c r="D2460" s="37">
        <v>123.279999</v>
      </c>
      <c r="E2460" s="37">
        <v>123.349998</v>
      </c>
      <c r="F2460" s="37">
        <v>3882300</v>
      </c>
      <c r="G2460" s="37">
        <v>123.349998</v>
      </c>
      <c r="H2460" s="89">
        <f t="shared" si="38"/>
        <v>2.4322374339097284E-4</v>
      </c>
    </row>
    <row r="2461" spans="1:8" hidden="1" x14ac:dyDescent="0.2">
      <c r="A2461" s="88">
        <v>41878</v>
      </c>
      <c r="B2461" s="37">
        <v>123.599998</v>
      </c>
      <c r="C2461" s="37">
        <v>123.709999</v>
      </c>
      <c r="D2461" s="37">
        <v>123.25</v>
      </c>
      <c r="E2461" s="37">
        <v>123.32</v>
      </c>
      <c r="F2461" s="37">
        <v>2576800</v>
      </c>
      <c r="G2461" s="37">
        <v>123.32</v>
      </c>
      <c r="H2461" s="89">
        <f t="shared" si="38"/>
        <v>-5.4989625870872638E-3</v>
      </c>
    </row>
    <row r="2462" spans="1:8" hidden="1" x14ac:dyDescent="0.2">
      <c r="A2462" s="88">
        <v>41879</v>
      </c>
      <c r="B2462" s="37">
        <v>124.150002</v>
      </c>
      <c r="C2462" s="37">
        <v>124.33000199999999</v>
      </c>
      <c r="D2462" s="37">
        <v>123.80999799999999</v>
      </c>
      <c r="E2462" s="37">
        <v>124</v>
      </c>
      <c r="F2462" s="37">
        <v>3296700</v>
      </c>
      <c r="G2462" s="37">
        <v>124</v>
      </c>
      <c r="H2462" s="89">
        <f t="shared" si="38"/>
        <v>1.129662021490586E-3</v>
      </c>
    </row>
    <row r="2463" spans="1:8" hidden="1" x14ac:dyDescent="0.2">
      <c r="A2463" s="88">
        <v>41880</v>
      </c>
      <c r="B2463" s="37">
        <v>123.75</v>
      </c>
      <c r="C2463" s="37">
        <v>124.220001</v>
      </c>
      <c r="D2463" s="37">
        <v>123.620003</v>
      </c>
      <c r="E2463" s="37">
        <v>123.860001</v>
      </c>
      <c r="F2463" s="37">
        <v>3683500</v>
      </c>
      <c r="G2463" s="37">
        <v>123.860001</v>
      </c>
      <c r="H2463" s="89">
        <f t="shared" si="38"/>
        <v>1.8003817913406637E-2</v>
      </c>
    </row>
    <row r="2464" spans="1:8" hidden="1" x14ac:dyDescent="0.2">
      <c r="A2464" s="88">
        <v>41884</v>
      </c>
      <c r="B2464" s="37">
        <v>121.970001</v>
      </c>
      <c r="C2464" s="37">
        <v>122.08000199999999</v>
      </c>
      <c r="D2464" s="37">
        <v>121.43</v>
      </c>
      <c r="E2464" s="37">
        <v>121.650002</v>
      </c>
      <c r="F2464" s="37">
        <v>10128600</v>
      </c>
      <c r="G2464" s="37">
        <v>121.650002</v>
      </c>
      <c r="H2464" s="89">
        <f t="shared" si="38"/>
        <v>-4.1017284069211025E-3</v>
      </c>
    </row>
    <row r="2465" spans="1:8" hidden="1" x14ac:dyDescent="0.2">
      <c r="A2465" s="88">
        <v>41885</v>
      </c>
      <c r="B2465" s="37">
        <v>121.699997</v>
      </c>
      <c r="C2465" s="37">
        <v>122.199997</v>
      </c>
      <c r="D2465" s="37">
        <v>121.660004</v>
      </c>
      <c r="E2465" s="37">
        <v>122.150002</v>
      </c>
      <c r="F2465" s="37">
        <v>3414600</v>
      </c>
      <c r="G2465" s="37">
        <v>122.150002</v>
      </c>
      <c r="H2465" s="89">
        <f t="shared" si="38"/>
        <v>5.500149204090094E-3</v>
      </c>
    </row>
    <row r="2466" spans="1:8" hidden="1" x14ac:dyDescent="0.2">
      <c r="A2466" s="88">
        <v>41886</v>
      </c>
      <c r="B2466" s="37">
        <v>122.480003</v>
      </c>
      <c r="C2466" s="37">
        <v>122.660004</v>
      </c>
      <c r="D2466" s="37">
        <v>121.25</v>
      </c>
      <c r="E2466" s="37">
        <v>121.480003</v>
      </c>
      <c r="F2466" s="37">
        <v>7310600</v>
      </c>
      <c r="G2466" s="37">
        <v>121.480003</v>
      </c>
      <c r="H2466" s="89">
        <f t="shared" si="38"/>
        <v>-4.7630458579936237E-3</v>
      </c>
    </row>
    <row r="2467" spans="1:8" hidden="1" x14ac:dyDescent="0.2">
      <c r="A2467" s="88">
        <v>41887</v>
      </c>
      <c r="B2467" s="37">
        <v>121.83000199999999</v>
      </c>
      <c r="C2467" s="37">
        <v>122.05999799999999</v>
      </c>
      <c r="D2467" s="37">
        <v>121.629997</v>
      </c>
      <c r="E2467" s="37">
        <v>122.05999799999999</v>
      </c>
      <c r="F2467" s="37">
        <v>3490100</v>
      </c>
      <c r="G2467" s="37">
        <v>122.05999799999999</v>
      </c>
      <c r="H2467" s="89">
        <f t="shared" si="38"/>
        <v>1.0956038537832495E-2</v>
      </c>
    </row>
    <row r="2468" spans="1:8" hidden="1" x14ac:dyDescent="0.2">
      <c r="A2468" s="88">
        <v>41890</v>
      </c>
      <c r="B2468" s="37">
        <v>121.58000199999999</v>
      </c>
      <c r="C2468" s="37">
        <v>121.610001</v>
      </c>
      <c r="D2468" s="37">
        <v>120.370003</v>
      </c>
      <c r="E2468" s="37">
        <v>120.730003</v>
      </c>
      <c r="F2468" s="37">
        <v>7506500</v>
      </c>
      <c r="G2468" s="37">
        <v>120.730003</v>
      </c>
      <c r="H2468" s="89">
        <f t="shared" si="38"/>
        <v>-1.1589404982879016E-3</v>
      </c>
    </row>
    <row r="2469" spans="1:8" hidden="1" x14ac:dyDescent="0.2">
      <c r="A2469" s="88">
        <v>41891</v>
      </c>
      <c r="B2469" s="37">
        <v>120.57</v>
      </c>
      <c r="C2469" s="37">
        <v>120.94000200000001</v>
      </c>
      <c r="D2469" s="37">
        <v>120</v>
      </c>
      <c r="E2469" s="37">
        <v>120.870003</v>
      </c>
      <c r="F2469" s="37">
        <v>6157300</v>
      </c>
      <c r="G2469" s="37">
        <v>120.870003</v>
      </c>
      <c r="H2469" s="89">
        <f t="shared" si="38"/>
        <v>5.0595304493637116E-3</v>
      </c>
    </row>
    <row r="2470" spans="1:8" hidden="1" x14ac:dyDescent="0.2">
      <c r="A2470" s="88">
        <v>41892</v>
      </c>
      <c r="B2470" s="37">
        <v>120.129997</v>
      </c>
      <c r="C2470" s="37">
        <v>120.540001</v>
      </c>
      <c r="D2470" s="37">
        <v>119.639999</v>
      </c>
      <c r="E2470" s="37">
        <v>120.260002</v>
      </c>
      <c r="F2470" s="37">
        <v>7021500</v>
      </c>
      <c r="G2470" s="37">
        <v>120.260002</v>
      </c>
      <c r="H2470" s="89">
        <f t="shared" si="38"/>
        <v>6.5907800426214915E-3</v>
      </c>
    </row>
    <row r="2471" spans="1:8" hidden="1" x14ac:dyDescent="0.2">
      <c r="A2471" s="88">
        <v>41893</v>
      </c>
      <c r="B2471" s="37">
        <v>119.610001</v>
      </c>
      <c r="C2471" s="37">
        <v>119.699997</v>
      </c>
      <c r="D2471" s="37">
        <v>118.769997</v>
      </c>
      <c r="E2471" s="37">
        <v>119.470001</v>
      </c>
      <c r="F2471" s="37">
        <v>7612000</v>
      </c>
      <c r="G2471" s="37">
        <v>119.470001</v>
      </c>
      <c r="H2471" s="89">
        <f t="shared" si="38"/>
        <v>9.1655382789745041E-3</v>
      </c>
    </row>
    <row r="2472" spans="1:8" hidden="1" x14ac:dyDescent="0.2">
      <c r="A2472" s="88">
        <v>41894</v>
      </c>
      <c r="B2472" s="37">
        <v>118.629997</v>
      </c>
      <c r="C2472" s="37">
        <v>118.900002</v>
      </c>
      <c r="D2472" s="37">
        <v>118.07</v>
      </c>
      <c r="E2472" s="37">
        <v>118.379997</v>
      </c>
      <c r="F2472" s="37">
        <v>8126500</v>
      </c>
      <c r="G2472" s="37">
        <v>118.379997</v>
      </c>
      <c r="H2472" s="89">
        <f t="shared" si="38"/>
        <v>-2.1939254803561752E-3</v>
      </c>
    </row>
    <row r="2473" spans="1:8" hidden="1" x14ac:dyDescent="0.2">
      <c r="A2473" s="88">
        <v>41897</v>
      </c>
      <c r="B2473" s="37">
        <v>118.790001</v>
      </c>
      <c r="C2473" s="37">
        <v>118.860001</v>
      </c>
      <c r="D2473" s="37">
        <v>118.459999</v>
      </c>
      <c r="E2473" s="37">
        <v>118.639999</v>
      </c>
      <c r="F2473" s="37">
        <v>4775400</v>
      </c>
      <c r="G2473" s="37">
        <v>118.639999</v>
      </c>
      <c r="H2473" s="89">
        <f t="shared" si="38"/>
        <v>-1.6002277318852315E-3</v>
      </c>
    </row>
    <row r="2474" spans="1:8" hidden="1" x14ac:dyDescent="0.2">
      <c r="A2474" s="88">
        <v>41898</v>
      </c>
      <c r="B2474" s="37">
        <v>118.849998</v>
      </c>
      <c r="C2474" s="37">
        <v>119.43</v>
      </c>
      <c r="D2474" s="37">
        <v>118.44000200000001</v>
      </c>
      <c r="E2474" s="37">
        <v>118.83000199999999</v>
      </c>
      <c r="F2474" s="37">
        <v>6544500</v>
      </c>
      <c r="G2474" s="37">
        <v>118.83000199999999</v>
      </c>
      <c r="H2474" s="89">
        <f t="shared" si="38"/>
        <v>1.0915207440455032E-2</v>
      </c>
    </row>
    <row r="2475" spans="1:8" hidden="1" x14ac:dyDescent="0.2">
      <c r="A2475" s="88">
        <v>41899</v>
      </c>
      <c r="B2475" s="37">
        <v>118.949997</v>
      </c>
      <c r="C2475" s="37">
        <v>119.239998</v>
      </c>
      <c r="D2475" s="37">
        <v>117.5</v>
      </c>
      <c r="E2475" s="37">
        <v>117.540001</v>
      </c>
      <c r="F2475" s="37">
        <v>8328700</v>
      </c>
      <c r="G2475" s="37">
        <v>117.540001</v>
      </c>
      <c r="H2475" s="89">
        <f t="shared" si="38"/>
        <v>-2.0397593337724558E-3</v>
      </c>
    </row>
    <row r="2476" spans="1:8" hidden="1" x14ac:dyDescent="0.2">
      <c r="A2476" s="88">
        <v>41900</v>
      </c>
      <c r="B2476" s="37">
        <v>117.410004</v>
      </c>
      <c r="C2476" s="37">
        <v>118.089996</v>
      </c>
      <c r="D2476" s="37">
        <v>117.19000200000001</v>
      </c>
      <c r="E2476" s="37">
        <v>117.779999</v>
      </c>
      <c r="F2476" s="37">
        <v>5368700</v>
      </c>
      <c r="G2476" s="37">
        <v>117.779999</v>
      </c>
      <c r="H2476" s="89">
        <f t="shared" si="38"/>
        <v>5.8756333271421275E-3</v>
      </c>
    </row>
    <row r="2477" spans="1:8" hidden="1" x14ac:dyDescent="0.2">
      <c r="A2477" s="88">
        <v>41901</v>
      </c>
      <c r="B2477" s="37">
        <v>117.510002</v>
      </c>
      <c r="C2477" s="37">
        <v>117.57</v>
      </c>
      <c r="D2477" s="37">
        <v>116.720001</v>
      </c>
      <c r="E2477" s="37">
        <v>117.089996</v>
      </c>
      <c r="F2477" s="37">
        <v>10930200</v>
      </c>
      <c r="G2477" s="37">
        <v>117.089996</v>
      </c>
      <c r="H2477" s="89">
        <f t="shared" si="38"/>
        <v>2.0517918299706893E-3</v>
      </c>
    </row>
    <row r="2478" spans="1:8" hidden="1" x14ac:dyDescent="0.2">
      <c r="A2478" s="88">
        <v>41904</v>
      </c>
      <c r="B2478" s="37">
        <v>116.720001</v>
      </c>
      <c r="C2478" s="37">
        <v>117.370003</v>
      </c>
      <c r="D2478" s="37">
        <v>116.58000199999999</v>
      </c>
      <c r="E2478" s="37">
        <v>116.849998</v>
      </c>
      <c r="F2478" s="37">
        <v>7601600</v>
      </c>
      <c r="G2478" s="37">
        <v>116.849998</v>
      </c>
      <c r="H2478" s="89">
        <f t="shared" si="38"/>
        <v>-6.3979745888175328E-3</v>
      </c>
    </row>
    <row r="2479" spans="1:8" hidden="1" x14ac:dyDescent="0.2">
      <c r="A2479" s="88">
        <v>41905</v>
      </c>
      <c r="B2479" s="37">
        <v>117.989998</v>
      </c>
      <c r="C2479" s="37">
        <v>117.989998</v>
      </c>
      <c r="D2479" s="37">
        <v>117.30999799999999</v>
      </c>
      <c r="E2479" s="37">
        <v>117.599998</v>
      </c>
      <c r="F2479" s="37">
        <v>4664800</v>
      </c>
      <c r="G2479" s="37">
        <v>117.599998</v>
      </c>
      <c r="H2479" s="89">
        <f t="shared" si="38"/>
        <v>4.6877988907315406E-3</v>
      </c>
    </row>
    <row r="2480" spans="1:8" hidden="1" x14ac:dyDescent="0.2">
      <c r="A2480" s="88">
        <v>41906</v>
      </c>
      <c r="B2480" s="37">
        <v>117.120003</v>
      </c>
      <c r="C2480" s="37">
        <v>117.720001</v>
      </c>
      <c r="D2480" s="37">
        <v>116.900002</v>
      </c>
      <c r="E2480" s="37">
        <v>117.050003</v>
      </c>
      <c r="F2480" s="37">
        <v>5515000</v>
      </c>
      <c r="G2480" s="37">
        <v>117.050003</v>
      </c>
      <c r="H2480" s="89">
        <f t="shared" si="38"/>
        <v>-2.9004968048255511E-3</v>
      </c>
    </row>
    <row r="2481" spans="1:8" hidden="1" x14ac:dyDescent="0.2">
      <c r="A2481" s="88">
        <v>41907</v>
      </c>
      <c r="B2481" s="37">
        <v>116.300003</v>
      </c>
      <c r="C2481" s="37">
        <v>117.760002</v>
      </c>
      <c r="D2481" s="37">
        <v>116.199997</v>
      </c>
      <c r="E2481" s="37">
        <v>117.389999</v>
      </c>
      <c r="F2481" s="37">
        <v>7631700</v>
      </c>
      <c r="G2481" s="37">
        <v>117.389999</v>
      </c>
      <c r="H2481" s="89">
        <f t="shared" si="38"/>
        <v>2.8151095939983146E-3</v>
      </c>
    </row>
    <row r="2482" spans="1:8" hidden="1" x14ac:dyDescent="0.2">
      <c r="A2482" s="88">
        <v>41908</v>
      </c>
      <c r="B2482" s="37">
        <v>117.019997</v>
      </c>
      <c r="C2482" s="37">
        <v>117.099998</v>
      </c>
      <c r="D2482" s="37">
        <v>116.58000199999999</v>
      </c>
      <c r="E2482" s="37">
        <v>117.05999799999999</v>
      </c>
      <c r="F2482" s="37">
        <v>4185200</v>
      </c>
      <c r="G2482" s="37">
        <v>117.05999799999999</v>
      </c>
      <c r="H2482" s="89">
        <f t="shared" si="38"/>
        <v>2.5630313596190942E-4</v>
      </c>
    </row>
    <row r="2483" spans="1:8" hidden="1" x14ac:dyDescent="0.2">
      <c r="A2483" s="88">
        <v>41911</v>
      </c>
      <c r="B2483" s="37">
        <v>117.269997</v>
      </c>
      <c r="C2483" s="37">
        <v>117.400002</v>
      </c>
      <c r="D2483" s="37">
        <v>116.900002</v>
      </c>
      <c r="E2483" s="37">
        <v>117.029999</v>
      </c>
      <c r="F2483" s="37">
        <v>4049500</v>
      </c>
      <c r="G2483" s="37">
        <v>117.029999</v>
      </c>
      <c r="H2483" s="89">
        <f t="shared" si="38"/>
        <v>7.0314130121864622E-3</v>
      </c>
    </row>
    <row r="2484" spans="1:8" hidden="1" x14ac:dyDescent="0.2">
      <c r="A2484" s="88">
        <v>41912</v>
      </c>
      <c r="B2484" s="37">
        <v>116.540001</v>
      </c>
      <c r="C2484" s="37">
        <v>117.349998</v>
      </c>
      <c r="D2484" s="37">
        <v>115.849998</v>
      </c>
      <c r="E2484" s="37">
        <v>116.209999</v>
      </c>
      <c r="F2484" s="37">
        <v>10170100</v>
      </c>
      <c r="G2484" s="37">
        <v>116.209999</v>
      </c>
      <c r="H2484" s="89">
        <f t="shared" si="38"/>
        <v>-4.807271766422083E-3</v>
      </c>
    </row>
    <row r="2485" spans="1:8" hidden="1" x14ac:dyDescent="0.2">
      <c r="A2485" s="88">
        <v>41913</v>
      </c>
      <c r="B2485" s="37">
        <v>116.610001</v>
      </c>
      <c r="C2485" s="37">
        <v>117.260002</v>
      </c>
      <c r="D2485" s="37">
        <v>116.589996</v>
      </c>
      <c r="E2485" s="37">
        <v>116.769997</v>
      </c>
      <c r="F2485" s="37">
        <v>7018800</v>
      </c>
      <c r="G2485" s="37">
        <v>116.769997</v>
      </c>
      <c r="H2485" s="89">
        <f t="shared" si="38"/>
        <v>2.5693975253646058E-4</v>
      </c>
    </row>
    <row r="2486" spans="1:8" hidden="1" x14ac:dyDescent="0.2">
      <c r="A2486" s="88">
        <v>41914</v>
      </c>
      <c r="B2486" s="37">
        <v>116.860001</v>
      </c>
      <c r="C2486" s="37">
        <v>117.209999</v>
      </c>
      <c r="D2486" s="37">
        <v>116.33000199999999</v>
      </c>
      <c r="E2486" s="37">
        <v>116.739998</v>
      </c>
      <c r="F2486" s="37">
        <v>6349900</v>
      </c>
      <c r="G2486" s="37">
        <v>116.739998</v>
      </c>
      <c r="H2486" s="89">
        <f t="shared" si="38"/>
        <v>1.8414153409706643E-2</v>
      </c>
    </row>
    <row r="2487" spans="1:8" hidden="1" x14ac:dyDescent="0.2">
      <c r="A2487" s="88">
        <v>41915</v>
      </c>
      <c r="B2487" s="37">
        <v>115.16999800000001</v>
      </c>
      <c r="C2487" s="37">
        <v>115.510002</v>
      </c>
      <c r="D2487" s="37">
        <v>114.41999800000001</v>
      </c>
      <c r="E2487" s="37">
        <v>114.610001</v>
      </c>
      <c r="F2487" s="37">
        <v>11301300</v>
      </c>
      <c r="G2487" s="37">
        <v>114.610001</v>
      </c>
      <c r="H2487" s="89">
        <f t="shared" si="38"/>
        <v>-1.2313700507143432E-2</v>
      </c>
    </row>
    <row r="2488" spans="1:8" hidden="1" x14ac:dyDescent="0.2">
      <c r="A2488" s="88">
        <v>41918</v>
      </c>
      <c r="B2488" s="37">
        <v>115.160004</v>
      </c>
      <c r="C2488" s="37">
        <v>116.30999799999999</v>
      </c>
      <c r="D2488" s="37">
        <v>114.94000200000001</v>
      </c>
      <c r="E2488" s="37">
        <v>116.029999</v>
      </c>
      <c r="F2488" s="37">
        <v>7644100</v>
      </c>
      <c r="G2488" s="37">
        <v>116.029999</v>
      </c>
      <c r="H2488" s="89">
        <f t="shared" si="38"/>
        <v>-2.8400724800260848E-3</v>
      </c>
    </row>
    <row r="2489" spans="1:8" hidden="1" x14ac:dyDescent="0.2">
      <c r="A2489" s="88">
        <v>41919</v>
      </c>
      <c r="B2489" s="37">
        <v>116.30999799999999</v>
      </c>
      <c r="C2489" s="37">
        <v>116.629997</v>
      </c>
      <c r="D2489" s="37">
        <v>116.089996</v>
      </c>
      <c r="E2489" s="37">
        <v>116.360001</v>
      </c>
      <c r="F2489" s="37">
        <v>5274700</v>
      </c>
      <c r="G2489" s="37">
        <v>116.360001</v>
      </c>
      <c r="H2489" s="89">
        <f t="shared" si="38"/>
        <v>-9.494148127586928E-3</v>
      </c>
    </row>
    <row r="2490" spans="1:8" hidden="1" x14ac:dyDescent="0.2">
      <c r="A2490" s="88">
        <v>41920</v>
      </c>
      <c r="B2490" s="37">
        <v>117.029999</v>
      </c>
      <c r="C2490" s="37">
        <v>117.709999</v>
      </c>
      <c r="D2490" s="37">
        <v>115.849998</v>
      </c>
      <c r="E2490" s="37">
        <v>117.470001</v>
      </c>
      <c r="F2490" s="37">
        <v>10670900</v>
      </c>
      <c r="G2490" s="37">
        <v>117.470001</v>
      </c>
      <c r="H2490" s="89">
        <f t="shared" si="38"/>
        <v>-1.4461148366779618E-3</v>
      </c>
    </row>
    <row r="2491" spans="1:8" hidden="1" x14ac:dyDescent="0.2">
      <c r="A2491" s="88">
        <v>41921</v>
      </c>
      <c r="B2491" s="37">
        <v>117.860001</v>
      </c>
      <c r="C2491" s="37">
        <v>118.260002</v>
      </c>
      <c r="D2491" s="37">
        <v>117.489998</v>
      </c>
      <c r="E2491" s="37">
        <v>117.639999</v>
      </c>
      <c r="F2491" s="37">
        <v>6610500</v>
      </c>
      <c r="G2491" s="37">
        <v>117.639999</v>
      </c>
      <c r="H2491" s="89">
        <f t="shared" si="38"/>
        <v>4.2514136645846148E-4</v>
      </c>
    </row>
    <row r="2492" spans="1:8" hidden="1" x14ac:dyDescent="0.2">
      <c r="A2492" s="88">
        <v>41922</v>
      </c>
      <c r="B2492" s="37">
        <v>117.699997</v>
      </c>
      <c r="C2492" s="37">
        <v>117.739998</v>
      </c>
      <c r="D2492" s="37">
        <v>117.19000200000001</v>
      </c>
      <c r="E2492" s="37">
        <v>117.589996</v>
      </c>
      <c r="F2492" s="37">
        <v>4651400</v>
      </c>
      <c r="G2492" s="37">
        <v>117.589996</v>
      </c>
      <c r="H2492" s="89">
        <f t="shared" si="38"/>
        <v>-7.8777335743547439E-3</v>
      </c>
    </row>
    <row r="2493" spans="1:8" hidden="1" x14ac:dyDescent="0.2">
      <c r="A2493" s="88">
        <v>41925</v>
      </c>
      <c r="B2493" s="37">
        <v>118.139999</v>
      </c>
      <c r="C2493" s="37">
        <v>118.66999800000001</v>
      </c>
      <c r="D2493" s="37">
        <v>117.93</v>
      </c>
      <c r="E2493" s="37">
        <v>118.519997</v>
      </c>
      <c r="F2493" s="37">
        <v>5396300</v>
      </c>
      <c r="G2493" s="37">
        <v>118.519997</v>
      </c>
      <c r="H2493" s="89">
        <f t="shared" si="38"/>
        <v>-5.9043485386583506E-4</v>
      </c>
    </row>
    <row r="2494" spans="1:8" hidden="1" x14ac:dyDescent="0.2">
      <c r="A2494" s="88">
        <v>41926</v>
      </c>
      <c r="B2494" s="37">
        <v>118.58000199999999</v>
      </c>
      <c r="C2494" s="37">
        <v>118.82</v>
      </c>
      <c r="D2494" s="37">
        <v>118.349998</v>
      </c>
      <c r="E2494" s="37">
        <v>118.589996</v>
      </c>
      <c r="F2494" s="37">
        <v>5174800</v>
      </c>
      <c r="G2494" s="37">
        <v>118.589996</v>
      </c>
      <c r="H2494" s="89">
        <f t="shared" si="38"/>
        <v>-3.3673069118804085E-3</v>
      </c>
    </row>
    <row r="2495" spans="1:8" hidden="1" x14ac:dyDescent="0.2">
      <c r="A2495" s="88">
        <v>41927</v>
      </c>
      <c r="B2495" s="37">
        <v>119.230003</v>
      </c>
      <c r="C2495" s="37">
        <v>120.18</v>
      </c>
      <c r="D2495" s="37">
        <v>118.589996</v>
      </c>
      <c r="E2495" s="37">
        <v>118.989998</v>
      </c>
      <c r="F2495" s="37">
        <v>9453800</v>
      </c>
      <c r="G2495" s="37">
        <v>118.989998</v>
      </c>
      <c r="H2495" s="89">
        <f t="shared" si="38"/>
        <v>-1.9310950207080222E-3</v>
      </c>
    </row>
    <row r="2496" spans="1:8" hidden="1" x14ac:dyDescent="0.2">
      <c r="A2496" s="88">
        <v>41928</v>
      </c>
      <c r="B2496" s="37">
        <v>119.019997</v>
      </c>
      <c r="C2496" s="37">
        <v>119.650002</v>
      </c>
      <c r="D2496" s="37">
        <v>118.879997</v>
      </c>
      <c r="E2496" s="37">
        <v>119.220001</v>
      </c>
      <c r="F2496" s="37">
        <v>6545400</v>
      </c>
      <c r="G2496" s="37">
        <v>119.220001</v>
      </c>
      <c r="H2496" s="89">
        <f t="shared" si="38"/>
        <v>1.9310950207079719E-3</v>
      </c>
    </row>
    <row r="2497" spans="1:8" hidden="1" x14ac:dyDescent="0.2">
      <c r="A2497" s="88">
        <v>41929</v>
      </c>
      <c r="B2497" s="37">
        <v>119.05999799999999</v>
      </c>
      <c r="C2497" s="37">
        <v>119.230003</v>
      </c>
      <c r="D2497" s="37">
        <v>118.41999800000001</v>
      </c>
      <c r="E2497" s="37">
        <v>118.989998</v>
      </c>
      <c r="F2497" s="37">
        <v>8059000</v>
      </c>
      <c r="G2497" s="37">
        <v>118.989998</v>
      </c>
      <c r="H2497" s="89">
        <f t="shared" si="38"/>
        <v>-6.784271564158062E-3</v>
      </c>
    </row>
    <row r="2498" spans="1:8" hidden="1" x14ac:dyDescent="0.2">
      <c r="A2498" s="88">
        <v>41932</v>
      </c>
      <c r="B2498" s="37">
        <v>119.68</v>
      </c>
      <c r="C2498" s="37">
        <v>119.860001</v>
      </c>
      <c r="D2498" s="37">
        <v>119.540001</v>
      </c>
      <c r="E2498" s="37">
        <v>119.800003</v>
      </c>
      <c r="F2498" s="37">
        <v>3033700</v>
      </c>
      <c r="G2498" s="37">
        <v>119.800003</v>
      </c>
      <c r="H2498" s="89">
        <f t="shared" ref="H2498:H2561" si="39">LN(G2498/G2499)</f>
        <v>-1.8346598424475661E-3</v>
      </c>
    </row>
    <row r="2499" spans="1:8" hidden="1" x14ac:dyDescent="0.2">
      <c r="A2499" s="88">
        <v>41933</v>
      </c>
      <c r="B2499" s="37">
        <v>120.269997</v>
      </c>
      <c r="C2499" s="37">
        <v>120.5</v>
      </c>
      <c r="D2499" s="37">
        <v>119.910004</v>
      </c>
      <c r="E2499" s="37">
        <v>120.019997</v>
      </c>
      <c r="F2499" s="37">
        <v>4566100</v>
      </c>
      <c r="G2499" s="37">
        <v>120.019997</v>
      </c>
      <c r="H2499" s="89">
        <f t="shared" si="39"/>
        <v>5.6818419892776814E-3</v>
      </c>
    </row>
    <row r="2500" spans="1:8" hidden="1" x14ac:dyDescent="0.2">
      <c r="A2500" s="88">
        <v>41934</v>
      </c>
      <c r="B2500" s="37">
        <v>119.69000200000001</v>
      </c>
      <c r="C2500" s="37">
        <v>119.790001</v>
      </c>
      <c r="D2500" s="37">
        <v>119.25</v>
      </c>
      <c r="E2500" s="37">
        <v>119.339996</v>
      </c>
      <c r="F2500" s="37">
        <v>3740200</v>
      </c>
      <c r="G2500" s="37">
        <v>119.339996</v>
      </c>
      <c r="H2500" s="89">
        <f t="shared" si="39"/>
        <v>6.8948311830741389E-3</v>
      </c>
    </row>
    <row r="2501" spans="1:8" hidden="1" x14ac:dyDescent="0.2">
      <c r="A2501" s="88">
        <v>41935</v>
      </c>
      <c r="B2501" s="37">
        <v>118.709999</v>
      </c>
      <c r="C2501" s="37">
        <v>118.82</v>
      </c>
      <c r="D2501" s="37">
        <v>117.879997</v>
      </c>
      <c r="E2501" s="37">
        <v>118.519997</v>
      </c>
      <c r="F2501" s="37">
        <v>6417500</v>
      </c>
      <c r="G2501" s="37">
        <v>118.519997</v>
      </c>
      <c r="H2501" s="89">
        <f t="shared" si="39"/>
        <v>1.4353783322161935E-3</v>
      </c>
    </row>
    <row r="2502" spans="1:8" hidden="1" x14ac:dyDescent="0.2">
      <c r="A2502" s="88">
        <v>41936</v>
      </c>
      <c r="B2502" s="37">
        <v>118.620003</v>
      </c>
      <c r="C2502" s="37">
        <v>118.629997</v>
      </c>
      <c r="D2502" s="37">
        <v>118.120003</v>
      </c>
      <c r="E2502" s="37">
        <v>118.349998</v>
      </c>
      <c r="F2502" s="37">
        <v>3610600</v>
      </c>
      <c r="G2502" s="37">
        <v>118.349998</v>
      </c>
      <c r="H2502" s="89">
        <f t="shared" si="39"/>
        <v>2.4533661889601247E-3</v>
      </c>
    </row>
    <row r="2503" spans="1:8" hidden="1" x14ac:dyDescent="0.2">
      <c r="A2503" s="88">
        <v>41939</v>
      </c>
      <c r="B2503" s="37">
        <v>118.18</v>
      </c>
      <c r="C2503" s="37">
        <v>118.370003</v>
      </c>
      <c r="D2503" s="37">
        <v>118.010002</v>
      </c>
      <c r="E2503" s="37">
        <v>118.05999799999999</v>
      </c>
      <c r="F2503" s="37">
        <v>2443600</v>
      </c>
      <c r="G2503" s="37">
        <v>118.05999799999999</v>
      </c>
      <c r="H2503" s="89">
        <f t="shared" si="39"/>
        <v>-3.3875339651101235E-4</v>
      </c>
    </row>
    <row r="2504" spans="1:8" hidden="1" x14ac:dyDescent="0.2">
      <c r="A2504" s="88">
        <v>41940</v>
      </c>
      <c r="B2504" s="37">
        <v>118.480003</v>
      </c>
      <c r="C2504" s="37">
        <v>118.480003</v>
      </c>
      <c r="D2504" s="37">
        <v>118.010002</v>
      </c>
      <c r="E2504" s="37">
        <v>118.099998</v>
      </c>
      <c r="F2504" s="37">
        <v>3260100</v>
      </c>
      <c r="G2504" s="37">
        <v>118.099998</v>
      </c>
      <c r="H2504" s="89">
        <f t="shared" si="39"/>
        <v>1.4413229647057296E-2</v>
      </c>
    </row>
    <row r="2505" spans="1:8" hidden="1" x14ac:dyDescent="0.2">
      <c r="A2505" s="88">
        <v>41941</v>
      </c>
      <c r="B2505" s="37">
        <v>117.650002</v>
      </c>
      <c r="C2505" s="37">
        <v>117.910004</v>
      </c>
      <c r="D2505" s="37">
        <v>116.139999</v>
      </c>
      <c r="E2505" s="37">
        <v>116.410004</v>
      </c>
      <c r="F2505" s="37">
        <v>7900800</v>
      </c>
      <c r="G2505" s="37">
        <v>116.410004</v>
      </c>
      <c r="H2505" s="89">
        <f t="shared" si="39"/>
        <v>1.0535520320425007E-2</v>
      </c>
    </row>
    <row r="2506" spans="1:8" hidden="1" x14ac:dyDescent="0.2">
      <c r="A2506" s="88">
        <v>41942</v>
      </c>
      <c r="B2506" s="37">
        <v>115.800003</v>
      </c>
      <c r="C2506" s="37">
        <v>115.83000199999999</v>
      </c>
      <c r="D2506" s="37">
        <v>114.94000200000001</v>
      </c>
      <c r="E2506" s="37">
        <v>115.19000200000001</v>
      </c>
      <c r="F2506" s="37">
        <v>7847100</v>
      </c>
      <c r="G2506" s="37">
        <v>115.19000200000001</v>
      </c>
      <c r="H2506" s="89">
        <f t="shared" si="39"/>
        <v>2.2208487329406362E-2</v>
      </c>
    </row>
    <row r="2507" spans="1:8" hidden="1" x14ac:dyDescent="0.2">
      <c r="A2507" s="88">
        <v>41943</v>
      </c>
      <c r="B2507" s="37">
        <v>111.83000199999999</v>
      </c>
      <c r="C2507" s="37">
        <v>112.879997</v>
      </c>
      <c r="D2507" s="37">
        <v>111.660004</v>
      </c>
      <c r="E2507" s="37">
        <v>112.660004</v>
      </c>
      <c r="F2507" s="37">
        <v>18208200</v>
      </c>
      <c r="G2507" s="37">
        <v>112.660004</v>
      </c>
      <c r="H2507" s="89">
        <f t="shared" si="39"/>
        <v>4.5371901721505594E-3</v>
      </c>
    </row>
    <row r="2508" spans="1:8" hidden="1" x14ac:dyDescent="0.2">
      <c r="A2508" s="88">
        <v>41946</v>
      </c>
      <c r="B2508" s="37">
        <v>112.389999</v>
      </c>
      <c r="C2508" s="37">
        <v>112.68</v>
      </c>
      <c r="D2508" s="37">
        <v>112</v>
      </c>
      <c r="E2508" s="37">
        <v>112.150002</v>
      </c>
      <c r="F2508" s="37">
        <v>6589800</v>
      </c>
      <c r="G2508" s="37">
        <v>112.150002</v>
      </c>
      <c r="H2508" s="89">
        <f t="shared" si="39"/>
        <v>-6.2396043441717986E-4</v>
      </c>
    </row>
    <row r="2509" spans="1:8" hidden="1" x14ac:dyDescent="0.2">
      <c r="A2509" s="88">
        <v>41947</v>
      </c>
      <c r="B2509" s="37">
        <v>112.120003</v>
      </c>
      <c r="C2509" s="37">
        <v>112.709999</v>
      </c>
      <c r="D2509" s="37">
        <v>112.08000199999999</v>
      </c>
      <c r="E2509" s="37">
        <v>112.220001</v>
      </c>
      <c r="F2509" s="37">
        <v>6430100</v>
      </c>
      <c r="G2509" s="37">
        <v>112.220001</v>
      </c>
      <c r="H2509" s="89">
        <f t="shared" si="39"/>
        <v>2.1891779878954742E-2</v>
      </c>
    </row>
    <row r="2510" spans="1:8" hidden="1" x14ac:dyDescent="0.2">
      <c r="A2510" s="88">
        <v>41948</v>
      </c>
      <c r="B2510" s="37">
        <v>109.91999800000001</v>
      </c>
      <c r="C2510" s="37">
        <v>110.839996</v>
      </c>
      <c r="D2510" s="37">
        <v>109.66999800000001</v>
      </c>
      <c r="E2510" s="37">
        <v>109.790001</v>
      </c>
      <c r="F2510" s="37">
        <v>13560100</v>
      </c>
      <c r="G2510" s="37">
        <v>109.790001</v>
      </c>
      <c r="H2510" s="89">
        <f t="shared" si="39"/>
        <v>-8.1937456962219988E-4</v>
      </c>
    </row>
    <row r="2511" spans="1:8" hidden="1" x14ac:dyDescent="0.2">
      <c r="A2511" s="88">
        <v>41949</v>
      </c>
      <c r="B2511" s="37">
        <v>109.91999800000001</v>
      </c>
      <c r="C2511" s="37">
        <v>110.489998</v>
      </c>
      <c r="D2511" s="37">
        <v>109.75</v>
      </c>
      <c r="E2511" s="37">
        <v>109.879997</v>
      </c>
      <c r="F2511" s="37">
        <v>7019900</v>
      </c>
      <c r="G2511" s="37">
        <v>109.879997</v>
      </c>
      <c r="H2511" s="89">
        <f t="shared" si="39"/>
        <v>-2.7733471666184027E-2</v>
      </c>
    </row>
    <row r="2512" spans="1:8" hidden="1" x14ac:dyDescent="0.2">
      <c r="A2512" s="88">
        <v>41950</v>
      </c>
      <c r="B2512" s="37">
        <v>110.779999</v>
      </c>
      <c r="C2512" s="37">
        <v>113.150002</v>
      </c>
      <c r="D2512" s="37">
        <v>110.730003</v>
      </c>
      <c r="E2512" s="37">
        <v>112.970001</v>
      </c>
      <c r="F2512" s="37">
        <v>10916500</v>
      </c>
      <c r="G2512" s="37">
        <v>112.970001</v>
      </c>
      <c r="H2512" s="89">
        <f t="shared" si="39"/>
        <v>2.246885017075434E-2</v>
      </c>
    </row>
    <row r="2513" spans="1:8" hidden="1" x14ac:dyDescent="0.2">
      <c r="A2513" s="88">
        <v>41953</v>
      </c>
      <c r="B2513" s="37">
        <v>112.239998</v>
      </c>
      <c r="C2513" s="37">
        <v>112.239998</v>
      </c>
      <c r="D2513" s="37">
        <v>110.279999</v>
      </c>
      <c r="E2513" s="37">
        <v>110.459999</v>
      </c>
      <c r="F2513" s="37">
        <v>8548500</v>
      </c>
      <c r="G2513" s="37">
        <v>110.459999</v>
      </c>
      <c r="H2513" s="89">
        <f t="shared" si="39"/>
        <v>-1.4202503897301074E-2</v>
      </c>
    </row>
    <row r="2514" spans="1:8" hidden="1" x14ac:dyDescent="0.2">
      <c r="A2514" s="88">
        <v>41954</v>
      </c>
      <c r="B2514" s="37">
        <v>111.08000199999999</v>
      </c>
      <c r="C2514" s="37">
        <v>112.760002</v>
      </c>
      <c r="D2514" s="37">
        <v>110.870003</v>
      </c>
      <c r="E2514" s="37">
        <v>112.040001</v>
      </c>
      <c r="F2514" s="37">
        <v>8603200</v>
      </c>
      <c r="G2514" s="37">
        <v>112.040001</v>
      </c>
      <c r="H2514" s="89">
        <f t="shared" si="39"/>
        <v>4.8313684171181603E-3</v>
      </c>
    </row>
    <row r="2515" spans="1:8" hidden="1" x14ac:dyDescent="0.2">
      <c r="A2515" s="88">
        <v>41955</v>
      </c>
      <c r="B2515" s="37">
        <v>112.050003</v>
      </c>
      <c r="C2515" s="37">
        <v>112.16999800000001</v>
      </c>
      <c r="D2515" s="37">
        <v>111.230003</v>
      </c>
      <c r="E2515" s="37">
        <v>111.5</v>
      </c>
      <c r="F2515" s="37">
        <v>5130000</v>
      </c>
      <c r="G2515" s="37">
        <v>111.5</v>
      </c>
      <c r="H2515" s="89">
        <f t="shared" si="39"/>
        <v>-1.5234846476140605E-3</v>
      </c>
    </row>
    <row r="2516" spans="1:8" hidden="1" x14ac:dyDescent="0.2">
      <c r="A2516" s="88">
        <v>41956</v>
      </c>
      <c r="B2516" s="37">
        <v>111.889999</v>
      </c>
      <c r="C2516" s="37">
        <v>112.260002</v>
      </c>
      <c r="D2516" s="37">
        <v>111.220001</v>
      </c>
      <c r="E2516" s="37">
        <v>111.66999800000001</v>
      </c>
      <c r="F2516" s="37">
        <v>4869900</v>
      </c>
      <c r="G2516" s="37">
        <v>111.66999800000001</v>
      </c>
      <c r="H2516" s="89">
        <f t="shared" si="39"/>
        <v>-2.4764713118510664E-2</v>
      </c>
    </row>
    <row r="2517" spans="1:8" hidden="1" x14ac:dyDescent="0.2">
      <c r="A2517" s="88">
        <v>41957</v>
      </c>
      <c r="B2517" s="37">
        <v>110.760002</v>
      </c>
      <c r="C2517" s="37">
        <v>114.720001</v>
      </c>
      <c r="D2517" s="37">
        <v>110.650002</v>
      </c>
      <c r="E2517" s="37">
        <v>114.470001</v>
      </c>
      <c r="F2517" s="37">
        <v>14170600</v>
      </c>
      <c r="G2517" s="37">
        <v>114.470001</v>
      </c>
      <c r="H2517" s="89">
        <f t="shared" si="39"/>
        <v>3.6758136316489072E-3</v>
      </c>
    </row>
    <row r="2518" spans="1:8" hidden="1" x14ac:dyDescent="0.2">
      <c r="A2518" s="88">
        <v>41960</v>
      </c>
      <c r="B2518" s="37">
        <v>113.970001</v>
      </c>
      <c r="C2518" s="37">
        <v>114.269997</v>
      </c>
      <c r="D2518" s="37">
        <v>113.55999799999999</v>
      </c>
      <c r="E2518" s="37">
        <v>114.050003</v>
      </c>
      <c r="F2518" s="37">
        <v>5439700</v>
      </c>
      <c r="G2518" s="37">
        <v>114.050003</v>
      </c>
      <c r="H2518" s="89">
        <f t="shared" si="39"/>
        <v>-8.7298675223446264E-3</v>
      </c>
    </row>
    <row r="2519" spans="1:8" hidden="1" x14ac:dyDescent="0.2">
      <c r="A2519" s="88">
        <v>41961</v>
      </c>
      <c r="B2519" s="37">
        <v>114.860001</v>
      </c>
      <c r="C2519" s="37">
        <v>115.16999800000001</v>
      </c>
      <c r="D2519" s="37">
        <v>114.550003</v>
      </c>
      <c r="E2519" s="37">
        <v>115.050003</v>
      </c>
      <c r="F2519" s="37">
        <v>5586700</v>
      </c>
      <c r="G2519" s="37">
        <v>115.050003</v>
      </c>
      <c r="H2519" s="89">
        <f t="shared" si="39"/>
        <v>1.1979358768148584E-2</v>
      </c>
    </row>
    <row r="2520" spans="1:8" hidden="1" x14ac:dyDescent="0.2">
      <c r="A2520" s="88">
        <v>41962</v>
      </c>
      <c r="B2520" s="37">
        <v>114.93</v>
      </c>
      <c r="C2520" s="37">
        <v>115.349998</v>
      </c>
      <c r="D2520" s="37">
        <v>112.879997</v>
      </c>
      <c r="E2520" s="37">
        <v>113.68</v>
      </c>
      <c r="F2520" s="37">
        <v>11994200</v>
      </c>
      <c r="G2520" s="37">
        <v>113.68</v>
      </c>
      <c r="H2520" s="89">
        <f t="shared" si="39"/>
        <v>-1.0326520353556256E-2</v>
      </c>
    </row>
    <row r="2521" spans="1:8" hidden="1" x14ac:dyDescent="0.2">
      <c r="A2521" s="88">
        <v>41963</v>
      </c>
      <c r="B2521" s="37">
        <v>114.57</v>
      </c>
      <c r="C2521" s="37">
        <v>115.019997</v>
      </c>
      <c r="D2521" s="37">
        <v>114.089996</v>
      </c>
      <c r="E2521" s="37">
        <v>114.860001</v>
      </c>
      <c r="F2521" s="37">
        <v>5607800</v>
      </c>
      <c r="G2521" s="37">
        <v>114.860001</v>
      </c>
      <c r="H2521" s="89">
        <f t="shared" si="39"/>
        <v>-4.6036823979126694E-3</v>
      </c>
    </row>
    <row r="2522" spans="1:8" hidden="1" x14ac:dyDescent="0.2">
      <c r="A2522" s="88">
        <v>41964</v>
      </c>
      <c r="B2522" s="37">
        <v>115.58000199999999</v>
      </c>
      <c r="C2522" s="37">
        <v>115.959999</v>
      </c>
      <c r="D2522" s="37">
        <v>114.470001</v>
      </c>
      <c r="E2522" s="37">
        <v>115.389999</v>
      </c>
      <c r="F2522" s="37">
        <v>6561300</v>
      </c>
      <c r="G2522" s="37">
        <v>115.389999</v>
      </c>
      <c r="H2522" s="89">
        <f t="shared" si="39"/>
        <v>2.4294849260010059E-3</v>
      </c>
    </row>
    <row r="2523" spans="1:8" hidden="1" x14ac:dyDescent="0.2">
      <c r="A2523" s="88">
        <v>41967</v>
      </c>
      <c r="B2523" s="37">
        <v>115.150002</v>
      </c>
      <c r="C2523" s="37">
        <v>115.370003</v>
      </c>
      <c r="D2523" s="37">
        <v>114.790001</v>
      </c>
      <c r="E2523" s="37">
        <v>115.110001</v>
      </c>
      <c r="F2523" s="37">
        <v>4694000</v>
      </c>
      <c r="G2523" s="37">
        <v>115.110001</v>
      </c>
      <c r="H2523" s="89">
        <f t="shared" si="39"/>
        <v>-2.3428012133898243E-3</v>
      </c>
    </row>
    <row r="2524" spans="1:8" hidden="1" x14ac:dyDescent="0.2">
      <c r="A2524" s="88">
        <v>41968</v>
      </c>
      <c r="B2524" s="37">
        <v>115.099998</v>
      </c>
      <c r="C2524" s="37">
        <v>115.470001</v>
      </c>
      <c r="D2524" s="37">
        <v>114.900002</v>
      </c>
      <c r="E2524" s="37">
        <v>115.379997</v>
      </c>
      <c r="F2524" s="37">
        <v>9051800</v>
      </c>
      <c r="G2524" s="37">
        <v>115.379997</v>
      </c>
      <c r="H2524" s="89">
        <f t="shared" si="39"/>
        <v>1.9085023494457305E-3</v>
      </c>
    </row>
    <row r="2525" spans="1:8" hidden="1" x14ac:dyDescent="0.2">
      <c r="A2525" s="88">
        <v>41969</v>
      </c>
      <c r="B2525" s="37">
        <v>115.25</v>
      </c>
      <c r="C2525" s="37">
        <v>115.339996</v>
      </c>
      <c r="D2525" s="37">
        <v>114.980003</v>
      </c>
      <c r="E2525" s="37">
        <v>115.160004</v>
      </c>
      <c r="F2525" s="37">
        <v>3184000</v>
      </c>
      <c r="G2525" s="37">
        <v>115.160004</v>
      </c>
      <c r="H2525" s="89">
        <f t="shared" si="39"/>
        <v>2.6841959392944141E-2</v>
      </c>
    </row>
    <row r="2526" spans="1:8" hidden="1" x14ac:dyDescent="0.2">
      <c r="A2526" s="88">
        <v>41971</v>
      </c>
      <c r="B2526" s="37">
        <v>113.529999</v>
      </c>
      <c r="C2526" s="37">
        <v>113.83000199999999</v>
      </c>
      <c r="D2526" s="37">
        <v>111.949997</v>
      </c>
      <c r="E2526" s="37">
        <v>112.110001</v>
      </c>
      <c r="F2526" s="37">
        <v>9616300</v>
      </c>
      <c r="G2526" s="37">
        <v>112.110001</v>
      </c>
      <c r="H2526" s="89">
        <f t="shared" si="39"/>
        <v>-3.9097208687691724E-2</v>
      </c>
    </row>
    <row r="2527" spans="1:8" hidden="1" x14ac:dyDescent="0.2">
      <c r="A2527" s="88">
        <v>41974</v>
      </c>
      <c r="B2527" s="37">
        <v>113.800003</v>
      </c>
      <c r="C2527" s="37">
        <v>117.360001</v>
      </c>
      <c r="D2527" s="37">
        <v>113.739998</v>
      </c>
      <c r="E2527" s="37">
        <v>116.58000199999999</v>
      </c>
      <c r="F2527" s="37">
        <v>15644000</v>
      </c>
      <c r="G2527" s="37">
        <v>116.58000199999999</v>
      </c>
      <c r="H2527" s="89">
        <f t="shared" si="39"/>
        <v>1.2428979210420351E-2</v>
      </c>
    </row>
    <row r="2528" spans="1:8" hidden="1" x14ac:dyDescent="0.2">
      <c r="A2528" s="88">
        <v>41975</v>
      </c>
      <c r="B2528" s="37">
        <v>115.129997</v>
      </c>
      <c r="C2528" s="37">
        <v>115.709999</v>
      </c>
      <c r="D2528" s="37">
        <v>114.720001</v>
      </c>
      <c r="E2528" s="37">
        <v>115.139999</v>
      </c>
      <c r="F2528" s="37">
        <v>6361400</v>
      </c>
      <c r="G2528" s="37">
        <v>115.139999</v>
      </c>
      <c r="H2528" s="89">
        <f t="shared" si="39"/>
        <v>-1.0282226458559973E-2</v>
      </c>
    </row>
    <row r="2529" spans="1:8" hidden="1" x14ac:dyDescent="0.2">
      <c r="A2529" s="88">
        <v>41976</v>
      </c>
      <c r="B2529" s="37">
        <v>115.68</v>
      </c>
      <c r="C2529" s="37">
        <v>116.760002</v>
      </c>
      <c r="D2529" s="37">
        <v>115.55999799999999</v>
      </c>
      <c r="E2529" s="37">
        <v>116.33000199999999</v>
      </c>
      <c r="F2529" s="37">
        <v>5758800</v>
      </c>
      <c r="G2529" s="37">
        <v>116.33000199999999</v>
      </c>
      <c r="H2529" s="89">
        <f t="shared" si="39"/>
        <v>3.8758500088458187E-3</v>
      </c>
    </row>
    <row r="2530" spans="1:8" hidden="1" x14ac:dyDescent="0.2">
      <c r="A2530" s="88">
        <v>41977</v>
      </c>
      <c r="B2530" s="37">
        <v>116.010002</v>
      </c>
      <c r="C2530" s="37">
        <v>116.339996</v>
      </c>
      <c r="D2530" s="37">
        <v>115.610001</v>
      </c>
      <c r="E2530" s="37">
        <v>115.879997</v>
      </c>
      <c r="F2530" s="37">
        <v>3623600</v>
      </c>
      <c r="G2530" s="37">
        <v>115.879997</v>
      </c>
      <c r="H2530" s="89">
        <f t="shared" si="39"/>
        <v>1.2591864682675364E-2</v>
      </c>
    </row>
    <row r="2531" spans="1:8" hidden="1" x14ac:dyDescent="0.2">
      <c r="A2531" s="88">
        <v>41978</v>
      </c>
      <c r="B2531" s="37">
        <v>115.160004</v>
      </c>
      <c r="C2531" s="37">
        <v>115.18</v>
      </c>
      <c r="D2531" s="37">
        <v>114.239998</v>
      </c>
      <c r="E2531" s="37">
        <v>114.43</v>
      </c>
      <c r="F2531" s="37">
        <v>6331000</v>
      </c>
      <c r="G2531" s="37">
        <v>114.43</v>
      </c>
      <c r="H2531" s="89">
        <f t="shared" si="39"/>
        <v>-1.1728547684164783E-2</v>
      </c>
    </row>
    <row r="2532" spans="1:8" hidden="1" x14ac:dyDescent="0.2">
      <c r="A2532" s="88">
        <v>41981</v>
      </c>
      <c r="B2532" s="37">
        <v>114.970001</v>
      </c>
      <c r="C2532" s="37">
        <v>116.160004</v>
      </c>
      <c r="D2532" s="37">
        <v>114.459999</v>
      </c>
      <c r="E2532" s="37">
        <v>115.779999</v>
      </c>
      <c r="F2532" s="37">
        <v>5224500</v>
      </c>
      <c r="G2532" s="37">
        <v>115.779999</v>
      </c>
      <c r="H2532" s="89">
        <f t="shared" si="39"/>
        <v>-2.0601685932266252E-2</v>
      </c>
    </row>
    <row r="2533" spans="1:8" hidden="1" x14ac:dyDescent="0.2">
      <c r="A2533" s="88">
        <v>41982</v>
      </c>
      <c r="B2533" s="37">
        <v>117.040001</v>
      </c>
      <c r="C2533" s="37">
        <v>118.989998</v>
      </c>
      <c r="D2533" s="37">
        <v>116.980003</v>
      </c>
      <c r="E2533" s="37">
        <v>118.19000200000001</v>
      </c>
      <c r="F2533" s="37">
        <v>10467200</v>
      </c>
      <c r="G2533" s="37">
        <v>118.19000200000001</v>
      </c>
      <c r="H2533" s="89">
        <f t="shared" si="39"/>
        <v>1.9479404764291596E-3</v>
      </c>
    </row>
    <row r="2534" spans="1:8" hidden="1" x14ac:dyDescent="0.2">
      <c r="A2534" s="88">
        <v>41983</v>
      </c>
      <c r="B2534" s="37">
        <v>118.150002</v>
      </c>
      <c r="C2534" s="37">
        <v>118.470001</v>
      </c>
      <c r="D2534" s="37">
        <v>117.80999799999999</v>
      </c>
      <c r="E2534" s="37">
        <v>117.959999</v>
      </c>
      <c r="F2534" s="37">
        <v>4277400</v>
      </c>
      <c r="G2534" s="37">
        <v>117.959999</v>
      </c>
      <c r="H2534" s="89">
        <f t="shared" si="39"/>
        <v>2.2915095862573653E-3</v>
      </c>
    </row>
    <row r="2535" spans="1:8" hidden="1" x14ac:dyDescent="0.2">
      <c r="A2535" s="88">
        <v>41984</v>
      </c>
      <c r="B2535" s="37">
        <v>116.980003</v>
      </c>
      <c r="C2535" s="37">
        <v>118.379997</v>
      </c>
      <c r="D2535" s="37">
        <v>116.82</v>
      </c>
      <c r="E2535" s="37">
        <v>117.69000200000001</v>
      </c>
      <c r="F2535" s="37">
        <v>5214500</v>
      </c>
      <c r="G2535" s="37">
        <v>117.69000200000001</v>
      </c>
      <c r="H2535" s="89">
        <f t="shared" si="39"/>
        <v>2.3819491725998619E-3</v>
      </c>
    </row>
    <row r="2536" spans="1:8" hidden="1" x14ac:dyDescent="0.2">
      <c r="A2536" s="88">
        <v>41985</v>
      </c>
      <c r="B2536" s="37">
        <v>117.389999</v>
      </c>
      <c r="C2536" s="37">
        <v>117.800003</v>
      </c>
      <c r="D2536" s="37">
        <v>116.68</v>
      </c>
      <c r="E2536" s="37">
        <v>117.410004</v>
      </c>
      <c r="F2536" s="37">
        <v>4736500</v>
      </c>
      <c r="G2536" s="37">
        <v>117.410004</v>
      </c>
      <c r="H2536" s="89">
        <f t="shared" si="39"/>
        <v>2.6058462915209128E-2</v>
      </c>
    </row>
    <row r="2537" spans="1:8" hidden="1" x14ac:dyDescent="0.2">
      <c r="A2537" s="88">
        <v>41988</v>
      </c>
      <c r="B2537" s="37">
        <v>116.220001</v>
      </c>
      <c r="C2537" s="37">
        <v>116.970001</v>
      </c>
      <c r="D2537" s="37">
        <v>114.360001</v>
      </c>
      <c r="E2537" s="37">
        <v>114.389999</v>
      </c>
      <c r="F2537" s="37">
        <v>8796000</v>
      </c>
      <c r="G2537" s="37">
        <v>114.389999</v>
      </c>
      <c r="H2537" s="89">
        <f t="shared" si="39"/>
        <v>-4.8835713153273898E-3</v>
      </c>
    </row>
    <row r="2538" spans="1:8" hidden="1" x14ac:dyDescent="0.2">
      <c r="A2538" s="88">
        <v>41989</v>
      </c>
      <c r="B2538" s="37">
        <v>116.279999</v>
      </c>
      <c r="C2538" s="37">
        <v>116.5</v>
      </c>
      <c r="D2538" s="37">
        <v>114.07</v>
      </c>
      <c r="E2538" s="37">
        <v>114.949997</v>
      </c>
      <c r="F2538" s="37">
        <v>9174000</v>
      </c>
      <c r="G2538" s="37">
        <v>114.949997</v>
      </c>
      <c r="H2538" s="89">
        <f t="shared" si="39"/>
        <v>5.933182205874344E-3</v>
      </c>
    </row>
    <row r="2539" spans="1:8" hidden="1" x14ac:dyDescent="0.2">
      <c r="A2539" s="88">
        <v>41990</v>
      </c>
      <c r="B2539" s="37">
        <v>115.099998</v>
      </c>
      <c r="C2539" s="37">
        <v>115.480003</v>
      </c>
      <c r="D2539" s="37">
        <v>113.58000199999999</v>
      </c>
      <c r="E2539" s="37">
        <v>114.269997</v>
      </c>
      <c r="F2539" s="37">
        <v>9097300</v>
      </c>
      <c r="G2539" s="37">
        <v>114.269997</v>
      </c>
      <c r="H2539" s="89">
        <f t="shared" si="39"/>
        <v>-7.6716007303314357E-3</v>
      </c>
    </row>
    <row r="2540" spans="1:8" hidden="1" x14ac:dyDescent="0.2">
      <c r="A2540" s="88">
        <v>41991</v>
      </c>
      <c r="B2540" s="37">
        <v>115.589996</v>
      </c>
      <c r="C2540" s="37">
        <v>115.80999799999999</v>
      </c>
      <c r="D2540" s="37">
        <v>114.58000199999999</v>
      </c>
      <c r="E2540" s="37">
        <v>115.150002</v>
      </c>
      <c r="F2540" s="37">
        <v>5258100</v>
      </c>
      <c r="G2540" s="37">
        <v>115.150002</v>
      </c>
      <c r="H2540" s="89">
        <f t="shared" si="39"/>
        <v>3.3055440820019114E-3</v>
      </c>
    </row>
    <row r="2541" spans="1:8" hidden="1" x14ac:dyDescent="0.2">
      <c r="A2541" s="88">
        <v>41992</v>
      </c>
      <c r="B2541" s="37">
        <v>115.05999799999999</v>
      </c>
      <c r="C2541" s="37">
        <v>115.220001</v>
      </c>
      <c r="D2541" s="37">
        <v>114.769997</v>
      </c>
      <c r="E2541" s="37">
        <v>114.769997</v>
      </c>
      <c r="F2541" s="37">
        <v>4652300</v>
      </c>
      <c r="G2541" s="37">
        <v>114.769997</v>
      </c>
      <c r="H2541" s="89">
        <f t="shared" si="39"/>
        <v>1.9532505545780687E-2</v>
      </c>
    </row>
    <row r="2542" spans="1:8" hidden="1" x14ac:dyDescent="0.2">
      <c r="A2542" s="88">
        <v>41995</v>
      </c>
      <c r="B2542" s="37">
        <v>114.80999799999999</v>
      </c>
      <c r="C2542" s="37">
        <v>114.970001</v>
      </c>
      <c r="D2542" s="37">
        <v>112.410004</v>
      </c>
      <c r="E2542" s="37">
        <v>112.550003</v>
      </c>
      <c r="F2542" s="37">
        <v>7483200</v>
      </c>
      <c r="G2542" s="37">
        <v>112.550003</v>
      </c>
      <c r="H2542" s="89">
        <f t="shared" si="39"/>
        <v>-1.6866709059351964E-3</v>
      </c>
    </row>
    <row r="2543" spans="1:8" hidden="1" x14ac:dyDescent="0.2">
      <c r="A2543" s="88">
        <v>41996</v>
      </c>
      <c r="B2543" s="37">
        <v>112.879997</v>
      </c>
      <c r="C2543" s="37">
        <v>113.32</v>
      </c>
      <c r="D2543" s="37">
        <v>112.610001</v>
      </c>
      <c r="E2543" s="37">
        <v>112.739998</v>
      </c>
      <c r="F2543" s="37">
        <v>7763300</v>
      </c>
      <c r="G2543" s="37">
        <v>112.739998</v>
      </c>
      <c r="H2543" s="89">
        <f t="shared" si="39"/>
        <v>-2.6605472787991438E-4</v>
      </c>
    </row>
    <row r="2544" spans="1:8" hidden="1" x14ac:dyDescent="0.2">
      <c r="A2544" s="88">
        <v>41997</v>
      </c>
      <c r="B2544" s="37">
        <v>112.83000199999999</v>
      </c>
      <c r="C2544" s="37">
        <v>112.91999800000001</v>
      </c>
      <c r="D2544" s="37">
        <v>112.660004</v>
      </c>
      <c r="E2544" s="37">
        <v>112.769997</v>
      </c>
      <c r="F2544" s="37">
        <v>1501500</v>
      </c>
      <c r="G2544" s="37">
        <v>112.769997</v>
      </c>
      <c r="H2544" s="89">
        <f t="shared" si="39"/>
        <v>-1.8102471563772982E-2</v>
      </c>
    </row>
    <row r="2545" spans="1:8" hidden="1" x14ac:dyDescent="0.2">
      <c r="A2545" s="88">
        <v>41999</v>
      </c>
      <c r="B2545" s="37">
        <v>114.82</v>
      </c>
      <c r="C2545" s="37">
        <v>114.980003</v>
      </c>
      <c r="D2545" s="37">
        <v>114.529999</v>
      </c>
      <c r="E2545" s="37">
        <v>114.83000199999999</v>
      </c>
      <c r="F2545" s="37">
        <v>3758600</v>
      </c>
      <c r="G2545" s="37">
        <v>114.83000199999999</v>
      </c>
      <c r="H2545" s="89">
        <f t="shared" si="39"/>
        <v>1.0153295101321956E-2</v>
      </c>
    </row>
    <row r="2546" spans="1:8" hidden="1" x14ac:dyDescent="0.2">
      <c r="A2546" s="88">
        <v>42002</v>
      </c>
      <c r="B2546" s="37">
        <v>114.610001</v>
      </c>
      <c r="C2546" s="37">
        <v>114.639999</v>
      </c>
      <c r="D2546" s="37">
        <v>113.230003</v>
      </c>
      <c r="E2546" s="37">
        <v>113.66999800000001</v>
      </c>
      <c r="F2546" s="37">
        <v>12963700</v>
      </c>
      <c r="G2546" s="37">
        <v>113.66999800000001</v>
      </c>
      <c r="H2546" s="89">
        <f t="shared" si="39"/>
        <v>-1.337022611629669E-2</v>
      </c>
    </row>
    <row r="2547" spans="1:8" hidden="1" x14ac:dyDescent="0.2">
      <c r="A2547" s="88">
        <v>42003</v>
      </c>
      <c r="B2547" s="37">
        <v>114.989998</v>
      </c>
      <c r="C2547" s="37">
        <v>116.260002</v>
      </c>
      <c r="D2547" s="37">
        <v>114.900002</v>
      </c>
      <c r="E2547" s="37">
        <v>115.199997</v>
      </c>
      <c r="F2547" s="37">
        <v>7987300</v>
      </c>
      <c r="G2547" s="37">
        <v>115.199997</v>
      </c>
      <c r="H2547" s="89">
        <f t="shared" si="39"/>
        <v>1.4162270162103544E-2</v>
      </c>
    </row>
    <row r="2548" spans="1:8" hidden="1" x14ac:dyDescent="0.2">
      <c r="A2548" s="88">
        <v>42004</v>
      </c>
      <c r="B2548" s="37">
        <v>114.889999</v>
      </c>
      <c r="C2548" s="37">
        <v>115</v>
      </c>
      <c r="D2548" s="37">
        <v>113.279999</v>
      </c>
      <c r="E2548" s="37">
        <v>113.58000199999999</v>
      </c>
      <c r="F2548" s="37">
        <v>7624200</v>
      </c>
      <c r="G2548" s="37">
        <v>113.58000199999999</v>
      </c>
      <c r="H2548" s="89">
        <f t="shared" si="39"/>
        <v>-4.392522139522145E-3</v>
      </c>
    </row>
    <row r="2549" spans="1:8" hidden="1" x14ac:dyDescent="0.2">
      <c r="A2549" s="88">
        <v>42006</v>
      </c>
      <c r="B2549" s="37">
        <v>112.489998</v>
      </c>
      <c r="C2549" s="37">
        <v>114.800003</v>
      </c>
      <c r="D2549" s="37">
        <v>112.32</v>
      </c>
      <c r="E2549" s="37">
        <v>114.08000199999999</v>
      </c>
      <c r="F2549" s="37">
        <v>7109600</v>
      </c>
      <c r="G2549" s="37">
        <v>114.08000199999999</v>
      </c>
      <c r="H2549" s="89">
        <f t="shared" si="39"/>
        <v>-1.49646168480879E-2</v>
      </c>
    </row>
    <row r="2550" spans="1:8" hidden="1" x14ac:dyDescent="0.2">
      <c r="A2550" s="88">
        <v>42009</v>
      </c>
      <c r="B2550" s="37">
        <v>114.779999</v>
      </c>
      <c r="C2550" s="37">
        <v>116</v>
      </c>
      <c r="D2550" s="37">
        <v>114.730003</v>
      </c>
      <c r="E2550" s="37">
        <v>115.800003</v>
      </c>
      <c r="F2550" s="37">
        <v>8177400</v>
      </c>
      <c r="G2550" s="37">
        <v>115.800003</v>
      </c>
      <c r="H2550" s="89">
        <f t="shared" si="39"/>
        <v>-1.1334484782124905E-2</v>
      </c>
    </row>
    <row r="2551" spans="1:8" hidden="1" x14ac:dyDescent="0.2">
      <c r="A2551" s="88">
        <v>42010</v>
      </c>
      <c r="B2551" s="37">
        <v>116.220001</v>
      </c>
      <c r="C2551" s="37">
        <v>117.5</v>
      </c>
      <c r="D2551" s="37">
        <v>115.800003</v>
      </c>
      <c r="E2551" s="37">
        <v>117.120003</v>
      </c>
      <c r="F2551" s="37">
        <v>11238300</v>
      </c>
      <c r="G2551" s="37">
        <v>117.120003</v>
      </c>
      <c r="H2551" s="89">
        <f t="shared" si="39"/>
        <v>5.9088417788303845E-3</v>
      </c>
    </row>
    <row r="2552" spans="1:8" hidden="1" x14ac:dyDescent="0.2">
      <c r="A2552" s="88">
        <v>42011</v>
      </c>
      <c r="B2552" s="37">
        <v>116.470001</v>
      </c>
      <c r="C2552" s="37">
        <v>116.879997</v>
      </c>
      <c r="D2552" s="37">
        <v>116.16999800000001</v>
      </c>
      <c r="E2552" s="37">
        <v>116.43</v>
      </c>
      <c r="F2552" s="37">
        <v>6434200</v>
      </c>
      <c r="G2552" s="37">
        <v>116.43</v>
      </c>
      <c r="H2552" s="89">
        <f t="shared" si="39"/>
        <v>4.2174008870360935E-3</v>
      </c>
    </row>
    <row r="2553" spans="1:8" hidden="1" x14ac:dyDescent="0.2">
      <c r="A2553" s="88">
        <v>42012</v>
      </c>
      <c r="B2553" s="37">
        <v>116.449997</v>
      </c>
      <c r="C2553" s="37">
        <v>116.870003</v>
      </c>
      <c r="D2553" s="37">
        <v>115.849998</v>
      </c>
      <c r="E2553" s="37">
        <v>115.94000200000001</v>
      </c>
      <c r="F2553" s="37">
        <v>7033700</v>
      </c>
      <c r="G2553" s="37">
        <v>115.94000200000001</v>
      </c>
      <c r="H2553" s="89">
        <f t="shared" si="39"/>
        <v>-1.1320875430294921E-2</v>
      </c>
    </row>
    <row r="2554" spans="1:8" hidden="1" x14ac:dyDescent="0.2">
      <c r="A2554" s="88">
        <v>42013</v>
      </c>
      <c r="B2554" s="37">
        <v>116.510002</v>
      </c>
      <c r="C2554" s="37">
        <v>117.339996</v>
      </c>
      <c r="D2554" s="37">
        <v>116.5</v>
      </c>
      <c r="E2554" s="37">
        <v>117.260002</v>
      </c>
      <c r="F2554" s="37">
        <v>7962900</v>
      </c>
      <c r="G2554" s="37">
        <v>117.260002</v>
      </c>
      <c r="H2554" s="89">
        <f t="shared" si="39"/>
        <v>-1.1025436086497234E-2</v>
      </c>
    </row>
    <row r="2555" spans="1:8" hidden="1" x14ac:dyDescent="0.2">
      <c r="A2555" s="88">
        <v>42016</v>
      </c>
      <c r="B2555" s="37">
        <v>117.459999</v>
      </c>
      <c r="C2555" s="37">
        <v>118.709999</v>
      </c>
      <c r="D2555" s="37">
        <v>117.32</v>
      </c>
      <c r="E2555" s="37">
        <v>118.55999799999999</v>
      </c>
      <c r="F2555" s="37">
        <v>8318200</v>
      </c>
      <c r="G2555" s="37">
        <v>118.55999799999999</v>
      </c>
      <c r="H2555" s="89">
        <f t="shared" si="39"/>
        <v>3.3794726031533659E-3</v>
      </c>
    </row>
    <row r="2556" spans="1:8" hidden="1" x14ac:dyDescent="0.2">
      <c r="A2556" s="88">
        <v>42017</v>
      </c>
      <c r="B2556" s="37">
        <v>118.959999</v>
      </c>
      <c r="C2556" s="37">
        <v>119.19000200000001</v>
      </c>
      <c r="D2556" s="37">
        <v>117.870003</v>
      </c>
      <c r="E2556" s="37">
        <v>118.160004</v>
      </c>
      <c r="F2556" s="37">
        <v>7693200</v>
      </c>
      <c r="G2556" s="37">
        <v>118.160004</v>
      </c>
      <c r="H2556" s="89">
        <f t="shared" si="39"/>
        <v>1.6093087450449993E-3</v>
      </c>
    </row>
    <row r="2557" spans="1:8" hidden="1" x14ac:dyDescent="0.2">
      <c r="A2557" s="88">
        <v>42018</v>
      </c>
      <c r="B2557" s="37">
        <v>119.08000199999999</v>
      </c>
      <c r="C2557" s="37">
        <v>119.32</v>
      </c>
      <c r="D2557" s="37">
        <v>117.900002</v>
      </c>
      <c r="E2557" s="37">
        <v>117.970001</v>
      </c>
      <c r="F2557" s="37">
        <v>7727400</v>
      </c>
      <c r="G2557" s="37">
        <v>117.970001</v>
      </c>
      <c r="H2557" s="89">
        <f t="shared" si="39"/>
        <v>-2.4864208051710201E-2</v>
      </c>
    </row>
    <row r="2558" spans="1:8" hidden="1" x14ac:dyDescent="0.2">
      <c r="A2558" s="88">
        <v>42019</v>
      </c>
      <c r="B2558" s="37">
        <v>120.410004</v>
      </c>
      <c r="C2558" s="37">
        <v>121.699997</v>
      </c>
      <c r="D2558" s="37">
        <v>120.339996</v>
      </c>
      <c r="E2558" s="37">
        <v>120.94000200000001</v>
      </c>
      <c r="F2558" s="37">
        <v>17692500</v>
      </c>
      <c r="G2558" s="37">
        <v>120.94000200000001</v>
      </c>
      <c r="H2558" s="89">
        <f t="shared" si="39"/>
        <v>-1.2979686096583358E-2</v>
      </c>
    </row>
    <row r="2559" spans="1:8" hidden="1" x14ac:dyDescent="0.2">
      <c r="A2559" s="88">
        <v>42020</v>
      </c>
      <c r="B2559" s="37">
        <v>121.730003</v>
      </c>
      <c r="C2559" s="37">
        <v>123.150002</v>
      </c>
      <c r="D2559" s="37">
        <v>121.709999</v>
      </c>
      <c r="E2559" s="37">
        <v>122.519997</v>
      </c>
      <c r="F2559" s="37">
        <v>14428200</v>
      </c>
      <c r="G2559" s="37">
        <v>122.519997</v>
      </c>
      <c r="H2559" s="89">
        <f t="shared" si="39"/>
        <v>-1.3618887866012739E-2</v>
      </c>
    </row>
    <row r="2560" spans="1:8" hidden="1" x14ac:dyDescent="0.2">
      <c r="A2560" s="88">
        <v>42024</v>
      </c>
      <c r="B2560" s="37">
        <v>123.629997</v>
      </c>
      <c r="C2560" s="37">
        <v>124.599998</v>
      </c>
      <c r="D2560" s="37">
        <v>123.489998</v>
      </c>
      <c r="E2560" s="37">
        <v>124.199997</v>
      </c>
      <c r="F2560" s="37">
        <v>14968600</v>
      </c>
      <c r="G2560" s="37">
        <v>124.199997</v>
      </c>
      <c r="H2560" s="89">
        <f t="shared" si="39"/>
        <v>-2.4156502955288871E-4</v>
      </c>
    </row>
    <row r="2561" spans="1:8" hidden="1" x14ac:dyDescent="0.2">
      <c r="A2561" s="88">
        <v>42025</v>
      </c>
      <c r="B2561" s="37">
        <v>125.18</v>
      </c>
      <c r="C2561" s="37">
        <v>125.339996</v>
      </c>
      <c r="D2561" s="37">
        <v>123.370003</v>
      </c>
      <c r="E2561" s="37">
        <v>124.230003</v>
      </c>
      <c r="F2561" s="37">
        <v>11082700</v>
      </c>
      <c r="G2561" s="37">
        <v>124.230003</v>
      </c>
      <c r="H2561" s="89">
        <f t="shared" si="39"/>
        <v>-8.0173601575202601E-3</v>
      </c>
    </row>
    <row r="2562" spans="1:8" hidden="1" x14ac:dyDescent="0.2">
      <c r="A2562" s="88">
        <v>42026</v>
      </c>
      <c r="B2562" s="37">
        <v>125.07</v>
      </c>
      <c r="C2562" s="37">
        <v>125.58000199999999</v>
      </c>
      <c r="D2562" s="37">
        <v>124.150002</v>
      </c>
      <c r="E2562" s="37">
        <v>125.230003</v>
      </c>
      <c r="F2562" s="37">
        <v>10518400</v>
      </c>
      <c r="G2562" s="37">
        <v>125.230003</v>
      </c>
      <c r="H2562" s="89">
        <f t="shared" ref="H2562:H2625" si="40">LN(G2562/G2563)</f>
        <v>8.0173601575202272E-3</v>
      </c>
    </row>
    <row r="2563" spans="1:8" hidden="1" x14ac:dyDescent="0.2">
      <c r="A2563" s="88">
        <v>42027</v>
      </c>
      <c r="B2563" s="37">
        <v>124.43</v>
      </c>
      <c r="C2563" s="37">
        <v>124.5</v>
      </c>
      <c r="D2563" s="37">
        <v>123.349998</v>
      </c>
      <c r="E2563" s="37">
        <v>124.230003</v>
      </c>
      <c r="F2563" s="37">
        <v>6270900</v>
      </c>
      <c r="G2563" s="37">
        <v>124.230003</v>
      </c>
      <c r="H2563" s="89">
        <f t="shared" si="40"/>
        <v>1.0031675381507238E-2</v>
      </c>
    </row>
    <row r="2564" spans="1:8" hidden="1" x14ac:dyDescent="0.2">
      <c r="A2564" s="88">
        <v>42030</v>
      </c>
      <c r="B2564" s="37">
        <v>123.33000199999999</v>
      </c>
      <c r="C2564" s="37">
        <v>123.349998</v>
      </c>
      <c r="D2564" s="37">
        <v>122.519997</v>
      </c>
      <c r="E2564" s="37">
        <v>122.989998</v>
      </c>
      <c r="F2564" s="37">
        <v>6768600</v>
      </c>
      <c r="G2564" s="37">
        <v>122.989998</v>
      </c>
      <c r="H2564" s="89">
        <f t="shared" si="40"/>
        <v>-1.1399161389415047E-2</v>
      </c>
    </row>
    <row r="2565" spans="1:8" hidden="1" x14ac:dyDescent="0.2">
      <c r="A2565" s="88">
        <v>42031</v>
      </c>
      <c r="B2565" s="37">
        <v>123.55999799999999</v>
      </c>
      <c r="C2565" s="37">
        <v>124.639999</v>
      </c>
      <c r="D2565" s="37">
        <v>123.510002</v>
      </c>
      <c r="E2565" s="37">
        <v>124.400002</v>
      </c>
      <c r="F2565" s="37">
        <v>9584800</v>
      </c>
      <c r="G2565" s="37">
        <v>124.400002</v>
      </c>
      <c r="H2565" s="89">
        <f t="shared" si="40"/>
        <v>7.9090396941576668E-3</v>
      </c>
    </row>
    <row r="2566" spans="1:8" hidden="1" x14ac:dyDescent="0.2">
      <c r="A2566" s="88">
        <v>42032</v>
      </c>
      <c r="B2566" s="37">
        <v>123.519997</v>
      </c>
      <c r="C2566" s="37">
        <v>123.889999</v>
      </c>
      <c r="D2566" s="37">
        <v>122.94000200000001</v>
      </c>
      <c r="E2566" s="37">
        <v>123.41999800000001</v>
      </c>
      <c r="F2566" s="37">
        <v>8470600</v>
      </c>
      <c r="G2566" s="37">
        <v>123.41999800000001</v>
      </c>
      <c r="H2566" s="89">
        <f t="shared" si="40"/>
        <v>2.1788035287678358E-2</v>
      </c>
    </row>
    <row r="2567" spans="1:8" hidden="1" x14ac:dyDescent="0.2">
      <c r="A2567" s="88">
        <v>42033</v>
      </c>
      <c r="B2567" s="37">
        <v>121.989998</v>
      </c>
      <c r="C2567" s="37">
        <v>122.290001</v>
      </c>
      <c r="D2567" s="37">
        <v>120.260002</v>
      </c>
      <c r="E2567" s="37">
        <v>120.760002</v>
      </c>
      <c r="F2567" s="37">
        <v>11998000</v>
      </c>
      <c r="G2567" s="37">
        <v>120.760002</v>
      </c>
      <c r="H2567" s="89">
        <f t="shared" si="40"/>
        <v>-2.2031070089438234E-2</v>
      </c>
    </row>
    <row r="2568" spans="1:8" hidden="1" x14ac:dyDescent="0.2">
      <c r="A2568" s="88">
        <v>42034</v>
      </c>
      <c r="B2568" s="37">
        <v>121.300003</v>
      </c>
      <c r="C2568" s="37">
        <v>123.550003</v>
      </c>
      <c r="D2568" s="37">
        <v>120.91999800000001</v>
      </c>
      <c r="E2568" s="37">
        <v>123.449997</v>
      </c>
      <c r="F2568" s="37">
        <v>14555900</v>
      </c>
      <c r="G2568" s="37">
        <v>123.449997</v>
      </c>
      <c r="H2568" s="89">
        <f t="shared" si="40"/>
        <v>8.37845240412762E-3</v>
      </c>
    </row>
    <row r="2569" spans="1:8" hidden="1" x14ac:dyDescent="0.2">
      <c r="A2569" s="88">
        <v>42037</v>
      </c>
      <c r="B2569" s="37">
        <v>121.839996</v>
      </c>
      <c r="C2569" s="37">
        <v>123.160004</v>
      </c>
      <c r="D2569" s="37">
        <v>121.82</v>
      </c>
      <c r="E2569" s="37">
        <v>122.41999800000001</v>
      </c>
      <c r="F2569" s="37">
        <v>8885200</v>
      </c>
      <c r="G2569" s="37">
        <v>122.41999800000001</v>
      </c>
      <c r="H2569" s="89">
        <f t="shared" si="40"/>
        <v>1.1254030918509307E-2</v>
      </c>
    </row>
    <row r="2570" spans="1:8" hidden="1" x14ac:dyDescent="0.2">
      <c r="A2570" s="88">
        <v>42038</v>
      </c>
      <c r="B2570" s="37">
        <v>121.739998</v>
      </c>
      <c r="C2570" s="37">
        <v>121.760002</v>
      </c>
      <c r="D2570" s="37">
        <v>120.57</v>
      </c>
      <c r="E2570" s="37">
        <v>121.050003</v>
      </c>
      <c r="F2570" s="37">
        <v>8255900</v>
      </c>
      <c r="G2570" s="37">
        <v>121.050003</v>
      </c>
      <c r="H2570" s="89">
        <f t="shared" si="40"/>
        <v>-4.3687906034355845E-3</v>
      </c>
    </row>
    <row r="2571" spans="1:8" hidden="1" x14ac:dyDescent="0.2">
      <c r="A2571" s="88">
        <v>42039</v>
      </c>
      <c r="B2571" s="37">
        <v>121.629997</v>
      </c>
      <c r="C2571" s="37">
        <v>122.220001</v>
      </c>
      <c r="D2571" s="37">
        <v>120.91999800000001</v>
      </c>
      <c r="E2571" s="37">
        <v>121.58000199999999</v>
      </c>
      <c r="F2571" s="37">
        <v>5386700</v>
      </c>
      <c r="G2571" s="37">
        <v>121.58000199999999</v>
      </c>
      <c r="H2571" s="89">
        <f t="shared" si="40"/>
        <v>-1.7257595392236405E-3</v>
      </c>
    </row>
    <row r="2572" spans="1:8" hidden="1" x14ac:dyDescent="0.2">
      <c r="A2572" s="88">
        <v>42040</v>
      </c>
      <c r="B2572" s="37">
        <v>120.980003</v>
      </c>
      <c r="C2572" s="37">
        <v>121.83000199999999</v>
      </c>
      <c r="D2572" s="37">
        <v>120.610001</v>
      </c>
      <c r="E2572" s="37">
        <v>121.790001</v>
      </c>
      <c r="F2572" s="37">
        <v>6879900</v>
      </c>
      <c r="G2572" s="37">
        <v>121.790001</v>
      </c>
      <c r="H2572" s="89">
        <f t="shared" si="40"/>
        <v>2.6204568909057712E-2</v>
      </c>
    </row>
    <row r="2573" spans="1:8" hidden="1" x14ac:dyDescent="0.2">
      <c r="A2573" s="88">
        <v>42041</v>
      </c>
      <c r="B2573" s="37">
        <v>119.150002</v>
      </c>
      <c r="C2573" s="37">
        <v>119.519997</v>
      </c>
      <c r="D2573" s="37">
        <v>117.949997</v>
      </c>
      <c r="E2573" s="37">
        <v>118.639999</v>
      </c>
      <c r="F2573" s="37">
        <v>12949800</v>
      </c>
      <c r="G2573" s="37">
        <v>118.639999</v>
      </c>
      <c r="H2573" s="89">
        <f t="shared" si="40"/>
        <v>-4.4573389191511293E-3</v>
      </c>
    </row>
    <row r="2574" spans="1:8" hidden="1" x14ac:dyDescent="0.2">
      <c r="A2574" s="88">
        <v>42044</v>
      </c>
      <c r="B2574" s="37">
        <v>118.83000199999999</v>
      </c>
      <c r="C2574" s="37">
        <v>119.400002</v>
      </c>
      <c r="D2574" s="37">
        <v>118.769997</v>
      </c>
      <c r="E2574" s="37">
        <v>119.16999800000001</v>
      </c>
      <c r="F2574" s="37">
        <v>5237200</v>
      </c>
      <c r="G2574" s="37">
        <v>119.16999800000001</v>
      </c>
      <c r="H2574" s="89">
        <f t="shared" si="40"/>
        <v>5.8912559123441548E-3</v>
      </c>
    </row>
    <row r="2575" spans="1:8" hidden="1" x14ac:dyDescent="0.2">
      <c r="A2575" s="88">
        <v>42045</v>
      </c>
      <c r="B2575" s="37">
        <v>118.629997</v>
      </c>
      <c r="C2575" s="37">
        <v>119.05999799999999</v>
      </c>
      <c r="D2575" s="37">
        <v>118.209999</v>
      </c>
      <c r="E2575" s="37">
        <v>118.470001</v>
      </c>
      <c r="F2575" s="37">
        <v>4086300</v>
      </c>
      <c r="G2575" s="37">
        <v>118.470001</v>
      </c>
      <c r="H2575" s="89">
        <f t="shared" si="40"/>
        <v>1.1887725916042117E-2</v>
      </c>
    </row>
    <row r="2576" spans="1:8" hidden="1" x14ac:dyDescent="0.2">
      <c r="A2576" s="88">
        <v>42046</v>
      </c>
      <c r="B2576" s="37">
        <v>118.489998</v>
      </c>
      <c r="C2576" s="37">
        <v>118.57</v>
      </c>
      <c r="D2576" s="37">
        <v>117</v>
      </c>
      <c r="E2576" s="37">
        <v>117.07</v>
      </c>
      <c r="F2576" s="37">
        <v>6784400</v>
      </c>
      <c r="G2576" s="37">
        <v>117.07</v>
      </c>
      <c r="H2576" s="89">
        <f t="shared" si="40"/>
        <v>-2.3036229171600055E-3</v>
      </c>
    </row>
    <row r="2577" spans="1:8" hidden="1" x14ac:dyDescent="0.2">
      <c r="A2577" s="88">
        <v>42047</v>
      </c>
      <c r="B2577" s="37">
        <v>117.68</v>
      </c>
      <c r="C2577" s="37">
        <v>117.82</v>
      </c>
      <c r="D2577" s="37">
        <v>117.089996</v>
      </c>
      <c r="E2577" s="37">
        <v>117.339996</v>
      </c>
      <c r="F2577" s="37">
        <v>4344400</v>
      </c>
      <c r="G2577" s="37">
        <v>117.339996</v>
      </c>
      <c r="H2577" s="89">
        <f t="shared" si="40"/>
        <v>-5.4394745942265366E-3</v>
      </c>
    </row>
    <row r="2578" spans="1:8" hidden="1" x14ac:dyDescent="0.2">
      <c r="A2578" s="88">
        <v>42048</v>
      </c>
      <c r="B2578" s="37">
        <v>118.050003</v>
      </c>
      <c r="C2578" s="37">
        <v>118.58000199999999</v>
      </c>
      <c r="D2578" s="37">
        <v>117.790001</v>
      </c>
      <c r="E2578" s="37">
        <v>117.980003</v>
      </c>
      <c r="F2578" s="37">
        <v>4108900</v>
      </c>
      <c r="G2578" s="37">
        <v>117.980003</v>
      </c>
      <c r="H2578" s="89">
        <f t="shared" si="40"/>
        <v>1.6838732475759073E-2</v>
      </c>
    </row>
    <row r="2579" spans="1:8" hidden="1" x14ac:dyDescent="0.2">
      <c r="A2579" s="88">
        <v>42052</v>
      </c>
      <c r="B2579" s="37">
        <v>116.400002</v>
      </c>
      <c r="C2579" s="37">
        <v>116.540001</v>
      </c>
      <c r="D2579" s="37">
        <v>115.58000199999999</v>
      </c>
      <c r="E2579" s="37">
        <v>116.010002</v>
      </c>
      <c r="F2579" s="37">
        <v>7225200</v>
      </c>
      <c r="G2579" s="37">
        <v>116.010002</v>
      </c>
      <c r="H2579" s="89">
        <f t="shared" si="40"/>
        <v>-2.8404925734226288E-3</v>
      </c>
    </row>
    <row r="2580" spans="1:8" hidden="1" x14ac:dyDescent="0.2">
      <c r="A2580" s="88">
        <v>42053</v>
      </c>
      <c r="B2580" s="37">
        <v>115.989998</v>
      </c>
      <c r="C2580" s="37">
        <v>116.529999</v>
      </c>
      <c r="D2580" s="37">
        <v>114.989998</v>
      </c>
      <c r="E2580" s="37">
        <v>116.339996</v>
      </c>
      <c r="F2580" s="37">
        <v>8336000</v>
      </c>
      <c r="G2580" s="37">
        <v>116.339996</v>
      </c>
      <c r="H2580" s="89">
        <f t="shared" si="40"/>
        <v>3.4440709387424757E-3</v>
      </c>
    </row>
    <row r="2581" spans="1:8" hidden="1" x14ac:dyDescent="0.2">
      <c r="A2581" s="88">
        <v>42054</v>
      </c>
      <c r="B2581" s="37">
        <v>116.400002</v>
      </c>
      <c r="C2581" s="37">
        <v>116.540001</v>
      </c>
      <c r="D2581" s="37">
        <v>115.739998</v>
      </c>
      <c r="E2581" s="37">
        <v>115.94000200000001</v>
      </c>
      <c r="F2581" s="37">
        <v>6528700</v>
      </c>
      <c r="G2581" s="37">
        <v>115.94000200000001</v>
      </c>
      <c r="H2581" s="89">
        <f t="shared" si="40"/>
        <v>5.7088901451534634E-3</v>
      </c>
    </row>
    <row r="2582" spans="1:8" hidden="1" x14ac:dyDescent="0.2">
      <c r="A2582" s="88">
        <v>42055</v>
      </c>
      <c r="B2582" s="37">
        <v>116.099998</v>
      </c>
      <c r="C2582" s="37">
        <v>116.459999</v>
      </c>
      <c r="D2582" s="37">
        <v>115.050003</v>
      </c>
      <c r="E2582" s="37">
        <v>115.279999</v>
      </c>
      <c r="F2582" s="37">
        <v>6681700</v>
      </c>
      <c r="G2582" s="37">
        <v>115.279999</v>
      </c>
      <c r="H2582" s="89">
        <f t="shared" si="40"/>
        <v>-1.3003426100857913E-3</v>
      </c>
    </row>
    <row r="2583" spans="1:8" hidden="1" x14ac:dyDescent="0.2">
      <c r="A2583" s="88">
        <v>42058</v>
      </c>
      <c r="B2583" s="37">
        <v>115.110001</v>
      </c>
      <c r="C2583" s="37">
        <v>116.220001</v>
      </c>
      <c r="D2583" s="37">
        <v>115.07</v>
      </c>
      <c r="E2583" s="37">
        <v>115.43</v>
      </c>
      <c r="F2583" s="37">
        <v>4812400</v>
      </c>
      <c r="G2583" s="37">
        <v>115.43</v>
      </c>
      <c r="H2583" s="89">
        <f t="shared" si="40"/>
        <v>1.4738222662272059E-3</v>
      </c>
    </row>
    <row r="2584" spans="1:8" hidden="1" x14ac:dyDescent="0.2">
      <c r="A2584" s="88">
        <v>42059</v>
      </c>
      <c r="B2584" s="37">
        <v>115</v>
      </c>
      <c r="C2584" s="37">
        <v>115.550003</v>
      </c>
      <c r="D2584" s="37">
        <v>114.290001</v>
      </c>
      <c r="E2584" s="37">
        <v>115.260002</v>
      </c>
      <c r="F2584" s="37">
        <v>7612900</v>
      </c>
      <c r="G2584" s="37">
        <v>115.260002</v>
      </c>
      <c r="H2584" s="89">
        <f t="shared" si="40"/>
        <v>-3.810144909909819E-3</v>
      </c>
    </row>
    <row r="2585" spans="1:8" hidden="1" x14ac:dyDescent="0.2">
      <c r="A2585" s="88">
        <v>42060</v>
      </c>
      <c r="B2585" s="37">
        <v>115.83000199999999</v>
      </c>
      <c r="C2585" s="37">
        <v>115.889999</v>
      </c>
      <c r="D2585" s="37">
        <v>115.33000199999999</v>
      </c>
      <c r="E2585" s="37">
        <v>115.699997</v>
      </c>
      <c r="F2585" s="37">
        <v>5032500</v>
      </c>
      <c r="G2585" s="37">
        <v>115.699997</v>
      </c>
      <c r="H2585" s="89">
        <f t="shared" si="40"/>
        <v>-3.1928491100277584E-3</v>
      </c>
    </row>
    <row r="2586" spans="1:8" hidden="1" x14ac:dyDescent="0.2">
      <c r="A2586" s="88">
        <v>42061</v>
      </c>
      <c r="B2586" s="37">
        <v>116.540001</v>
      </c>
      <c r="C2586" s="37">
        <v>116.550003</v>
      </c>
      <c r="D2586" s="37">
        <v>115.83000199999999</v>
      </c>
      <c r="E2586" s="37">
        <v>116.07</v>
      </c>
      <c r="F2586" s="37">
        <v>4025400</v>
      </c>
      <c r="G2586" s="37">
        <v>116.07</v>
      </c>
      <c r="H2586" s="89">
        <f t="shared" si="40"/>
        <v>-7.7512813121582752E-4</v>
      </c>
    </row>
    <row r="2587" spans="1:8" hidden="1" x14ac:dyDescent="0.2">
      <c r="A2587" s="88">
        <v>42062</v>
      </c>
      <c r="B2587" s="37">
        <v>116.739998</v>
      </c>
      <c r="C2587" s="37">
        <v>117.07</v>
      </c>
      <c r="D2587" s="37">
        <v>116.160004</v>
      </c>
      <c r="E2587" s="37">
        <v>116.160004</v>
      </c>
      <c r="F2587" s="37">
        <v>8255600</v>
      </c>
      <c r="G2587" s="37">
        <v>116.160004</v>
      </c>
      <c r="H2587" s="89">
        <f t="shared" si="40"/>
        <v>4.1408271012924594E-3</v>
      </c>
    </row>
    <row r="2588" spans="1:8" hidden="1" x14ac:dyDescent="0.2">
      <c r="A2588" s="88">
        <v>42065</v>
      </c>
      <c r="B2588" s="37">
        <v>116.5</v>
      </c>
      <c r="C2588" s="37">
        <v>116.639999</v>
      </c>
      <c r="D2588" s="37">
        <v>115.620003</v>
      </c>
      <c r="E2588" s="37">
        <v>115.68</v>
      </c>
      <c r="F2588" s="37">
        <v>7993300</v>
      </c>
      <c r="G2588" s="37">
        <v>115.68</v>
      </c>
      <c r="H2588" s="89">
        <f t="shared" si="40"/>
        <v>1.8169937864322494E-3</v>
      </c>
    </row>
    <row r="2589" spans="1:8" hidden="1" x14ac:dyDescent="0.2">
      <c r="A2589" s="88">
        <v>42066</v>
      </c>
      <c r="B2589" s="37">
        <v>116.040001</v>
      </c>
      <c r="C2589" s="37">
        <v>116.610001</v>
      </c>
      <c r="D2589" s="37">
        <v>115.349998</v>
      </c>
      <c r="E2589" s="37">
        <v>115.470001</v>
      </c>
      <c r="F2589" s="37">
        <v>4738300</v>
      </c>
      <c r="G2589" s="37">
        <v>115.470001</v>
      </c>
      <c r="H2589" s="89">
        <f t="shared" si="40"/>
        <v>3.122563009709224E-3</v>
      </c>
    </row>
    <row r="2590" spans="1:8" hidden="1" x14ac:dyDescent="0.2">
      <c r="A2590" s="88">
        <v>42067</v>
      </c>
      <c r="B2590" s="37">
        <v>115.699997</v>
      </c>
      <c r="C2590" s="37">
        <v>115.790001</v>
      </c>
      <c r="D2590" s="37">
        <v>115.019997</v>
      </c>
      <c r="E2590" s="37">
        <v>115.110001</v>
      </c>
      <c r="F2590" s="37">
        <v>4762400</v>
      </c>
      <c r="G2590" s="37">
        <v>115.110001</v>
      </c>
      <c r="H2590" s="89">
        <f t="shared" si="40"/>
        <v>9.5607325106303374E-4</v>
      </c>
    </row>
    <row r="2591" spans="1:8" hidden="1" x14ac:dyDescent="0.2">
      <c r="A2591" s="88">
        <v>42068</v>
      </c>
      <c r="B2591" s="37">
        <v>115.43</v>
      </c>
      <c r="C2591" s="37">
        <v>116.120003</v>
      </c>
      <c r="D2591" s="37">
        <v>114.839996</v>
      </c>
      <c r="E2591" s="37">
        <v>115</v>
      </c>
      <c r="F2591" s="37">
        <v>5872200</v>
      </c>
      <c r="G2591" s="37">
        <v>115</v>
      </c>
      <c r="H2591" s="89">
        <f t="shared" si="40"/>
        <v>2.7684030030062118E-2</v>
      </c>
    </row>
    <row r="2592" spans="1:8" hidden="1" x14ac:dyDescent="0.2">
      <c r="A2592" s="88">
        <v>42069</v>
      </c>
      <c r="B2592" s="37">
        <v>113.16999800000001</v>
      </c>
      <c r="C2592" s="37">
        <v>113.260002</v>
      </c>
      <c r="D2592" s="37">
        <v>111.699997</v>
      </c>
      <c r="E2592" s="37">
        <v>111.860001</v>
      </c>
      <c r="F2592" s="37">
        <v>11190800</v>
      </c>
      <c r="G2592" s="37">
        <v>111.860001</v>
      </c>
      <c r="H2592" s="89">
        <f t="shared" si="40"/>
        <v>-9.8288886988120929E-4</v>
      </c>
    </row>
    <row r="2593" spans="1:8" hidden="1" x14ac:dyDescent="0.2">
      <c r="A2593" s="88">
        <v>42072</v>
      </c>
      <c r="B2593" s="37">
        <v>112.41999800000001</v>
      </c>
      <c r="C2593" s="37">
        <v>112.620003</v>
      </c>
      <c r="D2593" s="37">
        <v>111.949997</v>
      </c>
      <c r="E2593" s="37">
        <v>111.970001</v>
      </c>
      <c r="F2593" s="37">
        <v>5534000</v>
      </c>
      <c r="G2593" s="37">
        <v>111.970001</v>
      </c>
      <c r="H2593" s="89">
        <f t="shared" si="40"/>
        <v>4.9241605604986183E-3</v>
      </c>
    </row>
    <row r="2594" spans="1:8" hidden="1" x14ac:dyDescent="0.2">
      <c r="A2594" s="88">
        <v>42073</v>
      </c>
      <c r="B2594" s="37">
        <v>112.089996</v>
      </c>
      <c r="C2594" s="37">
        <v>112.349998</v>
      </c>
      <c r="D2594" s="37">
        <v>111.220001</v>
      </c>
      <c r="E2594" s="37">
        <v>111.41999800000001</v>
      </c>
      <c r="F2594" s="37">
        <v>7019800</v>
      </c>
      <c r="G2594" s="37">
        <v>111.41999800000001</v>
      </c>
      <c r="H2594" s="89">
        <f t="shared" si="40"/>
        <v>6.0314177173256232E-3</v>
      </c>
    </row>
    <row r="2595" spans="1:8" hidden="1" x14ac:dyDescent="0.2">
      <c r="A2595" s="88">
        <v>42074</v>
      </c>
      <c r="B2595" s="37">
        <v>111.230003</v>
      </c>
      <c r="C2595" s="37">
        <v>111.25</v>
      </c>
      <c r="D2595" s="37">
        <v>110.160004</v>
      </c>
      <c r="E2595" s="37">
        <v>110.75</v>
      </c>
      <c r="F2595" s="37">
        <v>6550400</v>
      </c>
      <c r="G2595" s="37">
        <v>110.75</v>
      </c>
      <c r="H2595" s="89">
        <f t="shared" si="40"/>
        <v>2.7090802409380664E-4</v>
      </c>
    </row>
    <row r="2596" spans="1:8" hidden="1" x14ac:dyDescent="0.2">
      <c r="A2596" s="88">
        <v>42075</v>
      </c>
      <c r="B2596" s="37">
        <v>111.150002</v>
      </c>
      <c r="C2596" s="37">
        <v>111.199997</v>
      </c>
      <c r="D2596" s="37">
        <v>110.25</v>
      </c>
      <c r="E2596" s="37">
        <v>110.720001</v>
      </c>
      <c r="F2596" s="37">
        <v>6631500</v>
      </c>
      <c r="G2596" s="37">
        <v>110.720001</v>
      </c>
      <c r="H2596" s="89">
        <f t="shared" si="40"/>
        <v>-1.444007484164462E-3</v>
      </c>
    </row>
    <row r="2597" spans="1:8" hidden="1" x14ac:dyDescent="0.2">
      <c r="A2597" s="88">
        <v>42076</v>
      </c>
      <c r="B2597" s="37">
        <v>111.099998</v>
      </c>
      <c r="C2597" s="37">
        <v>111.279999</v>
      </c>
      <c r="D2597" s="37">
        <v>110.510002</v>
      </c>
      <c r="E2597" s="37">
        <v>110.879997</v>
      </c>
      <c r="F2597" s="37">
        <v>4557600</v>
      </c>
      <c r="G2597" s="37">
        <v>110.879997</v>
      </c>
      <c r="H2597" s="89">
        <f t="shared" si="40"/>
        <v>6.3150348599437371E-4</v>
      </c>
    </row>
    <row r="2598" spans="1:8" hidden="1" x14ac:dyDescent="0.2">
      <c r="A2598" s="88">
        <v>42079</v>
      </c>
      <c r="B2598" s="37">
        <v>111.089996</v>
      </c>
      <c r="C2598" s="37">
        <v>111.209999</v>
      </c>
      <c r="D2598" s="37">
        <v>110.41999800000001</v>
      </c>
      <c r="E2598" s="37">
        <v>110.80999799999999</v>
      </c>
      <c r="F2598" s="37">
        <v>3265300</v>
      </c>
      <c r="G2598" s="37">
        <v>110.80999799999999</v>
      </c>
      <c r="H2598" s="89">
        <f t="shared" si="40"/>
        <v>5.4293772694575873E-3</v>
      </c>
    </row>
    <row r="2599" spans="1:8" hidden="1" x14ac:dyDescent="0.2">
      <c r="A2599" s="88">
        <v>42080</v>
      </c>
      <c r="B2599" s="37">
        <v>109.91999800000001</v>
      </c>
      <c r="C2599" s="37">
        <v>111.349998</v>
      </c>
      <c r="D2599" s="37">
        <v>109.769997</v>
      </c>
      <c r="E2599" s="37">
        <v>110.209999</v>
      </c>
      <c r="F2599" s="37">
        <v>8923300</v>
      </c>
      <c r="G2599" s="37">
        <v>110.209999</v>
      </c>
      <c r="H2599" s="89">
        <f t="shared" si="40"/>
        <v>-1.9409396987464016E-2</v>
      </c>
    </row>
    <row r="2600" spans="1:8" hidden="1" x14ac:dyDescent="0.2">
      <c r="A2600" s="88">
        <v>42081</v>
      </c>
      <c r="B2600" s="37">
        <v>110.33000199999999</v>
      </c>
      <c r="C2600" s="37">
        <v>112.870003</v>
      </c>
      <c r="D2600" s="37">
        <v>110.089996</v>
      </c>
      <c r="E2600" s="37">
        <v>112.370003</v>
      </c>
      <c r="F2600" s="37">
        <v>12448000</v>
      </c>
      <c r="G2600" s="37">
        <v>112.370003</v>
      </c>
      <c r="H2600" s="89">
        <f t="shared" si="40"/>
        <v>7.1220512736792235E-4</v>
      </c>
    </row>
    <row r="2601" spans="1:8" hidden="1" x14ac:dyDescent="0.2">
      <c r="A2601" s="88">
        <v>42082</v>
      </c>
      <c r="B2601" s="37">
        <v>111.849998</v>
      </c>
      <c r="C2601" s="37">
        <v>112.58000199999999</v>
      </c>
      <c r="D2601" s="37">
        <v>111.58000199999999</v>
      </c>
      <c r="E2601" s="37">
        <v>112.290001</v>
      </c>
      <c r="F2601" s="37">
        <v>6537700</v>
      </c>
      <c r="G2601" s="37">
        <v>112.290001</v>
      </c>
      <c r="H2601" s="89">
        <f t="shared" si="40"/>
        <v>-1.1334567413595082E-2</v>
      </c>
    </row>
    <row r="2602" spans="1:8" hidden="1" x14ac:dyDescent="0.2">
      <c r="A2602" s="88">
        <v>42083</v>
      </c>
      <c r="B2602" s="37">
        <v>112.709999</v>
      </c>
      <c r="C2602" s="37">
        <v>114</v>
      </c>
      <c r="D2602" s="37">
        <v>112.66999800000001</v>
      </c>
      <c r="E2602" s="37">
        <v>113.57</v>
      </c>
      <c r="F2602" s="37">
        <v>8033400</v>
      </c>
      <c r="G2602" s="37">
        <v>113.57</v>
      </c>
      <c r="H2602" s="89">
        <f t="shared" si="40"/>
        <v>-6.3196997556235627E-3</v>
      </c>
    </row>
    <row r="2603" spans="1:8" hidden="1" x14ac:dyDescent="0.2">
      <c r="A2603" s="88">
        <v>42086</v>
      </c>
      <c r="B2603" s="37">
        <v>113.699997</v>
      </c>
      <c r="C2603" s="37">
        <v>114.370003</v>
      </c>
      <c r="D2603" s="37">
        <v>113.489998</v>
      </c>
      <c r="E2603" s="37">
        <v>114.290001</v>
      </c>
      <c r="F2603" s="37">
        <v>4240300</v>
      </c>
      <c r="G2603" s="37">
        <v>114.290001</v>
      </c>
      <c r="H2603" s="89">
        <f t="shared" si="40"/>
        <v>-2.4469032463559806E-3</v>
      </c>
    </row>
    <row r="2604" spans="1:8" hidden="1" x14ac:dyDescent="0.2">
      <c r="A2604" s="88">
        <v>42087</v>
      </c>
      <c r="B2604" s="37">
        <v>114.349998</v>
      </c>
      <c r="C2604" s="37">
        <v>114.650002</v>
      </c>
      <c r="D2604" s="37">
        <v>113.82</v>
      </c>
      <c r="E2604" s="37">
        <v>114.57</v>
      </c>
      <c r="F2604" s="37">
        <v>2979300</v>
      </c>
      <c r="G2604" s="37">
        <v>114.57</v>
      </c>
      <c r="H2604" s="89">
        <f t="shared" si="40"/>
        <v>-1.3955780538651137E-3</v>
      </c>
    </row>
    <row r="2605" spans="1:8" hidden="1" x14ac:dyDescent="0.2">
      <c r="A2605" s="88">
        <v>42088</v>
      </c>
      <c r="B2605" s="37">
        <v>115.110001</v>
      </c>
      <c r="C2605" s="37">
        <v>115.139999</v>
      </c>
      <c r="D2605" s="37">
        <v>114.650002</v>
      </c>
      <c r="E2605" s="37">
        <v>114.730003</v>
      </c>
      <c r="F2605" s="37">
        <v>3021400</v>
      </c>
      <c r="G2605" s="37">
        <v>114.730003</v>
      </c>
      <c r="H2605" s="89">
        <f t="shared" si="40"/>
        <v>-6.5158128138588E-3</v>
      </c>
    </row>
    <row r="2606" spans="1:8" hidden="1" x14ac:dyDescent="0.2">
      <c r="A2606" s="88">
        <v>42089</v>
      </c>
      <c r="B2606" s="37">
        <v>115.730003</v>
      </c>
      <c r="C2606" s="37">
        <v>115.839996</v>
      </c>
      <c r="D2606" s="37">
        <v>115.339996</v>
      </c>
      <c r="E2606" s="37">
        <v>115.480003</v>
      </c>
      <c r="F2606" s="37">
        <v>5495200</v>
      </c>
      <c r="G2606" s="37">
        <v>115.480003</v>
      </c>
      <c r="H2606" s="89">
        <f t="shared" si="40"/>
        <v>3.6436667203466671E-3</v>
      </c>
    </row>
    <row r="2607" spans="1:8" hidden="1" x14ac:dyDescent="0.2">
      <c r="A2607" s="88">
        <v>42090</v>
      </c>
      <c r="B2607" s="37">
        <v>115.139999</v>
      </c>
      <c r="C2607" s="37">
        <v>115.360001</v>
      </c>
      <c r="D2607" s="37">
        <v>114.449997</v>
      </c>
      <c r="E2607" s="37">
        <v>115.05999799999999</v>
      </c>
      <c r="F2607" s="37">
        <v>4921700</v>
      </c>
      <c r="G2607" s="37">
        <v>115.05999799999999</v>
      </c>
      <c r="H2607" s="89">
        <f t="shared" si="40"/>
        <v>1.1450656221852006E-2</v>
      </c>
    </row>
    <row r="2608" spans="1:8" hidden="1" x14ac:dyDescent="0.2">
      <c r="A2608" s="88">
        <v>42093</v>
      </c>
      <c r="B2608" s="37">
        <v>113.900002</v>
      </c>
      <c r="C2608" s="37">
        <v>114.010002</v>
      </c>
      <c r="D2608" s="37">
        <v>113.540001</v>
      </c>
      <c r="E2608" s="37">
        <v>113.75</v>
      </c>
      <c r="F2608" s="37">
        <v>4383900</v>
      </c>
      <c r="G2608" s="37">
        <v>113.75</v>
      </c>
      <c r="H2608" s="89">
        <f t="shared" si="40"/>
        <v>7.9148676940509952E-4</v>
      </c>
    </row>
    <row r="2609" spans="1:8" hidden="1" x14ac:dyDescent="0.2">
      <c r="A2609" s="88">
        <v>42094</v>
      </c>
      <c r="B2609" s="37">
        <v>113.839996</v>
      </c>
      <c r="C2609" s="37">
        <v>114.279999</v>
      </c>
      <c r="D2609" s="37">
        <v>113.410004</v>
      </c>
      <c r="E2609" s="37">
        <v>113.660004</v>
      </c>
      <c r="F2609" s="37">
        <v>4383300</v>
      </c>
      <c r="G2609" s="37">
        <v>113.660004</v>
      </c>
      <c r="H2609" s="89">
        <f t="shared" si="40"/>
        <v>-1.6924367875584118E-2</v>
      </c>
    </row>
    <row r="2610" spans="1:8" hidden="1" x14ac:dyDescent="0.2">
      <c r="A2610" s="88">
        <v>42095</v>
      </c>
      <c r="B2610" s="37">
        <v>114.55999799999999</v>
      </c>
      <c r="C2610" s="37">
        <v>115.989998</v>
      </c>
      <c r="D2610" s="37">
        <v>114.540001</v>
      </c>
      <c r="E2610" s="37">
        <v>115.599998</v>
      </c>
      <c r="F2610" s="37">
        <v>7324000</v>
      </c>
      <c r="G2610" s="37">
        <v>115.599998</v>
      </c>
      <c r="H2610" s="89">
        <f t="shared" si="40"/>
        <v>2.7719959205037676E-3</v>
      </c>
    </row>
    <row r="2611" spans="1:8" hidden="1" x14ac:dyDescent="0.2">
      <c r="A2611" s="88">
        <v>42096</v>
      </c>
      <c r="B2611" s="37">
        <v>115.470001</v>
      </c>
      <c r="C2611" s="37">
        <v>115.720001</v>
      </c>
      <c r="D2611" s="37">
        <v>114.68</v>
      </c>
      <c r="E2611" s="37">
        <v>115.279999</v>
      </c>
      <c r="F2611" s="37">
        <v>3884100</v>
      </c>
      <c r="G2611" s="37">
        <v>115.279999</v>
      </c>
      <c r="H2611" s="89">
        <f t="shared" si="40"/>
        <v>-1.2156919940710024E-2</v>
      </c>
    </row>
    <row r="2612" spans="1:8" hidden="1" x14ac:dyDescent="0.2">
      <c r="A2612" s="88">
        <v>42100</v>
      </c>
      <c r="B2612" s="37">
        <v>117.32</v>
      </c>
      <c r="C2612" s="37">
        <v>117.470001</v>
      </c>
      <c r="D2612" s="37">
        <v>116.519997</v>
      </c>
      <c r="E2612" s="37">
        <v>116.69000200000001</v>
      </c>
      <c r="F2612" s="37">
        <v>5914200</v>
      </c>
      <c r="G2612" s="37">
        <v>116.69000200000001</v>
      </c>
      <c r="H2612" s="89">
        <f t="shared" si="40"/>
        <v>4.9828367060077965E-3</v>
      </c>
    </row>
    <row r="2613" spans="1:8" hidden="1" x14ac:dyDescent="0.2">
      <c r="A2613" s="88">
        <v>42101</v>
      </c>
      <c r="B2613" s="37">
        <v>116.269997</v>
      </c>
      <c r="C2613" s="37">
        <v>116.510002</v>
      </c>
      <c r="D2613" s="37">
        <v>115.94000200000001</v>
      </c>
      <c r="E2613" s="37">
        <v>116.110001</v>
      </c>
      <c r="F2613" s="37">
        <v>2468500</v>
      </c>
      <c r="G2613" s="37">
        <v>116.110001</v>
      </c>
      <c r="H2613" s="89">
        <f t="shared" si="40"/>
        <v>5.5272616274148244E-3</v>
      </c>
    </row>
    <row r="2614" spans="1:8" hidden="1" x14ac:dyDescent="0.2">
      <c r="A2614" s="88">
        <v>42102</v>
      </c>
      <c r="B2614" s="37">
        <v>115.980003</v>
      </c>
      <c r="C2614" s="37">
        <v>116.029999</v>
      </c>
      <c r="D2614" s="37">
        <v>114.900002</v>
      </c>
      <c r="E2614" s="37">
        <v>115.470001</v>
      </c>
      <c r="F2614" s="37">
        <v>5568500</v>
      </c>
      <c r="G2614" s="37">
        <v>115.470001</v>
      </c>
      <c r="H2614" s="89">
        <f t="shared" si="40"/>
        <v>6.9523440151630462E-3</v>
      </c>
    </row>
    <row r="2615" spans="1:8" hidden="1" x14ac:dyDescent="0.2">
      <c r="A2615" s="88">
        <v>42103</v>
      </c>
      <c r="B2615" s="37">
        <v>114.800003</v>
      </c>
      <c r="C2615" s="37">
        <v>114.849998</v>
      </c>
      <c r="D2615" s="37">
        <v>114.480003</v>
      </c>
      <c r="E2615" s="37">
        <v>114.66999800000001</v>
      </c>
      <c r="F2615" s="37">
        <v>4707000</v>
      </c>
      <c r="G2615" s="37">
        <v>114.66999800000001</v>
      </c>
      <c r="H2615" s="89">
        <f t="shared" si="40"/>
        <v>-1.1273124982672003E-2</v>
      </c>
    </row>
    <row r="2616" spans="1:8" hidden="1" x14ac:dyDescent="0.2">
      <c r="A2616" s="88">
        <v>42104</v>
      </c>
      <c r="B2616" s="37">
        <v>116</v>
      </c>
      <c r="C2616" s="37">
        <v>116.19000200000001</v>
      </c>
      <c r="D2616" s="37">
        <v>115.5</v>
      </c>
      <c r="E2616" s="37">
        <v>115.970001</v>
      </c>
      <c r="F2616" s="37">
        <v>3932400</v>
      </c>
      <c r="G2616" s="37">
        <v>115.970001</v>
      </c>
      <c r="H2616" s="89">
        <f t="shared" si="40"/>
        <v>7.1827750289471153E-3</v>
      </c>
    </row>
    <row r="2617" spans="1:8" hidden="1" x14ac:dyDescent="0.2">
      <c r="A2617" s="88">
        <v>42107</v>
      </c>
      <c r="B2617" s="37">
        <v>115.349998</v>
      </c>
      <c r="C2617" s="37">
        <v>115.389999</v>
      </c>
      <c r="D2617" s="37">
        <v>114.800003</v>
      </c>
      <c r="E2617" s="37">
        <v>115.139999</v>
      </c>
      <c r="F2617" s="37">
        <v>3190100</v>
      </c>
      <c r="G2617" s="37">
        <v>115.139999</v>
      </c>
      <c r="H2617" s="89">
        <f t="shared" si="40"/>
        <v>6.0980849042682628E-3</v>
      </c>
    </row>
    <row r="2618" spans="1:8" hidden="1" x14ac:dyDescent="0.2">
      <c r="A2618" s="88">
        <v>42108</v>
      </c>
      <c r="B2618" s="37">
        <v>114.69000200000001</v>
      </c>
      <c r="C2618" s="37">
        <v>115.07</v>
      </c>
      <c r="D2618" s="37">
        <v>114.389999</v>
      </c>
      <c r="E2618" s="37">
        <v>114.44000200000001</v>
      </c>
      <c r="F2618" s="37">
        <v>3651500</v>
      </c>
      <c r="G2618" s="37">
        <v>114.44000200000001</v>
      </c>
      <c r="H2618" s="89">
        <f t="shared" si="40"/>
        <v>-8.6135999685046163E-3</v>
      </c>
    </row>
    <row r="2619" spans="1:8" hidden="1" x14ac:dyDescent="0.2">
      <c r="A2619" s="88">
        <v>42109</v>
      </c>
      <c r="B2619" s="37">
        <v>114.800003</v>
      </c>
      <c r="C2619" s="37">
        <v>115.599998</v>
      </c>
      <c r="D2619" s="37">
        <v>114.470001</v>
      </c>
      <c r="E2619" s="37">
        <v>115.43</v>
      </c>
      <c r="F2619" s="37">
        <v>3656000</v>
      </c>
      <c r="G2619" s="37">
        <v>115.43</v>
      </c>
      <c r="H2619" s="89">
        <f t="shared" si="40"/>
        <v>3.4713304122862571E-3</v>
      </c>
    </row>
    <row r="2620" spans="1:8" hidden="1" x14ac:dyDescent="0.2">
      <c r="A2620" s="88">
        <v>42110</v>
      </c>
      <c r="B2620" s="37">
        <v>115.550003</v>
      </c>
      <c r="C2620" s="37">
        <v>115.660004</v>
      </c>
      <c r="D2620" s="37">
        <v>114.639999</v>
      </c>
      <c r="E2620" s="37">
        <v>115.029999</v>
      </c>
      <c r="F2620" s="37">
        <v>3132300</v>
      </c>
      <c r="G2620" s="37">
        <v>115.029999</v>
      </c>
      <c r="H2620" s="89">
        <f t="shared" si="40"/>
        <v>-4.9429837227042495E-3</v>
      </c>
    </row>
    <row r="2621" spans="1:8" hidden="1" x14ac:dyDescent="0.2">
      <c r="A2621" s="88">
        <v>42111</v>
      </c>
      <c r="B2621" s="37">
        <v>115.379997</v>
      </c>
      <c r="C2621" s="37">
        <v>115.790001</v>
      </c>
      <c r="D2621" s="37">
        <v>115.230003</v>
      </c>
      <c r="E2621" s="37">
        <v>115.599998</v>
      </c>
      <c r="F2621" s="37">
        <v>3496300</v>
      </c>
      <c r="G2621" s="37">
        <v>115.599998</v>
      </c>
      <c r="H2621" s="89">
        <f t="shared" si="40"/>
        <v>7.6415533690527672E-3</v>
      </c>
    </row>
    <row r="2622" spans="1:8" hidden="1" x14ac:dyDescent="0.2">
      <c r="A2622" s="88">
        <v>42114</v>
      </c>
      <c r="B2622" s="37">
        <v>114.82</v>
      </c>
      <c r="C2622" s="37">
        <v>114.949997</v>
      </c>
      <c r="D2622" s="37">
        <v>114.32</v>
      </c>
      <c r="E2622" s="37">
        <v>114.720001</v>
      </c>
      <c r="F2622" s="37">
        <v>3932800</v>
      </c>
      <c r="G2622" s="37">
        <v>114.720001</v>
      </c>
      <c r="H2622" s="89">
        <f t="shared" si="40"/>
        <v>-5.7366172595170054E-3</v>
      </c>
    </row>
    <row r="2623" spans="1:8" hidden="1" x14ac:dyDescent="0.2">
      <c r="A2623" s="88">
        <v>42115</v>
      </c>
      <c r="B2623" s="37">
        <v>114.720001</v>
      </c>
      <c r="C2623" s="37">
        <v>115.55999799999999</v>
      </c>
      <c r="D2623" s="37">
        <v>114.650002</v>
      </c>
      <c r="E2623" s="37">
        <v>115.379997</v>
      </c>
      <c r="F2623" s="37">
        <v>3317700</v>
      </c>
      <c r="G2623" s="37">
        <v>115.379997</v>
      </c>
      <c r="H2623" s="89">
        <f t="shared" si="40"/>
        <v>1.352487792051729E-2</v>
      </c>
    </row>
    <row r="2624" spans="1:8" hidden="1" x14ac:dyDescent="0.2">
      <c r="A2624" s="88">
        <v>42116</v>
      </c>
      <c r="B2624" s="37">
        <v>114.83000199999999</v>
      </c>
      <c r="C2624" s="37">
        <v>114.959999</v>
      </c>
      <c r="D2624" s="37">
        <v>113.769997</v>
      </c>
      <c r="E2624" s="37">
        <v>113.83000199999999</v>
      </c>
      <c r="F2624" s="37">
        <v>5696000</v>
      </c>
      <c r="G2624" s="37">
        <v>113.83000199999999</v>
      </c>
      <c r="H2624" s="89">
        <f t="shared" si="40"/>
        <v>-7.2651374587995397E-3</v>
      </c>
    </row>
    <row r="2625" spans="1:8" hidden="1" x14ac:dyDescent="0.2">
      <c r="A2625" s="88">
        <v>42117</v>
      </c>
      <c r="B2625" s="37">
        <v>113.900002</v>
      </c>
      <c r="C2625" s="37">
        <v>114.959999</v>
      </c>
      <c r="D2625" s="37">
        <v>113.80999799999999</v>
      </c>
      <c r="E2625" s="37">
        <v>114.660004</v>
      </c>
      <c r="F2625" s="37">
        <v>3459500</v>
      </c>
      <c r="G2625" s="37">
        <v>114.660004</v>
      </c>
      <c r="H2625" s="89">
        <f t="shared" si="40"/>
        <v>1.4141037105076096E-2</v>
      </c>
    </row>
    <row r="2626" spans="1:8" hidden="1" x14ac:dyDescent="0.2">
      <c r="A2626" s="88">
        <v>42118</v>
      </c>
      <c r="B2626" s="37">
        <v>113.959999</v>
      </c>
      <c r="C2626" s="37">
        <v>114.07</v>
      </c>
      <c r="D2626" s="37">
        <v>112.769997</v>
      </c>
      <c r="E2626" s="37">
        <v>113.050003</v>
      </c>
      <c r="F2626" s="37">
        <v>7152900</v>
      </c>
      <c r="G2626" s="37">
        <v>113.050003</v>
      </c>
      <c r="H2626" s="89">
        <f t="shared" ref="H2626:H2689" si="41">LN(G2626/G2627)</f>
        <v>-1.9967376318479745E-2</v>
      </c>
    </row>
    <row r="2627" spans="1:8" hidden="1" x14ac:dyDescent="0.2">
      <c r="A2627" s="88">
        <v>42121</v>
      </c>
      <c r="B2627" s="37">
        <v>113.870003</v>
      </c>
      <c r="C2627" s="37">
        <v>115.82</v>
      </c>
      <c r="D2627" s="37">
        <v>113.66999800000001</v>
      </c>
      <c r="E2627" s="37">
        <v>115.33000199999999</v>
      </c>
      <c r="F2627" s="37">
        <v>7487600</v>
      </c>
      <c r="G2627" s="37">
        <v>115.33000199999999</v>
      </c>
      <c r="H2627" s="89">
        <f t="shared" si="41"/>
        <v>-8.6333954417557677E-3</v>
      </c>
    </row>
    <row r="2628" spans="1:8" hidden="1" x14ac:dyDescent="0.2">
      <c r="A2628" s="88">
        <v>42122</v>
      </c>
      <c r="B2628" s="37">
        <v>115.360001</v>
      </c>
      <c r="C2628" s="37">
        <v>116.620003</v>
      </c>
      <c r="D2628" s="37">
        <v>115.339996</v>
      </c>
      <c r="E2628" s="37">
        <v>116.33000199999999</v>
      </c>
      <c r="F2628" s="37">
        <v>8054400</v>
      </c>
      <c r="G2628" s="37">
        <v>116.33000199999999</v>
      </c>
      <c r="H2628" s="89">
        <f t="shared" si="41"/>
        <v>7.0738734060373934E-3</v>
      </c>
    </row>
    <row r="2629" spans="1:8" hidden="1" x14ac:dyDescent="0.2">
      <c r="A2629" s="88">
        <v>42123</v>
      </c>
      <c r="B2629" s="37">
        <v>116.05999799999999</v>
      </c>
      <c r="C2629" s="37">
        <v>116.389999</v>
      </c>
      <c r="D2629" s="37">
        <v>115.279999</v>
      </c>
      <c r="E2629" s="37">
        <v>115.510002</v>
      </c>
      <c r="F2629" s="37">
        <v>7170400</v>
      </c>
      <c r="G2629" s="37">
        <v>115.510002</v>
      </c>
      <c r="H2629" s="89">
        <f t="shared" si="41"/>
        <v>1.7818629999306997E-2</v>
      </c>
    </row>
    <row r="2630" spans="1:8" hidden="1" x14ac:dyDescent="0.2">
      <c r="A2630" s="88">
        <v>42124</v>
      </c>
      <c r="B2630" s="37">
        <v>113.879997</v>
      </c>
      <c r="C2630" s="37">
        <v>113.879997</v>
      </c>
      <c r="D2630" s="37">
        <v>112.959999</v>
      </c>
      <c r="E2630" s="37">
        <v>113.470001</v>
      </c>
      <c r="F2630" s="37">
        <v>9440300</v>
      </c>
      <c r="G2630" s="37">
        <v>113.470001</v>
      </c>
      <c r="H2630" s="89">
        <f t="shared" si="41"/>
        <v>3.4429431038171987E-3</v>
      </c>
    </row>
    <row r="2631" spans="1:8" hidden="1" x14ac:dyDescent="0.2">
      <c r="A2631" s="88">
        <v>42125</v>
      </c>
      <c r="B2631" s="37">
        <v>112.41999800000001</v>
      </c>
      <c r="C2631" s="37">
        <v>113.30999799999999</v>
      </c>
      <c r="D2631" s="37">
        <v>112.279999</v>
      </c>
      <c r="E2631" s="37">
        <v>113.08000199999999</v>
      </c>
      <c r="F2631" s="37">
        <v>7597000</v>
      </c>
      <c r="G2631" s="37">
        <v>113.08000199999999</v>
      </c>
      <c r="H2631" s="89">
        <f t="shared" si="41"/>
        <v>-8.9796888275630801E-3</v>
      </c>
    </row>
    <row r="2632" spans="1:8" hidden="1" x14ac:dyDescent="0.2">
      <c r="A2632" s="88">
        <v>42128</v>
      </c>
      <c r="B2632" s="37">
        <v>114.18</v>
      </c>
      <c r="C2632" s="37">
        <v>114.44000200000001</v>
      </c>
      <c r="D2632" s="37">
        <v>113.879997</v>
      </c>
      <c r="E2632" s="37">
        <v>114.099998</v>
      </c>
      <c r="F2632" s="37">
        <v>3648100</v>
      </c>
      <c r="G2632" s="37">
        <v>114.099998</v>
      </c>
      <c r="H2632" s="89">
        <f t="shared" si="41"/>
        <v>-2.80063202137494E-3</v>
      </c>
    </row>
    <row r="2633" spans="1:8" hidden="1" x14ac:dyDescent="0.2">
      <c r="A2633" s="88">
        <v>42129</v>
      </c>
      <c r="B2633" s="37">
        <v>114.889999</v>
      </c>
      <c r="C2633" s="37">
        <v>115.110001</v>
      </c>
      <c r="D2633" s="37">
        <v>114.389999</v>
      </c>
      <c r="E2633" s="37">
        <v>114.41999800000001</v>
      </c>
      <c r="F2633" s="37">
        <v>3856500</v>
      </c>
      <c r="G2633" s="37">
        <v>114.41999800000001</v>
      </c>
      <c r="H2633" s="89">
        <f t="shared" si="41"/>
        <v>5.2449516249381619E-4</v>
      </c>
    </row>
    <row r="2634" spans="1:8" hidden="1" x14ac:dyDescent="0.2">
      <c r="A2634" s="88">
        <v>42130</v>
      </c>
      <c r="B2634" s="37">
        <v>114.589996</v>
      </c>
      <c r="C2634" s="37">
        <v>114.75</v>
      </c>
      <c r="D2634" s="37">
        <v>114.019997</v>
      </c>
      <c r="E2634" s="37">
        <v>114.360001</v>
      </c>
      <c r="F2634" s="37">
        <v>3280700</v>
      </c>
      <c r="G2634" s="37">
        <v>114.360001</v>
      </c>
      <c r="H2634" s="89">
        <f t="shared" si="41"/>
        <v>8.2536512461197503E-3</v>
      </c>
    </row>
    <row r="2635" spans="1:8" hidden="1" x14ac:dyDescent="0.2">
      <c r="A2635" s="88">
        <v>42131</v>
      </c>
      <c r="B2635" s="37">
        <v>113.839996</v>
      </c>
      <c r="C2635" s="37">
        <v>114.010002</v>
      </c>
      <c r="D2635" s="37">
        <v>113.32</v>
      </c>
      <c r="E2635" s="37">
        <v>113.41999800000001</v>
      </c>
      <c r="F2635" s="37">
        <v>5455100</v>
      </c>
      <c r="G2635" s="37">
        <v>113.41999800000001</v>
      </c>
      <c r="H2635" s="89">
        <f t="shared" si="41"/>
        <v>-4.8375396895751792E-3</v>
      </c>
    </row>
    <row r="2636" spans="1:8" hidden="1" x14ac:dyDescent="0.2">
      <c r="A2636" s="88">
        <v>42132</v>
      </c>
      <c r="B2636" s="37">
        <v>114.339996</v>
      </c>
      <c r="C2636" s="37">
        <v>114.43</v>
      </c>
      <c r="D2636" s="37">
        <v>113.589996</v>
      </c>
      <c r="E2636" s="37">
        <v>113.970001</v>
      </c>
      <c r="F2636" s="37">
        <v>9964100</v>
      </c>
      <c r="G2636" s="37">
        <v>113.970001</v>
      </c>
      <c r="H2636" s="89">
        <f t="shared" si="41"/>
        <v>3.8681542736848712E-3</v>
      </c>
    </row>
    <row r="2637" spans="1:8" hidden="1" x14ac:dyDescent="0.2">
      <c r="A2637" s="88">
        <v>42135</v>
      </c>
      <c r="B2637" s="37">
        <v>114.089996</v>
      </c>
      <c r="C2637" s="37">
        <v>114.30999799999999</v>
      </c>
      <c r="D2637" s="37">
        <v>113.08000199999999</v>
      </c>
      <c r="E2637" s="37">
        <v>113.529999</v>
      </c>
      <c r="F2637" s="37">
        <v>2916700</v>
      </c>
      <c r="G2637" s="37">
        <v>113.529999</v>
      </c>
      <c r="H2637" s="89">
        <f t="shared" si="41"/>
        <v>-8.5077126260965363E-3</v>
      </c>
    </row>
    <row r="2638" spans="1:8" hidden="1" x14ac:dyDescent="0.2">
      <c r="A2638" s="88">
        <v>42136</v>
      </c>
      <c r="B2638" s="37">
        <v>114.099998</v>
      </c>
      <c r="C2638" s="37">
        <v>114.66999800000001</v>
      </c>
      <c r="D2638" s="37">
        <v>114.07</v>
      </c>
      <c r="E2638" s="37">
        <v>114.5</v>
      </c>
      <c r="F2638" s="37">
        <v>3256700</v>
      </c>
      <c r="G2638" s="37">
        <v>114.5</v>
      </c>
      <c r="H2638" s="89">
        <f t="shared" si="41"/>
        <v>-1.7745568227497215E-2</v>
      </c>
    </row>
    <row r="2639" spans="1:8" hidden="1" x14ac:dyDescent="0.2">
      <c r="A2639" s="88">
        <v>42137</v>
      </c>
      <c r="B2639" s="37">
        <v>115.739998</v>
      </c>
      <c r="C2639" s="37">
        <v>116.93</v>
      </c>
      <c r="D2639" s="37">
        <v>115.68</v>
      </c>
      <c r="E2639" s="37">
        <v>116.550003</v>
      </c>
      <c r="F2639" s="37">
        <v>11768200</v>
      </c>
      <c r="G2639" s="37">
        <v>116.550003</v>
      </c>
      <c r="H2639" s="89">
        <f t="shared" si="41"/>
        <v>-5.3908228948510431E-3</v>
      </c>
    </row>
    <row r="2640" spans="1:8" hidden="1" x14ac:dyDescent="0.2">
      <c r="A2640" s="88">
        <v>42138</v>
      </c>
      <c r="B2640" s="37">
        <v>117.279999</v>
      </c>
      <c r="C2640" s="37">
        <v>117.75</v>
      </c>
      <c r="D2640" s="37">
        <v>117.029999</v>
      </c>
      <c r="E2640" s="37">
        <v>117.18</v>
      </c>
      <c r="F2640" s="37">
        <v>6923000</v>
      </c>
      <c r="G2640" s="37">
        <v>117.18</v>
      </c>
      <c r="H2640" s="89">
        <f t="shared" si="41"/>
        <v>-2.9823975196541651E-3</v>
      </c>
    </row>
    <row r="2641" spans="1:8" hidden="1" x14ac:dyDescent="0.2">
      <c r="A2641" s="88">
        <v>42139</v>
      </c>
      <c r="B2641" s="37">
        <v>116.800003</v>
      </c>
      <c r="C2641" s="37">
        <v>117.629997</v>
      </c>
      <c r="D2641" s="37">
        <v>116.68</v>
      </c>
      <c r="E2641" s="37">
        <v>117.529999</v>
      </c>
      <c r="F2641" s="37">
        <v>4447300</v>
      </c>
      <c r="G2641" s="37">
        <v>117.529999</v>
      </c>
      <c r="H2641" s="89">
        <f t="shared" si="41"/>
        <v>8.5105298245101676E-5</v>
      </c>
    </row>
    <row r="2642" spans="1:8" hidden="1" x14ac:dyDescent="0.2">
      <c r="A2642" s="88">
        <v>42142</v>
      </c>
      <c r="B2642" s="37">
        <v>117.779999</v>
      </c>
      <c r="C2642" s="37">
        <v>117.879997</v>
      </c>
      <c r="D2642" s="37">
        <v>117.269997</v>
      </c>
      <c r="E2642" s="37">
        <v>117.519997</v>
      </c>
      <c r="F2642" s="37">
        <v>5079900</v>
      </c>
      <c r="G2642" s="37">
        <v>117.519997</v>
      </c>
      <c r="H2642" s="89">
        <f t="shared" si="41"/>
        <v>1.3967049620624459E-2</v>
      </c>
    </row>
    <row r="2643" spans="1:8" hidden="1" x14ac:dyDescent="0.2">
      <c r="A2643" s="88">
        <v>42143</v>
      </c>
      <c r="B2643" s="37">
        <v>116.550003</v>
      </c>
      <c r="C2643" s="37">
        <v>116.730003</v>
      </c>
      <c r="D2643" s="37">
        <v>115.650002</v>
      </c>
      <c r="E2643" s="37">
        <v>115.889999</v>
      </c>
      <c r="F2643" s="37">
        <v>5052100</v>
      </c>
      <c r="G2643" s="37">
        <v>115.889999</v>
      </c>
      <c r="H2643" s="89">
        <f t="shared" si="41"/>
        <v>-1.6381690880017227E-3</v>
      </c>
    </row>
    <row r="2644" spans="1:8" hidden="1" x14ac:dyDescent="0.2">
      <c r="A2644" s="88">
        <v>42144</v>
      </c>
      <c r="B2644" s="37">
        <v>116.029999</v>
      </c>
      <c r="C2644" s="37">
        <v>116.379997</v>
      </c>
      <c r="D2644" s="37">
        <v>115.760002</v>
      </c>
      <c r="E2644" s="37">
        <v>116.08000199999999</v>
      </c>
      <c r="F2644" s="37">
        <v>4432600</v>
      </c>
      <c r="G2644" s="37">
        <v>116.08000199999999</v>
      </c>
      <c r="H2644" s="89">
        <f t="shared" si="41"/>
        <v>3.3654084770527145E-3</v>
      </c>
    </row>
    <row r="2645" spans="1:8" hidden="1" x14ac:dyDescent="0.2">
      <c r="A2645" s="88">
        <v>42145</v>
      </c>
      <c r="B2645" s="37">
        <v>115.529999</v>
      </c>
      <c r="C2645" s="37">
        <v>116</v>
      </c>
      <c r="D2645" s="37">
        <v>115.470001</v>
      </c>
      <c r="E2645" s="37">
        <v>115.69000200000001</v>
      </c>
      <c r="F2645" s="37">
        <v>2514700</v>
      </c>
      <c r="G2645" s="37">
        <v>115.69000200000001</v>
      </c>
      <c r="H2645" s="89">
        <f t="shared" si="41"/>
        <v>7.7827839113739459E-4</v>
      </c>
    </row>
    <row r="2646" spans="1:8" hidden="1" x14ac:dyDescent="0.2">
      <c r="A2646" s="88">
        <v>42146</v>
      </c>
      <c r="B2646" s="37">
        <v>115.510002</v>
      </c>
      <c r="C2646" s="37">
        <v>115.93</v>
      </c>
      <c r="D2646" s="37">
        <v>115.32</v>
      </c>
      <c r="E2646" s="37">
        <v>115.599998</v>
      </c>
      <c r="F2646" s="37">
        <v>1780200</v>
      </c>
      <c r="G2646" s="37">
        <v>115.599998</v>
      </c>
      <c r="H2646" s="89">
        <f t="shared" si="41"/>
        <v>1.472724090997681E-2</v>
      </c>
    </row>
    <row r="2647" spans="1:8" hidden="1" x14ac:dyDescent="0.2">
      <c r="A2647" s="88">
        <v>42150</v>
      </c>
      <c r="B2647" s="37">
        <v>113.839996</v>
      </c>
      <c r="C2647" s="37">
        <v>114.230003</v>
      </c>
      <c r="D2647" s="37">
        <v>113.699997</v>
      </c>
      <c r="E2647" s="37">
        <v>113.910004</v>
      </c>
      <c r="F2647" s="37">
        <v>5769600</v>
      </c>
      <c r="G2647" s="37">
        <v>113.910004</v>
      </c>
      <c r="H2647" s="89">
        <f t="shared" si="41"/>
        <v>1.7563652140446849E-4</v>
      </c>
    </row>
    <row r="2648" spans="1:8" hidden="1" x14ac:dyDescent="0.2">
      <c r="A2648" s="88">
        <v>42151</v>
      </c>
      <c r="B2648" s="37">
        <v>113.779999</v>
      </c>
      <c r="C2648" s="37">
        <v>114.019997</v>
      </c>
      <c r="D2648" s="37">
        <v>113.629997</v>
      </c>
      <c r="E2648" s="37">
        <v>113.889999</v>
      </c>
      <c r="F2648" s="37">
        <v>2681100</v>
      </c>
      <c r="G2648" s="37">
        <v>113.889999</v>
      </c>
      <c r="H2648" s="89">
        <f t="shared" si="41"/>
        <v>-1.140783786404452E-3</v>
      </c>
    </row>
    <row r="2649" spans="1:8" hidden="1" x14ac:dyDescent="0.2">
      <c r="A2649" s="88">
        <v>42152</v>
      </c>
      <c r="B2649" s="37">
        <v>113.849998</v>
      </c>
      <c r="C2649" s="37">
        <v>114.160004</v>
      </c>
      <c r="D2649" s="37">
        <v>113.209999</v>
      </c>
      <c r="E2649" s="37">
        <v>114.019997</v>
      </c>
      <c r="F2649" s="37">
        <v>5266000</v>
      </c>
      <c r="G2649" s="37">
        <v>114.019997</v>
      </c>
      <c r="H2649" s="89">
        <f t="shared" si="41"/>
        <v>-7.0139404728403393E-4</v>
      </c>
    </row>
    <row r="2650" spans="1:8" hidden="1" x14ac:dyDescent="0.2">
      <c r="A2650" s="88">
        <v>42153</v>
      </c>
      <c r="B2650" s="37">
        <v>114.139999</v>
      </c>
      <c r="C2650" s="37">
        <v>114.480003</v>
      </c>
      <c r="D2650" s="37">
        <v>114</v>
      </c>
      <c r="E2650" s="37">
        <v>114.099998</v>
      </c>
      <c r="F2650" s="37">
        <v>3407500</v>
      </c>
      <c r="G2650" s="37">
        <v>114.099998</v>
      </c>
      <c r="H2650" s="89">
        <f t="shared" si="41"/>
        <v>8.7679094505061905E-4</v>
      </c>
    </row>
    <row r="2651" spans="1:8" hidden="1" x14ac:dyDescent="0.2">
      <c r="A2651" s="88">
        <v>42156</v>
      </c>
      <c r="B2651" s="37">
        <v>115.019997</v>
      </c>
      <c r="C2651" s="37">
        <v>115.5</v>
      </c>
      <c r="D2651" s="37">
        <v>113.900002</v>
      </c>
      <c r="E2651" s="37">
        <v>114</v>
      </c>
      <c r="F2651" s="37">
        <v>8254000</v>
      </c>
      <c r="G2651" s="37">
        <v>114</v>
      </c>
      <c r="H2651" s="89">
        <f t="shared" si="41"/>
        <v>-4.0269598497841372E-3</v>
      </c>
    </row>
    <row r="2652" spans="1:8" hidden="1" x14ac:dyDescent="0.2">
      <c r="A2652" s="88">
        <v>42157</v>
      </c>
      <c r="B2652" s="37">
        <v>114.360001</v>
      </c>
      <c r="C2652" s="37">
        <v>114.650002</v>
      </c>
      <c r="D2652" s="37">
        <v>114.16999800000001</v>
      </c>
      <c r="E2652" s="37">
        <v>114.459999</v>
      </c>
      <c r="F2652" s="37">
        <v>3988600</v>
      </c>
      <c r="G2652" s="37">
        <v>114.459999</v>
      </c>
      <c r="H2652" s="89">
        <f t="shared" si="41"/>
        <v>7.1898600580108506E-3</v>
      </c>
    </row>
    <row r="2653" spans="1:8" hidden="1" x14ac:dyDescent="0.2">
      <c r="A2653" s="88">
        <v>42158</v>
      </c>
      <c r="B2653" s="37">
        <v>114.129997</v>
      </c>
      <c r="C2653" s="37">
        <v>114.370003</v>
      </c>
      <c r="D2653" s="37">
        <v>113.08000199999999</v>
      </c>
      <c r="E2653" s="37">
        <v>113.639999</v>
      </c>
      <c r="F2653" s="37">
        <v>4886100</v>
      </c>
      <c r="G2653" s="37">
        <v>113.639999</v>
      </c>
      <c r="H2653" s="89">
        <f t="shared" si="41"/>
        <v>7.0646975008964979E-3</v>
      </c>
    </row>
    <row r="2654" spans="1:8" hidden="1" x14ac:dyDescent="0.2">
      <c r="A2654" s="88">
        <v>42159</v>
      </c>
      <c r="B2654" s="37">
        <v>112.980003</v>
      </c>
      <c r="C2654" s="37">
        <v>113.150002</v>
      </c>
      <c r="D2654" s="37">
        <v>112.480003</v>
      </c>
      <c r="E2654" s="37">
        <v>112.839996</v>
      </c>
      <c r="F2654" s="37">
        <v>5566600</v>
      </c>
      <c r="G2654" s="37">
        <v>112.839996</v>
      </c>
      <c r="H2654" s="89">
        <f t="shared" si="41"/>
        <v>5.3314327101263992E-3</v>
      </c>
    </row>
    <row r="2655" spans="1:8" hidden="1" x14ac:dyDescent="0.2">
      <c r="A2655" s="88">
        <v>42160</v>
      </c>
      <c r="B2655" s="37">
        <v>111.599998</v>
      </c>
      <c r="C2655" s="37">
        <v>112.389999</v>
      </c>
      <c r="D2655" s="37">
        <v>111.57</v>
      </c>
      <c r="E2655" s="37">
        <v>112.239998</v>
      </c>
      <c r="F2655" s="37">
        <v>5561300</v>
      </c>
      <c r="G2655" s="37">
        <v>112.239998</v>
      </c>
      <c r="H2655" s="89">
        <f t="shared" si="41"/>
        <v>-2.9358323914665738E-3</v>
      </c>
    </row>
    <row r="2656" spans="1:8" hidden="1" x14ac:dyDescent="0.2">
      <c r="A2656" s="88">
        <v>42163</v>
      </c>
      <c r="B2656" s="37">
        <v>112.389999</v>
      </c>
      <c r="C2656" s="37">
        <v>112.660004</v>
      </c>
      <c r="D2656" s="37">
        <v>112.129997</v>
      </c>
      <c r="E2656" s="37">
        <v>112.57</v>
      </c>
      <c r="F2656" s="37">
        <v>3122100</v>
      </c>
      <c r="G2656" s="37">
        <v>112.57</v>
      </c>
      <c r="H2656" s="89">
        <f t="shared" si="41"/>
        <v>-2.2183779451173933E-3</v>
      </c>
    </row>
    <row r="2657" spans="1:8" hidden="1" x14ac:dyDescent="0.2">
      <c r="A2657" s="88">
        <v>42164</v>
      </c>
      <c r="B2657" s="37">
        <v>113.150002</v>
      </c>
      <c r="C2657" s="37">
        <v>113.230003</v>
      </c>
      <c r="D2657" s="37">
        <v>112.709999</v>
      </c>
      <c r="E2657" s="37">
        <v>112.82</v>
      </c>
      <c r="F2657" s="37">
        <v>3529900</v>
      </c>
      <c r="G2657" s="37">
        <v>112.82</v>
      </c>
      <c r="H2657" s="89">
        <f t="shared" si="41"/>
        <v>-8.4731222217804599E-3</v>
      </c>
    </row>
    <row r="2658" spans="1:8" hidden="1" x14ac:dyDescent="0.2">
      <c r="A2658" s="88">
        <v>42165</v>
      </c>
      <c r="B2658" s="37">
        <v>114.139999</v>
      </c>
      <c r="C2658" s="37">
        <v>114.139999</v>
      </c>
      <c r="D2658" s="37">
        <v>113.69000200000001</v>
      </c>
      <c r="E2658" s="37">
        <v>113.779999</v>
      </c>
      <c r="F2658" s="37">
        <v>5452900</v>
      </c>
      <c r="G2658" s="37">
        <v>113.779999</v>
      </c>
      <c r="H2658" s="89">
        <f t="shared" si="41"/>
        <v>4.5806721894668901E-3</v>
      </c>
    </row>
    <row r="2659" spans="1:8" hidden="1" x14ac:dyDescent="0.2">
      <c r="A2659" s="88">
        <v>42166</v>
      </c>
      <c r="B2659" s="37">
        <v>113.269997</v>
      </c>
      <c r="C2659" s="37">
        <v>113.410004</v>
      </c>
      <c r="D2659" s="37">
        <v>112.91999800000001</v>
      </c>
      <c r="E2659" s="37">
        <v>113.260002</v>
      </c>
      <c r="F2659" s="37">
        <v>4434700</v>
      </c>
      <c r="G2659" s="37">
        <v>113.260002</v>
      </c>
      <c r="H2659" s="89">
        <f t="shared" si="41"/>
        <v>2.6490352345062853E-4</v>
      </c>
    </row>
    <row r="2660" spans="1:8" hidden="1" x14ac:dyDescent="0.2">
      <c r="A2660" s="88">
        <v>42167</v>
      </c>
      <c r="B2660" s="37">
        <v>113.05999799999999</v>
      </c>
      <c r="C2660" s="37">
        <v>113.5</v>
      </c>
      <c r="D2660" s="37">
        <v>112.959999</v>
      </c>
      <c r="E2660" s="37">
        <v>113.230003</v>
      </c>
      <c r="F2660" s="37">
        <v>2998500</v>
      </c>
      <c r="G2660" s="37">
        <v>113.230003</v>
      </c>
      <c r="H2660" s="89">
        <f t="shared" si="41"/>
        <v>-4.4060697539241162E-3</v>
      </c>
    </row>
    <row r="2661" spans="1:8" hidden="1" x14ac:dyDescent="0.2">
      <c r="A2661" s="88">
        <v>42170</v>
      </c>
      <c r="B2661" s="37">
        <v>113.279999</v>
      </c>
      <c r="C2661" s="37">
        <v>114.150002</v>
      </c>
      <c r="D2661" s="37">
        <v>113.209999</v>
      </c>
      <c r="E2661" s="37">
        <v>113.730003</v>
      </c>
      <c r="F2661" s="37">
        <v>5055100</v>
      </c>
      <c r="G2661" s="37">
        <v>113.730003</v>
      </c>
      <c r="H2661" s="89">
        <f t="shared" si="41"/>
        <v>3.6115696123013635E-3</v>
      </c>
    </row>
    <row r="2662" spans="1:8" hidden="1" x14ac:dyDescent="0.2">
      <c r="A2662" s="88">
        <v>42171</v>
      </c>
      <c r="B2662" s="37">
        <v>113.08000199999999</v>
      </c>
      <c r="C2662" s="37">
        <v>113.449997</v>
      </c>
      <c r="D2662" s="37">
        <v>112.790001</v>
      </c>
      <c r="E2662" s="37">
        <v>113.32</v>
      </c>
      <c r="F2662" s="37">
        <v>4033300</v>
      </c>
      <c r="G2662" s="37">
        <v>113.32</v>
      </c>
      <c r="H2662" s="89">
        <f t="shared" si="41"/>
        <v>-4.6660999804586508E-3</v>
      </c>
    </row>
    <row r="2663" spans="1:8" hidden="1" x14ac:dyDescent="0.2">
      <c r="A2663" s="88">
        <v>42172</v>
      </c>
      <c r="B2663" s="37">
        <v>113.07</v>
      </c>
      <c r="C2663" s="37">
        <v>114.040001</v>
      </c>
      <c r="D2663" s="37">
        <v>112.629997</v>
      </c>
      <c r="E2663" s="37">
        <v>113.849998</v>
      </c>
      <c r="F2663" s="37">
        <v>6456000</v>
      </c>
      <c r="G2663" s="37">
        <v>113.849998</v>
      </c>
      <c r="H2663" s="89">
        <f t="shared" si="41"/>
        <v>-1.2829097827426979E-2</v>
      </c>
    </row>
    <row r="2664" spans="1:8" hidden="1" x14ac:dyDescent="0.2">
      <c r="A2664" s="88">
        <v>42173</v>
      </c>
      <c r="B2664" s="37">
        <v>115.19000200000001</v>
      </c>
      <c r="C2664" s="37">
        <v>115.610001</v>
      </c>
      <c r="D2664" s="37">
        <v>114.889999</v>
      </c>
      <c r="E2664" s="37">
        <v>115.32</v>
      </c>
      <c r="F2664" s="37">
        <v>8041300</v>
      </c>
      <c r="G2664" s="37">
        <v>115.32</v>
      </c>
      <c r="H2664" s="89">
        <f t="shared" si="41"/>
        <v>1.7357841313255958E-3</v>
      </c>
    </row>
    <row r="2665" spans="1:8" hidden="1" x14ac:dyDescent="0.2">
      <c r="A2665" s="88">
        <v>42174</v>
      </c>
      <c r="B2665" s="37">
        <v>115.339996</v>
      </c>
      <c r="C2665" s="37">
        <v>115.459999</v>
      </c>
      <c r="D2665" s="37">
        <v>114.949997</v>
      </c>
      <c r="E2665" s="37">
        <v>115.120003</v>
      </c>
      <c r="F2665" s="37">
        <v>4611600</v>
      </c>
      <c r="G2665" s="37">
        <v>115.120003</v>
      </c>
      <c r="H2665" s="89">
        <f t="shared" si="41"/>
        <v>1.2939540452607017E-2</v>
      </c>
    </row>
    <row r="2666" spans="1:8" hidden="1" x14ac:dyDescent="0.2">
      <c r="A2666" s="88">
        <v>42177</v>
      </c>
      <c r="B2666" s="37">
        <v>113.790001</v>
      </c>
      <c r="C2666" s="37">
        <v>113.94000200000001</v>
      </c>
      <c r="D2666" s="37">
        <v>113.339996</v>
      </c>
      <c r="E2666" s="37">
        <v>113.639999</v>
      </c>
      <c r="F2666" s="37">
        <v>5763700</v>
      </c>
      <c r="G2666" s="37">
        <v>113.639999</v>
      </c>
      <c r="H2666" s="89">
        <f t="shared" si="41"/>
        <v>6.6216637709936941E-3</v>
      </c>
    </row>
    <row r="2667" spans="1:8" hidden="1" x14ac:dyDescent="0.2">
      <c r="A2667" s="88">
        <v>42178</v>
      </c>
      <c r="B2667" s="37">
        <v>112.959999</v>
      </c>
      <c r="C2667" s="37">
        <v>113.16999800000001</v>
      </c>
      <c r="D2667" s="37">
        <v>112.790001</v>
      </c>
      <c r="E2667" s="37">
        <v>112.889999</v>
      </c>
      <c r="F2667" s="37">
        <v>4522800</v>
      </c>
      <c r="G2667" s="37">
        <v>112.889999</v>
      </c>
      <c r="H2667" s="89">
        <f t="shared" si="41"/>
        <v>2.6610181273704343E-3</v>
      </c>
    </row>
    <row r="2668" spans="1:8" hidden="1" x14ac:dyDescent="0.2">
      <c r="A2668" s="88">
        <v>42179</v>
      </c>
      <c r="B2668" s="37">
        <v>112.480003</v>
      </c>
      <c r="C2668" s="37">
        <v>112.739998</v>
      </c>
      <c r="D2668" s="37">
        <v>112.30999799999999</v>
      </c>
      <c r="E2668" s="37">
        <v>112.589996</v>
      </c>
      <c r="F2668" s="37">
        <v>2975500</v>
      </c>
      <c r="G2668" s="37">
        <v>112.589996</v>
      </c>
      <c r="H2668" s="89">
        <f t="shared" si="41"/>
        <v>1.3331024623092899E-3</v>
      </c>
    </row>
    <row r="2669" spans="1:8" hidden="1" x14ac:dyDescent="0.2">
      <c r="A2669" s="88">
        <v>42180</v>
      </c>
      <c r="B2669" s="37">
        <v>112.43</v>
      </c>
      <c r="C2669" s="37">
        <v>112.709999</v>
      </c>
      <c r="D2669" s="37">
        <v>112.32</v>
      </c>
      <c r="E2669" s="37">
        <v>112.44000200000001</v>
      </c>
      <c r="F2669" s="37">
        <v>2904700</v>
      </c>
      <c r="G2669" s="37">
        <v>112.44000200000001</v>
      </c>
      <c r="H2669" s="89">
        <f t="shared" si="41"/>
        <v>-1.0666312122366672E-3</v>
      </c>
    </row>
    <row r="2670" spans="1:8" hidden="1" x14ac:dyDescent="0.2">
      <c r="A2670" s="88">
        <v>42181</v>
      </c>
      <c r="B2670" s="37">
        <v>112.199997</v>
      </c>
      <c r="C2670" s="37">
        <v>112.68</v>
      </c>
      <c r="D2670" s="37">
        <v>112.129997</v>
      </c>
      <c r="E2670" s="37">
        <v>112.55999799999999</v>
      </c>
      <c r="F2670" s="37">
        <v>4392600</v>
      </c>
      <c r="G2670" s="37">
        <v>112.55999799999999</v>
      </c>
      <c r="H2670" s="89">
        <f t="shared" si="41"/>
        <v>-4.5207009093216717E-3</v>
      </c>
    </row>
    <row r="2671" spans="1:8" hidden="1" x14ac:dyDescent="0.2">
      <c r="A2671" s="88">
        <v>42184</v>
      </c>
      <c r="B2671" s="37">
        <v>112.80999799999999</v>
      </c>
      <c r="C2671" s="37">
        <v>113.230003</v>
      </c>
      <c r="D2671" s="37">
        <v>112.529999</v>
      </c>
      <c r="E2671" s="37">
        <v>113.07</v>
      </c>
      <c r="F2671" s="37">
        <v>5820200</v>
      </c>
      <c r="G2671" s="37">
        <v>113.07</v>
      </c>
      <c r="H2671" s="89">
        <f t="shared" si="41"/>
        <v>6.2100713298259193E-3</v>
      </c>
    </row>
    <row r="2672" spans="1:8" hidden="1" x14ac:dyDescent="0.2">
      <c r="A2672" s="88">
        <v>42185</v>
      </c>
      <c r="B2672" s="37">
        <v>112.239998</v>
      </c>
      <c r="C2672" s="37">
        <v>113.050003</v>
      </c>
      <c r="D2672" s="37">
        <v>111.839996</v>
      </c>
      <c r="E2672" s="37">
        <v>112.370003</v>
      </c>
      <c r="F2672" s="37">
        <v>7897000</v>
      </c>
      <c r="G2672" s="37">
        <v>112.370003</v>
      </c>
      <c r="H2672" s="89">
        <f t="shared" si="41"/>
        <v>3.4767139060826696E-3</v>
      </c>
    </row>
    <row r="2673" spans="1:8" hidden="1" x14ac:dyDescent="0.2">
      <c r="A2673" s="88">
        <v>42186</v>
      </c>
      <c r="B2673" s="37">
        <v>112.120003</v>
      </c>
      <c r="C2673" s="37">
        <v>112.510002</v>
      </c>
      <c r="D2673" s="37">
        <v>111.94000200000001</v>
      </c>
      <c r="E2673" s="37">
        <v>111.980003</v>
      </c>
      <c r="F2673" s="37">
        <v>4409000</v>
      </c>
      <c r="G2673" s="37">
        <v>111.980003</v>
      </c>
      <c r="H2673" s="89">
        <f t="shared" si="41"/>
        <v>1.9665778670485629E-3</v>
      </c>
    </row>
    <row r="2674" spans="1:8" hidden="1" x14ac:dyDescent="0.2">
      <c r="A2674" s="88">
        <v>42187</v>
      </c>
      <c r="B2674" s="37">
        <v>111.660004</v>
      </c>
      <c r="C2674" s="37">
        <v>111.839996</v>
      </c>
      <c r="D2674" s="37">
        <v>111.410004</v>
      </c>
      <c r="E2674" s="37">
        <v>111.760002</v>
      </c>
      <c r="F2674" s="37">
        <v>3838600</v>
      </c>
      <c r="G2674" s="37">
        <v>111.760002</v>
      </c>
      <c r="H2674" s="89">
        <f t="shared" si="41"/>
        <v>-2.680691445360078E-3</v>
      </c>
    </row>
    <row r="2675" spans="1:8" hidden="1" x14ac:dyDescent="0.2">
      <c r="A2675" s="88">
        <v>42191</v>
      </c>
      <c r="B2675" s="37">
        <v>111.709999</v>
      </c>
      <c r="C2675" s="37">
        <v>112.58000199999999</v>
      </c>
      <c r="D2675" s="37">
        <v>111.629997</v>
      </c>
      <c r="E2675" s="37">
        <v>112.05999799999999</v>
      </c>
      <c r="F2675" s="37">
        <v>4259800</v>
      </c>
      <c r="G2675" s="37">
        <v>112.05999799999999</v>
      </c>
      <c r="H2675" s="89">
        <f t="shared" si="41"/>
        <v>1.1668707929735263E-2</v>
      </c>
    </row>
    <row r="2676" spans="1:8" hidden="1" x14ac:dyDescent="0.2">
      <c r="A2676" s="88">
        <v>42192</v>
      </c>
      <c r="B2676" s="37">
        <v>111.08000199999999</v>
      </c>
      <c r="C2676" s="37">
        <v>111.139999</v>
      </c>
      <c r="D2676" s="37">
        <v>110.050003</v>
      </c>
      <c r="E2676" s="37">
        <v>110.760002</v>
      </c>
      <c r="F2676" s="37">
        <v>9073400</v>
      </c>
      <c r="G2676" s="37">
        <v>110.760002</v>
      </c>
      <c r="H2676" s="89">
        <f t="shared" si="41"/>
        <v>-2.9749312269678431E-3</v>
      </c>
    </row>
    <row r="2677" spans="1:8" hidden="1" x14ac:dyDescent="0.2">
      <c r="A2677" s="88">
        <v>42193</v>
      </c>
      <c r="B2677" s="37">
        <v>111.379997</v>
      </c>
      <c r="C2677" s="37">
        <v>111.650002</v>
      </c>
      <c r="D2677" s="37">
        <v>111.08000199999999</v>
      </c>
      <c r="E2677" s="37">
        <v>111.089996</v>
      </c>
      <c r="F2677" s="37">
        <v>5694900</v>
      </c>
      <c r="G2677" s="37">
        <v>111.089996</v>
      </c>
      <c r="H2677" s="89">
        <f t="shared" si="41"/>
        <v>-2.4275579792054172E-3</v>
      </c>
    </row>
    <row r="2678" spans="1:8" hidden="1" x14ac:dyDescent="0.2">
      <c r="A2678" s="88">
        <v>42194</v>
      </c>
      <c r="B2678" s="37">
        <v>111.800003</v>
      </c>
      <c r="C2678" s="37">
        <v>111.93</v>
      </c>
      <c r="D2678" s="37">
        <v>111.150002</v>
      </c>
      <c r="E2678" s="37">
        <v>111.360001</v>
      </c>
      <c r="F2678" s="37">
        <v>3802900</v>
      </c>
      <c r="G2678" s="37">
        <v>111.360001</v>
      </c>
      <c r="H2678" s="89">
        <f t="shared" si="41"/>
        <v>-1.1666772746568726E-3</v>
      </c>
    </row>
    <row r="2679" spans="1:8" hidden="1" x14ac:dyDescent="0.2">
      <c r="A2679" s="88">
        <v>42195</v>
      </c>
      <c r="B2679" s="37">
        <v>111.18</v>
      </c>
      <c r="C2679" s="37">
        <v>111.709999</v>
      </c>
      <c r="D2679" s="37">
        <v>111.029999</v>
      </c>
      <c r="E2679" s="37">
        <v>111.489998</v>
      </c>
      <c r="F2679" s="37">
        <v>3594900</v>
      </c>
      <c r="G2679" s="37">
        <v>111.489998</v>
      </c>
      <c r="H2679" s="89">
        <f t="shared" si="41"/>
        <v>4.4947936964048422E-3</v>
      </c>
    </row>
    <row r="2680" spans="1:8" hidden="1" x14ac:dyDescent="0.2">
      <c r="A2680" s="88">
        <v>42198</v>
      </c>
      <c r="B2680" s="37">
        <v>110.43</v>
      </c>
      <c r="C2680" s="37">
        <v>111.139999</v>
      </c>
      <c r="D2680" s="37">
        <v>110.360001</v>
      </c>
      <c r="E2680" s="37">
        <v>110.989998</v>
      </c>
      <c r="F2680" s="37">
        <v>4279300</v>
      </c>
      <c r="G2680" s="37">
        <v>110.989998</v>
      </c>
      <c r="H2680" s="89">
        <f t="shared" si="41"/>
        <v>2.254995809747039E-3</v>
      </c>
    </row>
    <row r="2681" spans="1:8" hidden="1" x14ac:dyDescent="0.2">
      <c r="A2681" s="88">
        <v>42199</v>
      </c>
      <c r="B2681" s="37">
        <v>111</v>
      </c>
      <c r="C2681" s="37">
        <v>111.08000199999999</v>
      </c>
      <c r="D2681" s="37">
        <v>110.629997</v>
      </c>
      <c r="E2681" s="37">
        <v>110.739998</v>
      </c>
      <c r="F2681" s="37">
        <v>2601000</v>
      </c>
      <c r="G2681" s="37">
        <v>110.739998</v>
      </c>
      <c r="H2681" s="89">
        <f t="shared" si="41"/>
        <v>5.2512026032800396E-3</v>
      </c>
    </row>
    <row r="2682" spans="1:8" hidden="1" x14ac:dyDescent="0.2">
      <c r="A2682" s="88">
        <v>42200</v>
      </c>
      <c r="B2682" s="37">
        <v>110</v>
      </c>
      <c r="C2682" s="37">
        <v>110.19000200000001</v>
      </c>
      <c r="D2682" s="37">
        <v>109.58000199999999</v>
      </c>
      <c r="E2682" s="37">
        <v>110.160004</v>
      </c>
      <c r="F2682" s="37">
        <v>9286200</v>
      </c>
      <c r="G2682" s="37">
        <v>110.160004</v>
      </c>
      <c r="H2682" s="89">
        <f t="shared" si="41"/>
        <v>3.637708532070065E-3</v>
      </c>
    </row>
    <row r="2683" spans="1:8" hidden="1" x14ac:dyDescent="0.2">
      <c r="A2683" s="88">
        <v>42201</v>
      </c>
      <c r="B2683" s="37">
        <v>109.66999800000001</v>
      </c>
      <c r="C2683" s="37">
        <v>110.010002</v>
      </c>
      <c r="D2683" s="37">
        <v>109.599998</v>
      </c>
      <c r="E2683" s="37">
        <v>109.760002</v>
      </c>
      <c r="F2683" s="37">
        <v>4629700</v>
      </c>
      <c r="G2683" s="37">
        <v>109.760002</v>
      </c>
      <c r="H2683" s="89">
        <f t="shared" si="41"/>
        <v>1.0164457088979595E-2</v>
      </c>
    </row>
    <row r="2684" spans="1:8" hidden="1" x14ac:dyDescent="0.2">
      <c r="A2684" s="88">
        <v>42202</v>
      </c>
      <c r="B2684" s="37">
        <v>109.110001</v>
      </c>
      <c r="C2684" s="37">
        <v>109.160004</v>
      </c>
      <c r="D2684" s="37">
        <v>108.400002</v>
      </c>
      <c r="E2684" s="37">
        <v>108.650002</v>
      </c>
      <c r="F2684" s="37">
        <v>14858300</v>
      </c>
      <c r="G2684" s="37">
        <v>108.650002</v>
      </c>
      <c r="H2684" s="89">
        <f t="shared" si="41"/>
        <v>2.7526860616192129E-2</v>
      </c>
    </row>
    <row r="2685" spans="1:8" hidden="1" x14ac:dyDescent="0.2">
      <c r="A2685" s="88">
        <v>42205</v>
      </c>
      <c r="B2685" s="37">
        <v>106.599998</v>
      </c>
      <c r="C2685" s="37">
        <v>106.650002</v>
      </c>
      <c r="D2685" s="37">
        <v>105.620003</v>
      </c>
      <c r="E2685" s="37">
        <v>105.699997</v>
      </c>
      <c r="F2685" s="37">
        <v>15751700</v>
      </c>
      <c r="G2685" s="37">
        <v>105.699997</v>
      </c>
      <c r="H2685" s="89">
        <f t="shared" si="41"/>
        <v>3.1268704114400889E-3</v>
      </c>
    </row>
    <row r="2686" spans="1:8" hidden="1" x14ac:dyDescent="0.2">
      <c r="A2686" s="88">
        <v>42206</v>
      </c>
      <c r="B2686" s="37">
        <v>105.80999799999999</v>
      </c>
      <c r="C2686" s="37">
        <v>106.32</v>
      </c>
      <c r="D2686" s="37">
        <v>105.25</v>
      </c>
      <c r="E2686" s="37">
        <v>105.370003</v>
      </c>
      <c r="F2686" s="37">
        <v>10519800</v>
      </c>
      <c r="G2686" s="37">
        <v>105.370003</v>
      </c>
      <c r="H2686" s="89">
        <f t="shared" si="41"/>
        <v>5.4241935696420773E-3</v>
      </c>
    </row>
    <row r="2687" spans="1:8" hidden="1" x14ac:dyDescent="0.2">
      <c r="A2687" s="88">
        <v>42207</v>
      </c>
      <c r="B2687" s="37">
        <v>104.389999</v>
      </c>
      <c r="C2687" s="37">
        <v>105.089996</v>
      </c>
      <c r="D2687" s="37">
        <v>104.18</v>
      </c>
      <c r="E2687" s="37">
        <v>104.800003</v>
      </c>
      <c r="F2687" s="37">
        <v>8349200</v>
      </c>
      <c r="G2687" s="37">
        <v>104.800003</v>
      </c>
      <c r="H2687" s="89">
        <f t="shared" si="41"/>
        <v>4.4948288630763649E-3</v>
      </c>
    </row>
    <row r="2688" spans="1:8" hidden="1" x14ac:dyDescent="0.2">
      <c r="A2688" s="88">
        <v>42208</v>
      </c>
      <c r="B2688" s="37">
        <v>104.980003</v>
      </c>
      <c r="C2688" s="37">
        <v>105.300003</v>
      </c>
      <c r="D2688" s="37">
        <v>104.199997</v>
      </c>
      <c r="E2688" s="37">
        <v>104.33000199999999</v>
      </c>
      <c r="F2688" s="37">
        <v>5779300</v>
      </c>
      <c r="G2688" s="37">
        <v>104.33000199999999</v>
      </c>
      <c r="H2688" s="89">
        <f t="shared" si="41"/>
        <v>-9.7291496160407057E-3</v>
      </c>
    </row>
    <row r="2689" spans="1:8" hidden="1" x14ac:dyDescent="0.2">
      <c r="A2689" s="88">
        <v>42209</v>
      </c>
      <c r="B2689" s="37">
        <v>103.610001</v>
      </c>
      <c r="C2689" s="37">
        <v>105.589996</v>
      </c>
      <c r="D2689" s="37">
        <v>103.43</v>
      </c>
      <c r="E2689" s="37">
        <v>105.349998</v>
      </c>
      <c r="F2689" s="37">
        <v>11572700</v>
      </c>
      <c r="G2689" s="37">
        <v>105.349998</v>
      </c>
      <c r="H2689" s="89">
        <f t="shared" si="41"/>
        <v>4.6619845849482948E-3</v>
      </c>
    </row>
    <row r="2690" spans="1:8" hidden="1" x14ac:dyDescent="0.2">
      <c r="A2690" s="88">
        <v>42212</v>
      </c>
      <c r="B2690" s="37">
        <v>104.94000200000001</v>
      </c>
      <c r="C2690" s="37">
        <v>105.68</v>
      </c>
      <c r="D2690" s="37">
        <v>104.660004</v>
      </c>
      <c r="E2690" s="37">
        <v>104.860001</v>
      </c>
      <c r="F2690" s="37">
        <v>10690100</v>
      </c>
      <c r="G2690" s="37">
        <v>104.860001</v>
      </c>
      <c r="H2690" s="89">
        <f t="shared" ref="H2690:H2753" si="42">LN(G2690/G2691)</f>
        <v>-1.5246429628139094E-3</v>
      </c>
    </row>
    <row r="2691" spans="1:8" hidden="1" x14ac:dyDescent="0.2">
      <c r="A2691" s="88">
        <v>42213</v>
      </c>
      <c r="B2691" s="37">
        <v>105.089996</v>
      </c>
      <c r="C2691" s="37">
        <v>105.33000199999999</v>
      </c>
      <c r="D2691" s="37">
        <v>104.83000199999999</v>
      </c>
      <c r="E2691" s="37">
        <v>105.019997</v>
      </c>
      <c r="F2691" s="37">
        <v>5549200</v>
      </c>
      <c r="G2691" s="37">
        <v>105.019997</v>
      </c>
      <c r="H2691" s="89">
        <f t="shared" si="42"/>
        <v>-1.4272898713815656E-3</v>
      </c>
    </row>
    <row r="2692" spans="1:8" hidden="1" x14ac:dyDescent="0.2">
      <c r="A2692" s="88">
        <v>42214</v>
      </c>
      <c r="B2692" s="37">
        <v>104.93</v>
      </c>
      <c r="C2692" s="37">
        <v>105.629997</v>
      </c>
      <c r="D2692" s="37">
        <v>104.489998</v>
      </c>
      <c r="E2692" s="37">
        <v>105.16999800000001</v>
      </c>
      <c r="F2692" s="37">
        <v>5616900</v>
      </c>
      <c r="G2692" s="37">
        <v>105.16999800000001</v>
      </c>
      <c r="H2692" s="89">
        <f t="shared" si="42"/>
        <v>8.5944094850644703E-3</v>
      </c>
    </row>
    <row r="2693" spans="1:8" hidden="1" x14ac:dyDescent="0.2">
      <c r="A2693" s="88">
        <v>42215</v>
      </c>
      <c r="B2693" s="37">
        <v>104.029999</v>
      </c>
      <c r="C2693" s="37">
        <v>104.970001</v>
      </c>
      <c r="D2693" s="37">
        <v>103.860001</v>
      </c>
      <c r="E2693" s="37">
        <v>104.269997</v>
      </c>
      <c r="F2693" s="37">
        <v>6652000</v>
      </c>
      <c r="G2693" s="37">
        <v>104.269997</v>
      </c>
      <c r="H2693" s="89">
        <f t="shared" si="42"/>
        <v>-6.3098011397770644E-3</v>
      </c>
    </row>
    <row r="2694" spans="1:8" hidden="1" x14ac:dyDescent="0.2">
      <c r="A2694" s="88">
        <v>42216</v>
      </c>
      <c r="B2694" s="37">
        <v>105.410004</v>
      </c>
      <c r="C2694" s="37">
        <v>105.75</v>
      </c>
      <c r="D2694" s="37">
        <v>104.69000200000001</v>
      </c>
      <c r="E2694" s="37">
        <v>104.93</v>
      </c>
      <c r="F2694" s="37">
        <v>6689200</v>
      </c>
      <c r="G2694" s="37">
        <v>104.93</v>
      </c>
      <c r="H2694" s="89">
        <f t="shared" si="42"/>
        <v>7.9415047611926335E-3</v>
      </c>
    </row>
    <row r="2695" spans="1:8" hidden="1" x14ac:dyDescent="0.2">
      <c r="A2695" s="88">
        <v>42219</v>
      </c>
      <c r="B2695" s="37">
        <v>104.589996</v>
      </c>
      <c r="C2695" s="37">
        <v>104.82</v>
      </c>
      <c r="D2695" s="37">
        <v>104.050003</v>
      </c>
      <c r="E2695" s="37">
        <v>104.099998</v>
      </c>
      <c r="F2695" s="37">
        <v>3528600</v>
      </c>
      <c r="G2695" s="37">
        <v>104.099998</v>
      </c>
      <c r="H2695" s="89">
        <f t="shared" si="42"/>
        <v>-2.01525910563519E-3</v>
      </c>
    </row>
    <row r="2696" spans="1:8" hidden="1" x14ac:dyDescent="0.2">
      <c r="A2696" s="88">
        <v>42220</v>
      </c>
      <c r="B2696" s="37">
        <v>104.55999799999999</v>
      </c>
      <c r="C2696" s="37">
        <v>104.75</v>
      </c>
      <c r="D2696" s="37">
        <v>103.949997</v>
      </c>
      <c r="E2696" s="37">
        <v>104.30999799999999</v>
      </c>
      <c r="F2696" s="37">
        <v>3241000</v>
      </c>
      <c r="G2696" s="37">
        <v>104.30999799999999</v>
      </c>
      <c r="H2696" s="89">
        <f t="shared" si="42"/>
        <v>3.6496199139320531E-3</v>
      </c>
    </row>
    <row r="2697" spans="1:8" hidden="1" x14ac:dyDescent="0.2">
      <c r="A2697" s="88">
        <v>42221</v>
      </c>
      <c r="B2697" s="37">
        <v>104.41999800000001</v>
      </c>
      <c r="C2697" s="37">
        <v>104.5</v>
      </c>
      <c r="D2697" s="37">
        <v>103.779999</v>
      </c>
      <c r="E2697" s="37">
        <v>103.93</v>
      </c>
      <c r="F2697" s="37">
        <v>5041000</v>
      </c>
      <c r="G2697" s="37">
        <v>103.93</v>
      </c>
      <c r="H2697" s="89">
        <f t="shared" si="42"/>
        <v>-4.4162802404150324E-3</v>
      </c>
    </row>
    <row r="2698" spans="1:8" hidden="1" x14ac:dyDescent="0.2">
      <c r="A2698" s="88">
        <v>42222</v>
      </c>
      <c r="B2698" s="37">
        <v>104.150002</v>
      </c>
      <c r="C2698" s="37">
        <v>104.860001</v>
      </c>
      <c r="D2698" s="37">
        <v>104.139999</v>
      </c>
      <c r="E2698" s="37">
        <v>104.389999</v>
      </c>
      <c r="F2698" s="37">
        <v>3908100</v>
      </c>
      <c r="G2698" s="37">
        <v>104.389999</v>
      </c>
      <c r="H2698" s="89">
        <f t="shared" si="42"/>
        <v>-2.4875921625865998E-3</v>
      </c>
    </row>
    <row r="2699" spans="1:8" hidden="1" x14ac:dyDescent="0.2">
      <c r="A2699" s="88">
        <v>42223</v>
      </c>
      <c r="B2699" s="37">
        <v>104.55999799999999</v>
      </c>
      <c r="C2699" s="37">
        <v>105.379997</v>
      </c>
      <c r="D2699" s="37">
        <v>104.550003</v>
      </c>
      <c r="E2699" s="37">
        <v>104.650002</v>
      </c>
      <c r="F2699" s="37">
        <v>4400900</v>
      </c>
      <c r="G2699" s="37">
        <v>104.650002</v>
      </c>
      <c r="H2699" s="89">
        <f t="shared" si="42"/>
        <v>-1.0172631191704553E-2</v>
      </c>
    </row>
    <row r="2700" spans="1:8" hidden="1" x14ac:dyDescent="0.2">
      <c r="A2700" s="88">
        <v>42226</v>
      </c>
      <c r="B2700" s="37">
        <v>105.029999</v>
      </c>
      <c r="C2700" s="37">
        <v>106.269997</v>
      </c>
      <c r="D2700" s="37">
        <v>104.91999800000001</v>
      </c>
      <c r="E2700" s="37">
        <v>105.720001</v>
      </c>
      <c r="F2700" s="37">
        <v>5892600</v>
      </c>
      <c r="G2700" s="37">
        <v>105.720001</v>
      </c>
      <c r="H2700" s="89">
        <f t="shared" si="42"/>
        <v>-5.0948406495183625E-3</v>
      </c>
    </row>
    <row r="2701" spans="1:8" hidden="1" x14ac:dyDescent="0.2">
      <c r="A2701" s="88">
        <v>42227</v>
      </c>
      <c r="B2701" s="37">
        <v>106.489998</v>
      </c>
      <c r="C2701" s="37">
        <v>106.629997</v>
      </c>
      <c r="D2701" s="37">
        <v>105.769997</v>
      </c>
      <c r="E2701" s="37">
        <v>106.260002</v>
      </c>
      <c r="F2701" s="37">
        <v>4060900</v>
      </c>
      <c r="G2701" s="37">
        <v>106.260002</v>
      </c>
      <c r="H2701" s="89">
        <f t="shared" si="42"/>
        <v>-1.3924789139302231E-2</v>
      </c>
    </row>
    <row r="2702" spans="1:8" hidden="1" x14ac:dyDescent="0.2">
      <c r="A2702" s="88">
        <v>42228</v>
      </c>
      <c r="B2702" s="37">
        <v>106.989998</v>
      </c>
      <c r="C2702" s="37">
        <v>107.910004</v>
      </c>
      <c r="D2702" s="37">
        <v>106.93</v>
      </c>
      <c r="E2702" s="37">
        <v>107.75</v>
      </c>
      <c r="F2702" s="37">
        <v>10022500</v>
      </c>
      <c r="G2702" s="37">
        <v>107.75</v>
      </c>
      <c r="H2702" s="89">
        <f t="shared" si="42"/>
        <v>8.2941530961934302E-3</v>
      </c>
    </row>
    <row r="2703" spans="1:8" hidden="1" x14ac:dyDescent="0.2">
      <c r="A2703" s="88">
        <v>42229</v>
      </c>
      <c r="B2703" s="37">
        <v>106.949997</v>
      </c>
      <c r="C2703" s="37">
        <v>107.18</v>
      </c>
      <c r="D2703" s="37">
        <v>106.709999</v>
      </c>
      <c r="E2703" s="37">
        <v>106.860001</v>
      </c>
      <c r="F2703" s="37">
        <v>4761700</v>
      </c>
      <c r="G2703" s="37">
        <v>106.860001</v>
      </c>
      <c r="H2703" s="89">
        <f t="shared" si="42"/>
        <v>9.3612840335950006E-5</v>
      </c>
    </row>
    <row r="2704" spans="1:8" hidden="1" x14ac:dyDescent="0.2">
      <c r="A2704" s="88">
        <v>42230</v>
      </c>
      <c r="B2704" s="37">
        <v>107.07</v>
      </c>
      <c r="C2704" s="37">
        <v>107.410004</v>
      </c>
      <c r="D2704" s="37">
        <v>106.540001</v>
      </c>
      <c r="E2704" s="37">
        <v>106.849998</v>
      </c>
      <c r="F2704" s="37">
        <v>3509200</v>
      </c>
      <c r="G2704" s="37">
        <v>106.849998</v>
      </c>
      <c r="H2704" s="89">
        <f t="shared" si="42"/>
        <v>-2.6170592237782495E-3</v>
      </c>
    </row>
    <row r="2705" spans="1:8" hidden="1" x14ac:dyDescent="0.2">
      <c r="A2705" s="88">
        <v>42233</v>
      </c>
      <c r="B2705" s="37">
        <v>107.370003</v>
      </c>
      <c r="C2705" s="37">
        <v>107.510002</v>
      </c>
      <c r="D2705" s="37">
        <v>107</v>
      </c>
      <c r="E2705" s="37">
        <v>107.129997</v>
      </c>
      <c r="F2705" s="37">
        <v>5769100</v>
      </c>
      <c r="G2705" s="37">
        <v>107.129997</v>
      </c>
      <c r="H2705" s="89">
        <f t="shared" si="42"/>
        <v>1.8666915837144948E-4</v>
      </c>
    </row>
    <row r="2706" spans="1:8" hidden="1" x14ac:dyDescent="0.2">
      <c r="A2706" s="88">
        <v>42234</v>
      </c>
      <c r="B2706" s="37">
        <v>106.66999800000001</v>
      </c>
      <c r="C2706" s="37">
        <v>107.33000199999999</v>
      </c>
      <c r="D2706" s="37">
        <v>106.30999799999999</v>
      </c>
      <c r="E2706" s="37">
        <v>107.110001</v>
      </c>
      <c r="F2706" s="37">
        <v>4121800</v>
      </c>
      <c r="G2706" s="37">
        <v>107.110001</v>
      </c>
      <c r="H2706" s="89">
        <f t="shared" si="42"/>
        <v>-1.3354570848599494E-2</v>
      </c>
    </row>
    <row r="2707" spans="1:8" hidden="1" x14ac:dyDescent="0.2">
      <c r="A2707" s="88">
        <v>42235</v>
      </c>
      <c r="B2707" s="37">
        <v>107.629997</v>
      </c>
      <c r="C2707" s="37">
        <v>108.66999800000001</v>
      </c>
      <c r="D2707" s="37">
        <v>107.629997</v>
      </c>
      <c r="E2707" s="37">
        <v>108.550003</v>
      </c>
      <c r="F2707" s="37">
        <v>7035100</v>
      </c>
      <c r="G2707" s="37">
        <v>108.550003</v>
      </c>
      <c r="H2707" s="89">
        <f t="shared" si="42"/>
        <v>-1.7261481210000127E-2</v>
      </c>
    </row>
    <row r="2708" spans="1:8" hidden="1" x14ac:dyDescent="0.2">
      <c r="A2708" s="88">
        <v>42236</v>
      </c>
      <c r="B2708" s="37">
        <v>109.80999799999999</v>
      </c>
      <c r="C2708" s="37">
        <v>110.610001</v>
      </c>
      <c r="D2708" s="37">
        <v>109.699997</v>
      </c>
      <c r="E2708" s="37">
        <v>110.44000200000001</v>
      </c>
      <c r="F2708" s="37">
        <v>12549000</v>
      </c>
      <c r="G2708" s="37">
        <v>110.44000200000001</v>
      </c>
      <c r="H2708" s="89">
        <f t="shared" si="42"/>
        <v>-6.2282550308097656E-3</v>
      </c>
    </row>
    <row r="2709" spans="1:8" hidden="1" x14ac:dyDescent="0.2">
      <c r="A2709" s="88">
        <v>42237</v>
      </c>
      <c r="B2709" s="37">
        <v>110.93</v>
      </c>
      <c r="C2709" s="37">
        <v>111.33000199999999</v>
      </c>
      <c r="D2709" s="37">
        <v>110.120003</v>
      </c>
      <c r="E2709" s="37">
        <v>111.129997</v>
      </c>
      <c r="F2709" s="37">
        <v>13917600</v>
      </c>
      <c r="G2709" s="37">
        <v>111.129997</v>
      </c>
      <c r="H2709" s="89">
        <f t="shared" si="42"/>
        <v>5.4136919265974238E-3</v>
      </c>
    </row>
    <row r="2710" spans="1:8" hidden="1" x14ac:dyDescent="0.2">
      <c r="A2710" s="88">
        <v>42240</v>
      </c>
      <c r="B2710" s="37">
        <v>111.540001</v>
      </c>
      <c r="C2710" s="37">
        <v>112.120003</v>
      </c>
      <c r="D2710" s="37">
        <v>109.769997</v>
      </c>
      <c r="E2710" s="37">
        <v>110.529999</v>
      </c>
      <c r="F2710" s="37">
        <v>18388700</v>
      </c>
      <c r="G2710" s="37">
        <v>110.529999</v>
      </c>
      <c r="H2710" s="89">
        <f t="shared" si="42"/>
        <v>1.2472235791950361E-2</v>
      </c>
    </row>
    <row r="2711" spans="1:8" hidden="1" x14ac:dyDescent="0.2">
      <c r="A2711" s="88">
        <v>42241</v>
      </c>
      <c r="B2711" s="37">
        <v>110.010002</v>
      </c>
      <c r="C2711" s="37">
        <v>110.050003</v>
      </c>
      <c r="D2711" s="37">
        <v>108.720001</v>
      </c>
      <c r="E2711" s="37">
        <v>109.160004</v>
      </c>
      <c r="F2711" s="37">
        <v>9974200</v>
      </c>
      <c r="G2711" s="37">
        <v>109.160004</v>
      </c>
      <c r="H2711" s="89">
        <f t="shared" si="42"/>
        <v>1.3743757231247085E-2</v>
      </c>
    </row>
    <row r="2712" spans="1:8" hidden="1" x14ac:dyDescent="0.2">
      <c r="A2712" s="88">
        <v>42242</v>
      </c>
      <c r="B2712" s="37">
        <v>107.720001</v>
      </c>
      <c r="C2712" s="37">
        <v>108.05999799999999</v>
      </c>
      <c r="D2712" s="37">
        <v>107.08000199999999</v>
      </c>
      <c r="E2712" s="37">
        <v>107.66999800000001</v>
      </c>
      <c r="F2712" s="37">
        <v>10856600</v>
      </c>
      <c r="G2712" s="37">
        <v>107.66999800000001</v>
      </c>
      <c r="H2712" s="89">
        <f t="shared" si="42"/>
        <v>-5.571495011478275E-4</v>
      </c>
    </row>
    <row r="2713" spans="1:8" hidden="1" x14ac:dyDescent="0.2">
      <c r="A2713" s="88">
        <v>42243</v>
      </c>
      <c r="B2713" s="37">
        <v>107.33000199999999</v>
      </c>
      <c r="C2713" s="37">
        <v>108.040001</v>
      </c>
      <c r="D2713" s="37">
        <v>107.110001</v>
      </c>
      <c r="E2713" s="37">
        <v>107.730003</v>
      </c>
      <c r="F2713" s="37">
        <v>8102100</v>
      </c>
      <c r="G2713" s="37">
        <v>107.730003</v>
      </c>
      <c r="H2713" s="89">
        <f t="shared" si="42"/>
        <v>-8.9636417747703135E-3</v>
      </c>
    </row>
    <row r="2714" spans="1:8" hidden="1" x14ac:dyDescent="0.2">
      <c r="A2714" s="88">
        <v>42244</v>
      </c>
      <c r="B2714" s="37">
        <v>108.16999800000001</v>
      </c>
      <c r="C2714" s="37">
        <v>109.300003</v>
      </c>
      <c r="D2714" s="37">
        <v>108.120003</v>
      </c>
      <c r="E2714" s="37">
        <v>108.699997</v>
      </c>
      <c r="F2714" s="37">
        <v>7558900</v>
      </c>
      <c r="G2714" s="37">
        <v>108.699997</v>
      </c>
      <c r="H2714" s="89">
        <f t="shared" si="42"/>
        <v>-1.1033745295119155E-3</v>
      </c>
    </row>
    <row r="2715" spans="1:8" hidden="1" x14ac:dyDescent="0.2">
      <c r="A2715" s="88">
        <v>42247</v>
      </c>
      <c r="B2715" s="37">
        <v>108.19000200000001</v>
      </c>
      <c r="C2715" s="37">
        <v>108.91999800000001</v>
      </c>
      <c r="D2715" s="37">
        <v>108.029999</v>
      </c>
      <c r="E2715" s="37">
        <v>108.82</v>
      </c>
      <c r="F2715" s="37">
        <v>4532100</v>
      </c>
      <c r="G2715" s="37">
        <v>108.82</v>
      </c>
      <c r="H2715" s="89">
        <f t="shared" si="42"/>
        <v>-3.4858947804975418E-3</v>
      </c>
    </row>
    <row r="2716" spans="1:8" hidden="1" x14ac:dyDescent="0.2">
      <c r="A2716" s="88">
        <v>42248</v>
      </c>
      <c r="B2716" s="37">
        <v>109.629997</v>
      </c>
      <c r="C2716" s="37">
        <v>109.769997</v>
      </c>
      <c r="D2716" s="37">
        <v>108.94000200000001</v>
      </c>
      <c r="E2716" s="37">
        <v>109.199997</v>
      </c>
      <c r="F2716" s="37">
        <v>7077800</v>
      </c>
      <c r="G2716" s="37">
        <v>109.199997</v>
      </c>
      <c r="H2716" s="89">
        <f t="shared" si="42"/>
        <v>5.3254556123550709E-3</v>
      </c>
    </row>
    <row r="2717" spans="1:8" hidden="1" x14ac:dyDescent="0.2">
      <c r="A2717" s="88">
        <v>42249</v>
      </c>
      <c r="B2717" s="37">
        <v>109.010002</v>
      </c>
      <c r="C2717" s="37">
        <v>109.339996</v>
      </c>
      <c r="D2717" s="37">
        <v>108.459999</v>
      </c>
      <c r="E2717" s="37">
        <v>108.620003</v>
      </c>
      <c r="F2717" s="37">
        <v>4115700</v>
      </c>
      <c r="G2717" s="37">
        <v>108.620003</v>
      </c>
      <c r="H2717" s="89">
        <f t="shared" si="42"/>
        <v>7.2069701539137169E-3</v>
      </c>
    </row>
    <row r="2718" spans="1:8" hidden="1" x14ac:dyDescent="0.2">
      <c r="A2718" s="88">
        <v>42250</v>
      </c>
      <c r="B2718" s="37">
        <v>107.769997</v>
      </c>
      <c r="C2718" s="37">
        <v>108.32</v>
      </c>
      <c r="D2718" s="37">
        <v>107.55999799999999</v>
      </c>
      <c r="E2718" s="37">
        <v>107.839996</v>
      </c>
      <c r="F2718" s="37">
        <v>3913100</v>
      </c>
      <c r="G2718" s="37">
        <v>107.839996</v>
      </c>
      <c r="H2718" s="89">
        <f t="shared" si="42"/>
        <v>3.2508086934181306E-3</v>
      </c>
    </row>
    <row r="2719" spans="1:8" hidden="1" x14ac:dyDescent="0.2">
      <c r="A2719" s="88">
        <v>42251</v>
      </c>
      <c r="B2719" s="37">
        <v>107.139999</v>
      </c>
      <c r="C2719" s="37">
        <v>107.55999799999999</v>
      </c>
      <c r="D2719" s="37">
        <v>107.07</v>
      </c>
      <c r="E2719" s="37">
        <v>107.489998</v>
      </c>
      <c r="F2719" s="37">
        <v>4025000</v>
      </c>
      <c r="G2719" s="37">
        <v>107.489998</v>
      </c>
      <c r="H2719" s="89">
        <f t="shared" si="42"/>
        <v>-2.7904749446337512E-4</v>
      </c>
    </row>
    <row r="2720" spans="1:8" hidden="1" x14ac:dyDescent="0.2">
      <c r="A2720" s="88">
        <v>42255</v>
      </c>
      <c r="B2720" s="37">
        <v>107.599998</v>
      </c>
      <c r="C2720" s="37">
        <v>107.94000200000001</v>
      </c>
      <c r="D2720" s="37">
        <v>107.30999799999999</v>
      </c>
      <c r="E2720" s="37">
        <v>107.519997</v>
      </c>
      <c r="F2720" s="37">
        <v>5982100</v>
      </c>
      <c r="G2720" s="37">
        <v>107.519997</v>
      </c>
      <c r="H2720" s="89">
        <f t="shared" si="42"/>
        <v>1.3012119366541938E-2</v>
      </c>
    </row>
    <row r="2721" spans="1:8" hidden="1" x14ac:dyDescent="0.2">
      <c r="A2721" s="88">
        <v>42256</v>
      </c>
      <c r="B2721" s="37">
        <v>106.639999</v>
      </c>
      <c r="C2721" s="37">
        <v>106.709999</v>
      </c>
      <c r="D2721" s="37">
        <v>105.480003</v>
      </c>
      <c r="E2721" s="37">
        <v>106.129997</v>
      </c>
      <c r="F2721" s="37">
        <v>8855100</v>
      </c>
      <c r="G2721" s="37">
        <v>106.129997</v>
      </c>
      <c r="H2721" s="89">
        <f t="shared" si="42"/>
        <v>-2.35283160687021E-3</v>
      </c>
    </row>
    <row r="2722" spans="1:8" hidden="1" x14ac:dyDescent="0.2">
      <c r="A2722" s="88">
        <v>42257</v>
      </c>
      <c r="B2722" s="37">
        <v>106.610001</v>
      </c>
      <c r="C2722" s="37">
        <v>106.699997</v>
      </c>
      <c r="D2722" s="37">
        <v>106.18</v>
      </c>
      <c r="E2722" s="37">
        <v>106.379997</v>
      </c>
      <c r="F2722" s="37">
        <v>6204000</v>
      </c>
      <c r="G2722" s="37">
        <v>106.379997</v>
      </c>
      <c r="H2722" s="89">
        <f t="shared" si="42"/>
        <v>2.0701334104549869E-3</v>
      </c>
    </row>
    <row r="2723" spans="1:8" hidden="1" x14ac:dyDescent="0.2">
      <c r="A2723" s="88">
        <v>42258</v>
      </c>
      <c r="B2723" s="37">
        <v>105.650002</v>
      </c>
      <c r="C2723" s="37">
        <v>106.199997</v>
      </c>
      <c r="D2723" s="37">
        <v>105.269997</v>
      </c>
      <c r="E2723" s="37">
        <v>106.160004</v>
      </c>
      <c r="F2723" s="37">
        <v>4023900</v>
      </c>
      <c r="G2723" s="37">
        <v>106.160004</v>
      </c>
      <c r="H2723" s="89">
        <f t="shared" si="42"/>
        <v>-5.6499670574936629E-4</v>
      </c>
    </row>
    <row r="2724" spans="1:8" hidden="1" x14ac:dyDescent="0.2">
      <c r="A2724" s="88">
        <v>42261</v>
      </c>
      <c r="B2724" s="37">
        <v>105.860001</v>
      </c>
      <c r="C2724" s="37">
        <v>106.389999</v>
      </c>
      <c r="D2724" s="37">
        <v>105.779999</v>
      </c>
      <c r="E2724" s="37">
        <v>106.220001</v>
      </c>
      <c r="F2724" s="37">
        <v>2350800</v>
      </c>
      <c r="G2724" s="37">
        <v>106.220001</v>
      </c>
      <c r="H2724" s="89">
        <f t="shared" si="42"/>
        <v>3.0171529155741004E-3</v>
      </c>
    </row>
    <row r="2725" spans="1:8" hidden="1" x14ac:dyDescent="0.2">
      <c r="A2725" s="88">
        <v>42262</v>
      </c>
      <c r="B2725" s="37">
        <v>105.83000199999999</v>
      </c>
      <c r="C2725" s="37">
        <v>106.05999799999999</v>
      </c>
      <c r="D2725" s="37">
        <v>105.68</v>
      </c>
      <c r="E2725" s="37">
        <v>105.900002</v>
      </c>
      <c r="F2725" s="37">
        <v>2905000</v>
      </c>
      <c r="G2725" s="37">
        <v>105.900002</v>
      </c>
      <c r="H2725" s="89">
        <f t="shared" si="42"/>
        <v>-1.3226551808341931E-2</v>
      </c>
    </row>
    <row r="2726" spans="1:8" hidden="1" x14ac:dyDescent="0.2">
      <c r="A2726" s="88">
        <v>42263</v>
      </c>
      <c r="B2726" s="37">
        <v>106.599998</v>
      </c>
      <c r="C2726" s="37">
        <v>107.709999</v>
      </c>
      <c r="D2726" s="37">
        <v>106.55999799999999</v>
      </c>
      <c r="E2726" s="37">
        <v>107.30999799999999</v>
      </c>
      <c r="F2726" s="37">
        <v>5315600</v>
      </c>
      <c r="G2726" s="37">
        <v>107.30999799999999</v>
      </c>
      <c r="H2726" s="89">
        <f t="shared" si="42"/>
        <v>-1.0198549268721076E-2</v>
      </c>
    </row>
    <row r="2727" spans="1:8" hidden="1" x14ac:dyDescent="0.2">
      <c r="A2727" s="88">
        <v>42264</v>
      </c>
      <c r="B2727" s="37">
        <v>107.07</v>
      </c>
      <c r="C2727" s="37">
        <v>108.58000199999999</v>
      </c>
      <c r="D2727" s="37">
        <v>106.959999</v>
      </c>
      <c r="E2727" s="37">
        <v>108.410004</v>
      </c>
      <c r="F2727" s="37">
        <v>8403800</v>
      </c>
      <c r="G2727" s="37">
        <v>108.410004</v>
      </c>
      <c r="H2727" s="89">
        <f t="shared" si="42"/>
        <v>-7.3522524828014005E-3</v>
      </c>
    </row>
    <row r="2728" spans="1:8" hidden="1" x14ac:dyDescent="0.2">
      <c r="A2728" s="88">
        <v>42265</v>
      </c>
      <c r="B2728" s="37">
        <v>109.099998</v>
      </c>
      <c r="C2728" s="37">
        <v>109.379997</v>
      </c>
      <c r="D2728" s="37">
        <v>108.82</v>
      </c>
      <c r="E2728" s="37">
        <v>109.209999</v>
      </c>
      <c r="F2728" s="37">
        <v>6794300</v>
      </c>
      <c r="G2728" s="37">
        <v>109.209999</v>
      </c>
      <c r="H2728" s="89">
        <f t="shared" si="42"/>
        <v>6.2460018090849789E-3</v>
      </c>
    </row>
    <row r="2729" spans="1:8" hidden="1" x14ac:dyDescent="0.2">
      <c r="A2729" s="88">
        <v>42268</v>
      </c>
      <c r="B2729" s="37">
        <v>108.489998</v>
      </c>
      <c r="C2729" s="37">
        <v>108.660004</v>
      </c>
      <c r="D2729" s="37">
        <v>108.33000199999999</v>
      </c>
      <c r="E2729" s="37">
        <v>108.529999</v>
      </c>
      <c r="F2729" s="37">
        <v>4104800</v>
      </c>
      <c r="G2729" s="37">
        <v>108.529999</v>
      </c>
      <c r="H2729" s="89">
        <f t="shared" si="42"/>
        <v>6.8417241730458107E-3</v>
      </c>
    </row>
    <row r="2730" spans="1:8" hidden="1" x14ac:dyDescent="0.2">
      <c r="A2730" s="88">
        <v>42269</v>
      </c>
      <c r="B2730" s="37">
        <v>107.58000199999999</v>
      </c>
      <c r="C2730" s="37">
        <v>107.959999</v>
      </c>
      <c r="D2730" s="37">
        <v>107.44000200000001</v>
      </c>
      <c r="E2730" s="37">
        <v>107.790001</v>
      </c>
      <c r="F2730" s="37">
        <v>5483300</v>
      </c>
      <c r="G2730" s="37">
        <v>107.790001</v>
      </c>
      <c r="H2730" s="89">
        <f t="shared" si="42"/>
        <v>-3.9813023841897433E-3</v>
      </c>
    </row>
    <row r="2731" spans="1:8" hidden="1" x14ac:dyDescent="0.2">
      <c r="A2731" s="88">
        <v>42270</v>
      </c>
      <c r="B2731" s="37">
        <v>108.540001</v>
      </c>
      <c r="C2731" s="37">
        <v>108.639999</v>
      </c>
      <c r="D2731" s="37">
        <v>108.199997</v>
      </c>
      <c r="E2731" s="37">
        <v>108.220001</v>
      </c>
      <c r="F2731" s="37">
        <v>2744200</v>
      </c>
      <c r="G2731" s="37">
        <v>108.220001</v>
      </c>
      <c r="H2731" s="89">
        <f t="shared" si="42"/>
        <v>-2.0758799568872562E-2</v>
      </c>
    </row>
    <row r="2732" spans="1:8" hidden="1" x14ac:dyDescent="0.2">
      <c r="A2732" s="88">
        <v>42271</v>
      </c>
      <c r="B2732" s="37">
        <v>109.66999800000001</v>
      </c>
      <c r="C2732" s="37">
        <v>110.82</v>
      </c>
      <c r="D2732" s="37">
        <v>109.629997</v>
      </c>
      <c r="E2732" s="37">
        <v>110.489998</v>
      </c>
      <c r="F2732" s="37">
        <v>11024300</v>
      </c>
      <c r="G2732" s="37">
        <v>110.489998</v>
      </c>
      <c r="H2732" s="89">
        <f t="shared" si="42"/>
        <v>6.1734196275535771E-3</v>
      </c>
    </row>
    <row r="2733" spans="1:8" hidden="1" x14ac:dyDescent="0.2">
      <c r="A2733" s="88">
        <v>42272</v>
      </c>
      <c r="B2733" s="37">
        <v>109.870003</v>
      </c>
      <c r="C2733" s="37">
        <v>110.029999</v>
      </c>
      <c r="D2733" s="37">
        <v>109.550003</v>
      </c>
      <c r="E2733" s="37">
        <v>109.80999799999999</v>
      </c>
      <c r="F2733" s="37">
        <v>5209500</v>
      </c>
      <c r="G2733" s="37">
        <v>109.80999799999999</v>
      </c>
      <c r="H2733" s="89">
        <f t="shared" si="42"/>
        <v>1.2739026010933123E-2</v>
      </c>
    </row>
    <row r="2734" spans="1:8" hidden="1" x14ac:dyDescent="0.2">
      <c r="A2734" s="88">
        <v>42275</v>
      </c>
      <c r="B2734" s="37">
        <v>108.370003</v>
      </c>
      <c r="C2734" s="37">
        <v>108.910004</v>
      </c>
      <c r="D2734" s="37">
        <v>108.269997</v>
      </c>
      <c r="E2734" s="37">
        <v>108.41999800000001</v>
      </c>
      <c r="F2734" s="37">
        <v>3809600</v>
      </c>
      <c r="G2734" s="37">
        <v>108.41999800000001</v>
      </c>
      <c r="H2734" s="89">
        <f t="shared" si="42"/>
        <v>4.0665028123477529E-3</v>
      </c>
    </row>
    <row r="2735" spans="1:8" hidden="1" x14ac:dyDescent="0.2">
      <c r="A2735" s="88">
        <v>42276</v>
      </c>
      <c r="B2735" s="37">
        <v>108.239998</v>
      </c>
      <c r="C2735" s="37">
        <v>108.69000200000001</v>
      </c>
      <c r="D2735" s="37">
        <v>107.879997</v>
      </c>
      <c r="E2735" s="37">
        <v>107.980003</v>
      </c>
      <c r="F2735" s="37">
        <v>4043600</v>
      </c>
      <c r="G2735" s="37">
        <v>107.980003</v>
      </c>
      <c r="H2735" s="89">
        <f t="shared" si="42"/>
        <v>1.0426476685399521E-2</v>
      </c>
    </row>
    <row r="2736" spans="1:8" hidden="1" x14ac:dyDescent="0.2">
      <c r="A2736" s="88">
        <v>42277</v>
      </c>
      <c r="B2736" s="37">
        <v>106.779999</v>
      </c>
      <c r="C2736" s="37">
        <v>107.08000199999999</v>
      </c>
      <c r="D2736" s="37">
        <v>106.470001</v>
      </c>
      <c r="E2736" s="37">
        <v>106.860001</v>
      </c>
      <c r="F2736" s="37">
        <v>7405600</v>
      </c>
      <c r="G2736" s="37">
        <v>106.860001</v>
      </c>
      <c r="H2736" s="89">
        <f t="shared" si="42"/>
        <v>1.2172668534799268E-3</v>
      </c>
    </row>
    <row r="2737" spans="1:8" hidden="1" x14ac:dyDescent="0.2">
      <c r="A2737" s="88">
        <v>42278</v>
      </c>
      <c r="B2737" s="37">
        <v>106.980003</v>
      </c>
      <c r="C2737" s="37">
        <v>107.209999</v>
      </c>
      <c r="D2737" s="37">
        <v>106.629997</v>
      </c>
      <c r="E2737" s="37">
        <v>106.730003</v>
      </c>
      <c r="F2737" s="37">
        <v>4278600</v>
      </c>
      <c r="G2737" s="37">
        <v>106.730003</v>
      </c>
      <c r="H2737" s="89">
        <f t="shared" si="42"/>
        <v>-2.0953807516728869E-2</v>
      </c>
    </row>
    <row r="2738" spans="1:8" hidden="1" x14ac:dyDescent="0.2">
      <c r="A2738" s="88">
        <v>42279</v>
      </c>
      <c r="B2738" s="37">
        <v>108.540001</v>
      </c>
      <c r="C2738" s="37">
        <v>109.32</v>
      </c>
      <c r="D2738" s="37">
        <v>108.540001</v>
      </c>
      <c r="E2738" s="37">
        <v>108.989998</v>
      </c>
      <c r="F2738" s="37">
        <v>7730600</v>
      </c>
      <c r="G2738" s="37">
        <v>108.989998</v>
      </c>
      <c r="H2738" s="89">
        <f t="shared" si="42"/>
        <v>2.0205830262886837E-3</v>
      </c>
    </row>
    <row r="2739" spans="1:8" hidden="1" x14ac:dyDescent="0.2">
      <c r="A2739" s="88">
        <v>42282</v>
      </c>
      <c r="B2739" s="37">
        <v>109.139999</v>
      </c>
      <c r="C2739" s="37">
        <v>109.379997</v>
      </c>
      <c r="D2739" s="37">
        <v>108.459999</v>
      </c>
      <c r="E2739" s="37">
        <v>108.769997</v>
      </c>
      <c r="F2739" s="37">
        <v>5490200</v>
      </c>
      <c r="G2739" s="37">
        <v>108.769997</v>
      </c>
      <c r="H2739" s="89">
        <f t="shared" si="42"/>
        <v>-9.9713034923442807E-3</v>
      </c>
    </row>
    <row r="2740" spans="1:8" hidden="1" x14ac:dyDescent="0.2">
      <c r="A2740" s="88">
        <v>42283</v>
      </c>
      <c r="B2740" s="37">
        <v>109.800003</v>
      </c>
      <c r="C2740" s="37">
        <v>110.260002</v>
      </c>
      <c r="D2740" s="37">
        <v>109.629997</v>
      </c>
      <c r="E2740" s="37">
        <v>109.860001</v>
      </c>
      <c r="F2740" s="37">
        <v>7513900</v>
      </c>
      <c r="G2740" s="37">
        <v>109.860001</v>
      </c>
      <c r="H2740" s="89">
        <f t="shared" si="42"/>
        <v>1.4574970830951051E-3</v>
      </c>
    </row>
    <row r="2741" spans="1:8" hidden="1" x14ac:dyDescent="0.2">
      <c r="A2741" s="88">
        <v>42284</v>
      </c>
      <c r="B2741" s="37">
        <v>109.75</v>
      </c>
      <c r="C2741" s="37">
        <v>110.139999</v>
      </c>
      <c r="D2741" s="37">
        <v>109.339996</v>
      </c>
      <c r="E2741" s="37">
        <v>109.699997</v>
      </c>
      <c r="F2741" s="37">
        <v>5355500</v>
      </c>
      <c r="G2741" s="37">
        <v>109.699997</v>
      </c>
      <c r="H2741" s="89">
        <f t="shared" si="42"/>
        <v>5.117887338330962E-3</v>
      </c>
    </row>
    <row r="2742" spans="1:8" hidden="1" x14ac:dyDescent="0.2">
      <c r="A2742" s="88">
        <v>42285</v>
      </c>
      <c r="B2742" s="37">
        <v>109.160004</v>
      </c>
      <c r="C2742" s="37">
        <v>110.269997</v>
      </c>
      <c r="D2742" s="37">
        <v>109.05999799999999</v>
      </c>
      <c r="E2742" s="37">
        <v>109.139999</v>
      </c>
      <c r="F2742" s="37">
        <v>5038200</v>
      </c>
      <c r="G2742" s="37">
        <v>109.139999</v>
      </c>
      <c r="H2742" s="89">
        <f t="shared" si="42"/>
        <v>-1.5726918247434923E-2</v>
      </c>
    </row>
    <row r="2743" spans="1:8" hidden="1" x14ac:dyDescent="0.2">
      <c r="A2743" s="88">
        <v>42286</v>
      </c>
      <c r="B2743" s="37">
        <v>110.540001</v>
      </c>
      <c r="C2743" s="37">
        <v>111.050003</v>
      </c>
      <c r="D2743" s="37">
        <v>110.230003</v>
      </c>
      <c r="E2743" s="37">
        <v>110.870003</v>
      </c>
      <c r="F2743" s="37">
        <v>7907300</v>
      </c>
      <c r="G2743" s="37">
        <v>110.870003</v>
      </c>
      <c r="H2743" s="89">
        <f t="shared" si="42"/>
        <v>-3.9607126943193936E-3</v>
      </c>
    </row>
    <row r="2744" spans="1:8" hidden="1" x14ac:dyDescent="0.2">
      <c r="A2744" s="88">
        <v>42289</v>
      </c>
      <c r="B2744" s="37">
        <v>111.66999800000001</v>
      </c>
      <c r="C2744" s="37">
        <v>111.730003</v>
      </c>
      <c r="D2744" s="37">
        <v>111.010002</v>
      </c>
      <c r="E2744" s="37">
        <v>111.30999799999999</v>
      </c>
      <c r="F2744" s="37">
        <v>6257900</v>
      </c>
      <c r="G2744" s="37">
        <v>111.30999799999999</v>
      </c>
      <c r="H2744" s="89">
        <f t="shared" si="42"/>
        <v>-4.9290147958912546E-3</v>
      </c>
    </row>
    <row r="2745" spans="1:8" hidden="1" x14ac:dyDescent="0.2">
      <c r="A2745" s="88">
        <v>42290</v>
      </c>
      <c r="B2745" s="37">
        <v>111.360001</v>
      </c>
      <c r="C2745" s="37">
        <v>111.870003</v>
      </c>
      <c r="D2745" s="37">
        <v>111.279999</v>
      </c>
      <c r="E2745" s="37">
        <v>111.860001</v>
      </c>
      <c r="F2745" s="37">
        <v>5149600</v>
      </c>
      <c r="G2745" s="37">
        <v>111.860001</v>
      </c>
      <c r="H2745" s="89">
        <f t="shared" si="42"/>
        <v>-1.7282275387462031E-2</v>
      </c>
    </row>
    <row r="2746" spans="1:8" hidden="1" x14ac:dyDescent="0.2">
      <c r="A2746" s="88">
        <v>42291</v>
      </c>
      <c r="B2746" s="37">
        <v>112.629997</v>
      </c>
      <c r="C2746" s="37">
        <v>113.949997</v>
      </c>
      <c r="D2746" s="37">
        <v>112.300003</v>
      </c>
      <c r="E2746" s="37">
        <v>113.80999799999999</v>
      </c>
      <c r="F2746" s="37">
        <v>10207800</v>
      </c>
      <c r="G2746" s="37">
        <v>113.80999799999999</v>
      </c>
      <c r="H2746" s="89">
        <f t="shared" si="42"/>
        <v>4.5794620083483492E-3</v>
      </c>
    </row>
    <row r="2747" spans="1:8" hidden="1" x14ac:dyDescent="0.2">
      <c r="A2747" s="88">
        <v>42292</v>
      </c>
      <c r="B2747" s="37">
        <v>113.199997</v>
      </c>
      <c r="C2747" s="37">
        <v>113.989998</v>
      </c>
      <c r="D2747" s="37">
        <v>112.94000200000001</v>
      </c>
      <c r="E2747" s="37">
        <v>113.290001</v>
      </c>
      <c r="F2747" s="37">
        <v>14083900</v>
      </c>
      <c r="G2747" s="37">
        <v>113.290001</v>
      </c>
      <c r="H2747" s="89">
        <f t="shared" si="42"/>
        <v>7.0866006869255019E-3</v>
      </c>
    </row>
    <row r="2748" spans="1:8" hidden="1" x14ac:dyDescent="0.2">
      <c r="A2748" s="88">
        <v>42293</v>
      </c>
      <c r="B2748" s="37">
        <v>113.239998</v>
      </c>
      <c r="C2748" s="37">
        <v>113.44000200000001</v>
      </c>
      <c r="D2748" s="37">
        <v>112.43</v>
      </c>
      <c r="E2748" s="37">
        <v>112.489998</v>
      </c>
      <c r="F2748" s="37">
        <v>6630800</v>
      </c>
      <c r="G2748" s="37">
        <v>112.489998</v>
      </c>
      <c r="H2748" s="89">
        <f t="shared" si="42"/>
        <v>4.1869110246222589E-3</v>
      </c>
    </row>
    <row r="2749" spans="1:8" hidden="1" x14ac:dyDescent="0.2">
      <c r="A2749" s="88">
        <v>42296</v>
      </c>
      <c r="B2749" s="37">
        <v>112.639999</v>
      </c>
      <c r="C2749" s="37">
        <v>112.69000200000001</v>
      </c>
      <c r="D2749" s="37">
        <v>111.889999</v>
      </c>
      <c r="E2749" s="37">
        <v>112.019997</v>
      </c>
      <c r="F2749" s="37">
        <v>3959400</v>
      </c>
      <c r="G2749" s="37">
        <v>112.019997</v>
      </c>
      <c r="H2749" s="89">
        <f t="shared" si="42"/>
        <v>-6.3182056679449957E-3</v>
      </c>
    </row>
    <row r="2750" spans="1:8" hidden="1" x14ac:dyDescent="0.2">
      <c r="A2750" s="88">
        <v>42297</v>
      </c>
      <c r="B2750" s="37">
        <v>112.379997</v>
      </c>
      <c r="C2750" s="37">
        <v>113.089996</v>
      </c>
      <c r="D2750" s="37">
        <v>112.379997</v>
      </c>
      <c r="E2750" s="37">
        <v>112.730003</v>
      </c>
      <c r="F2750" s="37">
        <v>4903200</v>
      </c>
      <c r="G2750" s="37">
        <v>112.730003</v>
      </c>
      <c r="H2750" s="89">
        <f t="shared" si="42"/>
        <v>8.9103322590096713E-3</v>
      </c>
    </row>
    <row r="2751" spans="1:8" hidden="1" x14ac:dyDescent="0.2">
      <c r="A2751" s="88">
        <v>42298</v>
      </c>
      <c r="B2751" s="37">
        <v>112.370003</v>
      </c>
      <c r="C2751" s="37">
        <v>112.370003</v>
      </c>
      <c r="D2751" s="37">
        <v>111.410004</v>
      </c>
      <c r="E2751" s="37">
        <v>111.730003</v>
      </c>
      <c r="F2751" s="37">
        <v>3908800</v>
      </c>
      <c r="G2751" s="37">
        <v>111.730003</v>
      </c>
      <c r="H2751" s="89">
        <f t="shared" si="42"/>
        <v>3.5807895024811225E-4</v>
      </c>
    </row>
    <row r="2752" spans="1:8" hidden="1" x14ac:dyDescent="0.2">
      <c r="A2752" s="88">
        <v>42299</v>
      </c>
      <c r="B2752" s="37">
        <v>111.519997</v>
      </c>
      <c r="C2752" s="37">
        <v>112.209999</v>
      </c>
      <c r="D2752" s="37">
        <v>111.43</v>
      </c>
      <c r="E2752" s="37">
        <v>111.69000200000001</v>
      </c>
      <c r="F2752" s="37">
        <v>3436400</v>
      </c>
      <c r="G2752" s="37">
        <v>111.69000200000001</v>
      </c>
      <c r="H2752" s="89">
        <f t="shared" si="42"/>
        <v>1.7026035592677615E-3</v>
      </c>
    </row>
    <row r="2753" spans="1:8" hidden="1" x14ac:dyDescent="0.2">
      <c r="A2753" s="88">
        <v>42300</v>
      </c>
      <c r="B2753" s="37">
        <v>111.80999799999999</v>
      </c>
      <c r="C2753" s="37">
        <v>111.839996</v>
      </c>
      <c r="D2753" s="37">
        <v>110.959999</v>
      </c>
      <c r="E2753" s="37">
        <v>111.5</v>
      </c>
      <c r="F2753" s="37">
        <v>4868400</v>
      </c>
      <c r="G2753" s="37">
        <v>111.5</v>
      </c>
      <c r="H2753" s="89">
        <f t="shared" si="42"/>
        <v>6.2799984121084107E-4</v>
      </c>
    </row>
    <row r="2754" spans="1:8" hidden="1" x14ac:dyDescent="0.2">
      <c r="A2754" s="88">
        <v>42303</v>
      </c>
      <c r="B2754" s="37">
        <v>111.730003</v>
      </c>
      <c r="C2754" s="37">
        <v>111.980003</v>
      </c>
      <c r="D2754" s="37">
        <v>111.33000199999999</v>
      </c>
      <c r="E2754" s="37">
        <v>111.43</v>
      </c>
      <c r="F2754" s="37">
        <v>2573500</v>
      </c>
      <c r="G2754" s="37">
        <v>111.43</v>
      </c>
      <c r="H2754" s="89">
        <f t="shared" ref="H2754:H2817" si="43">LN(G2754/G2755)</f>
        <v>-2.241047955099816E-3</v>
      </c>
    </row>
    <row r="2755" spans="1:8" hidden="1" x14ac:dyDescent="0.2">
      <c r="A2755" s="88">
        <v>42304</v>
      </c>
      <c r="B2755" s="37">
        <v>111.30999799999999</v>
      </c>
      <c r="C2755" s="37">
        <v>111.80999799999999</v>
      </c>
      <c r="D2755" s="37">
        <v>111.290001</v>
      </c>
      <c r="E2755" s="37">
        <v>111.68</v>
      </c>
      <c r="F2755" s="37">
        <v>2646100</v>
      </c>
      <c r="G2755" s="37">
        <v>111.68</v>
      </c>
      <c r="H2755" s="89">
        <f t="shared" si="43"/>
        <v>8.0913954360047943E-3</v>
      </c>
    </row>
    <row r="2756" spans="1:8" hidden="1" x14ac:dyDescent="0.2">
      <c r="A2756" s="88">
        <v>42305</v>
      </c>
      <c r="B2756" s="37">
        <v>112.68</v>
      </c>
      <c r="C2756" s="37">
        <v>113.25</v>
      </c>
      <c r="D2756" s="37">
        <v>110.30999799999999</v>
      </c>
      <c r="E2756" s="37">
        <v>110.779999</v>
      </c>
      <c r="F2756" s="37">
        <v>8201200</v>
      </c>
      <c r="G2756" s="37">
        <v>110.779999</v>
      </c>
      <c r="H2756" s="89">
        <f t="shared" si="43"/>
        <v>9.614568394546677E-3</v>
      </c>
    </row>
    <row r="2757" spans="1:8" hidden="1" x14ac:dyDescent="0.2">
      <c r="A2757" s="88">
        <v>42306</v>
      </c>
      <c r="B2757" s="37">
        <v>110.230003</v>
      </c>
      <c r="C2757" s="37">
        <v>110.599998</v>
      </c>
      <c r="D2757" s="37">
        <v>109.660004</v>
      </c>
      <c r="E2757" s="37">
        <v>109.720001</v>
      </c>
      <c r="F2757" s="37">
        <v>5150800</v>
      </c>
      <c r="G2757" s="37">
        <v>109.720001</v>
      </c>
      <c r="H2757" s="89">
        <f t="shared" si="43"/>
        <v>3.8352525536259697E-3</v>
      </c>
    </row>
    <row r="2758" spans="1:8" hidden="1" x14ac:dyDescent="0.2">
      <c r="A2758" s="88">
        <v>42307</v>
      </c>
      <c r="B2758" s="37">
        <v>109.5</v>
      </c>
      <c r="C2758" s="37">
        <v>109.58000199999999</v>
      </c>
      <c r="D2758" s="37">
        <v>109.05999799999999</v>
      </c>
      <c r="E2758" s="37">
        <v>109.300003</v>
      </c>
      <c r="F2758" s="37">
        <v>5543200</v>
      </c>
      <c r="G2758" s="37">
        <v>109.300003</v>
      </c>
      <c r="H2758" s="89">
        <f t="shared" si="43"/>
        <v>6.5171372368809377E-3</v>
      </c>
    </row>
    <row r="2759" spans="1:8" hidden="1" x14ac:dyDescent="0.2">
      <c r="A2759" s="88">
        <v>42310</v>
      </c>
      <c r="B2759" s="37">
        <v>108.639999</v>
      </c>
      <c r="C2759" s="37">
        <v>108.839996</v>
      </c>
      <c r="D2759" s="37">
        <v>108.459999</v>
      </c>
      <c r="E2759" s="37">
        <v>108.589996</v>
      </c>
      <c r="F2759" s="37">
        <v>5843300</v>
      </c>
      <c r="G2759" s="37">
        <v>108.589996</v>
      </c>
      <c r="H2759" s="89">
        <f t="shared" si="43"/>
        <v>1.4937356247275673E-2</v>
      </c>
    </row>
    <row r="2760" spans="1:8" hidden="1" x14ac:dyDescent="0.2">
      <c r="A2760" s="88">
        <v>42311</v>
      </c>
      <c r="B2760" s="37">
        <v>107.790001</v>
      </c>
      <c r="C2760" s="37">
        <v>107.80999799999999</v>
      </c>
      <c r="D2760" s="37">
        <v>106.68</v>
      </c>
      <c r="E2760" s="37">
        <v>106.980003</v>
      </c>
      <c r="F2760" s="37">
        <v>7145300</v>
      </c>
      <c r="G2760" s="37">
        <v>106.980003</v>
      </c>
      <c r="H2760" s="89">
        <f t="shared" si="43"/>
        <v>9.4858845223508743E-3</v>
      </c>
    </row>
    <row r="2761" spans="1:8" hidden="1" x14ac:dyDescent="0.2">
      <c r="A2761" s="88">
        <v>42312</v>
      </c>
      <c r="B2761" s="37">
        <v>107.019997</v>
      </c>
      <c r="C2761" s="37">
        <v>107.089996</v>
      </c>
      <c r="D2761" s="37">
        <v>105.91999800000001</v>
      </c>
      <c r="E2761" s="37">
        <v>105.970001</v>
      </c>
      <c r="F2761" s="37">
        <v>7617800</v>
      </c>
      <c r="G2761" s="37">
        <v>105.970001</v>
      </c>
      <c r="H2761" s="89">
        <f t="shared" si="43"/>
        <v>3.1189666605574611E-3</v>
      </c>
    </row>
    <row r="2762" spans="1:8" hidden="1" x14ac:dyDescent="0.2">
      <c r="A2762" s="88">
        <v>42313</v>
      </c>
      <c r="B2762" s="37">
        <v>106.010002</v>
      </c>
      <c r="C2762" s="37">
        <v>106.099998</v>
      </c>
      <c r="D2762" s="37">
        <v>105.58000199999999</v>
      </c>
      <c r="E2762" s="37">
        <v>105.639999</v>
      </c>
      <c r="F2762" s="37">
        <v>5931100</v>
      </c>
      <c r="G2762" s="37">
        <v>105.639999</v>
      </c>
      <c r="H2762" s="89">
        <f t="shared" si="43"/>
        <v>1.4685121554193062E-2</v>
      </c>
    </row>
    <row r="2763" spans="1:8" hidden="1" x14ac:dyDescent="0.2">
      <c r="A2763" s="88">
        <v>42314</v>
      </c>
      <c r="B2763" s="37">
        <v>104.16999800000001</v>
      </c>
      <c r="C2763" s="37">
        <v>104.41999800000001</v>
      </c>
      <c r="D2763" s="37">
        <v>104.019997</v>
      </c>
      <c r="E2763" s="37">
        <v>104.099998</v>
      </c>
      <c r="F2763" s="37">
        <v>8831900</v>
      </c>
      <c r="G2763" s="37">
        <v>104.099998</v>
      </c>
      <c r="H2763" s="89">
        <f t="shared" si="43"/>
        <v>-2.8777381969991764E-3</v>
      </c>
    </row>
    <row r="2764" spans="1:8" hidden="1" x14ac:dyDescent="0.2">
      <c r="A2764" s="88">
        <v>42317</v>
      </c>
      <c r="B2764" s="37">
        <v>104.290001</v>
      </c>
      <c r="C2764" s="37">
        <v>104.58000199999999</v>
      </c>
      <c r="D2764" s="37">
        <v>104.19000200000001</v>
      </c>
      <c r="E2764" s="37">
        <v>104.400002</v>
      </c>
      <c r="F2764" s="37">
        <v>4129200</v>
      </c>
      <c r="G2764" s="37">
        <v>104.400002</v>
      </c>
      <c r="H2764" s="89">
        <f t="shared" si="43"/>
        <v>2.1095222885808055E-3</v>
      </c>
    </row>
    <row r="2765" spans="1:8" hidden="1" x14ac:dyDescent="0.2">
      <c r="A2765" s="88">
        <v>42318</v>
      </c>
      <c r="B2765" s="37">
        <v>104.089996</v>
      </c>
      <c r="C2765" s="37">
        <v>104.650002</v>
      </c>
      <c r="D2765" s="37">
        <v>103.870003</v>
      </c>
      <c r="E2765" s="37">
        <v>104.18</v>
      </c>
      <c r="F2765" s="37">
        <v>4450800</v>
      </c>
      <c r="G2765" s="37">
        <v>104.18</v>
      </c>
      <c r="H2765" s="89">
        <f t="shared" si="43"/>
        <v>3.3652067394275786E-3</v>
      </c>
    </row>
    <row r="2766" spans="1:8" hidden="1" x14ac:dyDescent="0.2">
      <c r="A2766" s="88">
        <v>42319</v>
      </c>
      <c r="B2766" s="37">
        <v>104.089996</v>
      </c>
      <c r="C2766" s="37">
        <v>104.230003</v>
      </c>
      <c r="D2766" s="37">
        <v>103.779999</v>
      </c>
      <c r="E2766" s="37">
        <v>103.83000199999999</v>
      </c>
      <c r="F2766" s="37">
        <v>3527600</v>
      </c>
      <c r="G2766" s="37">
        <v>103.83000199999999</v>
      </c>
      <c r="H2766" s="89">
        <f t="shared" si="43"/>
        <v>-1.9256548595716485E-4</v>
      </c>
    </row>
    <row r="2767" spans="1:8" hidden="1" x14ac:dyDescent="0.2">
      <c r="A2767" s="88">
        <v>42320</v>
      </c>
      <c r="B2767" s="37">
        <v>103.089996</v>
      </c>
      <c r="C2767" s="37">
        <v>104.32</v>
      </c>
      <c r="D2767" s="37">
        <v>103.040001</v>
      </c>
      <c r="E2767" s="37">
        <v>103.849998</v>
      </c>
      <c r="F2767" s="37">
        <v>6300500</v>
      </c>
      <c r="G2767" s="37">
        <v>103.849998</v>
      </c>
      <c r="H2767" s="89">
        <f t="shared" si="43"/>
        <v>2.7963954927144249E-3</v>
      </c>
    </row>
    <row r="2768" spans="1:8" hidden="1" x14ac:dyDescent="0.2">
      <c r="A2768" s="88">
        <v>42321</v>
      </c>
      <c r="B2768" s="37">
        <v>103.540001</v>
      </c>
      <c r="C2768" s="37">
        <v>103.739998</v>
      </c>
      <c r="D2768" s="37">
        <v>103.449997</v>
      </c>
      <c r="E2768" s="37">
        <v>103.55999799999999</v>
      </c>
      <c r="F2768" s="37">
        <v>3224200</v>
      </c>
      <c r="G2768" s="37">
        <v>103.55999799999999</v>
      </c>
      <c r="H2768" s="89">
        <f t="shared" si="43"/>
        <v>-1.4473973885103313E-3</v>
      </c>
    </row>
    <row r="2769" spans="1:8" hidden="1" x14ac:dyDescent="0.2">
      <c r="A2769" s="88">
        <v>42324</v>
      </c>
      <c r="B2769" s="37">
        <v>103.980003</v>
      </c>
      <c r="C2769" s="37">
        <v>104.029999</v>
      </c>
      <c r="D2769" s="37">
        <v>103.519997</v>
      </c>
      <c r="E2769" s="37">
        <v>103.709999</v>
      </c>
      <c r="F2769" s="37">
        <v>2951200</v>
      </c>
      <c r="G2769" s="37">
        <v>103.709999</v>
      </c>
      <c r="H2769" s="89">
        <f t="shared" si="43"/>
        <v>1.3297968667827656E-2</v>
      </c>
    </row>
    <row r="2770" spans="1:8" hidden="1" x14ac:dyDescent="0.2">
      <c r="A2770" s="88">
        <v>42325</v>
      </c>
      <c r="B2770" s="37">
        <v>103.379997</v>
      </c>
      <c r="C2770" s="37">
        <v>103.400002</v>
      </c>
      <c r="D2770" s="37">
        <v>101.980003</v>
      </c>
      <c r="E2770" s="37">
        <v>102.339996</v>
      </c>
      <c r="F2770" s="37">
        <v>8593100</v>
      </c>
      <c r="G2770" s="37">
        <v>102.339996</v>
      </c>
      <c r="H2770" s="89">
        <f t="shared" si="43"/>
        <v>-8.7907415689990939E-4</v>
      </c>
    </row>
    <row r="2771" spans="1:8" hidden="1" x14ac:dyDescent="0.2">
      <c r="A2771" s="88">
        <v>42326</v>
      </c>
      <c r="B2771" s="37">
        <v>102.389999</v>
      </c>
      <c r="C2771" s="37">
        <v>102.949997</v>
      </c>
      <c r="D2771" s="37">
        <v>102.040001</v>
      </c>
      <c r="E2771" s="37">
        <v>102.43</v>
      </c>
      <c r="F2771" s="37">
        <v>5043800</v>
      </c>
      <c r="G2771" s="37">
        <v>102.43</v>
      </c>
      <c r="H2771" s="89">
        <f t="shared" si="43"/>
        <v>-1.0971497122417483E-2</v>
      </c>
    </row>
    <row r="2772" spans="1:8" hidden="1" x14ac:dyDescent="0.2">
      <c r="A2772" s="88">
        <v>42327</v>
      </c>
      <c r="B2772" s="37">
        <v>103.07</v>
      </c>
      <c r="C2772" s="37">
        <v>104.089996</v>
      </c>
      <c r="D2772" s="37">
        <v>103.07</v>
      </c>
      <c r="E2772" s="37">
        <v>103.55999799999999</v>
      </c>
      <c r="F2772" s="37">
        <v>5087600</v>
      </c>
      <c r="G2772" s="37">
        <v>103.55999799999999</v>
      </c>
      <c r="H2772" s="89">
        <f t="shared" si="43"/>
        <v>4.5487812636157404E-3</v>
      </c>
    </row>
    <row r="2773" spans="1:8" hidden="1" x14ac:dyDescent="0.2">
      <c r="A2773" s="88">
        <v>42328</v>
      </c>
      <c r="B2773" s="37">
        <v>103.58000199999999</v>
      </c>
      <c r="C2773" s="37">
        <v>103.660004</v>
      </c>
      <c r="D2773" s="37">
        <v>102.970001</v>
      </c>
      <c r="E2773" s="37">
        <v>103.089996</v>
      </c>
      <c r="F2773" s="37">
        <v>5971600</v>
      </c>
      <c r="G2773" s="37">
        <v>103.089996</v>
      </c>
      <c r="H2773" s="89">
        <f t="shared" si="43"/>
        <v>8.0837450974024592E-3</v>
      </c>
    </row>
    <row r="2774" spans="1:8" hidden="1" x14ac:dyDescent="0.2">
      <c r="A2774" s="88">
        <v>42331</v>
      </c>
      <c r="B2774" s="37">
        <v>102.480003</v>
      </c>
      <c r="C2774" s="37">
        <v>102.75</v>
      </c>
      <c r="D2774" s="37">
        <v>102.160004</v>
      </c>
      <c r="E2774" s="37">
        <v>102.260002</v>
      </c>
      <c r="F2774" s="37">
        <v>4042500</v>
      </c>
      <c r="G2774" s="37">
        <v>102.260002</v>
      </c>
      <c r="H2774" s="89">
        <f t="shared" si="43"/>
        <v>-6.6277044435594365E-3</v>
      </c>
    </row>
    <row r="2775" spans="1:8" hidden="1" x14ac:dyDescent="0.2">
      <c r="A2775" s="88">
        <v>42332</v>
      </c>
      <c r="B2775" s="37">
        <v>103.120003</v>
      </c>
      <c r="C2775" s="37">
        <v>103.25</v>
      </c>
      <c r="D2775" s="37">
        <v>102.69000200000001</v>
      </c>
      <c r="E2775" s="37">
        <v>102.94000200000001</v>
      </c>
      <c r="F2775" s="37">
        <v>3479600</v>
      </c>
      <c r="G2775" s="37">
        <v>102.94000200000001</v>
      </c>
      <c r="H2775" s="89">
        <f t="shared" si="43"/>
        <v>4.6738449022520239E-3</v>
      </c>
    </row>
    <row r="2776" spans="1:8" hidden="1" x14ac:dyDescent="0.2">
      <c r="A2776" s="88">
        <v>42333</v>
      </c>
      <c r="B2776" s="37">
        <v>102.470001</v>
      </c>
      <c r="C2776" s="37">
        <v>102.69000200000001</v>
      </c>
      <c r="D2776" s="37">
        <v>102.209999</v>
      </c>
      <c r="E2776" s="37">
        <v>102.459999</v>
      </c>
      <c r="F2776" s="37">
        <v>2931300</v>
      </c>
      <c r="G2776" s="37">
        <v>102.459999</v>
      </c>
      <c r="H2776" s="89">
        <f t="shared" si="43"/>
        <v>1.1879762764501336E-2</v>
      </c>
    </row>
    <row r="2777" spans="1:8" hidden="1" x14ac:dyDescent="0.2">
      <c r="A2777" s="88">
        <v>42335</v>
      </c>
      <c r="B2777" s="37">
        <v>101.010002</v>
      </c>
      <c r="C2777" s="37">
        <v>101.620003</v>
      </c>
      <c r="D2777" s="37">
        <v>100.989998</v>
      </c>
      <c r="E2777" s="37">
        <v>101.25</v>
      </c>
      <c r="F2777" s="37">
        <v>4993600</v>
      </c>
      <c r="G2777" s="37">
        <v>101.25</v>
      </c>
      <c r="H2777" s="89">
        <f t="shared" si="43"/>
        <v>-6.5954662139706679E-3</v>
      </c>
    </row>
    <row r="2778" spans="1:8" hidden="1" x14ac:dyDescent="0.2">
      <c r="A2778" s="88">
        <v>42338</v>
      </c>
      <c r="B2778" s="37">
        <v>101.529999</v>
      </c>
      <c r="C2778" s="37">
        <v>102.379997</v>
      </c>
      <c r="D2778" s="37">
        <v>101.519997</v>
      </c>
      <c r="E2778" s="37">
        <v>101.91999800000001</v>
      </c>
      <c r="F2778" s="37">
        <v>6773000</v>
      </c>
      <c r="G2778" s="37">
        <v>101.91999800000001</v>
      </c>
      <c r="H2778" s="89">
        <f t="shared" si="43"/>
        <v>-3.525968445284119E-3</v>
      </c>
    </row>
    <row r="2779" spans="1:8" hidden="1" x14ac:dyDescent="0.2">
      <c r="A2779" s="88">
        <v>42339</v>
      </c>
      <c r="B2779" s="37">
        <v>102.300003</v>
      </c>
      <c r="C2779" s="37">
        <v>102.43</v>
      </c>
      <c r="D2779" s="37">
        <v>101.80999799999999</v>
      </c>
      <c r="E2779" s="37">
        <v>102.279999</v>
      </c>
      <c r="F2779" s="37">
        <v>4645900</v>
      </c>
      <c r="G2779" s="37">
        <v>102.279999</v>
      </c>
      <c r="H2779" s="89">
        <f t="shared" si="43"/>
        <v>1.5667630855434291E-2</v>
      </c>
    </row>
    <row r="2780" spans="1:8" hidden="1" x14ac:dyDescent="0.2">
      <c r="A2780" s="88">
        <v>42340</v>
      </c>
      <c r="B2780" s="37">
        <v>101.349998</v>
      </c>
      <c r="C2780" s="37">
        <v>101.349998</v>
      </c>
      <c r="D2780" s="37">
        <v>100.529999</v>
      </c>
      <c r="E2780" s="37">
        <v>100.69000200000001</v>
      </c>
      <c r="F2780" s="37">
        <v>10223500</v>
      </c>
      <c r="G2780" s="37">
        <v>100.69000200000001</v>
      </c>
      <c r="H2780" s="89">
        <f t="shared" si="43"/>
        <v>-1.0570609455430745E-2</v>
      </c>
    </row>
    <row r="2781" spans="1:8" hidden="1" x14ac:dyDescent="0.2">
      <c r="A2781" s="88">
        <v>42341</v>
      </c>
      <c r="B2781" s="37">
        <v>101.230003</v>
      </c>
      <c r="C2781" s="37">
        <v>101.970001</v>
      </c>
      <c r="D2781" s="37">
        <v>100.849998</v>
      </c>
      <c r="E2781" s="37">
        <v>101.760002</v>
      </c>
      <c r="F2781" s="37">
        <v>6499900</v>
      </c>
      <c r="G2781" s="37">
        <v>101.760002</v>
      </c>
      <c r="H2781" s="89">
        <f t="shared" si="43"/>
        <v>-2.1966040258418626E-2</v>
      </c>
    </row>
    <row r="2782" spans="1:8" hidden="1" x14ac:dyDescent="0.2">
      <c r="A2782" s="88">
        <v>42342</v>
      </c>
      <c r="B2782" s="37">
        <v>102.739998</v>
      </c>
      <c r="C2782" s="37">
        <v>104.209999</v>
      </c>
      <c r="D2782" s="37">
        <v>102.650002</v>
      </c>
      <c r="E2782" s="37">
        <v>104.019997</v>
      </c>
      <c r="F2782" s="37">
        <v>10670200</v>
      </c>
      <c r="G2782" s="37">
        <v>104.019997</v>
      </c>
      <c r="H2782" s="89">
        <f t="shared" si="43"/>
        <v>1.3063217673332194E-2</v>
      </c>
    </row>
    <row r="2783" spans="1:8" hidden="1" x14ac:dyDescent="0.2">
      <c r="A2783" s="88">
        <v>42345</v>
      </c>
      <c r="B2783" s="37">
        <v>103.32</v>
      </c>
      <c r="C2783" s="37">
        <v>103.370003</v>
      </c>
      <c r="D2783" s="37">
        <v>102.5</v>
      </c>
      <c r="E2783" s="37">
        <v>102.66999800000001</v>
      </c>
      <c r="F2783" s="37">
        <v>4393500</v>
      </c>
      <c r="G2783" s="37">
        <v>102.66999800000001</v>
      </c>
      <c r="H2783" s="89">
        <f t="shared" si="43"/>
        <v>-1.6544016713302462E-3</v>
      </c>
    </row>
    <row r="2784" spans="1:8" hidden="1" x14ac:dyDescent="0.2">
      <c r="A2784" s="88">
        <v>42346</v>
      </c>
      <c r="B2784" s="37">
        <v>103.129997</v>
      </c>
      <c r="C2784" s="37">
        <v>103.260002</v>
      </c>
      <c r="D2784" s="37">
        <v>102.529999</v>
      </c>
      <c r="E2784" s="37">
        <v>102.839996</v>
      </c>
      <c r="F2784" s="37">
        <v>3412300</v>
      </c>
      <c r="G2784" s="37">
        <v>102.839996</v>
      </c>
      <c r="H2784" s="89">
        <f t="shared" si="43"/>
        <v>1.9466329377259355E-3</v>
      </c>
    </row>
    <row r="2785" spans="1:8" hidden="1" x14ac:dyDescent="0.2">
      <c r="A2785" s="88">
        <v>42347</v>
      </c>
      <c r="B2785" s="37">
        <v>103.629997</v>
      </c>
      <c r="C2785" s="37">
        <v>103.660004</v>
      </c>
      <c r="D2785" s="37">
        <v>102.32</v>
      </c>
      <c r="E2785" s="37">
        <v>102.639999</v>
      </c>
      <c r="F2785" s="37">
        <v>6026300</v>
      </c>
      <c r="G2785" s="37">
        <v>102.639999</v>
      </c>
      <c r="H2785" s="89">
        <f t="shared" si="43"/>
        <v>8.7719679217901521E-4</v>
      </c>
    </row>
    <row r="2786" spans="1:8" hidden="1" x14ac:dyDescent="0.2">
      <c r="A2786" s="88">
        <v>42348</v>
      </c>
      <c r="B2786" s="37">
        <v>102.510002</v>
      </c>
      <c r="C2786" s="37">
        <v>102.83000199999999</v>
      </c>
      <c r="D2786" s="37">
        <v>102.339996</v>
      </c>
      <c r="E2786" s="37">
        <v>102.550003</v>
      </c>
      <c r="F2786" s="37">
        <v>3853500</v>
      </c>
      <c r="G2786" s="37">
        <v>102.550003</v>
      </c>
      <c r="H2786" s="89">
        <f t="shared" si="43"/>
        <v>-5.4458754558208118E-3</v>
      </c>
    </row>
    <row r="2787" spans="1:8" hidden="1" x14ac:dyDescent="0.2">
      <c r="A2787" s="88">
        <v>42349</v>
      </c>
      <c r="B2787" s="37">
        <v>101.910004</v>
      </c>
      <c r="C2787" s="37">
        <v>103.32</v>
      </c>
      <c r="D2787" s="37">
        <v>101.849998</v>
      </c>
      <c r="E2787" s="37">
        <v>103.110001</v>
      </c>
      <c r="F2787" s="37">
        <v>6798400</v>
      </c>
      <c r="G2787" s="37">
        <v>103.110001</v>
      </c>
      <c r="H2787" s="89">
        <f t="shared" si="43"/>
        <v>1.2884511939836299E-2</v>
      </c>
    </row>
    <row r="2788" spans="1:8" hidden="1" x14ac:dyDescent="0.2">
      <c r="A2788" s="88">
        <v>42352</v>
      </c>
      <c r="B2788" s="37">
        <v>102.58000199999999</v>
      </c>
      <c r="C2788" s="37">
        <v>102.720001</v>
      </c>
      <c r="D2788" s="37">
        <v>101.739998</v>
      </c>
      <c r="E2788" s="37">
        <v>101.790001</v>
      </c>
      <c r="F2788" s="37">
        <v>5563800</v>
      </c>
      <c r="G2788" s="37">
        <v>101.790001</v>
      </c>
      <c r="H2788" s="89">
        <f t="shared" si="43"/>
        <v>2.6560834330918203E-3</v>
      </c>
    </row>
    <row r="2789" spans="1:8" hidden="1" x14ac:dyDescent="0.2">
      <c r="A2789" s="88">
        <v>42353</v>
      </c>
      <c r="B2789" s="37">
        <v>101.709999</v>
      </c>
      <c r="C2789" s="37">
        <v>102.05999799999999</v>
      </c>
      <c r="D2789" s="37">
        <v>101.410004</v>
      </c>
      <c r="E2789" s="37">
        <v>101.519997</v>
      </c>
      <c r="F2789" s="37">
        <v>6831100</v>
      </c>
      <c r="G2789" s="37">
        <v>101.519997</v>
      </c>
      <c r="H2789" s="89">
        <f t="shared" si="43"/>
        <v>-1.2043059521039593E-2</v>
      </c>
    </row>
    <row r="2790" spans="1:8" hidden="1" x14ac:dyDescent="0.2">
      <c r="A2790" s="88">
        <v>42354</v>
      </c>
      <c r="B2790" s="37">
        <v>102.589996</v>
      </c>
      <c r="C2790" s="37">
        <v>103.199997</v>
      </c>
      <c r="D2790" s="37">
        <v>101.660004</v>
      </c>
      <c r="E2790" s="37">
        <v>102.75</v>
      </c>
      <c r="F2790" s="37">
        <v>8292200</v>
      </c>
      <c r="G2790" s="37">
        <v>102.75</v>
      </c>
      <c r="H2790" s="89">
        <f t="shared" si="43"/>
        <v>2.2141125877213501E-2</v>
      </c>
    </row>
    <row r="2791" spans="1:8" hidden="1" x14ac:dyDescent="0.2">
      <c r="A2791" s="88">
        <v>42355</v>
      </c>
      <c r="B2791" s="37">
        <v>100.91999800000001</v>
      </c>
      <c r="C2791" s="37">
        <v>100.989998</v>
      </c>
      <c r="D2791" s="37">
        <v>100.230003</v>
      </c>
      <c r="E2791" s="37">
        <v>100.5</v>
      </c>
      <c r="F2791" s="37">
        <v>10156200</v>
      </c>
      <c r="G2791" s="37">
        <v>100.5</v>
      </c>
      <c r="H2791" s="89">
        <f t="shared" si="43"/>
        <v>-1.5207175574558579E-2</v>
      </c>
    </row>
    <row r="2792" spans="1:8" hidden="1" x14ac:dyDescent="0.2">
      <c r="A2792" s="88">
        <v>42356</v>
      </c>
      <c r="B2792" s="37">
        <v>101.349998</v>
      </c>
      <c r="C2792" s="37">
        <v>102.529999</v>
      </c>
      <c r="D2792" s="37">
        <v>101.300003</v>
      </c>
      <c r="E2792" s="37">
        <v>102.040001</v>
      </c>
      <c r="F2792" s="37">
        <v>8345900</v>
      </c>
      <c r="G2792" s="37">
        <v>102.040001</v>
      </c>
      <c r="H2792" s="89">
        <f t="shared" si="43"/>
        <v>-1.081935583281061E-2</v>
      </c>
    </row>
    <row r="2793" spans="1:8" hidden="1" x14ac:dyDescent="0.2">
      <c r="A2793" s="88">
        <v>42359</v>
      </c>
      <c r="B2793" s="37">
        <v>102.949997</v>
      </c>
      <c r="C2793" s="37">
        <v>103.519997</v>
      </c>
      <c r="D2793" s="37">
        <v>102.83000199999999</v>
      </c>
      <c r="E2793" s="37">
        <v>103.150002</v>
      </c>
      <c r="F2793" s="37">
        <v>6378900</v>
      </c>
      <c r="G2793" s="37">
        <v>103.150002</v>
      </c>
      <c r="H2793" s="89">
        <f t="shared" si="43"/>
        <v>5.2488552867430097E-3</v>
      </c>
    </row>
    <row r="2794" spans="1:8" hidden="1" x14ac:dyDescent="0.2">
      <c r="A2794" s="88">
        <v>42360</v>
      </c>
      <c r="B2794" s="37">
        <v>103.089996</v>
      </c>
      <c r="C2794" s="37">
        <v>103.199997</v>
      </c>
      <c r="D2794" s="37">
        <v>102.55999799999999</v>
      </c>
      <c r="E2794" s="37">
        <v>102.610001</v>
      </c>
      <c r="F2794" s="37">
        <v>4123500</v>
      </c>
      <c r="G2794" s="37">
        <v>102.610001</v>
      </c>
      <c r="H2794" s="89">
        <f t="shared" si="43"/>
        <v>2.9280032773395205E-3</v>
      </c>
    </row>
    <row r="2795" spans="1:8" hidden="1" x14ac:dyDescent="0.2">
      <c r="A2795" s="88">
        <v>42361</v>
      </c>
      <c r="B2795" s="37">
        <v>102.400002</v>
      </c>
      <c r="C2795" s="37">
        <v>102.589996</v>
      </c>
      <c r="D2795" s="37">
        <v>102.209999</v>
      </c>
      <c r="E2795" s="37">
        <v>102.30999799999999</v>
      </c>
      <c r="F2795" s="37">
        <v>2821400</v>
      </c>
      <c r="G2795" s="37">
        <v>102.30999799999999</v>
      </c>
      <c r="H2795" s="89">
        <f t="shared" si="43"/>
        <v>-7.2069361061320222E-3</v>
      </c>
    </row>
    <row r="2796" spans="1:8" hidden="1" x14ac:dyDescent="0.2">
      <c r="A2796" s="88">
        <v>42362</v>
      </c>
      <c r="B2796" s="37">
        <v>102.82</v>
      </c>
      <c r="C2796" s="37">
        <v>103.050003</v>
      </c>
      <c r="D2796" s="37">
        <v>102.769997</v>
      </c>
      <c r="E2796" s="37">
        <v>103.050003</v>
      </c>
      <c r="F2796" s="37">
        <v>1710200</v>
      </c>
      <c r="G2796" s="37">
        <v>103.050003</v>
      </c>
      <c r="H2796" s="89">
        <f t="shared" si="43"/>
        <v>7.5979909647436112E-3</v>
      </c>
    </row>
    <row r="2797" spans="1:8" hidden="1" x14ac:dyDescent="0.2">
      <c r="A2797" s="88">
        <v>42366</v>
      </c>
      <c r="B2797" s="37">
        <v>102.480003</v>
      </c>
      <c r="C2797" s="37">
        <v>102.599998</v>
      </c>
      <c r="D2797" s="37">
        <v>102.029999</v>
      </c>
      <c r="E2797" s="37">
        <v>102.269997</v>
      </c>
      <c r="F2797" s="37">
        <v>3356200</v>
      </c>
      <c r="G2797" s="37">
        <v>102.269997</v>
      </c>
      <c r="H2797" s="89">
        <f t="shared" si="43"/>
        <v>6.8469706840931777E-4</v>
      </c>
    </row>
    <row r="2798" spans="1:8" hidden="1" x14ac:dyDescent="0.2">
      <c r="A2798" s="88">
        <v>42367</v>
      </c>
      <c r="B2798" s="37">
        <v>102.519997</v>
      </c>
      <c r="C2798" s="37">
        <v>102.58000199999999</v>
      </c>
      <c r="D2798" s="37">
        <v>102.110001</v>
      </c>
      <c r="E2798" s="37">
        <v>102.199997</v>
      </c>
      <c r="F2798" s="37">
        <v>2832200</v>
      </c>
      <c r="G2798" s="37">
        <v>102.199997</v>
      </c>
      <c r="H2798" s="89">
        <f t="shared" si="43"/>
        <v>7.661357768499708E-3</v>
      </c>
    </row>
    <row r="2799" spans="1:8" hidden="1" x14ac:dyDescent="0.2">
      <c r="A2799" s="88">
        <v>42368</v>
      </c>
      <c r="B2799" s="37">
        <v>101.470001</v>
      </c>
      <c r="C2799" s="37">
        <v>101.599998</v>
      </c>
      <c r="D2799" s="37">
        <v>101.349998</v>
      </c>
      <c r="E2799" s="37">
        <v>101.41999800000001</v>
      </c>
      <c r="F2799" s="37">
        <v>3745000</v>
      </c>
      <c r="G2799" s="37">
        <v>101.41999800000001</v>
      </c>
      <c r="H2799" s="89">
        <f t="shared" si="43"/>
        <v>-3.9433163554642608E-4</v>
      </c>
    </row>
    <row r="2800" spans="1:8" hidden="1" x14ac:dyDescent="0.2">
      <c r="A2800" s="88">
        <v>42369</v>
      </c>
      <c r="B2800" s="37">
        <v>101.480003</v>
      </c>
      <c r="C2800" s="37">
        <v>101.720001</v>
      </c>
      <c r="D2800" s="37">
        <v>101.30999799999999</v>
      </c>
      <c r="E2800" s="37">
        <v>101.459999</v>
      </c>
      <c r="F2800" s="37">
        <v>3823600</v>
      </c>
      <c r="G2800" s="37">
        <v>101.459999</v>
      </c>
      <c r="H2800" s="89">
        <f t="shared" si="43"/>
        <v>-1.3995824386158384E-2</v>
      </c>
    </row>
    <row r="2801" spans="1:8" hidden="1" x14ac:dyDescent="0.2">
      <c r="A2801" s="88">
        <v>42373</v>
      </c>
      <c r="B2801" s="37">
        <v>103.129997</v>
      </c>
      <c r="C2801" s="37">
        <v>103.66999800000001</v>
      </c>
      <c r="D2801" s="37">
        <v>102.489998</v>
      </c>
      <c r="E2801" s="37">
        <v>102.889999</v>
      </c>
      <c r="F2801" s="37">
        <v>6440000</v>
      </c>
      <c r="G2801" s="37">
        <v>102.889999</v>
      </c>
      <c r="H2801" s="89">
        <f t="shared" si="43"/>
        <v>-2.8145891479026018E-3</v>
      </c>
    </row>
    <row r="2802" spans="1:8" hidden="1" x14ac:dyDescent="0.2">
      <c r="A2802" s="88">
        <v>42374</v>
      </c>
      <c r="B2802" s="37">
        <v>103.129997</v>
      </c>
      <c r="C2802" s="37">
        <v>103.459999</v>
      </c>
      <c r="D2802" s="37">
        <v>102.93</v>
      </c>
      <c r="E2802" s="37">
        <v>103.18</v>
      </c>
      <c r="F2802" s="37">
        <v>3500300</v>
      </c>
      <c r="G2802" s="37">
        <v>103.18</v>
      </c>
      <c r="H2802" s="89">
        <f t="shared" si="43"/>
        <v>-1.4337488942616688E-2</v>
      </c>
    </row>
    <row r="2803" spans="1:8" hidden="1" x14ac:dyDescent="0.2">
      <c r="A2803" s="88">
        <v>42375</v>
      </c>
      <c r="B2803" s="37">
        <v>104.370003</v>
      </c>
      <c r="C2803" s="37">
        <v>104.800003</v>
      </c>
      <c r="D2803" s="37">
        <v>103.93</v>
      </c>
      <c r="E2803" s="37">
        <v>104.66999800000001</v>
      </c>
      <c r="F2803" s="37">
        <v>9316600</v>
      </c>
      <c r="G2803" s="37">
        <v>104.66999800000001</v>
      </c>
      <c r="H2803" s="89">
        <f t="shared" si="43"/>
        <v>-1.4040682231406736E-2</v>
      </c>
    </row>
    <row r="2804" spans="1:8" hidden="1" x14ac:dyDescent="0.2">
      <c r="A2804" s="88">
        <v>42376</v>
      </c>
      <c r="B2804" s="37">
        <v>105.83000199999999</v>
      </c>
      <c r="C2804" s="37">
        <v>106.239998</v>
      </c>
      <c r="D2804" s="37">
        <v>105.19000200000001</v>
      </c>
      <c r="E2804" s="37">
        <v>106.150002</v>
      </c>
      <c r="F2804" s="37">
        <v>11730400</v>
      </c>
      <c r="G2804" s="37">
        <v>106.150002</v>
      </c>
      <c r="H2804" s="89">
        <f t="shared" si="43"/>
        <v>4.4375467764574232E-3</v>
      </c>
    </row>
    <row r="2805" spans="1:8" hidden="1" x14ac:dyDescent="0.2">
      <c r="A2805" s="88">
        <v>42377</v>
      </c>
      <c r="B2805" s="37">
        <v>105.480003</v>
      </c>
      <c r="C2805" s="37">
        <v>105.800003</v>
      </c>
      <c r="D2805" s="37">
        <v>105.040001</v>
      </c>
      <c r="E2805" s="37">
        <v>105.68</v>
      </c>
      <c r="F2805" s="37">
        <v>7678200</v>
      </c>
      <c r="G2805" s="37">
        <v>105.68</v>
      </c>
      <c r="H2805" s="89">
        <f t="shared" si="43"/>
        <v>8.9345904576301222E-3</v>
      </c>
    </row>
    <row r="2806" spans="1:8" hidden="1" x14ac:dyDescent="0.2">
      <c r="A2806" s="88">
        <v>42380</v>
      </c>
      <c r="B2806" s="37">
        <v>105.470001</v>
      </c>
      <c r="C2806" s="37">
        <v>105.57</v>
      </c>
      <c r="D2806" s="37">
        <v>104.709999</v>
      </c>
      <c r="E2806" s="37">
        <v>104.739998</v>
      </c>
      <c r="F2806" s="37">
        <v>6272400</v>
      </c>
      <c r="G2806" s="37">
        <v>104.739998</v>
      </c>
      <c r="H2806" s="89">
        <f t="shared" si="43"/>
        <v>5.0729853481118843E-3</v>
      </c>
    </row>
    <row r="2807" spans="1:8" hidden="1" x14ac:dyDescent="0.2">
      <c r="A2807" s="88">
        <v>42381</v>
      </c>
      <c r="B2807" s="37">
        <v>104.089996</v>
      </c>
      <c r="C2807" s="37">
        <v>104.589996</v>
      </c>
      <c r="D2807" s="37">
        <v>103.650002</v>
      </c>
      <c r="E2807" s="37">
        <v>104.209999</v>
      </c>
      <c r="F2807" s="37">
        <v>5540200</v>
      </c>
      <c r="G2807" s="37">
        <v>104.209999</v>
      </c>
      <c r="H2807" s="89">
        <f t="shared" si="43"/>
        <v>-4.8820467425906696E-3</v>
      </c>
    </row>
    <row r="2808" spans="1:8" hidden="1" x14ac:dyDescent="0.2">
      <c r="A2808" s="88">
        <v>42382</v>
      </c>
      <c r="B2808" s="37">
        <v>103.889999</v>
      </c>
      <c r="C2808" s="37">
        <v>104.82</v>
      </c>
      <c r="D2808" s="37">
        <v>103.779999</v>
      </c>
      <c r="E2808" s="37">
        <v>104.720001</v>
      </c>
      <c r="F2808" s="37">
        <v>7324200</v>
      </c>
      <c r="G2808" s="37">
        <v>104.720001</v>
      </c>
      <c r="H2808" s="89">
        <f t="shared" si="43"/>
        <v>1.6367016134039038E-2</v>
      </c>
    </row>
    <row r="2809" spans="1:8" hidden="1" x14ac:dyDescent="0.2">
      <c r="A2809" s="88">
        <v>42383</v>
      </c>
      <c r="B2809" s="37">
        <v>103.75</v>
      </c>
      <c r="C2809" s="37">
        <v>104.18</v>
      </c>
      <c r="D2809" s="37">
        <v>102.5</v>
      </c>
      <c r="E2809" s="37">
        <v>103.019997</v>
      </c>
      <c r="F2809" s="37">
        <v>9989100</v>
      </c>
      <c r="G2809" s="37">
        <v>103.019997</v>
      </c>
      <c r="H2809" s="89">
        <f t="shared" si="43"/>
        <v>-1.023673840335765E-2</v>
      </c>
    </row>
    <row r="2810" spans="1:8" hidden="1" x14ac:dyDescent="0.2">
      <c r="A2810" s="88">
        <v>42384</v>
      </c>
      <c r="B2810" s="37">
        <v>104.91999800000001</v>
      </c>
      <c r="C2810" s="37">
        <v>104.959999</v>
      </c>
      <c r="D2810" s="37">
        <v>103.970001</v>
      </c>
      <c r="E2810" s="37">
        <v>104.08000199999999</v>
      </c>
      <c r="F2810" s="37">
        <v>10052700</v>
      </c>
      <c r="G2810" s="37">
        <v>104.08000199999999</v>
      </c>
      <c r="H2810" s="89">
        <f t="shared" si="43"/>
        <v>9.612516129658314E-4</v>
      </c>
    </row>
    <row r="2811" spans="1:8" hidden="1" x14ac:dyDescent="0.2">
      <c r="A2811" s="88">
        <v>42388</v>
      </c>
      <c r="B2811" s="37">
        <v>104.05999799999999</v>
      </c>
      <c r="C2811" s="37">
        <v>104.449997</v>
      </c>
      <c r="D2811" s="37">
        <v>103.650002</v>
      </c>
      <c r="E2811" s="37">
        <v>103.980003</v>
      </c>
      <c r="F2811" s="37">
        <v>4588400</v>
      </c>
      <c r="G2811" s="37">
        <v>103.980003</v>
      </c>
      <c r="H2811" s="89">
        <f t="shared" si="43"/>
        <v>-1.327939227526608E-2</v>
      </c>
    </row>
    <row r="2812" spans="1:8" hidden="1" x14ac:dyDescent="0.2">
      <c r="A2812" s="88">
        <v>42389</v>
      </c>
      <c r="B2812" s="37">
        <v>105.16999800000001</v>
      </c>
      <c r="C2812" s="37">
        <v>106.160004</v>
      </c>
      <c r="D2812" s="37">
        <v>104.94000200000001</v>
      </c>
      <c r="E2812" s="37">
        <v>105.370003</v>
      </c>
      <c r="F2812" s="37">
        <v>10120900</v>
      </c>
      <c r="G2812" s="37">
        <v>105.370003</v>
      </c>
      <c r="H2812" s="89">
        <f t="shared" si="43"/>
        <v>-1.138148652036591E-3</v>
      </c>
    </row>
    <row r="2813" spans="1:8" hidden="1" x14ac:dyDescent="0.2">
      <c r="A2813" s="88">
        <v>42390</v>
      </c>
      <c r="B2813" s="37">
        <v>104.989998</v>
      </c>
      <c r="C2813" s="37">
        <v>105.489998</v>
      </c>
      <c r="D2813" s="37">
        <v>104.519997</v>
      </c>
      <c r="E2813" s="37">
        <v>105.489998</v>
      </c>
      <c r="F2813" s="37">
        <v>5425000</v>
      </c>
      <c r="G2813" s="37">
        <v>105.489998</v>
      </c>
      <c r="H2813" s="89">
        <f t="shared" si="43"/>
        <v>4.6557925770507394E-3</v>
      </c>
    </row>
    <row r="2814" spans="1:8" hidden="1" x14ac:dyDescent="0.2">
      <c r="A2814" s="88">
        <v>42391</v>
      </c>
      <c r="B2814" s="37">
        <v>104.93</v>
      </c>
      <c r="C2814" s="37">
        <v>105.510002</v>
      </c>
      <c r="D2814" s="37">
        <v>104.760002</v>
      </c>
      <c r="E2814" s="37">
        <v>105</v>
      </c>
      <c r="F2814" s="37">
        <v>4185300</v>
      </c>
      <c r="G2814" s="37">
        <v>105</v>
      </c>
      <c r="H2814" s="89">
        <f t="shared" si="43"/>
        <v>-1.0233195133724124E-2</v>
      </c>
    </row>
    <row r="2815" spans="1:8" hidden="1" x14ac:dyDescent="0.2">
      <c r="A2815" s="88">
        <v>42394</v>
      </c>
      <c r="B2815" s="37">
        <v>105.760002</v>
      </c>
      <c r="C2815" s="37">
        <v>106.089996</v>
      </c>
      <c r="D2815" s="37">
        <v>105.599998</v>
      </c>
      <c r="E2815" s="37">
        <v>106.08000199999999</v>
      </c>
      <c r="F2815" s="37">
        <v>6819400</v>
      </c>
      <c r="G2815" s="37">
        <v>106.08000199999999</v>
      </c>
      <c r="H2815" s="89">
        <f t="shared" si="43"/>
        <v>-1.1341912677940531E-2</v>
      </c>
    </row>
    <row r="2816" spans="1:8" hidden="1" x14ac:dyDescent="0.2">
      <c r="A2816" s="88">
        <v>42395</v>
      </c>
      <c r="B2816" s="37">
        <v>106.32</v>
      </c>
      <c r="C2816" s="37">
        <v>107.43</v>
      </c>
      <c r="D2816" s="37">
        <v>106.260002</v>
      </c>
      <c r="E2816" s="37">
        <v>107.290001</v>
      </c>
      <c r="F2816" s="37">
        <v>8443400</v>
      </c>
      <c r="G2816" s="37">
        <v>107.290001</v>
      </c>
      <c r="H2816" s="89">
        <f t="shared" si="43"/>
        <v>-3.7212899434280549E-3</v>
      </c>
    </row>
    <row r="2817" spans="1:8" hidden="1" x14ac:dyDescent="0.2">
      <c r="A2817" s="88">
        <v>42396</v>
      </c>
      <c r="B2817" s="37">
        <v>106.860001</v>
      </c>
      <c r="C2817" s="37">
        <v>107.93</v>
      </c>
      <c r="D2817" s="37">
        <v>106.650002</v>
      </c>
      <c r="E2817" s="37">
        <v>107.69000200000001</v>
      </c>
      <c r="F2817" s="37">
        <v>8273400</v>
      </c>
      <c r="G2817" s="37">
        <v>107.69000200000001</v>
      </c>
      <c r="H2817" s="89">
        <f t="shared" si="43"/>
        <v>1.0736237037616794E-2</v>
      </c>
    </row>
    <row r="2818" spans="1:8" hidden="1" x14ac:dyDescent="0.2">
      <c r="A2818" s="88">
        <v>42397</v>
      </c>
      <c r="B2818" s="37">
        <v>106.550003</v>
      </c>
      <c r="C2818" s="37">
        <v>106.860001</v>
      </c>
      <c r="D2818" s="37">
        <v>106.480003</v>
      </c>
      <c r="E2818" s="37">
        <v>106.540001</v>
      </c>
      <c r="F2818" s="37">
        <v>5914200</v>
      </c>
      <c r="G2818" s="37">
        <v>106.540001</v>
      </c>
      <c r="H2818" s="89">
        <f t="shared" ref="H2818:H2881" si="44">LN(G2818/G2819)</f>
        <v>-3.8408966029242078E-3</v>
      </c>
    </row>
    <row r="2819" spans="1:8" hidden="1" x14ac:dyDescent="0.2">
      <c r="A2819" s="88">
        <v>42398</v>
      </c>
      <c r="B2819" s="37">
        <v>106.610001</v>
      </c>
      <c r="C2819" s="37">
        <v>107</v>
      </c>
      <c r="D2819" s="37">
        <v>106.260002</v>
      </c>
      <c r="E2819" s="37">
        <v>106.949997</v>
      </c>
      <c r="F2819" s="37">
        <v>8098700</v>
      </c>
      <c r="G2819" s="37">
        <v>106.949997</v>
      </c>
      <c r="H2819" s="89">
        <f t="shared" si="44"/>
        <v>-1.0232703239894969E-2</v>
      </c>
    </row>
    <row r="2820" spans="1:8" hidden="1" x14ac:dyDescent="0.2">
      <c r="A2820" s="88">
        <v>42401</v>
      </c>
      <c r="B2820" s="37">
        <v>107.540001</v>
      </c>
      <c r="C2820" s="37">
        <v>108.150002</v>
      </c>
      <c r="D2820" s="37">
        <v>107.529999</v>
      </c>
      <c r="E2820" s="37">
        <v>108.050003</v>
      </c>
      <c r="F2820" s="37">
        <v>10471800</v>
      </c>
      <c r="G2820" s="37">
        <v>108.050003</v>
      </c>
      <c r="H2820" s="89">
        <f t="shared" si="44"/>
        <v>-3.7006570409407183E-4</v>
      </c>
    </row>
    <row r="2821" spans="1:8" hidden="1" x14ac:dyDescent="0.2">
      <c r="A2821" s="88">
        <v>42402</v>
      </c>
      <c r="B2821" s="37">
        <v>107.91999800000001</v>
      </c>
      <c r="C2821" s="37">
        <v>108.18</v>
      </c>
      <c r="D2821" s="37">
        <v>107.349998</v>
      </c>
      <c r="E2821" s="37">
        <v>108.089996</v>
      </c>
      <c r="F2821" s="37">
        <v>6656000</v>
      </c>
      <c r="G2821" s="37">
        <v>108.089996</v>
      </c>
      <c r="H2821" s="89">
        <f t="shared" si="44"/>
        <v>-1.0674657553787228E-2</v>
      </c>
    </row>
    <row r="2822" spans="1:8" hidden="1" x14ac:dyDescent="0.2">
      <c r="A2822" s="88">
        <v>42403</v>
      </c>
      <c r="B2822" s="37">
        <v>107.910004</v>
      </c>
      <c r="C2822" s="37">
        <v>109.58000199999999</v>
      </c>
      <c r="D2822" s="37">
        <v>107.900002</v>
      </c>
      <c r="E2822" s="37">
        <v>109.25</v>
      </c>
      <c r="F2822" s="37">
        <v>15785200</v>
      </c>
      <c r="G2822" s="37">
        <v>109.25</v>
      </c>
      <c r="H2822" s="89">
        <f t="shared" si="44"/>
        <v>-1.2009970578610822E-2</v>
      </c>
    </row>
    <row r="2823" spans="1:8" hidden="1" x14ac:dyDescent="0.2">
      <c r="A2823" s="88">
        <v>42404</v>
      </c>
      <c r="B2823" s="37">
        <v>110.449997</v>
      </c>
      <c r="C2823" s="37">
        <v>110.699997</v>
      </c>
      <c r="D2823" s="37">
        <v>109.91999800000001</v>
      </c>
      <c r="E2823" s="37">
        <v>110.57</v>
      </c>
      <c r="F2823" s="37">
        <v>13213700</v>
      </c>
      <c r="G2823" s="37">
        <v>110.57</v>
      </c>
      <c r="H2823" s="89">
        <f t="shared" si="44"/>
        <v>-1.570313572319057E-2</v>
      </c>
    </row>
    <row r="2824" spans="1:8" hidden="1" x14ac:dyDescent="0.2">
      <c r="A2824" s="88">
        <v>42405</v>
      </c>
      <c r="B2824" s="37">
        <v>109.790001</v>
      </c>
      <c r="C2824" s="37">
        <v>112.349998</v>
      </c>
      <c r="D2824" s="37">
        <v>109.58000199999999</v>
      </c>
      <c r="E2824" s="37">
        <v>112.32</v>
      </c>
      <c r="F2824" s="37">
        <v>14777300</v>
      </c>
      <c r="G2824" s="37">
        <v>112.32</v>
      </c>
      <c r="H2824" s="89">
        <f t="shared" si="44"/>
        <v>-1.3354184629684726E-2</v>
      </c>
    </row>
    <row r="2825" spans="1:8" hidden="1" x14ac:dyDescent="0.2">
      <c r="A2825" s="88">
        <v>42408</v>
      </c>
      <c r="B2825" s="37">
        <v>113.66999800000001</v>
      </c>
      <c r="C2825" s="37">
        <v>114.870003</v>
      </c>
      <c r="D2825" s="37">
        <v>113.389999</v>
      </c>
      <c r="E2825" s="37">
        <v>113.83000199999999</v>
      </c>
      <c r="F2825" s="37">
        <v>28341200</v>
      </c>
      <c r="G2825" s="37">
        <v>113.83000199999999</v>
      </c>
      <c r="H2825" s="89">
        <f t="shared" si="44"/>
        <v>2.1986728491654255E-3</v>
      </c>
    </row>
    <row r="2826" spans="1:8" hidden="1" x14ac:dyDescent="0.2">
      <c r="A2826" s="88">
        <v>42409</v>
      </c>
      <c r="B2826" s="37">
        <v>114.43</v>
      </c>
      <c r="C2826" s="37">
        <v>114.69000200000001</v>
      </c>
      <c r="D2826" s="37">
        <v>113.550003</v>
      </c>
      <c r="E2826" s="37">
        <v>113.58000199999999</v>
      </c>
      <c r="F2826" s="37">
        <v>18156700</v>
      </c>
      <c r="G2826" s="37">
        <v>113.58000199999999</v>
      </c>
      <c r="H2826" s="89">
        <f t="shared" si="44"/>
        <v>-7.7179561862593497E-3</v>
      </c>
    </row>
    <row r="2827" spans="1:8" hidden="1" x14ac:dyDescent="0.2">
      <c r="A2827" s="88">
        <v>42410</v>
      </c>
      <c r="B2827" s="37">
        <v>113.91999800000001</v>
      </c>
      <c r="C2827" s="37">
        <v>114.519997</v>
      </c>
      <c r="D2827" s="37">
        <v>112.980003</v>
      </c>
      <c r="E2827" s="37">
        <v>114.459999</v>
      </c>
      <c r="F2827" s="37">
        <v>13311100</v>
      </c>
      <c r="G2827" s="37">
        <v>114.459999</v>
      </c>
      <c r="H2827" s="89">
        <f t="shared" si="44"/>
        <v>-3.9402142682711236E-2</v>
      </c>
    </row>
    <row r="2828" spans="1:8" hidden="1" x14ac:dyDescent="0.2">
      <c r="A2828" s="88">
        <v>42411</v>
      </c>
      <c r="B2828" s="37">
        <v>118.589996</v>
      </c>
      <c r="C2828" s="37">
        <v>120.839996</v>
      </c>
      <c r="D2828" s="37">
        <v>117.769997</v>
      </c>
      <c r="E2828" s="37">
        <v>119.05999799999999</v>
      </c>
      <c r="F2828" s="37">
        <v>49139000</v>
      </c>
      <c r="G2828" s="37">
        <v>119.05999799999999</v>
      </c>
      <c r="H2828" s="89">
        <f t="shared" si="44"/>
        <v>5.896714946181646E-3</v>
      </c>
    </row>
    <row r="2829" spans="1:8" hidden="1" x14ac:dyDescent="0.2">
      <c r="A2829" s="88">
        <v>42412</v>
      </c>
      <c r="B2829" s="37">
        <v>118.120003</v>
      </c>
      <c r="C2829" s="37">
        <v>118.739998</v>
      </c>
      <c r="D2829" s="37">
        <v>117.879997</v>
      </c>
      <c r="E2829" s="37">
        <v>118.360001</v>
      </c>
      <c r="F2829" s="37">
        <v>16981200</v>
      </c>
      <c r="G2829" s="37">
        <v>118.360001</v>
      </c>
      <c r="H2829" s="89">
        <f t="shared" si="44"/>
        <v>3.0800736427467404E-2</v>
      </c>
    </row>
    <row r="2830" spans="1:8" hidden="1" x14ac:dyDescent="0.2">
      <c r="A2830" s="88">
        <v>42416</v>
      </c>
      <c r="B2830" s="37">
        <v>116</v>
      </c>
      <c r="C2830" s="37">
        <v>116.30999799999999</v>
      </c>
      <c r="D2830" s="37">
        <v>114.739998</v>
      </c>
      <c r="E2830" s="37">
        <v>114.769997</v>
      </c>
      <c r="F2830" s="37">
        <v>14601700</v>
      </c>
      <c r="G2830" s="37">
        <v>114.769997</v>
      </c>
      <c r="H2830" s="89">
        <f t="shared" si="44"/>
        <v>-6.1672812199166701E-3</v>
      </c>
    </row>
    <row r="2831" spans="1:8" hidden="1" x14ac:dyDescent="0.2">
      <c r="A2831" s="88">
        <v>42417</v>
      </c>
      <c r="B2831" s="37">
        <v>115.470001</v>
      </c>
      <c r="C2831" s="37">
        <v>116.07</v>
      </c>
      <c r="D2831" s="37">
        <v>114.889999</v>
      </c>
      <c r="E2831" s="37">
        <v>115.480003</v>
      </c>
      <c r="F2831" s="37">
        <v>10582400</v>
      </c>
      <c r="G2831" s="37">
        <v>115.480003</v>
      </c>
      <c r="H2831" s="89">
        <f t="shared" si="44"/>
        <v>-2.4041864238187091E-2</v>
      </c>
    </row>
    <row r="2832" spans="1:8" hidden="1" x14ac:dyDescent="0.2">
      <c r="A2832" s="88">
        <v>42418</v>
      </c>
      <c r="B2832" s="37">
        <v>115.300003</v>
      </c>
      <c r="C2832" s="37">
        <v>118.599998</v>
      </c>
      <c r="D2832" s="37">
        <v>115.290001</v>
      </c>
      <c r="E2832" s="37">
        <v>118.290001</v>
      </c>
      <c r="F2832" s="37">
        <v>13586500</v>
      </c>
      <c r="G2832" s="37">
        <v>118.290001</v>
      </c>
      <c r="H2832" s="89">
        <f t="shared" si="44"/>
        <v>6.0202750276412672E-3</v>
      </c>
    </row>
    <row r="2833" spans="1:8" hidden="1" x14ac:dyDescent="0.2">
      <c r="A2833" s="88">
        <v>42419</v>
      </c>
      <c r="B2833" s="37">
        <v>117.260002</v>
      </c>
      <c r="C2833" s="37">
        <v>117.970001</v>
      </c>
      <c r="D2833" s="37">
        <v>117.099998</v>
      </c>
      <c r="E2833" s="37">
        <v>117.58000199999999</v>
      </c>
      <c r="F2833" s="37">
        <v>15192000</v>
      </c>
      <c r="G2833" s="37">
        <v>117.58000199999999</v>
      </c>
      <c r="H2833" s="89">
        <f t="shared" si="44"/>
        <v>1.7935041174324966E-2</v>
      </c>
    </row>
    <row r="2834" spans="1:8" hidden="1" x14ac:dyDescent="0.2">
      <c r="A2834" s="88">
        <v>42422</v>
      </c>
      <c r="B2834" s="37">
        <v>115.44000200000001</v>
      </c>
      <c r="C2834" s="37">
        <v>116.19000200000001</v>
      </c>
      <c r="D2834" s="37">
        <v>115.410004</v>
      </c>
      <c r="E2834" s="37">
        <v>115.489998</v>
      </c>
      <c r="F2834" s="37">
        <v>10677800</v>
      </c>
      <c r="G2834" s="37">
        <v>115.489998</v>
      </c>
      <c r="H2834" s="89">
        <f t="shared" si="44"/>
        <v>-1.4868590769771211E-2</v>
      </c>
    </row>
    <row r="2835" spans="1:8" hidden="1" x14ac:dyDescent="0.2">
      <c r="A2835" s="88">
        <v>42423</v>
      </c>
      <c r="B2835" s="37">
        <v>116.68</v>
      </c>
      <c r="C2835" s="37">
        <v>117.41999800000001</v>
      </c>
      <c r="D2835" s="37">
        <v>116.519997</v>
      </c>
      <c r="E2835" s="37">
        <v>117.220001</v>
      </c>
      <c r="F2835" s="37">
        <v>9033400</v>
      </c>
      <c r="G2835" s="37">
        <v>117.220001</v>
      </c>
      <c r="H2835" s="89">
        <f t="shared" si="44"/>
        <v>-3.3215547863729195E-3</v>
      </c>
    </row>
    <row r="2836" spans="1:8" hidden="1" x14ac:dyDescent="0.2">
      <c r="A2836" s="88">
        <v>42424</v>
      </c>
      <c r="B2836" s="37">
        <v>119</v>
      </c>
      <c r="C2836" s="37">
        <v>119.860001</v>
      </c>
      <c r="D2836" s="37">
        <v>117.349998</v>
      </c>
      <c r="E2836" s="37">
        <v>117.610001</v>
      </c>
      <c r="F2836" s="37">
        <v>17938800</v>
      </c>
      <c r="G2836" s="37">
        <v>117.610001</v>
      </c>
      <c r="H2836" s="89">
        <f t="shared" si="44"/>
        <v>-2.6323371147516316E-3</v>
      </c>
    </row>
    <row r="2837" spans="1:8" hidden="1" x14ac:dyDescent="0.2">
      <c r="A2837" s="88">
        <v>42425</v>
      </c>
      <c r="B2837" s="37">
        <v>117.620003</v>
      </c>
      <c r="C2837" s="37">
        <v>118.910004</v>
      </c>
      <c r="D2837" s="37">
        <v>117.540001</v>
      </c>
      <c r="E2837" s="37">
        <v>117.91999800000001</v>
      </c>
      <c r="F2837" s="37">
        <v>12500300</v>
      </c>
      <c r="G2837" s="37">
        <v>117.91999800000001</v>
      </c>
      <c r="H2837" s="89">
        <f t="shared" si="44"/>
        <v>6.8927388873489086E-3</v>
      </c>
    </row>
    <row r="2838" spans="1:8" hidden="1" x14ac:dyDescent="0.2">
      <c r="A2838" s="88">
        <v>42426</v>
      </c>
      <c r="B2838" s="37">
        <v>117.43</v>
      </c>
      <c r="C2838" s="37">
        <v>117.720001</v>
      </c>
      <c r="D2838" s="37">
        <v>115.860001</v>
      </c>
      <c r="E2838" s="37">
        <v>117.110001</v>
      </c>
      <c r="F2838" s="37">
        <v>12505100</v>
      </c>
      <c r="G2838" s="37">
        <v>117.110001</v>
      </c>
      <c r="H2838" s="89">
        <f t="shared" si="44"/>
        <v>-1.2980016807789905E-2</v>
      </c>
    </row>
    <row r="2839" spans="1:8" hidden="1" x14ac:dyDescent="0.2">
      <c r="A2839" s="88">
        <v>42429</v>
      </c>
      <c r="B2839" s="37">
        <v>117.589996</v>
      </c>
      <c r="C2839" s="37">
        <v>118.699997</v>
      </c>
      <c r="D2839" s="37">
        <v>117.529999</v>
      </c>
      <c r="E2839" s="37">
        <v>118.639999</v>
      </c>
      <c r="F2839" s="37">
        <v>11517500</v>
      </c>
      <c r="G2839" s="37">
        <v>118.639999</v>
      </c>
      <c r="H2839" s="89">
        <f t="shared" si="44"/>
        <v>7.3601450207397444E-3</v>
      </c>
    </row>
    <row r="2840" spans="1:8" hidden="1" x14ac:dyDescent="0.2">
      <c r="A2840" s="88">
        <v>42430</v>
      </c>
      <c r="B2840" s="37">
        <v>118.739998</v>
      </c>
      <c r="C2840" s="37">
        <v>119.110001</v>
      </c>
      <c r="D2840" s="37">
        <v>117.339996</v>
      </c>
      <c r="E2840" s="37">
        <v>117.769997</v>
      </c>
      <c r="F2840" s="37">
        <v>14139300</v>
      </c>
      <c r="G2840" s="37">
        <v>117.769997</v>
      </c>
      <c r="H2840" s="89">
        <f t="shared" si="44"/>
        <v>-7.6972510425445707E-3</v>
      </c>
    </row>
    <row r="2841" spans="1:8" hidden="1" x14ac:dyDescent="0.2">
      <c r="A2841" s="88">
        <v>42431</v>
      </c>
      <c r="B2841" s="37">
        <v>118.339996</v>
      </c>
      <c r="C2841" s="37">
        <v>118.970001</v>
      </c>
      <c r="D2841" s="37">
        <v>118.07</v>
      </c>
      <c r="E2841" s="37">
        <v>118.68</v>
      </c>
      <c r="F2841" s="37">
        <v>8903000</v>
      </c>
      <c r="G2841" s="37">
        <v>118.68</v>
      </c>
      <c r="H2841" s="89">
        <f t="shared" si="44"/>
        <v>-1.7125876770510844E-2</v>
      </c>
    </row>
    <row r="2842" spans="1:8" hidden="1" x14ac:dyDescent="0.2">
      <c r="A2842" s="88">
        <v>42432</v>
      </c>
      <c r="B2842" s="37">
        <v>118.860001</v>
      </c>
      <c r="C2842" s="37">
        <v>121.300003</v>
      </c>
      <c r="D2842" s="37">
        <v>118.80999799999999</v>
      </c>
      <c r="E2842" s="37">
        <v>120.730003</v>
      </c>
      <c r="F2842" s="37">
        <v>18724100</v>
      </c>
      <c r="G2842" s="37">
        <v>120.730003</v>
      </c>
      <c r="H2842" s="89">
        <f t="shared" si="44"/>
        <v>1.5750158422325488E-3</v>
      </c>
    </row>
    <row r="2843" spans="1:8" hidden="1" x14ac:dyDescent="0.2">
      <c r="A2843" s="88">
        <v>42433</v>
      </c>
      <c r="B2843" s="37">
        <v>121.129997</v>
      </c>
      <c r="C2843" s="37">
        <v>122.370003</v>
      </c>
      <c r="D2843" s="37">
        <v>120.220001</v>
      </c>
      <c r="E2843" s="37">
        <v>120.540001</v>
      </c>
      <c r="F2843" s="37">
        <v>16261100</v>
      </c>
      <c r="G2843" s="37">
        <v>120.540001</v>
      </c>
      <c r="H2843" s="89">
        <f t="shared" si="44"/>
        <v>-4.9652369469900806E-3</v>
      </c>
    </row>
    <row r="2844" spans="1:8" hidden="1" x14ac:dyDescent="0.2">
      <c r="A2844" s="88">
        <v>42436</v>
      </c>
      <c r="B2844" s="37">
        <v>121.18</v>
      </c>
      <c r="C2844" s="37">
        <v>121.58000199999999</v>
      </c>
      <c r="D2844" s="37">
        <v>120.410004</v>
      </c>
      <c r="E2844" s="37">
        <v>121.139999</v>
      </c>
      <c r="F2844" s="37">
        <v>9358600</v>
      </c>
      <c r="G2844" s="37">
        <v>121.139999</v>
      </c>
      <c r="H2844" s="89">
        <f t="shared" si="44"/>
        <v>4.6334436501314939E-3</v>
      </c>
    </row>
    <row r="2845" spans="1:8" hidden="1" x14ac:dyDescent="0.2">
      <c r="A2845" s="88">
        <v>42437</v>
      </c>
      <c r="B2845" s="37">
        <v>121.790001</v>
      </c>
      <c r="C2845" s="37">
        <v>121.879997</v>
      </c>
      <c r="D2845" s="37">
        <v>120.470001</v>
      </c>
      <c r="E2845" s="37">
        <v>120.58000199999999</v>
      </c>
      <c r="F2845" s="37">
        <v>11531000</v>
      </c>
      <c r="G2845" s="37">
        <v>120.58000199999999</v>
      </c>
      <c r="H2845" s="89">
        <f t="shared" si="44"/>
        <v>8.3278294697947657E-3</v>
      </c>
    </row>
    <row r="2846" spans="1:8" hidden="1" x14ac:dyDescent="0.2">
      <c r="A2846" s="88">
        <v>42438</v>
      </c>
      <c r="B2846" s="37">
        <v>119.199997</v>
      </c>
      <c r="C2846" s="37">
        <v>120.389999</v>
      </c>
      <c r="D2846" s="37">
        <v>118.839996</v>
      </c>
      <c r="E2846" s="37">
        <v>119.58000199999999</v>
      </c>
      <c r="F2846" s="37">
        <v>8672900</v>
      </c>
      <c r="G2846" s="37">
        <v>119.58000199999999</v>
      </c>
      <c r="H2846" s="89">
        <f t="shared" si="44"/>
        <v>-1.5928642602640149E-2</v>
      </c>
    </row>
    <row r="2847" spans="1:8" hidden="1" x14ac:dyDescent="0.2">
      <c r="A2847" s="88">
        <v>42439</v>
      </c>
      <c r="B2847" s="37">
        <v>120.5</v>
      </c>
      <c r="C2847" s="37">
        <v>121.760002</v>
      </c>
      <c r="D2847" s="37">
        <v>120.41999800000001</v>
      </c>
      <c r="E2847" s="37">
        <v>121.5</v>
      </c>
      <c r="F2847" s="37">
        <v>18104900</v>
      </c>
      <c r="G2847" s="37">
        <v>121.5</v>
      </c>
      <c r="H2847" s="89">
        <f t="shared" si="44"/>
        <v>1.7351279737278371E-2</v>
      </c>
    </row>
    <row r="2848" spans="1:8" hidden="1" x14ac:dyDescent="0.2">
      <c r="A2848" s="88">
        <v>42440</v>
      </c>
      <c r="B2848" s="37">
        <v>121.19000200000001</v>
      </c>
      <c r="C2848" s="37">
        <v>121.389999</v>
      </c>
      <c r="D2848" s="37">
        <v>119.360001</v>
      </c>
      <c r="E2848" s="37">
        <v>119.410004</v>
      </c>
      <c r="F2848" s="37">
        <v>10812300</v>
      </c>
      <c r="G2848" s="37">
        <v>119.410004</v>
      </c>
      <c r="H2848" s="89">
        <f t="shared" si="44"/>
        <v>1.2980635353077962E-2</v>
      </c>
    </row>
    <row r="2849" spans="1:8" hidden="1" x14ac:dyDescent="0.2">
      <c r="A2849" s="88">
        <v>42443</v>
      </c>
      <c r="B2849" s="37">
        <v>120.269997</v>
      </c>
      <c r="C2849" s="37">
        <v>120.30999799999999</v>
      </c>
      <c r="D2849" s="37">
        <v>117.5</v>
      </c>
      <c r="E2849" s="37">
        <v>117.870003</v>
      </c>
      <c r="F2849" s="37">
        <v>14236200</v>
      </c>
      <c r="G2849" s="37">
        <v>117.870003</v>
      </c>
      <c r="H2849" s="89">
        <f t="shared" si="44"/>
        <v>-7.6322777937885779E-4</v>
      </c>
    </row>
    <row r="2850" spans="1:8" hidden="1" x14ac:dyDescent="0.2">
      <c r="A2850" s="88">
        <v>42444</v>
      </c>
      <c r="B2850" s="37">
        <v>117.779999</v>
      </c>
      <c r="C2850" s="37">
        <v>118.040001</v>
      </c>
      <c r="D2850" s="37">
        <v>117.360001</v>
      </c>
      <c r="E2850" s="37">
        <v>117.959999</v>
      </c>
      <c r="F2850" s="37">
        <v>9941800</v>
      </c>
      <c r="G2850" s="37">
        <v>117.959999</v>
      </c>
      <c r="H2850" s="89">
        <f t="shared" si="44"/>
        <v>-2.2050753475628907E-2</v>
      </c>
    </row>
    <row r="2851" spans="1:8" hidden="1" x14ac:dyDescent="0.2">
      <c r="A2851" s="88">
        <v>42445</v>
      </c>
      <c r="B2851" s="37">
        <v>117.41999800000001</v>
      </c>
      <c r="C2851" s="37">
        <v>120.760002</v>
      </c>
      <c r="D2851" s="37">
        <v>117.339996</v>
      </c>
      <c r="E2851" s="37">
        <v>120.589996</v>
      </c>
      <c r="F2851" s="37">
        <v>17334000</v>
      </c>
      <c r="G2851" s="37">
        <v>120.589996</v>
      </c>
      <c r="H2851" s="89">
        <f t="shared" si="44"/>
        <v>3.8218641849167524E-3</v>
      </c>
    </row>
    <row r="2852" spans="1:8" hidden="1" x14ac:dyDescent="0.2">
      <c r="A2852" s="88">
        <v>42446</v>
      </c>
      <c r="B2852" s="37">
        <v>121.160004</v>
      </c>
      <c r="C2852" s="37">
        <v>121.18</v>
      </c>
      <c r="D2852" s="37">
        <v>120.029999</v>
      </c>
      <c r="E2852" s="37">
        <v>120.129997</v>
      </c>
      <c r="F2852" s="37">
        <v>9914300</v>
      </c>
      <c r="G2852" s="37">
        <v>120.129997</v>
      </c>
      <c r="H2852" s="89">
        <f t="shared" si="44"/>
        <v>2.7507540372525697E-3</v>
      </c>
    </row>
    <row r="2853" spans="1:8" hidden="1" x14ac:dyDescent="0.2">
      <c r="A2853" s="88">
        <v>42447</v>
      </c>
      <c r="B2853" s="37">
        <v>119.589996</v>
      </c>
      <c r="C2853" s="37">
        <v>120.339996</v>
      </c>
      <c r="D2853" s="37">
        <v>119.510002</v>
      </c>
      <c r="E2853" s="37">
        <v>119.800003</v>
      </c>
      <c r="F2853" s="37">
        <v>16965900</v>
      </c>
      <c r="G2853" s="37">
        <v>119.800003</v>
      </c>
      <c r="H2853" s="89">
        <f t="shared" si="44"/>
        <v>7.0364169773723083E-3</v>
      </c>
    </row>
    <row r="2854" spans="1:8" hidden="1" x14ac:dyDescent="0.2">
      <c r="A2854" s="88">
        <v>42450</v>
      </c>
      <c r="B2854" s="37">
        <v>119</v>
      </c>
      <c r="C2854" s="37">
        <v>119.33000199999999</v>
      </c>
      <c r="D2854" s="37">
        <v>118.730003</v>
      </c>
      <c r="E2854" s="37">
        <v>118.959999</v>
      </c>
      <c r="F2854" s="37">
        <v>7240600</v>
      </c>
      <c r="G2854" s="37">
        <v>118.959999</v>
      </c>
      <c r="H2854" s="89">
        <f t="shared" si="44"/>
        <v>-2.9378373789418774E-3</v>
      </c>
    </row>
    <row r="2855" spans="1:8" hidden="1" x14ac:dyDescent="0.2">
      <c r="A2855" s="88">
        <v>42451</v>
      </c>
      <c r="B2855" s="37">
        <v>119.730003</v>
      </c>
      <c r="C2855" s="37">
        <v>120.160004</v>
      </c>
      <c r="D2855" s="37">
        <v>118.959999</v>
      </c>
      <c r="E2855" s="37">
        <v>119.30999799999999</v>
      </c>
      <c r="F2855" s="37">
        <v>6786800</v>
      </c>
      <c r="G2855" s="37">
        <v>119.30999799999999</v>
      </c>
      <c r="H2855" s="89">
        <f t="shared" si="44"/>
        <v>2.2890089016819236E-2</v>
      </c>
    </row>
    <row r="2856" spans="1:8" hidden="1" x14ac:dyDescent="0.2">
      <c r="A2856" s="88">
        <v>42452</v>
      </c>
      <c r="B2856" s="37">
        <v>116.739998</v>
      </c>
      <c r="C2856" s="37">
        <v>117.120003</v>
      </c>
      <c r="D2856" s="37">
        <v>116.160004</v>
      </c>
      <c r="E2856" s="37">
        <v>116.610001</v>
      </c>
      <c r="F2856" s="37">
        <v>15993700</v>
      </c>
      <c r="G2856" s="37">
        <v>116.610001</v>
      </c>
      <c r="H2856" s="89">
        <f t="shared" si="44"/>
        <v>2.404045086690731E-3</v>
      </c>
    </row>
    <row r="2857" spans="1:8" hidden="1" x14ac:dyDescent="0.2">
      <c r="A2857" s="88">
        <v>42453</v>
      </c>
      <c r="B2857" s="37">
        <v>116.769997</v>
      </c>
      <c r="C2857" s="37">
        <v>116.94000200000001</v>
      </c>
      <c r="D2857" s="37">
        <v>116.300003</v>
      </c>
      <c r="E2857" s="37">
        <v>116.33000199999999</v>
      </c>
      <c r="F2857" s="37">
        <v>6280900</v>
      </c>
      <c r="G2857" s="37">
        <v>116.33000199999999</v>
      </c>
      <c r="H2857" s="89">
        <f t="shared" si="44"/>
        <v>-2.3182597425886872E-3</v>
      </c>
    </row>
    <row r="2858" spans="1:8" hidden="1" x14ac:dyDescent="0.2">
      <c r="A2858" s="88">
        <v>42457</v>
      </c>
      <c r="B2858" s="37">
        <v>116.730003</v>
      </c>
      <c r="C2858" s="37">
        <v>116.910004</v>
      </c>
      <c r="D2858" s="37">
        <v>116.269997</v>
      </c>
      <c r="E2858" s="37">
        <v>116.599998</v>
      </c>
      <c r="F2858" s="37">
        <v>3879100</v>
      </c>
      <c r="G2858" s="37">
        <v>116.599998</v>
      </c>
      <c r="H2858" s="89">
        <f t="shared" si="44"/>
        <v>-1.8355409972512813E-2</v>
      </c>
    </row>
    <row r="2859" spans="1:8" hidden="1" x14ac:dyDescent="0.2">
      <c r="A2859" s="88">
        <v>42458</v>
      </c>
      <c r="B2859" s="37">
        <v>117.360001</v>
      </c>
      <c r="C2859" s="37">
        <v>118.80999799999999</v>
      </c>
      <c r="D2859" s="37">
        <v>116.800003</v>
      </c>
      <c r="E2859" s="37">
        <v>118.760002</v>
      </c>
      <c r="F2859" s="37">
        <v>14472400</v>
      </c>
      <c r="G2859" s="37">
        <v>118.760002</v>
      </c>
      <c r="H2859" s="89">
        <f t="shared" si="44"/>
        <v>1.4076413211993703E-2</v>
      </c>
    </row>
    <row r="2860" spans="1:8" hidden="1" x14ac:dyDescent="0.2">
      <c r="A2860" s="88">
        <v>42459</v>
      </c>
      <c r="B2860" s="37">
        <v>117.879997</v>
      </c>
      <c r="C2860" s="37">
        <v>118.199997</v>
      </c>
      <c r="D2860" s="37">
        <v>116.910004</v>
      </c>
      <c r="E2860" s="37">
        <v>117.099998</v>
      </c>
      <c r="F2860" s="37">
        <v>10769100</v>
      </c>
      <c r="G2860" s="37">
        <v>117.099998</v>
      </c>
      <c r="H2860" s="89">
        <f t="shared" si="44"/>
        <v>-4.6008516610319856E-3</v>
      </c>
    </row>
    <row r="2861" spans="1:8" hidden="1" x14ac:dyDescent="0.2">
      <c r="A2861" s="88">
        <v>42460</v>
      </c>
      <c r="B2861" s="37">
        <v>118.160004</v>
      </c>
      <c r="C2861" s="37">
        <v>118.389999</v>
      </c>
      <c r="D2861" s="37">
        <v>117.599998</v>
      </c>
      <c r="E2861" s="37">
        <v>117.639999</v>
      </c>
      <c r="F2861" s="37">
        <v>9348200</v>
      </c>
      <c r="G2861" s="37">
        <v>117.639999</v>
      </c>
      <c r="H2861" s="89">
        <f t="shared" si="44"/>
        <v>6.0536400330569815E-3</v>
      </c>
    </row>
    <row r="2862" spans="1:8" hidden="1" x14ac:dyDescent="0.2">
      <c r="A2862" s="88">
        <v>42461</v>
      </c>
      <c r="B2862" s="37">
        <v>116.08000199999999</v>
      </c>
      <c r="C2862" s="37">
        <v>116.980003</v>
      </c>
      <c r="D2862" s="37">
        <v>115.550003</v>
      </c>
      <c r="E2862" s="37">
        <v>116.93</v>
      </c>
      <c r="F2862" s="37">
        <v>10405400</v>
      </c>
      <c r="G2862" s="37">
        <v>116.93</v>
      </c>
      <c r="H2862" s="89">
        <f t="shared" si="44"/>
        <v>6.6929887166959478E-3</v>
      </c>
    </row>
    <row r="2863" spans="1:8" hidden="1" x14ac:dyDescent="0.2">
      <c r="A2863" s="88">
        <v>42464</v>
      </c>
      <c r="B2863" s="37">
        <v>116.66999800000001</v>
      </c>
      <c r="C2863" s="37">
        <v>116.730003</v>
      </c>
      <c r="D2863" s="37">
        <v>116.07</v>
      </c>
      <c r="E2863" s="37">
        <v>116.150002</v>
      </c>
      <c r="F2863" s="37">
        <v>7643700</v>
      </c>
      <c r="G2863" s="37">
        <v>116.150002</v>
      </c>
      <c r="H2863" s="89">
        <f t="shared" si="44"/>
        <v>-1.2916666997038518E-2</v>
      </c>
    </row>
    <row r="2864" spans="1:8" hidden="1" x14ac:dyDescent="0.2">
      <c r="A2864" s="88">
        <v>42465</v>
      </c>
      <c r="B2864" s="37">
        <v>117.760002</v>
      </c>
      <c r="C2864" s="37">
        <v>117.93</v>
      </c>
      <c r="D2864" s="37">
        <v>117.150002</v>
      </c>
      <c r="E2864" s="37">
        <v>117.660004</v>
      </c>
      <c r="F2864" s="37">
        <v>8865900</v>
      </c>
      <c r="G2864" s="37">
        <v>117.660004</v>
      </c>
      <c r="H2864" s="89">
        <f t="shared" si="44"/>
        <v>6.1381435822575872E-3</v>
      </c>
    </row>
    <row r="2865" spans="1:8" hidden="1" x14ac:dyDescent="0.2">
      <c r="A2865" s="88">
        <v>42466</v>
      </c>
      <c r="B2865" s="37">
        <v>116.699997</v>
      </c>
      <c r="C2865" s="37">
        <v>117.389999</v>
      </c>
      <c r="D2865" s="37">
        <v>116.260002</v>
      </c>
      <c r="E2865" s="37">
        <v>116.94000200000001</v>
      </c>
      <c r="F2865" s="37">
        <v>7549400</v>
      </c>
      <c r="G2865" s="37">
        <v>116.94000200000001</v>
      </c>
      <c r="H2865" s="89">
        <f t="shared" si="44"/>
        <v>-1.4179808621864588E-2</v>
      </c>
    </row>
    <row r="2866" spans="1:8" hidden="1" x14ac:dyDescent="0.2">
      <c r="A2866" s="88">
        <v>42467</v>
      </c>
      <c r="B2866" s="37">
        <v>118.650002</v>
      </c>
      <c r="C2866" s="37">
        <v>118.849998</v>
      </c>
      <c r="D2866" s="37">
        <v>115</v>
      </c>
      <c r="E2866" s="37">
        <v>118.610001</v>
      </c>
      <c r="F2866" s="37">
        <v>11900500</v>
      </c>
      <c r="G2866" s="37">
        <v>118.610001</v>
      </c>
      <c r="H2866" s="89">
        <f t="shared" si="44"/>
        <v>1.5187397387730072E-3</v>
      </c>
    </row>
    <row r="2867" spans="1:8" hidden="1" x14ac:dyDescent="0.2">
      <c r="A2867" s="88">
        <v>42468</v>
      </c>
      <c r="B2867" s="37">
        <v>118.07</v>
      </c>
      <c r="C2867" s="37">
        <v>118.769997</v>
      </c>
      <c r="D2867" s="37">
        <v>117.980003</v>
      </c>
      <c r="E2867" s="37">
        <v>118.43</v>
      </c>
      <c r="F2867" s="37">
        <v>9078900</v>
      </c>
      <c r="G2867" s="37">
        <v>118.43</v>
      </c>
      <c r="H2867" s="89">
        <f t="shared" si="44"/>
        <v>-1.3419634472599064E-2</v>
      </c>
    </row>
    <row r="2868" spans="1:8" hidden="1" x14ac:dyDescent="0.2">
      <c r="A2868" s="88">
        <v>42471</v>
      </c>
      <c r="B2868" s="37">
        <v>119.470001</v>
      </c>
      <c r="C2868" s="37">
        <v>120.300003</v>
      </c>
      <c r="D2868" s="37">
        <v>119.41999800000001</v>
      </c>
      <c r="E2868" s="37">
        <v>120.029999</v>
      </c>
      <c r="F2868" s="37">
        <v>9846000</v>
      </c>
      <c r="G2868" s="37">
        <v>120.029999</v>
      </c>
      <c r="H2868" s="89">
        <f t="shared" si="44"/>
        <v>-1.6664445084674847E-4</v>
      </c>
    </row>
    <row r="2869" spans="1:8" hidden="1" x14ac:dyDescent="0.2">
      <c r="A2869" s="88">
        <v>42472</v>
      </c>
      <c r="B2869" s="37">
        <v>120.230003</v>
      </c>
      <c r="C2869" s="37">
        <v>120.349998</v>
      </c>
      <c r="D2869" s="37">
        <v>119.550003</v>
      </c>
      <c r="E2869" s="37">
        <v>120.050003</v>
      </c>
      <c r="F2869" s="37">
        <v>9689500</v>
      </c>
      <c r="G2869" s="37">
        <v>120.050003</v>
      </c>
      <c r="H2869" s="89">
        <f t="shared" si="44"/>
        <v>1.0719523129604757E-2</v>
      </c>
    </row>
    <row r="2870" spans="1:8" hidden="1" x14ac:dyDescent="0.2">
      <c r="A2870" s="88">
        <v>42473</v>
      </c>
      <c r="B2870" s="37">
        <v>119.370003</v>
      </c>
      <c r="C2870" s="37">
        <v>119.43</v>
      </c>
      <c r="D2870" s="37">
        <v>118.55999799999999</v>
      </c>
      <c r="E2870" s="37">
        <v>118.769997</v>
      </c>
      <c r="F2870" s="37">
        <v>8841500</v>
      </c>
      <c r="G2870" s="37">
        <v>118.769997</v>
      </c>
      <c r="H2870" s="89">
        <f t="shared" si="44"/>
        <v>1.4075151934218691E-2</v>
      </c>
    </row>
    <row r="2871" spans="1:8" hidden="1" x14ac:dyDescent="0.2">
      <c r="A2871" s="88">
        <v>42474</v>
      </c>
      <c r="B2871" s="37">
        <v>118.089996</v>
      </c>
      <c r="C2871" s="37">
        <v>118.19000200000001</v>
      </c>
      <c r="D2871" s="37">
        <v>116.949997</v>
      </c>
      <c r="E2871" s="37">
        <v>117.110001</v>
      </c>
      <c r="F2871" s="37">
        <v>13165800</v>
      </c>
      <c r="G2871" s="37">
        <v>117.110001</v>
      </c>
      <c r="H2871" s="89">
        <f t="shared" si="44"/>
        <v>-6.8927388873488036E-3</v>
      </c>
    </row>
    <row r="2872" spans="1:8" hidden="1" x14ac:dyDescent="0.2">
      <c r="A2872" s="88">
        <v>42475</v>
      </c>
      <c r="B2872" s="37">
        <v>117.33000199999999</v>
      </c>
      <c r="C2872" s="37">
        <v>118.120003</v>
      </c>
      <c r="D2872" s="37">
        <v>117.19000200000001</v>
      </c>
      <c r="E2872" s="37">
        <v>117.91999800000001</v>
      </c>
      <c r="F2872" s="37">
        <v>7838100</v>
      </c>
      <c r="G2872" s="37">
        <v>117.91999800000001</v>
      </c>
      <c r="H2872" s="89">
        <f t="shared" si="44"/>
        <v>1.527624866840462E-3</v>
      </c>
    </row>
    <row r="2873" spans="1:8" hidden="1" x14ac:dyDescent="0.2">
      <c r="A2873" s="88">
        <v>42478</v>
      </c>
      <c r="B2873" s="37">
        <v>118.529999</v>
      </c>
      <c r="C2873" s="37">
        <v>118.55999799999999</v>
      </c>
      <c r="D2873" s="37">
        <v>117.629997</v>
      </c>
      <c r="E2873" s="37">
        <v>117.739998</v>
      </c>
      <c r="F2873" s="37">
        <v>5809800</v>
      </c>
      <c r="G2873" s="37">
        <v>117.739998</v>
      </c>
      <c r="H2873" s="89">
        <f t="shared" si="44"/>
        <v>-1.550683356442845E-2</v>
      </c>
    </row>
    <row r="2874" spans="1:8" hidden="1" x14ac:dyDescent="0.2">
      <c r="A2874" s="88">
        <v>42479</v>
      </c>
      <c r="B2874" s="37">
        <v>119.870003</v>
      </c>
      <c r="C2874" s="37">
        <v>120.089996</v>
      </c>
      <c r="D2874" s="37">
        <v>119.370003</v>
      </c>
      <c r="E2874" s="37">
        <v>119.58000199999999</v>
      </c>
      <c r="F2874" s="37">
        <v>21031500</v>
      </c>
      <c r="G2874" s="37">
        <v>119.58000199999999</v>
      </c>
      <c r="H2874" s="89">
        <f t="shared" si="44"/>
        <v>5.1142512840480613E-3</v>
      </c>
    </row>
    <row r="2875" spans="1:8" hidden="1" x14ac:dyDescent="0.2">
      <c r="A2875" s="88">
        <v>42480</v>
      </c>
      <c r="B2875" s="37">
        <v>119.66999800000001</v>
      </c>
      <c r="C2875" s="37">
        <v>120.08000199999999</v>
      </c>
      <c r="D2875" s="37">
        <v>118.720001</v>
      </c>
      <c r="E2875" s="37">
        <v>118.970001</v>
      </c>
      <c r="F2875" s="37">
        <v>10233200</v>
      </c>
      <c r="G2875" s="37">
        <v>118.970001</v>
      </c>
      <c r="H2875" s="89">
        <f t="shared" si="44"/>
        <v>-3.7753054773178095E-3</v>
      </c>
    </row>
    <row r="2876" spans="1:8" hidden="1" x14ac:dyDescent="0.2">
      <c r="A2876" s="88">
        <v>42481</v>
      </c>
      <c r="B2876" s="37">
        <v>120.41999800000001</v>
      </c>
      <c r="C2876" s="37">
        <v>120.550003</v>
      </c>
      <c r="D2876" s="37">
        <v>119.129997</v>
      </c>
      <c r="E2876" s="37">
        <v>119.41999800000001</v>
      </c>
      <c r="F2876" s="37">
        <v>14612800</v>
      </c>
      <c r="G2876" s="37">
        <v>119.41999800000001</v>
      </c>
      <c r="H2876" s="89">
        <f t="shared" si="44"/>
        <v>1.2894696549680382E-2</v>
      </c>
    </row>
    <row r="2877" spans="1:8" hidden="1" x14ac:dyDescent="0.2">
      <c r="A2877" s="88">
        <v>42482</v>
      </c>
      <c r="B2877" s="37">
        <v>118.709999</v>
      </c>
      <c r="C2877" s="37">
        <v>119.019997</v>
      </c>
      <c r="D2877" s="37">
        <v>117.279999</v>
      </c>
      <c r="E2877" s="37">
        <v>117.889999</v>
      </c>
      <c r="F2877" s="37">
        <v>10047000</v>
      </c>
      <c r="G2877" s="37">
        <v>117.889999</v>
      </c>
      <c r="H2877" s="89">
        <f t="shared" si="44"/>
        <v>-2.8799274277397625E-3</v>
      </c>
    </row>
    <row r="2878" spans="1:8" hidden="1" x14ac:dyDescent="0.2">
      <c r="A2878" s="88">
        <v>42485</v>
      </c>
      <c r="B2878" s="37">
        <v>118.139999</v>
      </c>
      <c r="C2878" s="37">
        <v>118.709999</v>
      </c>
      <c r="D2878" s="37">
        <v>118.110001</v>
      </c>
      <c r="E2878" s="37">
        <v>118.230003</v>
      </c>
      <c r="F2878" s="37">
        <v>4369400</v>
      </c>
      <c r="G2878" s="37">
        <v>118.230003</v>
      </c>
      <c r="H2878" s="89">
        <f t="shared" si="44"/>
        <v>-3.9673710925303522E-3</v>
      </c>
    </row>
    <row r="2879" spans="1:8" hidden="1" x14ac:dyDescent="0.2">
      <c r="A2879" s="88">
        <v>42486</v>
      </c>
      <c r="B2879" s="37">
        <v>118.790001</v>
      </c>
      <c r="C2879" s="37">
        <v>118.889999</v>
      </c>
      <c r="D2879" s="37">
        <v>118.449997</v>
      </c>
      <c r="E2879" s="37">
        <v>118.699997</v>
      </c>
      <c r="F2879" s="37">
        <v>9872300</v>
      </c>
      <c r="G2879" s="37">
        <v>118.699997</v>
      </c>
      <c r="H2879" s="89">
        <f t="shared" si="44"/>
        <v>-2.8603031434968882E-3</v>
      </c>
    </row>
    <row r="2880" spans="1:8" hidden="1" x14ac:dyDescent="0.2">
      <c r="A2880" s="88">
        <v>42487</v>
      </c>
      <c r="B2880" s="37">
        <v>118.970001</v>
      </c>
      <c r="C2880" s="37">
        <v>119.699997</v>
      </c>
      <c r="D2880" s="37">
        <v>118.43</v>
      </c>
      <c r="E2880" s="37">
        <v>119.040001</v>
      </c>
      <c r="F2880" s="37">
        <v>7917100</v>
      </c>
      <c r="G2880" s="37">
        <v>119.040001</v>
      </c>
      <c r="H2880" s="89">
        <f t="shared" si="44"/>
        <v>-1.8724801080172607E-2</v>
      </c>
    </row>
    <row r="2881" spans="1:8" hidden="1" x14ac:dyDescent="0.2">
      <c r="A2881" s="88">
        <v>42488</v>
      </c>
      <c r="B2881" s="37">
        <v>119.91999800000001</v>
      </c>
      <c r="C2881" s="37">
        <v>121.41999800000001</v>
      </c>
      <c r="D2881" s="37">
        <v>119.730003</v>
      </c>
      <c r="E2881" s="37">
        <v>121.290001</v>
      </c>
      <c r="F2881" s="37">
        <v>15037400</v>
      </c>
      <c r="G2881" s="37">
        <v>121.290001</v>
      </c>
      <c r="H2881" s="89">
        <f t="shared" si="44"/>
        <v>-1.9270629576619749E-2</v>
      </c>
    </row>
    <row r="2882" spans="1:8" hidden="1" x14ac:dyDescent="0.2">
      <c r="A2882" s="88">
        <v>42489</v>
      </c>
      <c r="B2882" s="37">
        <v>122.43</v>
      </c>
      <c r="C2882" s="37">
        <v>123.93</v>
      </c>
      <c r="D2882" s="37">
        <v>122.339996</v>
      </c>
      <c r="E2882" s="37">
        <v>123.650002</v>
      </c>
      <c r="F2882" s="37">
        <v>18654000</v>
      </c>
      <c r="G2882" s="37">
        <v>123.650002</v>
      </c>
      <c r="H2882" s="89">
        <f t="shared" ref="H2882:H2935" si="45">LN(G2882/G2883)</f>
        <v>3.3213526421419382E-3</v>
      </c>
    </row>
    <row r="2883" spans="1:8" hidden="1" x14ac:dyDescent="0.2">
      <c r="A2883" s="88">
        <v>42492</v>
      </c>
      <c r="B2883" s="37">
        <v>123.779999</v>
      </c>
      <c r="C2883" s="37">
        <v>123.959999</v>
      </c>
      <c r="D2883" s="37">
        <v>123.050003</v>
      </c>
      <c r="E2883" s="37">
        <v>123.239998</v>
      </c>
      <c r="F2883" s="37">
        <v>12120700</v>
      </c>
      <c r="G2883" s="37">
        <v>123.239998</v>
      </c>
      <c r="H2883" s="89">
        <f t="shared" si="45"/>
        <v>2.2745664023555282E-3</v>
      </c>
    </row>
    <row r="2884" spans="1:8" hidden="1" x14ac:dyDescent="0.2">
      <c r="A2884" s="88">
        <v>42493</v>
      </c>
      <c r="B2884" s="37">
        <v>123.730003</v>
      </c>
      <c r="C2884" s="37">
        <v>123.82</v>
      </c>
      <c r="D2884" s="37">
        <v>122.510002</v>
      </c>
      <c r="E2884" s="37">
        <v>122.959999</v>
      </c>
      <c r="F2884" s="37">
        <v>8626100</v>
      </c>
      <c r="G2884" s="37">
        <v>122.959999</v>
      </c>
      <c r="H2884" s="89">
        <f t="shared" si="45"/>
        <v>6.1182228303415303E-3</v>
      </c>
    </row>
    <row r="2885" spans="1:8" hidden="1" x14ac:dyDescent="0.2">
      <c r="A2885" s="88">
        <v>42494</v>
      </c>
      <c r="B2885" s="37">
        <v>122.849998</v>
      </c>
      <c r="C2885" s="37">
        <v>123.230003</v>
      </c>
      <c r="D2885" s="37">
        <v>121.510002</v>
      </c>
      <c r="E2885" s="37">
        <v>122.209999</v>
      </c>
      <c r="F2885" s="37">
        <v>9327400</v>
      </c>
      <c r="G2885" s="37">
        <v>122.209999</v>
      </c>
      <c r="H2885" s="89">
        <f t="shared" si="45"/>
        <v>1.1462175855643979E-3</v>
      </c>
    </row>
    <row r="2886" spans="1:8" hidden="1" x14ac:dyDescent="0.2">
      <c r="A2886" s="88">
        <v>42495</v>
      </c>
      <c r="B2886" s="37">
        <v>122.629997</v>
      </c>
      <c r="C2886" s="37">
        <v>122.730003</v>
      </c>
      <c r="D2886" s="37">
        <v>121.25</v>
      </c>
      <c r="E2886" s="37">
        <v>122.07</v>
      </c>
      <c r="F2886" s="37">
        <v>8763900</v>
      </c>
      <c r="G2886" s="37">
        <v>122.07</v>
      </c>
      <c r="H2886" s="89">
        <f t="shared" si="45"/>
        <v>-9.052049577189086E-3</v>
      </c>
    </row>
    <row r="2887" spans="1:8" hidden="1" x14ac:dyDescent="0.2">
      <c r="A2887" s="88">
        <v>42496</v>
      </c>
      <c r="B2887" s="37">
        <v>122.83000199999999</v>
      </c>
      <c r="C2887" s="37">
        <v>123.80999799999999</v>
      </c>
      <c r="D2887" s="37">
        <v>122.589996</v>
      </c>
      <c r="E2887" s="37">
        <v>123.18</v>
      </c>
      <c r="F2887" s="37">
        <v>11051700</v>
      </c>
      <c r="G2887" s="37">
        <v>123.18</v>
      </c>
      <c r="H2887" s="89">
        <f t="shared" si="45"/>
        <v>2.0752891610981306E-2</v>
      </c>
    </row>
    <row r="2888" spans="1:8" hidden="1" x14ac:dyDescent="0.2">
      <c r="A2888" s="88">
        <v>42499</v>
      </c>
      <c r="B2888" s="37">
        <v>121.199997</v>
      </c>
      <c r="C2888" s="37">
        <v>121.290001</v>
      </c>
      <c r="D2888" s="37">
        <v>120.589996</v>
      </c>
      <c r="E2888" s="37">
        <v>120.650002</v>
      </c>
      <c r="F2888" s="37">
        <v>9195100</v>
      </c>
      <c r="G2888" s="37">
        <v>120.650002</v>
      </c>
      <c r="H2888" s="89">
        <f t="shared" si="45"/>
        <v>-2.7314588283392075E-3</v>
      </c>
    </row>
    <row r="2889" spans="1:8" hidden="1" x14ac:dyDescent="0.2">
      <c r="A2889" s="88">
        <v>42500</v>
      </c>
      <c r="B2889" s="37">
        <v>120.739998</v>
      </c>
      <c r="C2889" s="37">
        <v>121.379997</v>
      </c>
      <c r="D2889" s="37">
        <v>120.08000199999999</v>
      </c>
      <c r="E2889" s="37">
        <v>120.980003</v>
      </c>
      <c r="F2889" s="37">
        <v>9128500</v>
      </c>
      <c r="G2889" s="37">
        <v>120.980003</v>
      </c>
      <c r="H2889" s="89">
        <f t="shared" si="45"/>
        <v>-9.3789249564224138E-3</v>
      </c>
    </row>
    <row r="2890" spans="1:8" hidden="1" x14ac:dyDescent="0.2">
      <c r="A2890" s="88">
        <v>42501</v>
      </c>
      <c r="B2890" s="37">
        <v>121.849998</v>
      </c>
      <c r="C2890" s="37">
        <v>122.160004</v>
      </c>
      <c r="D2890" s="37">
        <v>121.379997</v>
      </c>
      <c r="E2890" s="37">
        <v>122.120003</v>
      </c>
      <c r="F2890" s="37">
        <v>7559800</v>
      </c>
      <c r="G2890" s="37">
        <v>122.120003</v>
      </c>
      <c r="H2890" s="89">
        <f t="shared" si="45"/>
        <v>7.892173259445346E-3</v>
      </c>
    </row>
    <row r="2891" spans="1:8" hidden="1" x14ac:dyDescent="0.2">
      <c r="A2891" s="88">
        <v>42502</v>
      </c>
      <c r="B2891" s="37">
        <v>122.019997</v>
      </c>
      <c r="C2891" s="37">
        <v>122.389999</v>
      </c>
      <c r="D2891" s="37">
        <v>121</v>
      </c>
      <c r="E2891" s="37">
        <v>121.160004</v>
      </c>
      <c r="F2891" s="37">
        <v>7428000</v>
      </c>
      <c r="G2891" s="37">
        <v>121.160004</v>
      </c>
      <c r="H2891" s="89">
        <f t="shared" si="45"/>
        <v>-4.5291384969816592E-3</v>
      </c>
    </row>
    <row r="2892" spans="1:8" hidden="1" x14ac:dyDescent="0.2">
      <c r="A2892" s="88">
        <v>42503</v>
      </c>
      <c r="B2892" s="37">
        <v>121.089996</v>
      </c>
      <c r="C2892" s="37">
        <v>121.860001</v>
      </c>
      <c r="D2892" s="37">
        <v>120.660004</v>
      </c>
      <c r="E2892" s="37">
        <v>121.709999</v>
      </c>
      <c r="F2892" s="37">
        <v>7649800</v>
      </c>
      <c r="G2892" s="37">
        <v>121.709999</v>
      </c>
      <c r="H2892" s="89">
        <f t="shared" si="45"/>
        <v>-7.3922223612446578E-4</v>
      </c>
    </row>
    <row r="2893" spans="1:8" hidden="1" x14ac:dyDescent="0.2">
      <c r="A2893" s="88">
        <v>42506</v>
      </c>
      <c r="B2893" s="37">
        <v>122.93</v>
      </c>
      <c r="C2893" s="37">
        <v>122.970001</v>
      </c>
      <c r="D2893" s="37">
        <v>121.379997</v>
      </c>
      <c r="E2893" s="37">
        <v>121.800003</v>
      </c>
      <c r="F2893" s="37">
        <v>7044700</v>
      </c>
      <c r="G2893" s="37">
        <v>121.800003</v>
      </c>
      <c r="H2893" s="89">
        <f t="shared" si="45"/>
        <v>-3.4423277423981185E-3</v>
      </c>
    </row>
    <row r="2894" spans="1:8" hidden="1" x14ac:dyDescent="0.2">
      <c r="A2894" s="88">
        <v>42507</v>
      </c>
      <c r="B2894" s="37">
        <v>121.58000199999999</v>
      </c>
      <c r="C2894" s="37">
        <v>122.519997</v>
      </c>
      <c r="D2894" s="37">
        <v>121.480003</v>
      </c>
      <c r="E2894" s="37">
        <v>122.220001</v>
      </c>
      <c r="F2894" s="37">
        <v>8577900</v>
      </c>
      <c r="G2894" s="37">
        <v>122.220001</v>
      </c>
      <c r="H2894" s="89">
        <f t="shared" si="45"/>
        <v>1.7497995215587991E-2</v>
      </c>
    </row>
    <row r="2895" spans="1:8" hidden="1" x14ac:dyDescent="0.2">
      <c r="A2895" s="88">
        <v>42508</v>
      </c>
      <c r="B2895" s="37">
        <v>122.220001</v>
      </c>
      <c r="C2895" s="37">
        <v>122.220001</v>
      </c>
      <c r="D2895" s="37">
        <v>119.879997</v>
      </c>
      <c r="E2895" s="37">
        <v>120.099998</v>
      </c>
      <c r="F2895" s="37">
        <v>13357800</v>
      </c>
      <c r="G2895" s="37">
        <v>120.099998</v>
      </c>
      <c r="H2895" s="89">
        <f t="shared" si="45"/>
        <v>1.9168651870275922E-3</v>
      </c>
    </row>
    <row r="2896" spans="1:8" hidden="1" x14ac:dyDescent="0.2">
      <c r="A2896" s="88">
        <v>42509</v>
      </c>
      <c r="B2896" s="37">
        <v>120.099998</v>
      </c>
      <c r="C2896" s="37">
        <v>120.099998</v>
      </c>
      <c r="D2896" s="37">
        <v>118.91999800000001</v>
      </c>
      <c r="E2896" s="37">
        <v>119.870003</v>
      </c>
      <c r="F2896" s="37">
        <v>13576800</v>
      </c>
      <c r="G2896" s="37">
        <v>119.870003</v>
      </c>
      <c r="H2896" s="89">
        <f t="shared" si="45"/>
        <v>1.3357043363634903E-3</v>
      </c>
    </row>
    <row r="2897" spans="1:10" hidden="1" x14ac:dyDescent="0.2">
      <c r="A2897" s="88">
        <v>42510</v>
      </c>
      <c r="B2897" s="37">
        <v>120.19000200000001</v>
      </c>
      <c r="C2897" s="37">
        <v>120.32</v>
      </c>
      <c r="D2897" s="37">
        <v>119.30999799999999</v>
      </c>
      <c r="E2897" s="37">
        <v>119.709999</v>
      </c>
      <c r="F2897" s="37">
        <v>10331300</v>
      </c>
      <c r="G2897" s="37">
        <v>119.709999</v>
      </c>
      <c r="H2897" s="89">
        <f t="shared" si="45"/>
        <v>2.8442046708680533E-3</v>
      </c>
    </row>
    <row r="2898" spans="1:10" hidden="1" x14ac:dyDescent="0.2">
      <c r="A2898" s="88">
        <v>42513</v>
      </c>
      <c r="B2898" s="37">
        <v>118.860001</v>
      </c>
      <c r="C2898" s="37">
        <v>119.599998</v>
      </c>
      <c r="D2898" s="37">
        <v>118.75</v>
      </c>
      <c r="E2898" s="37">
        <v>119.370003</v>
      </c>
      <c r="F2898" s="37">
        <v>8600100</v>
      </c>
      <c r="G2898" s="37">
        <v>119.370003</v>
      </c>
      <c r="H2898" s="89">
        <f t="shared" si="45"/>
        <v>1.7493157004012262E-2</v>
      </c>
    </row>
    <row r="2899" spans="1:10" hidden="1" x14ac:dyDescent="0.2">
      <c r="A2899" s="88">
        <v>42514</v>
      </c>
      <c r="B2899" s="37">
        <v>118.16999800000001</v>
      </c>
      <c r="C2899" s="37">
        <v>118.230003</v>
      </c>
      <c r="D2899" s="37">
        <v>117.25</v>
      </c>
      <c r="E2899" s="37">
        <v>117.300003</v>
      </c>
      <c r="F2899" s="37">
        <v>12632300</v>
      </c>
      <c r="G2899" s="37">
        <v>117.300003</v>
      </c>
      <c r="H2899" s="89">
        <f t="shared" si="45"/>
        <v>2.731775574588115E-3</v>
      </c>
    </row>
    <row r="2900" spans="1:10" hidden="1" x14ac:dyDescent="0.2">
      <c r="A2900" s="88">
        <v>42515</v>
      </c>
      <c r="B2900" s="37">
        <v>116.589996</v>
      </c>
      <c r="C2900" s="37">
        <v>117.05999799999999</v>
      </c>
      <c r="D2900" s="37">
        <v>116.32</v>
      </c>
      <c r="E2900" s="37">
        <v>116.980003</v>
      </c>
      <c r="F2900" s="37">
        <v>10487300</v>
      </c>
      <c r="G2900" s="37">
        <v>116.980003</v>
      </c>
      <c r="H2900" s="89">
        <f t="shared" si="45"/>
        <v>3.4252558872839194E-3</v>
      </c>
    </row>
    <row r="2901" spans="1:10" hidden="1" x14ac:dyDescent="0.2">
      <c r="A2901" s="88">
        <v>42516</v>
      </c>
      <c r="B2901" s="37">
        <v>117.57</v>
      </c>
      <c r="C2901" s="37">
        <v>117.629997</v>
      </c>
      <c r="D2901" s="37">
        <v>116.389999</v>
      </c>
      <c r="E2901" s="37">
        <v>116.58000199999999</v>
      </c>
      <c r="F2901" s="37">
        <v>5852100</v>
      </c>
      <c r="G2901" s="37">
        <v>116.58000199999999</v>
      </c>
      <c r="H2901" s="89">
        <f t="shared" si="45"/>
        <v>8.2687721716070781E-3</v>
      </c>
    </row>
    <row r="2902" spans="1:10" hidden="1" x14ac:dyDescent="0.2">
      <c r="A2902" s="88">
        <v>42517</v>
      </c>
      <c r="B2902" s="37">
        <v>116.269997</v>
      </c>
      <c r="C2902" s="37">
        <v>116.360001</v>
      </c>
      <c r="D2902" s="37">
        <v>115.290001</v>
      </c>
      <c r="E2902" s="37">
        <v>115.620003</v>
      </c>
      <c r="F2902" s="37">
        <v>8653800</v>
      </c>
      <c r="G2902" s="37">
        <v>115.620003</v>
      </c>
      <c r="H2902" s="89">
        <f t="shared" si="45"/>
        <v>-3.7983039285983899E-3</v>
      </c>
    </row>
    <row r="2903" spans="1:10" hidden="1" x14ac:dyDescent="0.2">
      <c r="A2903" s="88">
        <v>42521</v>
      </c>
      <c r="B2903" s="37">
        <v>115.760002</v>
      </c>
      <c r="C2903" s="37">
        <v>116.400002</v>
      </c>
      <c r="D2903" s="37">
        <v>115.5</v>
      </c>
      <c r="E2903" s="37">
        <v>116.05999799999999</v>
      </c>
      <c r="F2903" s="37">
        <v>8139600</v>
      </c>
      <c r="G2903" s="37">
        <v>116.05999799999999</v>
      </c>
      <c r="H2903" s="89">
        <f t="shared" si="45"/>
        <v>1.0344483681074027E-3</v>
      </c>
    </row>
    <row r="2904" spans="1:10" hidden="1" x14ac:dyDescent="0.2">
      <c r="A2904" s="88">
        <v>42522</v>
      </c>
      <c r="B2904" s="37">
        <v>115.970001</v>
      </c>
      <c r="C2904" s="37">
        <v>116.139999</v>
      </c>
      <c r="D2904" s="37">
        <v>115.199997</v>
      </c>
      <c r="E2904" s="37">
        <v>115.94000200000001</v>
      </c>
      <c r="F2904" s="37">
        <v>8321700</v>
      </c>
      <c r="G2904" s="37">
        <v>115.94000200000001</v>
      </c>
      <c r="H2904" s="89">
        <f t="shared" si="45"/>
        <v>2.3315411451464369E-3</v>
      </c>
    </row>
    <row r="2905" spans="1:10" hidden="1" x14ac:dyDescent="0.2">
      <c r="A2905" s="88">
        <v>42523</v>
      </c>
      <c r="B2905" s="37">
        <v>115.779999</v>
      </c>
      <c r="C2905" s="37">
        <v>115.970001</v>
      </c>
      <c r="D2905" s="37">
        <v>115.58000199999999</v>
      </c>
      <c r="E2905" s="37">
        <v>115.66999800000001</v>
      </c>
      <c r="F2905" s="37">
        <v>4514900</v>
      </c>
      <c r="G2905" s="37">
        <v>115.66999800000001</v>
      </c>
      <c r="H2905" s="89">
        <f t="shared" si="45"/>
        <v>-2.7373263717174991E-2</v>
      </c>
      <c r="J2905" s="37">
        <f t="shared" ref="J2905:J2934" ca="1" si="46">J2904*EXP($I$11+$I$8*_xlfn.NORM.S.INV(RAND()))</f>
        <v>0</v>
      </c>
    </row>
    <row r="2906" spans="1:10" hidden="1" x14ac:dyDescent="0.2">
      <c r="A2906" s="88">
        <v>42524</v>
      </c>
      <c r="B2906" s="37">
        <v>118.25</v>
      </c>
      <c r="C2906" s="37">
        <v>118.889999</v>
      </c>
      <c r="D2906" s="37">
        <v>118.230003</v>
      </c>
      <c r="E2906" s="37">
        <v>118.879997</v>
      </c>
      <c r="F2906" s="37">
        <v>14574500</v>
      </c>
      <c r="G2906" s="37">
        <v>118.879997</v>
      </c>
      <c r="H2906" s="89">
        <f t="shared" si="45"/>
        <v>-3.364255779508204E-4</v>
      </c>
      <c r="J2906" s="37">
        <f t="shared" ca="1" si="46"/>
        <v>0</v>
      </c>
    </row>
    <row r="2907" spans="1:10" hidden="1" x14ac:dyDescent="0.2">
      <c r="A2907" s="88">
        <v>42527</v>
      </c>
      <c r="B2907" s="37">
        <v>118.889999</v>
      </c>
      <c r="C2907" s="37">
        <v>119.16999800000001</v>
      </c>
      <c r="D2907" s="37">
        <v>118.459999</v>
      </c>
      <c r="E2907" s="37">
        <v>118.91999800000001</v>
      </c>
      <c r="F2907" s="37">
        <v>9771200</v>
      </c>
      <c r="G2907" s="37">
        <v>118.91999800000001</v>
      </c>
      <c r="H2907" s="89">
        <f t="shared" si="45"/>
        <v>8.4123838427262751E-4</v>
      </c>
      <c r="J2907" s="37">
        <f t="shared" ca="1" si="46"/>
        <v>0</v>
      </c>
    </row>
    <row r="2908" spans="1:10" hidden="1" x14ac:dyDescent="0.2">
      <c r="A2908" s="88">
        <v>42528</v>
      </c>
      <c r="B2908" s="37">
        <v>118.5</v>
      </c>
      <c r="C2908" s="37">
        <v>119.019997</v>
      </c>
      <c r="D2908" s="37">
        <v>118.410004</v>
      </c>
      <c r="E2908" s="37">
        <v>118.82</v>
      </c>
      <c r="F2908" s="37">
        <v>4597200</v>
      </c>
      <c r="G2908" s="37">
        <v>118.82</v>
      </c>
      <c r="H2908" s="89">
        <f t="shared" si="45"/>
        <v>-1.4703706720162564E-2</v>
      </c>
      <c r="J2908" s="37">
        <f t="shared" ca="1" si="46"/>
        <v>0</v>
      </c>
    </row>
    <row r="2909" spans="1:10" hidden="1" x14ac:dyDescent="0.2">
      <c r="A2909" s="88">
        <v>42529</v>
      </c>
      <c r="B2909" s="37">
        <v>120.300003</v>
      </c>
      <c r="C2909" s="37">
        <v>120.779999</v>
      </c>
      <c r="D2909" s="37">
        <v>120.230003</v>
      </c>
      <c r="E2909" s="37">
        <v>120.58000199999999</v>
      </c>
      <c r="F2909" s="37">
        <v>11490600</v>
      </c>
      <c r="G2909" s="37">
        <v>120.58000199999999</v>
      </c>
      <c r="H2909" s="89">
        <f t="shared" si="45"/>
        <v>-5.5410801698346389E-3</v>
      </c>
      <c r="J2909" s="37">
        <f t="shared" ca="1" si="46"/>
        <v>0</v>
      </c>
    </row>
    <row r="2910" spans="1:10" hidden="1" x14ac:dyDescent="0.2">
      <c r="A2910" s="88">
        <v>42530</v>
      </c>
      <c r="B2910" s="37">
        <v>120.610001</v>
      </c>
      <c r="C2910" s="37">
        <v>121.480003</v>
      </c>
      <c r="D2910" s="37">
        <v>120.550003</v>
      </c>
      <c r="E2910" s="37">
        <v>121.25</v>
      </c>
      <c r="F2910" s="37">
        <v>12106500</v>
      </c>
      <c r="G2910" s="37">
        <v>121.25</v>
      </c>
      <c r="H2910" s="89">
        <f t="shared" si="45"/>
        <v>-4.0330768197315413E-3</v>
      </c>
      <c r="J2910" s="37">
        <f t="shared" ca="1" si="46"/>
        <v>0</v>
      </c>
    </row>
    <row r="2911" spans="1:10" hidden="1" x14ac:dyDescent="0.2">
      <c r="A2911" s="88">
        <v>42531</v>
      </c>
      <c r="B2911" s="37">
        <v>121.550003</v>
      </c>
      <c r="C2911" s="37">
        <v>122.099998</v>
      </c>
      <c r="D2911" s="37">
        <v>121.18</v>
      </c>
      <c r="E2911" s="37">
        <v>121.739998</v>
      </c>
      <c r="F2911" s="37">
        <v>13587500</v>
      </c>
      <c r="G2911" s="37">
        <v>121.739998</v>
      </c>
      <c r="H2911" s="89">
        <f t="shared" si="45"/>
        <v>-7.3656197722880247E-3</v>
      </c>
      <c r="J2911" s="37">
        <f t="shared" ca="1" si="46"/>
        <v>0</v>
      </c>
    </row>
    <row r="2912" spans="1:10" hidden="1" x14ac:dyDescent="0.2">
      <c r="A2912" s="88">
        <v>42534</v>
      </c>
      <c r="B2912" s="37">
        <v>122.800003</v>
      </c>
      <c r="C2912" s="37">
        <v>122.83000199999999</v>
      </c>
      <c r="D2912" s="37">
        <v>122.029999</v>
      </c>
      <c r="E2912" s="37">
        <v>122.639999</v>
      </c>
      <c r="F2912" s="37">
        <v>12427800</v>
      </c>
      <c r="G2912" s="37">
        <v>122.639999</v>
      </c>
      <c r="H2912" s="89">
        <f t="shared" si="45"/>
        <v>-1.0594353471989771E-3</v>
      </c>
      <c r="J2912" s="37">
        <f t="shared" ca="1" si="46"/>
        <v>0</v>
      </c>
    </row>
    <row r="2913" spans="1:10" hidden="1" x14ac:dyDescent="0.2">
      <c r="A2913" s="88">
        <v>42535</v>
      </c>
      <c r="B2913" s="37">
        <v>123</v>
      </c>
      <c r="C2913" s="37">
        <v>123.05999799999999</v>
      </c>
      <c r="D2913" s="37">
        <v>122.300003</v>
      </c>
      <c r="E2913" s="37">
        <v>122.769997</v>
      </c>
      <c r="F2913" s="37">
        <v>11569000</v>
      </c>
      <c r="G2913" s="37">
        <v>122.769997</v>
      </c>
      <c r="H2913" s="89">
        <f t="shared" si="45"/>
        <v>-7.3849230823007225E-3</v>
      </c>
      <c r="J2913" s="37">
        <f t="shared" ca="1" si="46"/>
        <v>0</v>
      </c>
    </row>
    <row r="2914" spans="1:10" hidden="1" x14ac:dyDescent="0.2">
      <c r="A2914" s="88">
        <v>42536</v>
      </c>
      <c r="B2914" s="37">
        <v>122.519997</v>
      </c>
      <c r="C2914" s="37">
        <v>123.870003</v>
      </c>
      <c r="D2914" s="37">
        <v>122.379997</v>
      </c>
      <c r="E2914" s="37">
        <v>123.68</v>
      </c>
      <c r="F2914" s="37">
        <v>14956900</v>
      </c>
      <c r="G2914" s="37">
        <v>123.68</v>
      </c>
      <c r="H2914" s="89">
        <f t="shared" si="45"/>
        <v>1.0566651318527199E-2</v>
      </c>
      <c r="J2914" s="37">
        <f t="shared" ca="1" si="46"/>
        <v>0</v>
      </c>
    </row>
    <row r="2915" spans="1:10" hidden="1" x14ac:dyDescent="0.2">
      <c r="A2915" s="88">
        <v>42537</v>
      </c>
      <c r="B2915" s="37">
        <v>125.16999800000001</v>
      </c>
      <c r="C2915" s="37">
        <v>125.66999800000001</v>
      </c>
      <c r="D2915" s="37">
        <v>122.230003</v>
      </c>
      <c r="E2915" s="37">
        <v>122.379997</v>
      </c>
      <c r="F2915" s="37">
        <v>26378200</v>
      </c>
      <c r="G2915" s="37">
        <v>122.379997</v>
      </c>
      <c r="H2915" s="89">
        <f t="shared" si="45"/>
        <v>-1.2747300757306663E-2</v>
      </c>
      <c r="J2915" s="37">
        <f t="shared" ca="1" si="46"/>
        <v>0</v>
      </c>
    </row>
    <row r="2916" spans="1:10" hidden="1" x14ac:dyDescent="0.2">
      <c r="A2916" s="88">
        <v>42538</v>
      </c>
      <c r="B2916" s="37">
        <v>123.260002</v>
      </c>
      <c r="C2916" s="37">
        <v>124.099998</v>
      </c>
      <c r="D2916" s="37">
        <v>122.69000200000001</v>
      </c>
      <c r="E2916" s="37">
        <v>123.949997</v>
      </c>
      <c r="F2916" s="37">
        <v>15107300</v>
      </c>
      <c r="G2916" s="37">
        <v>123.949997</v>
      </c>
      <c r="H2916" s="89">
        <f t="shared" si="45"/>
        <v>5.9880257575388625E-3</v>
      </c>
      <c r="J2916" s="37">
        <f t="shared" ca="1" si="46"/>
        <v>0</v>
      </c>
    </row>
    <row r="2917" spans="1:10" hidden="1" x14ac:dyDescent="0.2">
      <c r="A2917" s="88">
        <v>42541</v>
      </c>
      <c r="B2917" s="37">
        <v>122.260002</v>
      </c>
      <c r="C2917" s="37">
        <v>123.33000199999999</v>
      </c>
      <c r="D2917" s="37">
        <v>122.129997</v>
      </c>
      <c r="E2917" s="37">
        <v>123.209999</v>
      </c>
      <c r="F2917" s="37">
        <v>11787200</v>
      </c>
      <c r="G2917" s="37">
        <v>123.209999</v>
      </c>
      <c r="H2917" s="89">
        <f t="shared" si="45"/>
        <v>1.9422885103503727E-2</v>
      </c>
      <c r="J2917" s="37">
        <f t="shared" ca="1" si="46"/>
        <v>0</v>
      </c>
    </row>
    <row r="2918" spans="1:10" hidden="1" x14ac:dyDescent="0.2">
      <c r="A2918" s="88">
        <v>42542</v>
      </c>
      <c r="B2918" s="37">
        <v>121.650002</v>
      </c>
      <c r="C2918" s="37">
        <v>121.860001</v>
      </c>
      <c r="D2918" s="37">
        <v>120.769997</v>
      </c>
      <c r="E2918" s="37">
        <v>120.839996</v>
      </c>
      <c r="F2918" s="37">
        <v>14524600</v>
      </c>
      <c r="G2918" s="37">
        <v>120.839996</v>
      </c>
      <c r="H2918" s="89">
        <f t="shared" si="45"/>
        <v>-4.9645074649534097E-4</v>
      </c>
      <c r="J2918" s="37">
        <f t="shared" ca="1" si="46"/>
        <v>0</v>
      </c>
    </row>
    <row r="2919" spans="1:10" hidden="1" x14ac:dyDescent="0.2">
      <c r="A2919" s="88">
        <v>42543</v>
      </c>
      <c r="B2919" s="37">
        <v>120.83000199999999</v>
      </c>
      <c r="C2919" s="37">
        <v>121.25</v>
      </c>
      <c r="D2919" s="37">
        <v>120.68</v>
      </c>
      <c r="E2919" s="37">
        <v>120.900002</v>
      </c>
      <c r="F2919" s="37">
        <v>7806900</v>
      </c>
      <c r="G2919" s="37">
        <v>120.900002</v>
      </c>
      <c r="H2919" s="89">
        <f t="shared" si="45"/>
        <v>6.5557762712438175E-3</v>
      </c>
      <c r="J2919" s="37">
        <f t="shared" ca="1" si="46"/>
        <v>0</v>
      </c>
    </row>
    <row r="2920" spans="1:10" hidden="1" x14ac:dyDescent="0.2">
      <c r="A2920" s="88">
        <v>42544</v>
      </c>
      <c r="B2920" s="37">
        <v>120.489998</v>
      </c>
      <c r="C2920" s="37">
        <v>121.029999</v>
      </c>
      <c r="D2920" s="37">
        <v>120.05999799999999</v>
      </c>
      <c r="E2920" s="37">
        <v>120.110001</v>
      </c>
      <c r="F2920" s="37">
        <v>10600200</v>
      </c>
      <c r="G2920" s="37">
        <v>120.110001</v>
      </c>
      <c r="H2920" s="89">
        <f t="shared" si="45"/>
        <v>-4.7873909059377717E-2</v>
      </c>
      <c r="J2920" s="37">
        <f t="shared" ca="1" si="46"/>
        <v>0</v>
      </c>
    </row>
    <row r="2921" spans="1:10" hidden="1" x14ac:dyDescent="0.2">
      <c r="A2921" s="88">
        <v>42545</v>
      </c>
      <c r="B2921" s="37">
        <v>126.620003</v>
      </c>
      <c r="C2921" s="37">
        <v>126.82</v>
      </c>
      <c r="D2921" s="37">
        <v>125</v>
      </c>
      <c r="E2921" s="37">
        <v>126</v>
      </c>
      <c r="F2921" s="37">
        <v>34352700</v>
      </c>
      <c r="G2921" s="37">
        <v>126</v>
      </c>
      <c r="H2921" s="89">
        <f t="shared" si="45"/>
        <v>-5.3823147189610747E-3</v>
      </c>
      <c r="J2921" s="37">
        <f t="shared" ca="1" si="46"/>
        <v>0</v>
      </c>
    </row>
    <row r="2922" spans="1:10" hidden="1" x14ac:dyDescent="0.2">
      <c r="A2922" s="88">
        <v>42548</v>
      </c>
      <c r="B2922" s="37">
        <v>126.44000200000001</v>
      </c>
      <c r="C2922" s="37">
        <v>127.050003</v>
      </c>
      <c r="D2922" s="37">
        <v>125.83000199999999</v>
      </c>
      <c r="E2922" s="37">
        <v>126.68</v>
      </c>
      <c r="F2922" s="37">
        <v>21228800</v>
      </c>
      <c r="G2922" s="37">
        <v>126.68</v>
      </c>
      <c r="H2922" s="89">
        <f t="shared" si="45"/>
        <v>1.0793755586448246E-2</v>
      </c>
      <c r="J2922" s="37">
        <f t="shared" ca="1" si="46"/>
        <v>0</v>
      </c>
    </row>
    <row r="2923" spans="1:10" hidden="1" x14ac:dyDescent="0.2">
      <c r="A2923" s="88">
        <v>42549</v>
      </c>
      <c r="B2923" s="37">
        <v>125.55999799999999</v>
      </c>
      <c r="C2923" s="37">
        <v>126.019997</v>
      </c>
      <c r="D2923" s="37">
        <v>125.05999799999999</v>
      </c>
      <c r="E2923" s="37">
        <v>125.32</v>
      </c>
      <c r="F2923" s="37">
        <v>15855400</v>
      </c>
      <c r="G2923" s="37">
        <v>125.32</v>
      </c>
      <c r="H2923" s="89">
        <f t="shared" si="45"/>
        <v>-4.1407608796355652E-3</v>
      </c>
      <c r="J2923" s="37">
        <f t="shared" ca="1" si="46"/>
        <v>0</v>
      </c>
    </row>
    <row r="2924" spans="1:10" hidden="1" x14ac:dyDescent="0.2">
      <c r="A2924" s="88">
        <v>42550</v>
      </c>
      <c r="B2924" s="37">
        <v>125.910004</v>
      </c>
      <c r="C2924" s="37">
        <v>126.80999799999999</v>
      </c>
      <c r="D2924" s="37">
        <v>125.699997</v>
      </c>
      <c r="E2924" s="37">
        <v>125.839996</v>
      </c>
      <c r="F2924" s="37">
        <v>12102700</v>
      </c>
      <c r="G2924" s="37">
        <v>125.839996</v>
      </c>
      <c r="H2924" s="89">
        <f t="shared" si="45"/>
        <v>-4.9939068352720471E-3</v>
      </c>
      <c r="J2924" s="37">
        <f t="shared" ca="1" si="46"/>
        <v>0</v>
      </c>
    </row>
    <row r="2925" spans="1:10" x14ac:dyDescent="0.2">
      <c r="A2925" s="88">
        <v>42551</v>
      </c>
      <c r="B2925" s="37">
        <v>125.949997</v>
      </c>
      <c r="C2925" s="37">
        <v>126.519997</v>
      </c>
      <c r="D2925" s="37">
        <v>125.5</v>
      </c>
      <c r="E2925" s="37">
        <v>126.470001</v>
      </c>
      <c r="F2925" s="37">
        <v>15877000</v>
      </c>
      <c r="G2925" s="37">
        <v>126.470001</v>
      </c>
      <c r="H2925" s="89">
        <f t="shared" si="45"/>
        <v>-1.5223167194505449E-2</v>
      </c>
    </row>
    <row r="2926" spans="1:10" x14ac:dyDescent="0.2">
      <c r="A2926" s="88">
        <v>42552</v>
      </c>
      <c r="B2926" s="37">
        <v>127.660004</v>
      </c>
      <c r="C2926" s="37">
        <v>128.41999799999999</v>
      </c>
      <c r="D2926" s="37">
        <v>127.44000200000001</v>
      </c>
      <c r="E2926" s="37">
        <v>128.41000399999999</v>
      </c>
      <c r="F2926" s="37">
        <v>14856800</v>
      </c>
      <c r="G2926" s="37">
        <v>128.41000399999999</v>
      </c>
      <c r="H2926" s="89">
        <f t="shared" si="45"/>
        <v>-8.2209008009489631E-3</v>
      </c>
    </row>
    <row r="2927" spans="1:10" x14ac:dyDescent="0.2">
      <c r="A2927" s="88">
        <v>42556</v>
      </c>
      <c r="B2927" s="37">
        <v>128.800003</v>
      </c>
      <c r="C2927" s="37">
        <v>129.58999600000001</v>
      </c>
      <c r="D2927" s="37">
        <v>128.16999799999999</v>
      </c>
      <c r="E2927" s="37">
        <v>129.470001</v>
      </c>
      <c r="F2927" s="37">
        <v>18777000</v>
      </c>
      <c r="G2927" s="37">
        <v>129.470001</v>
      </c>
      <c r="H2927" s="89">
        <f t="shared" si="45"/>
        <v>-5.8528854703695224E-3</v>
      </c>
    </row>
    <row r="2928" spans="1:10" x14ac:dyDescent="0.2">
      <c r="A2928" s="88">
        <v>42557</v>
      </c>
      <c r="B2928" s="37">
        <v>130.5</v>
      </c>
      <c r="C2928" s="37">
        <v>131.14999399999999</v>
      </c>
      <c r="D2928" s="37">
        <v>129.820007</v>
      </c>
      <c r="E2928" s="37">
        <v>130.229996</v>
      </c>
      <c r="F2928" s="37">
        <v>17215600</v>
      </c>
      <c r="G2928" s="37">
        <v>130.229996</v>
      </c>
      <c r="H2928" s="89">
        <f t="shared" si="45"/>
        <v>3.7696009411980094E-3</v>
      </c>
    </row>
    <row r="2929" spans="1:12" x14ac:dyDescent="0.2">
      <c r="A2929" s="88">
        <v>42558</v>
      </c>
      <c r="B2929" s="37">
        <v>129.820007</v>
      </c>
      <c r="C2929" s="37">
        <v>130.11999499999999</v>
      </c>
      <c r="D2929" s="37">
        <v>128.979996</v>
      </c>
      <c r="E2929" s="37">
        <v>129.740005</v>
      </c>
      <c r="F2929" s="37">
        <v>16469500</v>
      </c>
      <c r="G2929" s="37">
        <v>129.740005</v>
      </c>
      <c r="H2929" s="89">
        <f t="shared" si="45"/>
        <v>-5.9940160482393565E-3</v>
      </c>
    </row>
    <row r="2930" spans="1:12" x14ac:dyDescent="0.2">
      <c r="A2930" s="88">
        <v>42559</v>
      </c>
      <c r="B2930" s="37">
        <v>129.85000600000001</v>
      </c>
      <c r="C2930" s="37">
        <v>130.520004</v>
      </c>
      <c r="D2930" s="37">
        <v>128.970001</v>
      </c>
      <c r="E2930" s="37">
        <v>130.520004</v>
      </c>
      <c r="F2930" s="37">
        <v>17533400</v>
      </c>
      <c r="G2930" s="37">
        <v>130.520004</v>
      </c>
      <c r="H2930" s="89">
        <f t="shared" si="45"/>
        <v>9.4686132471548043E-3</v>
      </c>
    </row>
    <row r="2931" spans="1:12" x14ac:dyDescent="0.2">
      <c r="A2931" s="88">
        <v>42562</v>
      </c>
      <c r="B2931" s="37">
        <v>129.490005</v>
      </c>
      <c r="C2931" s="37">
        <v>129.89999399999999</v>
      </c>
      <c r="D2931" s="37">
        <v>129.16000399999999</v>
      </c>
      <c r="E2931" s="37">
        <v>129.28999300000001</v>
      </c>
      <c r="F2931" s="37">
        <v>10703000</v>
      </c>
      <c r="G2931" s="37">
        <v>129.28999300000001</v>
      </c>
      <c r="H2931" s="89">
        <f t="shared" si="45"/>
        <v>1.6690381527026989E-2</v>
      </c>
    </row>
    <row r="2932" spans="1:12" x14ac:dyDescent="0.2">
      <c r="A2932" s="88">
        <v>42563</v>
      </c>
      <c r="B2932" s="37">
        <v>128.520004</v>
      </c>
      <c r="C2932" s="37">
        <v>128.53999300000001</v>
      </c>
      <c r="D2932" s="37">
        <v>126.989998</v>
      </c>
      <c r="E2932" s="37">
        <v>127.150002</v>
      </c>
      <c r="F2932" s="37">
        <v>25696700</v>
      </c>
      <c r="G2932" s="37">
        <v>127.150002</v>
      </c>
      <c r="H2932" s="89">
        <f t="shared" si="45"/>
        <v>-9.1596910717431593E-3</v>
      </c>
    </row>
    <row r="2933" spans="1:12" x14ac:dyDescent="0.2">
      <c r="A2933" s="88">
        <v>42564</v>
      </c>
      <c r="B2933" s="37">
        <v>128</v>
      </c>
      <c r="C2933" s="37">
        <v>128.429993</v>
      </c>
      <c r="D2933" s="37">
        <v>127.610001</v>
      </c>
      <c r="E2933" s="37">
        <v>128.320007</v>
      </c>
      <c r="F2933" s="37">
        <v>7317300</v>
      </c>
      <c r="G2933" s="37">
        <v>128.320007</v>
      </c>
      <c r="H2933" s="89">
        <f t="shared" si="45"/>
        <v>7.7450413767636986E-3</v>
      </c>
    </row>
    <row r="2934" spans="1:12" x14ac:dyDescent="0.2">
      <c r="A2934" s="88">
        <v>42565</v>
      </c>
      <c r="B2934" s="37">
        <v>126.30999799999999</v>
      </c>
      <c r="C2934" s="37">
        <v>127.370003</v>
      </c>
      <c r="D2934" s="37">
        <v>126.029999</v>
      </c>
      <c r="E2934" s="37">
        <v>127.33000199999999</v>
      </c>
      <c r="F2934" s="37">
        <v>12122200</v>
      </c>
      <c r="G2934" s="37">
        <v>127.33000199999999</v>
      </c>
      <c r="H2934" s="89">
        <f t="shared" si="45"/>
        <v>3.8557391582085248E-3</v>
      </c>
    </row>
    <row r="2935" spans="1:12" x14ac:dyDescent="0.2">
      <c r="A2935" s="88">
        <v>42566</v>
      </c>
      <c r="B2935" s="37">
        <v>126.379997</v>
      </c>
      <c r="C2935" s="37">
        <v>127.19000200000001</v>
      </c>
      <c r="D2935" s="37">
        <v>126.33000199999999</v>
      </c>
      <c r="E2935" s="37">
        <v>126.839996</v>
      </c>
      <c r="F2935" s="37">
        <v>12366500</v>
      </c>
      <c r="G2935" s="37">
        <v>126.839996</v>
      </c>
      <c r="H2935" s="89">
        <f t="shared" si="45"/>
        <v>-1.5755872360091977E-3</v>
      </c>
      <c r="I2935" s="37" t="s">
        <v>68</v>
      </c>
      <c r="J2935" s="37" t="s">
        <v>67</v>
      </c>
      <c r="K2935" s="37" t="s">
        <v>83</v>
      </c>
      <c r="L2935" s="37" t="s">
        <v>84</v>
      </c>
    </row>
    <row r="2936" spans="1:12" x14ac:dyDescent="0.2">
      <c r="A2936" s="88">
        <v>42569</v>
      </c>
      <c r="B2936" s="37">
        <v>127.019997</v>
      </c>
      <c r="C2936" s="37">
        <v>127.5</v>
      </c>
      <c r="D2936" s="37">
        <v>126.629997</v>
      </c>
      <c r="E2936" s="37">
        <v>127.040001</v>
      </c>
      <c r="F2936" s="37">
        <v>8462400</v>
      </c>
      <c r="G2936" s="37">
        <v>127.040001</v>
      </c>
      <c r="I2936" s="90">
        <f>AVERAGE(H2:H2935)</f>
        <v>-3.5845707748235789E-4</v>
      </c>
      <c r="J2936" s="37">
        <f>_xlfn.VAR.P(H2:H2935)</f>
        <v>1.5594536014833197E-4</v>
      </c>
      <c r="K2936" s="37">
        <f>_xlfn.STDEV.P(H2:H2935)</f>
        <v>1.2487808460587949E-2</v>
      </c>
      <c r="L2936" s="37">
        <f>I2936-(J2936/2)</f>
        <v>-4.3642975755652386E-4</v>
      </c>
    </row>
    <row r="2937" spans="1:12" x14ac:dyDescent="0.2">
      <c r="A2937" s="88">
        <v>42570</v>
      </c>
      <c r="C2937" s="37" t="s">
        <v>85</v>
      </c>
      <c r="G2937" s="37">
        <f ca="1">G2936*EXP($L$2936+$K$2936*_xlfn.NORM.S.INV(RAND()))</f>
        <v>126.4130965076652</v>
      </c>
    </row>
    <row r="2938" spans="1:12" x14ac:dyDescent="0.2">
      <c r="A2938" s="88">
        <v>42571</v>
      </c>
      <c r="G2938" s="37">
        <f t="shared" ref="G2938:G3001" ca="1" si="47">G2937*EXP($L$2936+$K$2936*_xlfn.NORM.S.INV(RAND()))</f>
        <v>124.94525014784494</v>
      </c>
    </row>
    <row r="2939" spans="1:12" x14ac:dyDescent="0.2">
      <c r="A2939" s="88">
        <v>42572</v>
      </c>
      <c r="G2939" s="37">
        <f t="shared" ca="1" si="47"/>
        <v>122.98948689911869</v>
      </c>
    </row>
    <row r="2940" spans="1:12" x14ac:dyDescent="0.2">
      <c r="A2940" s="88">
        <v>42573</v>
      </c>
      <c r="G2940" s="37">
        <f t="shared" ca="1" si="47"/>
        <v>123.33692975752271</v>
      </c>
    </row>
    <row r="2941" spans="1:12" x14ac:dyDescent="0.2">
      <c r="A2941" s="88">
        <v>42574</v>
      </c>
      <c r="G2941" s="37">
        <f t="shared" ca="1" si="47"/>
        <v>121.44443362860528</v>
      </c>
    </row>
    <row r="2942" spans="1:12" x14ac:dyDescent="0.2">
      <c r="A2942" s="88">
        <v>42575</v>
      </c>
      <c r="G2942" s="37">
        <f t="shared" ca="1" si="47"/>
        <v>120.86766952562245</v>
      </c>
    </row>
    <row r="2943" spans="1:12" x14ac:dyDescent="0.2">
      <c r="A2943" s="88">
        <v>42576</v>
      </c>
      <c r="G2943" s="37">
        <f t="shared" ca="1" si="47"/>
        <v>121.5722101524493</v>
      </c>
    </row>
    <row r="2944" spans="1:12" x14ac:dyDescent="0.2">
      <c r="A2944" s="88">
        <v>42577</v>
      </c>
      <c r="G2944" s="37">
        <f t="shared" ca="1" si="47"/>
        <v>117.63403261969998</v>
      </c>
    </row>
    <row r="2945" spans="1:7" s="37" customFormat="1" x14ac:dyDescent="0.2">
      <c r="A2945" s="88">
        <v>42578</v>
      </c>
      <c r="G2945" s="37">
        <f ca="1">G2944*EXP($L$2936+$K$2936*_xlfn.NORM.S.INV(RAND()))</f>
        <v>117.58336488834826</v>
      </c>
    </row>
    <row r="2946" spans="1:7" s="37" customFormat="1" x14ac:dyDescent="0.2">
      <c r="A2946" s="88">
        <v>42579</v>
      </c>
      <c r="G2946" s="37">
        <f t="shared" ca="1" si="47"/>
        <v>118.82269519816721</v>
      </c>
    </row>
    <row r="2947" spans="1:7" s="37" customFormat="1" x14ac:dyDescent="0.2">
      <c r="A2947" s="88">
        <v>42580</v>
      </c>
      <c r="G2947" s="37">
        <f t="shared" ca="1" si="47"/>
        <v>120.07438023434361</v>
      </c>
    </row>
    <row r="2948" spans="1:7" s="37" customFormat="1" x14ac:dyDescent="0.2">
      <c r="A2948" s="88">
        <v>42581</v>
      </c>
      <c r="G2948" s="37">
        <f t="shared" ca="1" si="47"/>
        <v>118.93187533647274</v>
      </c>
    </row>
    <row r="2949" spans="1:7" s="37" customFormat="1" x14ac:dyDescent="0.2">
      <c r="A2949" s="88">
        <v>42582</v>
      </c>
      <c r="G2949" s="37">
        <f t="shared" ca="1" si="47"/>
        <v>117.6887243855995</v>
      </c>
    </row>
    <row r="2950" spans="1:7" s="37" customFormat="1" x14ac:dyDescent="0.2">
      <c r="A2950" s="88">
        <v>42583</v>
      </c>
      <c r="G2950" s="37">
        <f t="shared" ca="1" si="47"/>
        <v>118.06748175157431</v>
      </c>
    </row>
    <row r="2951" spans="1:7" s="37" customFormat="1" x14ac:dyDescent="0.2">
      <c r="A2951" s="88">
        <v>42584</v>
      </c>
      <c r="G2951" s="37">
        <f t="shared" ca="1" si="47"/>
        <v>118.39700694908245</v>
      </c>
    </row>
    <row r="2952" spans="1:7" s="37" customFormat="1" x14ac:dyDescent="0.2">
      <c r="A2952" s="88">
        <v>42585</v>
      </c>
      <c r="G2952" s="37">
        <f t="shared" ca="1" si="47"/>
        <v>118.25738585445094</v>
      </c>
    </row>
    <row r="2953" spans="1:7" s="37" customFormat="1" x14ac:dyDescent="0.2">
      <c r="A2953" s="88">
        <v>42586</v>
      </c>
      <c r="G2953" s="37">
        <f ca="1">G2952*EXP($L$2936+$K$2936*_xlfn.NORM.S.INV(RAND()))</f>
        <v>119.38467683796689</v>
      </c>
    </row>
    <row r="2954" spans="1:7" s="37" customFormat="1" x14ac:dyDescent="0.2">
      <c r="A2954" s="88">
        <v>42587</v>
      </c>
      <c r="G2954" s="37">
        <f t="shared" ca="1" si="47"/>
        <v>118.62131467471218</v>
      </c>
    </row>
    <row r="2955" spans="1:7" s="37" customFormat="1" x14ac:dyDescent="0.2">
      <c r="A2955" s="88">
        <v>42588</v>
      </c>
      <c r="G2955" s="37">
        <f t="shared" ca="1" si="47"/>
        <v>118.06935132332107</v>
      </c>
    </row>
    <row r="2956" spans="1:7" s="37" customFormat="1" x14ac:dyDescent="0.2">
      <c r="A2956" s="88">
        <v>42589</v>
      </c>
      <c r="G2956" s="37">
        <f t="shared" ca="1" si="47"/>
        <v>119.62055988833625</v>
      </c>
    </row>
    <row r="2957" spans="1:7" s="37" customFormat="1" x14ac:dyDescent="0.2">
      <c r="A2957" s="88">
        <v>42590</v>
      </c>
      <c r="G2957" s="37">
        <f t="shared" ca="1" si="47"/>
        <v>117.99135709953755</v>
      </c>
    </row>
    <row r="2958" spans="1:7" s="37" customFormat="1" x14ac:dyDescent="0.2">
      <c r="A2958" s="88">
        <v>42591</v>
      </c>
      <c r="G2958" s="37">
        <f ca="1">G2957*EXP($L$2936+$K$2936*_xlfn.NORM.S.INV(RAND()))</f>
        <v>118.18675729005345</v>
      </c>
    </row>
    <row r="2959" spans="1:7" s="37" customFormat="1" x14ac:dyDescent="0.2">
      <c r="A2959" s="88">
        <v>42592</v>
      </c>
      <c r="G2959" s="37">
        <f t="shared" ca="1" si="47"/>
        <v>118.8778491235591</v>
      </c>
    </row>
    <row r="2960" spans="1:7" s="37" customFormat="1" x14ac:dyDescent="0.2">
      <c r="A2960" s="88">
        <v>42593</v>
      </c>
      <c r="G2960" s="37">
        <f t="shared" ca="1" si="47"/>
        <v>115.99100207820049</v>
      </c>
    </row>
    <row r="2961" spans="1:7" s="37" customFormat="1" x14ac:dyDescent="0.2">
      <c r="A2961" s="88">
        <v>42594</v>
      </c>
      <c r="G2961" s="37">
        <f t="shared" ca="1" si="47"/>
        <v>118.47341372151146</v>
      </c>
    </row>
    <row r="2962" spans="1:7" s="37" customFormat="1" x14ac:dyDescent="0.2">
      <c r="A2962" s="88">
        <v>42595</v>
      </c>
      <c r="G2962" s="37">
        <f t="shared" ca="1" si="47"/>
        <v>119.6353425460176</v>
      </c>
    </row>
    <row r="2963" spans="1:7" s="37" customFormat="1" x14ac:dyDescent="0.2">
      <c r="A2963" s="88">
        <v>42596</v>
      </c>
      <c r="G2963" s="37">
        <f t="shared" ca="1" si="47"/>
        <v>118.38579440101948</v>
      </c>
    </row>
    <row r="2964" spans="1:7" s="37" customFormat="1" x14ac:dyDescent="0.2">
      <c r="A2964" s="88">
        <v>42597</v>
      </c>
      <c r="G2964" s="37">
        <f t="shared" ca="1" si="47"/>
        <v>120.11988516407814</v>
      </c>
    </row>
    <row r="2965" spans="1:7" s="37" customFormat="1" x14ac:dyDescent="0.2">
      <c r="A2965" s="88">
        <v>42598</v>
      </c>
      <c r="G2965" s="37">
        <f t="shared" ca="1" si="47"/>
        <v>121.26720091259898</v>
      </c>
    </row>
    <row r="2966" spans="1:7" s="37" customFormat="1" x14ac:dyDescent="0.2">
      <c r="A2966" s="88">
        <v>42599</v>
      </c>
      <c r="G2966" s="37">
        <f ca="1">G2965*EXP($L$2936+$K$2936*_xlfn.NORM.S.INV(RAND()))</f>
        <v>124.29811094838934</v>
      </c>
    </row>
    <row r="2967" spans="1:7" s="37" customFormat="1" x14ac:dyDescent="0.2">
      <c r="A2967" s="88">
        <v>42600</v>
      </c>
      <c r="G2967" s="37">
        <f t="shared" ca="1" si="47"/>
        <v>124.93405429455994</v>
      </c>
    </row>
    <row r="2968" spans="1:7" s="37" customFormat="1" x14ac:dyDescent="0.2">
      <c r="A2968" s="88">
        <v>42601</v>
      </c>
      <c r="G2968" s="37">
        <f t="shared" ca="1" si="47"/>
        <v>125.56892752917956</v>
      </c>
    </row>
    <row r="2969" spans="1:7" s="37" customFormat="1" x14ac:dyDescent="0.2">
      <c r="A2969" s="88">
        <v>42602</v>
      </c>
      <c r="G2969" s="37">
        <f t="shared" ca="1" si="47"/>
        <v>126.41708250031354</v>
      </c>
    </row>
    <row r="2970" spans="1:7" s="37" customFormat="1" x14ac:dyDescent="0.2">
      <c r="A2970" s="88">
        <v>42603</v>
      </c>
      <c r="G2970" s="37">
        <f t="shared" ca="1" si="47"/>
        <v>126.57779046204143</v>
      </c>
    </row>
    <row r="2971" spans="1:7" s="37" customFormat="1" x14ac:dyDescent="0.2">
      <c r="A2971" s="88">
        <v>42604</v>
      </c>
      <c r="G2971" s="37">
        <f t="shared" ca="1" si="47"/>
        <v>123.68264896054886</v>
      </c>
    </row>
    <row r="2972" spans="1:7" s="37" customFormat="1" x14ac:dyDescent="0.2">
      <c r="A2972" s="88">
        <v>42605</v>
      </c>
      <c r="G2972" s="37">
        <f t="shared" ca="1" si="47"/>
        <v>124.94360139209488</v>
      </c>
    </row>
    <row r="2973" spans="1:7" s="37" customFormat="1" x14ac:dyDescent="0.2">
      <c r="A2973" s="88">
        <v>42606</v>
      </c>
      <c r="G2973" s="37">
        <f t="shared" ca="1" si="47"/>
        <v>123.88495073134224</v>
      </c>
    </row>
    <row r="2974" spans="1:7" s="37" customFormat="1" x14ac:dyDescent="0.2">
      <c r="A2974" s="88">
        <v>42607</v>
      </c>
      <c r="G2974" s="37">
        <f t="shared" ca="1" si="47"/>
        <v>122.48993757262097</v>
      </c>
    </row>
    <row r="2975" spans="1:7" s="37" customFormat="1" x14ac:dyDescent="0.2">
      <c r="A2975" s="88">
        <v>42608</v>
      </c>
      <c r="G2975" s="37">
        <f t="shared" ca="1" si="47"/>
        <v>123.66494701617634</v>
      </c>
    </row>
    <row r="2976" spans="1:7" s="37" customFormat="1" x14ac:dyDescent="0.2">
      <c r="A2976" s="88">
        <v>42609</v>
      </c>
      <c r="G2976" s="37">
        <f t="shared" ca="1" si="47"/>
        <v>123.9957924606757</v>
      </c>
    </row>
    <row r="2977" spans="1:7" s="37" customFormat="1" x14ac:dyDescent="0.2">
      <c r="A2977" s="88">
        <v>42610</v>
      </c>
      <c r="G2977" s="37">
        <f t="shared" ca="1" si="47"/>
        <v>121.66281188498306</v>
      </c>
    </row>
    <row r="2978" spans="1:7" s="37" customFormat="1" x14ac:dyDescent="0.2">
      <c r="A2978" s="88">
        <v>42611</v>
      </c>
      <c r="G2978" s="37">
        <f t="shared" ca="1" si="47"/>
        <v>122.18862883410895</v>
      </c>
    </row>
    <row r="2979" spans="1:7" s="37" customFormat="1" x14ac:dyDescent="0.2">
      <c r="A2979" s="88">
        <v>42612</v>
      </c>
      <c r="G2979" s="37">
        <f t="shared" ca="1" si="47"/>
        <v>120.69995285700493</v>
      </c>
    </row>
    <row r="2980" spans="1:7" s="37" customFormat="1" x14ac:dyDescent="0.2">
      <c r="A2980" s="88">
        <v>42613</v>
      </c>
      <c r="G2980" s="37">
        <f t="shared" ca="1" si="47"/>
        <v>119.35717395488578</v>
      </c>
    </row>
    <row r="2981" spans="1:7" s="37" customFormat="1" x14ac:dyDescent="0.2">
      <c r="A2981" s="88">
        <v>42614</v>
      </c>
      <c r="G2981" s="37">
        <f t="shared" ca="1" si="47"/>
        <v>119.46474675645479</v>
      </c>
    </row>
    <row r="2982" spans="1:7" s="37" customFormat="1" x14ac:dyDescent="0.2">
      <c r="A2982" s="88">
        <v>42615</v>
      </c>
      <c r="G2982" s="37">
        <f t="shared" ca="1" si="47"/>
        <v>120.10383991249319</v>
      </c>
    </row>
    <row r="2983" spans="1:7" s="37" customFormat="1" x14ac:dyDescent="0.2">
      <c r="A2983" s="88">
        <v>42616</v>
      </c>
      <c r="G2983" s="37">
        <f t="shared" ca="1" si="47"/>
        <v>118.90923014001275</v>
      </c>
    </row>
    <row r="2984" spans="1:7" s="37" customFormat="1" x14ac:dyDescent="0.2">
      <c r="A2984" s="88">
        <v>42617</v>
      </c>
      <c r="G2984" s="37">
        <f t="shared" ca="1" si="47"/>
        <v>118.57110686016685</v>
      </c>
    </row>
    <row r="2985" spans="1:7" s="37" customFormat="1" x14ac:dyDescent="0.2">
      <c r="A2985" s="88">
        <v>42618</v>
      </c>
      <c r="G2985" s="37">
        <f t="shared" ca="1" si="47"/>
        <v>120.11628609865883</v>
      </c>
    </row>
    <row r="2986" spans="1:7" s="37" customFormat="1" x14ac:dyDescent="0.2">
      <c r="A2986" s="88">
        <v>42619</v>
      </c>
      <c r="G2986" s="37">
        <f t="shared" ca="1" si="47"/>
        <v>119.62359408541474</v>
      </c>
    </row>
    <row r="2987" spans="1:7" s="37" customFormat="1" x14ac:dyDescent="0.2">
      <c r="A2987" s="88">
        <v>42620</v>
      </c>
      <c r="G2987" s="37">
        <f t="shared" ca="1" si="47"/>
        <v>123.02775058321016</v>
      </c>
    </row>
    <row r="2988" spans="1:7" s="37" customFormat="1" x14ac:dyDescent="0.2">
      <c r="A2988" s="88">
        <v>42621</v>
      </c>
      <c r="G2988" s="37">
        <f t="shared" ca="1" si="47"/>
        <v>120.59518580133324</v>
      </c>
    </row>
    <row r="2989" spans="1:7" s="37" customFormat="1" x14ac:dyDescent="0.2">
      <c r="A2989" s="88">
        <v>42622</v>
      </c>
      <c r="G2989" s="37">
        <f t="shared" ca="1" si="47"/>
        <v>119.91101335045882</v>
      </c>
    </row>
    <row r="2990" spans="1:7" s="37" customFormat="1" x14ac:dyDescent="0.2">
      <c r="A2990" s="88">
        <v>42623</v>
      </c>
      <c r="G2990" s="37">
        <f t="shared" ca="1" si="47"/>
        <v>120.12736275352773</v>
      </c>
    </row>
    <row r="2991" spans="1:7" s="37" customFormat="1" x14ac:dyDescent="0.2">
      <c r="A2991" s="88">
        <v>42624</v>
      </c>
      <c r="G2991" s="37">
        <f t="shared" ca="1" si="47"/>
        <v>120.37190714802662</v>
      </c>
    </row>
    <row r="2992" spans="1:7" s="37" customFormat="1" x14ac:dyDescent="0.2">
      <c r="A2992" s="88">
        <v>42625</v>
      </c>
      <c r="G2992" s="37">
        <f t="shared" ca="1" si="47"/>
        <v>117.5052082954266</v>
      </c>
    </row>
    <row r="2993" spans="1:7" s="37" customFormat="1" x14ac:dyDescent="0.2">
      <c r="A2993" s="88">
        <v>42626</v>
      </c>
      <c r="G2993" s="37">
        <f t="shared" ca="1" si="47"/>
        <v>119.76961962856181</v>
      </c>
    </row>
    <row r="2994" spans="1:7" s="37" customFormat="1" x14ac:dyDescent="0.2">
      <c r="A2994" s="88">
        <v>42627</v>
      </c>
      <c r="G2994" s="37">
        <f t="shared" ca="1" si="47"/>
        <v>117.33674279799347</v>
      </c>
    </row>
    <row r="2995" spans="1:7" s="37" customFormat="1" x14ac:dyDescent="0.2">
      <c r="A2995" s="88">
        <v>42628</v>
      </c>
      <c r="G2995" s="37">
        <f t="shared" ca="1" si="47"/>
        <v>120.13700498169945</v>
      </c>
    </row>
    <row r="2996" spans="1:7" s="37" customFormat="1" x14ac:dyDescent="0.2">
      <c r="A2996" s="88">
        <v>42629</v>
      </c>
      <c r="G2996" s="37">
        <f t="shared" ca="1" si="47"/>
        <v>117.26104903683654</v>
      </c>
    </row>
    <row r="2997" spans="1:7" s="37" customFormat="1" x14ac:dyDescent="0.2">
      <c r="A2997" s="88">
        <v>42630</v>
      </c>
      <c r="G2997" s="37">
        <f t="shared" ca="1" si="47"/>
        <v>119.41173690370447</v>
      </c>
    </row>
    <row r="2998" spans="1:7" s="37" customFormat="1" x14ac:dyDescent="0.2">
      <c r="A2998" s="88">
        <v>42631</v>
      </c>
      <c r="G2998" s="37">
        <f t="shared" ca="1" si="47"/>
        <v>118.62081329647546</v>
      </c>
    </row>
    <row r="2999" spans="1:7" s="37" customFormat="1" x14ac:dyDescent="0.2">
      <c r="A2999" s="88">
        <v>42632</v>
      </c>
      <c r="G2999" s="37">
        <f t="shared" ca="1" si="47"/>
        <v>118.54254590752628</v>
      </c>
    </row>
    <row r="3000" spans="1:7" s="37" customFormat="1" x14ac:dyDescent="0.2">
      <c r="A3000" s="88">
        <v>42633</v>
      </c>
      <c r="G3000" s="37">
        <f t="shared" ca="1" si="47"/>
        <v>121.31214323124523</v>
      </c>
    </row>
    <row r="3001" spans="1:7" s="37" customFormat="1" x14ac:dyDescent="0.2">
      <c r="A3001" s="88">
        <v>42634</v>
      </c>
      <c r="G3001" s="37">
        <f t="shared" ca="1" si="47"/>
        <v>120.61047893399675</v>
      </c>
    </row>
    <row r="3002" spans="1:7" s="37" customFormat="1" x14ac:dyDescent="0.2">
      <c r="A3002" s="88">
        <v>42635</v>
      </c>
      <c r="G3002" s="37">
        <f t="shared" ref="G3002:G3065" ca="1" si="48">G3001*EXP($L$2936+$K$2936*_xlfn.NORM.S.INV(RAND()))</f>
        <v>119.65071134952609</v>
      </c>
    </row>
    <row r="3003" spans="1:7" s="37" customFormat="1" x14ac:dyDescent="0.2">
      <c r="A3003" s="88">
        <v>42636</v>
      </c>
      <c r="G3003" s="37">
        <f t="shared" ca="1" si="48"/>
        <v>117.18670910620587</v>
      </c>
    </row>
    <row r="3004" spans="1:7" s="37" customFormat="1" x14ac:dyDescent="0.2">
      <c r="A3004" s="88">
        <v>42637</v>
      </c>
      <c r="G3004" s="37">
        <f t="shared" ca="1" si="48"/>
        <v>116.45563486277651</v>
      </c>
    </row>
    <row r="3005" spans="1:7" s="37" customFormat="1" x14ac:dyDescent="0.2">
      <c r="A3005" s="88">
        <v>42638</v>
      </c>
      <c r="G3005" s="37">
        <f t="shared" ca="1" si="48"/>
        <v>114.6667136369735</v>
      </c>
    </row>
    <row r="3006" spans="1:7" s="37" customFormat="1" x14ac:dyDescent="0.2">
      <c r="A3006" s="88">
        <v>42639</v>
      </c>
      <c r="G3006" s="37">
        <f t="shared" ca="1" si="48"/>
        <v>116.12817975681369</v>
      </c>
    </row>
    <row r="3007" spans="1:7" s="37" customFormat="1" x14ac:dyDescent="0.2">
      <c r="A3007" s="88">
        <v>42640</v>
      </c>
      <c r="G3007" s="37">
        <f t="shared" ca="1" si="48"/>
        <v>114.91086801911753</v>
      </c>
    </row>
    <row r="3008" spans="1:7" s="37" customFormat="1" x14ac:dyDescent="0.2">
      <c r="A3008" s="88">
        <v>42641</v>
      </c>
      <c r="G3008" s="37">
        <f t="shared" ca="1" si="48"/>
        <v>114.21763297180452</v>
      </c>
    </row>
    <row r="3009" spans="1:7" s="37" customFormat="1" x14ac:dyDescent="0.2">
      <c r="A3009" s="88">
        <v>42642</v>
      </c>
      <c r="G3009" s="37">
        <f t="shared" ca="1" si="48"/>
        <v>112.50715232075235</v>
      </c>
    </row>
    <row r="3010" spans="1:7" s="37" customFormat="1" x14ac:dyDescent="0.2">
      <c r="A3010" s="88">
        <v>42643</v>
      </c>
      <c r="G3010" s="37">
        <f t="shared" ca="1" si="48"/>
        <v>114.46666181310114</v>
      </c>
    </row>
    <row r="3011" spans="1:7" s="37" customFormat="1" x14ac:dyDescent="0.2">
      <c r="A3011" s="88">
        <v>42644</v>
      </c>
      <c r="G3011" s="37">
        <f t="shared" ca="1" si="48"/>
        <v>114.26329997350838</v>
      </c>
    </row>
    <row r="3012" spans="1:7" s="37" customFormat="1" x14ac:dyDescent="0.2">
      <c r="A3012" s="88">
        <v>42645</v>
      </c>
      <c r="G3012" s="37">
        <f t="shared" ca="1" si="48"/>
        <v>113.67506812065133</v>
      </c>
    </row>
    <row r="3013" spans="1:7" s="37" customFormat="1" x14ac:dyDescent="0.2">
      <c r="A3013" s="88">
        <v>42646</v>
      </c>
      <c r="G3013" s="37">
        <f t="shared" ca="1" si="48"/>
        <v>112.3368329931828</v>
      </c>
    </row>
    <row r="3014" spans="1:7" s="37" customFormat="1" x14ac:dyDescent="0.2">
      <c r="A3014" s="88">
        <v>42647</v>
      </c>
      <c r="G3014" s="37">
        <f t="shared" ca="1" si="48"/>
        <v>112.05672458001347</v>
      </c>
    </row>
    <row r="3015" spans="1:7" s="37" customFormat="1" x14ac:dyDescent="0.2">
      <c r="A3015" s="88">
        <v>42648</v>
      </c>
      <c r="G3015" s="37">
        <f t="shared" ca="1" si="48"/>
        <v>110.19848710211677</v>
      </c>
    </row>
    <row r="3016" spans="1:7" s="37" customFormat="1" x14ac:dyDescent="0.2">
      <c r="A3016" s="88">
        <v>42649</v>
      </c>
      <c r="G3016" s="37">
        <f t="shared" ca="1" si="48"/>
        <v>111.48697279423193</v>
      </c>
    </row>
    <row r="3017" spans="1:7" s="37" customFormat="1" x14ac:dyDescent="0.2">
      <c r="A3017" s="88">
        <v>42650</v>
      </c>
      <c r="G3017" s="37">
        <f t="shared" ca="1" si="48"/>
        <v>109.43433634318511</v>
      </c>
    </row>
    <row r="3018" spans="1:7" s="37" customFormat="1" x14ac:dyDescent="0.2">
      <c r="A3018" s="88">
        <v>42651</v>
      </c>
      <c r="G3018" s="37">
        <f t="shared" ca="1" si="48"/>
        <v>109.54168419068517</v>
      </c>
    </row>
    <row r="3019" spans="1:7" s="37" customFormat="1" x14ac:dyDescent="0.2">
      <c r="A3019" s="88">
        <v>42652</v>
      </c>
      <c r="G3019" s="37">
        <f t="shared" ca="1" si="48"/>
        <v>109.02870940224086</v>
      </c>
    </row>
    <row r="3020" spans="1:7" s="37" customFormat="1" x14ac:dyDescent="0.2">
      <c r="A3020" s="88">
        <v>42653</v>
      </c>
      <c r="G3020" s="37">
        <f t="shared" ca="1" si="48"/>
        <v>111.38312441279886</v>
      </c>
    </row>
    <row r="3021" spans="1:7" s="37" customFormat="1" x14ac:dyDescent="0.2">
      <c r="A3021" s="88">
        <v>42654</v>
      </c>
      <c r="G3021" s="37">
        <f t="shared" ca="1" si="48"/>
        <v>111.86120168965172</v>
      </c>
    </row>
    <row r="3022" spans="1:7" s="37" customFormat="1" x14ac:dyDescent="0.2">
      <c r="A3022" s="88">
        <v>42655</v>
      </c>
      <c r="G3022" s="37">
        <f t="shared" ca="1" si="48"/>
        <v>109.432959824329</v>
      </c>
    </row>
    <row r="3023" spans="1:7" s="37" customFormat="1" x14ac:dyDescent="0.2">
      <c r="A3023" s="88">
        <v>42656</v>
      </c>
      <c r="G3023" s="37">
        <f t="shared" ca="1" si="48"/>
        <v>108.54501421894659</v>
      </c>
    </row>
    <row r="3024" spans="1:7" s="37" customFormat="1" x14ac:dyDescent="0.2">
      <c r="A3024" s="88">
        <v>42657</v>
      </c>
      <c r="G3024" s="37">
        <f t="shared" ca="1" si="48"/>
        <v>109.29491781662286</v>
      </c>
    </row>
    <row r="3025" spans="1:7" s="37" customFormat="1" x14ac:dyDescent="0.2">
      <c r="A3025" s="88">
        <v>42658</v>
      </c>
      <c r="G3025" s="37">
        <f t="shared" ca="1" si="48"/>
        <v>109.30824759899711</v>
      </c>
    </row>
    <row r="3026" spans="1:7" s="37" customFormat="1" x14ac:dyDescent="0.2">
      <c r="A3026" s="88">
        <v>42659</v>
      </c>
      <c r="G3026" s="37">
        <f t="shared" ca="1" si="48"/>
        <v>109.79318190999615</v>
      </c>
    </row>
    <row r="3027" spans="1:7" s="37" customFormat="1" x14ac:dyDescent="0.2">
      <c r="A3027" s="88">
        <v>42660</v>
      </c>
      <c r="G3027" s="37">
        <f t="shared" ca="1" si="48"/>
        <v>108.05532562717373</v>
      </c>
    </row>
    <row r="3028" spans="1:7" s="37" customFormat="1" x14ac:dyDescent="0.2">
      <c r="A3028" s="88">
        <v>42661</v>
      </c>
      <c r="G3028" s="37">
        <f t="shared" ca="1" si="48"/>
        <v>111.32389383363511</v>
      </c>
    </row>
    <row r="3029" spans="1:7" s="37" customFormat="1" x14ac:dyDescent="0.2">
      <c r="A3029" s="88">
        <v>42662</v>
      </c>
      <c r="G3029" s="37">
        <f t="shared" ca="1" si="48"/>
        <v>112.34063899113534</v>
      </c>
    </row>
    <row r="3030" spans="1:7" s="37" customFormat="1" x14ac:dyDescent="0.2">
      <c r="A3030" s="88">
        <v>42663</v>
      </c>
      <c r="G3030" s="37">
        <f t="shared" ca="1" si="48"/>
        <v>112.15312328286507</v>
      </c>
    </row>
    <row r="3031" spans="1:7" s="37" customFormat="1" x14ac:dyDescent="0.2">
      <c r="A3031" s="88">
        <v>42664</v>
      </c>
      <c r="G3031" s="37">
        <f t="shared" ca="1" si="48"/>
        <v>113.71197552978964</v>
      </c>
    </row>
    <row r="3032" spans="1:7" s="37" customFormat="1" x14ac:dyDescent="0.2">
      <c r="A3032" s="88">
        <v>42665</v>
      </c>
      <c r="G3032" s="37">
        <f t="shared" ca="1" si="48"/>
        <v>111.85082387854088</v>
      </c>
    </row>
    <row r="3033" spans="1:7" s="37" customFormat="1" x14ac:dyDescent="0.2">
      <c r="A3033" s="88">
        <v>42666</v>
      </c>
      <c r="G3033" s="37">
        <f t="shared" ca="1" si="48"/>
        <v>111.9907264080983</v>
      </c>
    </row>
    <row r="3034" spans="1:7" s="37" customFormat="1" x14ac:dyDescent="0.2">
      <c r="A3034" s="88">
        <v>42667</v>
      </c>
      <c r="G3034" s="37">
        <f t="shared" ca="1" si="48"/>
        <v>112.08912501837443</v>
      </c>
    </row>
    <row r="3035" spans="1:7" s="37" customFormat="1" x14ac:dyDescent="0.2">
      <c r="A3035" s="88">
        <v>42668</v>
      </c>
      <c r="G3035" s="37">
        <f t="shared" ca="1" si="48"/>
        <v>111.73674853399585</v>
      </c>
    </row>
    <row r="3036" spans="1:7" s="37" customFormat="1" x14ac:dyDescent="0.2">
      <c r="A3036" s="88">
        <v>42669</v>
      </c>
      <c r="G3036" s="37">
        <f t="shared" ca="1" si="48"/>
        <v>113.10046527652304</v>
      </c>
    </row>
    <row r="3037" spans="1:7" s="37" customFormat="1" x14ac:dyDescent="0.2">
      <c r="A3037" s="88">
        <v>42670</v>
      </c>
      <c r="G3037" s="37">
        <f t="shared" ca="1" si="48"/>
        <v>111.23909582555666</v>
      </c>
    </row>
    <row r="3038" spans="1:7" s="37" customFormat="1" x14ac:dyDescent="0.2">
      <c r="A3038" s="88">
        <v>42671</v>
      </c>
      <c r="G3038" s="37">
        <f t="shared" ca="1" si="48"/>
        <v>111.61706980819682</v>
      </c>
    </row>
    <row r="3039" spans="1:7" s="37" customFormat="1" x14ac:dyDescent="0.2">
      <c r="A3039" s="88">
        <v>42672</v>
      </c>
      <c r="G3039" s="37">
        <f t="shared" ca="1" si="48"/>
        <v>111.12839213097064</v>
      </c>
    </row>
    <row r="3040" spans="1:7" s="37" customFormat="1" x14ac:dyDescent="0.2">
      <c r="A3040" s="88">
        <v>42673</v>
      </c>
      <c r="G3040" s="37">
        <f t="shared" ca="1" si="48"/>
        <v>110.65889975488146</v>
      </c>
    </row>
    <row r="3041" spans="1:7" s="37" customFormat="1" x14ac:dyDescent="0.2">
      <c r="A3041" s="88">
        <v>42674</v>
      </c>
      <c r="G3041" s="37">
        <f t="shared" ca="1" si="48"/>
        <v>112.56924414716924</v>
      </c>
    </row>
    <row r="3042" spans="1:7" s="37" customFormat="1" x14ac:dyDescent="0.2">
      <c r="A3042" s="88">
        <v>42675</v>
      </c>
      <c r="G3042" s="37">
        <f t="shared" ca="1" si="48"/>
        <v>112.87580098748111</v>
      </c>
    </row>
    <row r="3043" spans="1:7" s="37" customFormat="1" x14ac:dyDescent="0.2">
      <c r="A3043" s="88">
        <v>42676</v>
      </c>
      <c r="G3043" s="37">
        <f t="shared" ca="1" si="48"/>
        <v>112.52504007101662</v>
      </c>
    </row>
    <row r="3044" spans="1:7" s="37" customFormat="1" x14ac:dyDescent="0.2">
      <c r="A3044" s="88">
        <v>42677</v>
      </c>
      <c r="G3044" s="37">
        <f t="shared" ca="1" si="48"/>
        <v>111.94737838268438</v>
      </c>
    </row>
    <row r="3045" spans="1:7" s="37" customFormat="1" x14ac:dyDescent="0.2">
      <c r="A3045" s="88">
        <v>42678</v>
      </c>
      <c r="G3045" s="37">
        <f t="shared" ca="1" si="48"/>
        <v>111.52374021827551</v>
      </c>
    </row>
    <row r="3046" spans="1:7" s="37" customFormat="1" x14ac:dyDescent="0.2">
      <c r="A3046" s="88">
        <v>42679</v>
      </c>
      <c r="G3046" s="37">
        <f t="shared" ca="1" si="48"/>
        <v>110.50437804247738</v>
      </c>
    </row>
    <row r="3047" spans="1:7" s="37" customFormat="1" x14ac:dyDescent="0.2">
      <c r="A3047" s="88">
        <v>42680</v>
      </c>
      <c r="G3047" s="37">
        <f t="shared" ca="1" si="48"/>
        <v>107.93927869098412</v>
      </c>
    </row>
    <row r="3048" spans="1:7" s="37" customFormat="1" x14ac:dyDescent="0.2">
      <c r="A3048" s="88">
        <v>42681</v>
      </c>
      <c r="G3048" s="37">
        <f t="shared" ca="1" si="48"/>
        <v>108.5353859225736</v>
      </c>
    </row>
    <row r="3049" spans="1:7" s="37" customFormat="1" x14ac:dyDescent="0.2">
      <c r="A3049" s="88">
        <v>42682</v>
      </c>
      <c r="G3049" s="37">
        <f t="shared" ca="1" si="48"/>
        <v>108.72306699594556</v>
      </c>
    </row>
    <row r="3050" spans="1:7" s="37" customFormat="1" x14ac:dyDescent="0.2">
      <c r="A3050" s="88">
        <v>42683</v>
      </c>
      <c r="G3050" s="37">
        <f t="shared" ca="1" si="48"/>
        <v>109.10658833042039</v>
      </c>
    </row>
    <row r="3051" spans="1:7" s="37" customFormat="1" x14ac:dyDescent="0.2">
      <c r="A3051" s="88">
        <v>42684</v>
      </c>
      <c r="G3051" s="37">
        <f t="shared" ca="1" si="48"/>
        <v>108.18323862723591</v>
      </c>
    </row>
    <row r="3052" spans="1:7" s="37" customFormat="1" x14ac:dyDescent="0.2">
      <c r="A3052" s="88">
        <v>42685</v>
      </c>
      <c r="G3052" s="37">
        <f t="shared" ca="1" si="48"/>
        <v>108.70141026093347</v>
      </c>
    </row>
    <row r="3053" spans="1:7" s="37" customFormat="1" x14ac:dyDescent="0.2">
      <c r="A3053" s="88">
        <v>42686</v>
      </c>
      <c r="G3053" s="37">
        <f t="shared" ca="1" si="48"/>
        <v>111.11539136076276</v>
      </c>
    </row>
    <row r="3054" spans="1:7" s="37" customFormat="1" x14ac:dyDescent="0.2">
      <c r="A3054" s="88">
        <v>42687</v>
      </c>
      <c r="G3054" s="37">
        <f t="shared" ca="1" si="48"/>
        <v>109.39290091886528</v>
      </c>
    </row>
    <row r="3055" spans="1:7" s="37" customFormat="1" x14ac:dyDescent="0.2">
      <c r="A3055" s="88">
        <v>42688</v>
      </c>
      <c r="G3055" s="37">
        <f t="shared" ca="1" si="48"/>
        <v>108.52187968537592</v>
      </c>
    </row>
    <row r="3056" spans="1:7" s="37" customFormat="1" x14ac:dyDescent="0.2">
      <c r="A3056" s="88">
        <v>42689</v>
      </c>
      <c r="G3056" s="37">
        <f t="shared" ca="1" si="48"/>
        <v>109.78550252270092</v>
      </c>
    </row>
    <row r="3057" spans="1:7" s="37" customFormat="1" x14ac:dyDescent="0.2">
      <c r="A3057" s="88">
        <v>42690</v>
      </c>
      <c r="G3057" s="37">
        <f t="shared" ca="1" si="48"/>
        <v>109.53393916043733</v>
      </c>
    </row>
    <row r="3058" spans="1:7" s="37" customFormat="1" x14ac:dyDescent="0.2">
      <c r="A3058" s="88">
        <v>42691</v>
      </c>
      <c r="G3058" s="37">
        <f t="shared" ca="1" si="48"/>
        <v>109.14421158329185</v>
      </c>
    </row>
    <row r="3059" spans="1:7" s="37" customFormat="1" x14ac:dyDescent="0.2">
      <c r="A3059" s="88">
        <v>42692</v>
      </c>
      <c r="G3059" s="37">
        <f t="shared" ca="1" si="48"/>
        <v>108.26563079255187</v>
      </c>
    </row>
    <row r="3060" spans="1:7" s="37" customFormat="1" x14ac:dyDescent="0.2">
      <c r="A3060" s="88">
        <v>42693</v>
      </c>
      <c r="G3060" s="37">
        <f t="shared" ca="1" si="48"/>
        <v>107.13689860860273</v>
      </c>
    </row>
    <row r="3061" spans="1:7" s="37" customFormat="1" x14ac:dyDescent="0.2">
      <c r="A3061" s="88">
        <v>42694</v>
      </c>
      <c r="G3061" s="37">
        <f t="shared" ca="1" si="48"/>
        <v>105.48254483185107</v>
      </c>
    </row>
    <row r="3062" spans="1:7" s="37" customFormat="1" x14ac:dyDescent="0.2">
      <c r="A3062" s="88">
        <v>42695</v>
      </c>
      <c r="G3062" s="37">
        <f t="shared" ca="1" si="48"/>
        <v>104.71317595695112</v>
      </c>
    </row>
    <row r="3063" spans="1:7" s="37" customFormat="1" x14ac:dyDescent="0.2">
      <c r="A3063" s="88">
        <v>42696</v>
      </c>
      <c r="G3063" s="37">
        <f t="shared" ca="1" si="48"/>
        <v>104.26043391015627</v>
      </c>
    </row>
    <row r="3064" spans="1:7" s="37" customFormat="1" x14ac:dyDescent="0.2">
      <c r="A3064" s="88">
        <v>42697</v>
      </c>
      <c r="G3064" s="37">
        <f t="shared" ca="1" si="48"/>
        <v>104.0107879297838</v>
      </c>
    </row>
    <row r="3065" spans="1:7" s="37" customFormat="1" x14ac:dyDescent="0.2">
      <c r="A3065" s="88">
        <v>42698</v>
      </c>
      <c r="G3065" s="37">
        <f t="shared" ca="1" si="48"/>
        <v>105.18235792466203</v>
      </c>
    </row>
    <row r="3066" spans="1:7" s="37" customFormat="1" x14ac:dyDescent="0.2">
      <c r="A3066" s="88">
        <v>42699</v>
      </c>
      <c r="G3066" s="37">
        <f t="shared" ref="G3066:G3102" ca="1" si="49">G3065*EXP($L$2936+$K$2936*_xlfn.NORM.S.INV(RAND()))</f>
        <v>106.44876080181815</v>
      </c>
    </row>
    <row r="3067" spans="1:7" s="37" customFormat="1" x14ac:dyDescent="0.2">
      <c r="A3067" s="88">
        <v>42700</v>
      </c>
      <c r="G3067" s="37">
        <f t="shared" ca="1" si="49"/>
        <v>107.5460328907257</v>
      </c>
    </row>
    <row r="3068" spans="1:7" s="37" customFormat="1" x14ac:dyDescent="0.2">
      <c r="A3068" s="88">
        <v>42701</v>
      </c>
      <c r="G3068" s="37">
        <f t="shared" ca="1" si="49"/>
        <v>110.90860402863544</v>
      </c>
    </row>
    <row r="3069" spans="1:7" s="37" customFormat="1" x14ac:dyDescent="0.2">
      <c r="A3069" s="88">
        <v>42702</v>
      </c>
      <c r="G3069" s="37">
        <f t="shared" ca="1" si="49"/>
        <v>109.70484740160144</v>
      </c>
    </row>
    <row r="3070" spans="1:7" s="37" customFormat="1" x14ac:dyDescent="0.2">
      <c r="A3070" s="88">
        <v>42703</v>
      </c>
      <c r="G3070" s="37">
        <f t="shared" ca="1" si="49"/>
        <v>109.5370279672392</v>
      </c>
    </row>
    <row r="3071" spans="1:7" s="37" customFormat="1" x14ac:dyDescent="0.2">
      <c r="A3071" s="88">
        <v>42704</v>
      </c>
      <c r="G3071" s="37">
        <f t="shared" ca="1" si="49"/>
        <v>109.47028969562426</v>
      </c>
    </row>
    <row r="3072" spans="1:7" s="37" customFormat="1" x14ac:dyDescent="0.2">
      <c r="A3072" s="88">
        <v>42705</v>
      </c>
      <c r="G3072" s="37">
        <f t="shared" ca="1" si="49"/>
        <v>110.785610923213</v>
      </c>
    </row>
    <row r="3073" spans="1:7" s="37" customFormat="1" x14ac:dyDescent="0.2">
      <c r="A3073" s="88">
        <v>42706</v>
      </c>
      <c r="G3073" s="37">
        <f t="shared" ca="1" si="49"/>
        <v>112.91319019207161</v>
      </c>
    </row>
    <row r="3074" spans="1:7" s="37" customFormat="1" x14ac:dyDescent="0.2">
      <c r="A3074" s="88">
        <v>42707</v>
      </c>
      <c r="G3074" s="37">
        <f t="shared" ca="1" si="49"/>
        <v>113.63028651128614</v>
      </c>
    </row>
    <row r="3075" spans="1:7" s="37" customFormat="1" x14ac:dyDescent="0.2">
      <c r="A3075" s="88">
        <v>42708</v>
      </c>
      <c r="G3075" s="37">
        <f t="shared" ca="1" si="49"/>
        <v>112.57491062867354</v>
      </c>
    </row>
    <row r="3076" spans="1:7" s="37" customFormat="1" x14ac:dyDescent="0.2">
      <c r="A3076" s="88">
        <v>42709</v>
      </c>
      <c r="G3076" s="37">
        <f t="shared" ca="1" si="49"/>
        <v>112.21199793925318</v>
      </c>
    </row>
    <row r="3077" spans="1:7" s="37" customFormat="1" x14ac:dyDescent="0.2">
      <c r="A3077" s="88">
        <v>42710</v>
      </c>
      <c r="G3077" s="37">
        <f t="shared" ca="1" si="49"/>
        <v>112.85463377260609</v>
      </c>
    </row>
    <row r="3078" spans="1:7" s="37" customFormat="1" x14ac:dyDescent="0.2">
      <c r="A3078" s="88">
        <v>42711</v>
      </c>
      <c r="G3078" s="37">
        <f t="shared" ca="1" si="49"/>
        <v>112.40982315278283</v>
      </c>
    </row>
    <row r="3079" spans="1:7" s="37" customFormat="1" x14ac:dyDescent="0.2">
      <c r="A3079" s="88">
        <v>42712</v>
      </c>
      <c r="G3079" s="37">
        <f t="shared" ca="1" si="49"/>
        <v>112.5522571932208</v>
      </c>
    </row>
    <row r="3080" spans="1:7" s="37" customFormat="1" x14ac:dyDescent="0.2">
      <c r="A3080" s="88">
        <v>42713</v>
      </c>
      <c r="G3080" s="37">
        <f t="shared" ca="1" si="49"/>
        <v>112.73429692857331</v>
      </c>
    </row>
    <row r="3081" spans="1:7" s="37" customFormat="1" x14ac:dyDescent="0.2">
      <c r="A3081" s="88">
        <v>42714</v>
      </c>
      <c r="G3081" s="37">
        <f t="shared" ca="1" si="49"/>
        <v>113.30577195337227</v>
      </c>
    </row>
    <row r="3082" spans="1:7" s="37" customFormat="1" x14ac:dyDescent="0.2">
      <c r="A3082" s="88">
        <v>42715</v>
      </c>
      <c r="G3082" s="37">
        <f t="shared" ca="1" si="49"/>
        <v>115.09372136490329</v>
      </c>
    </row>
    <row r="3083" spans="1:7" s="37" customFormat="1" x14ac:dyDescent="0.2">
      <c r="A3083" s="88">
        <v>42716</v>
      </c>
      <c r="G3083" s="37">
        <f t="shared" ca="1" si="49"/>
        <v>116.30443717488633</v>
      </c>
    </row>
    <row r="3084" spans="1:7" s="37" customFormat="1" x14ac:dyDescent="0.2">
      <c r="A3084" s="88">
        <v>42717</v>
      </c>
      <c r="G3084" s="37">
        <f t="shared" ca="1" si="49"/>
        <v>118.62214165467904</v>
      </c>
    </row>
    <row r="3085" spans="1:7" s="37" customFormat="1" x14ac:dyDescent="0.2">
      <c r="A3085" s="88">
        <v>42718</v>
      </c>
      <c r="G3085" s="37">
        <f t="shared" ca="1" si="49"/>
        <v>120.5156816370401</v>
      </c>
    </row>
    <row r="3086" spans="1:7" s="37" customFormat="1" x14ac:dyDescent="0.2">
      <c r="A3086" s="88">
        <v>42719</v>
      </c>
      <c r="G3086" s="37">
        <f t="shared" ca="1" si="49"/>
        <v>119.67717033986106</v>
      </c>
    </row>
    <row r="3087" spans="1:7" s="37" customFormat="1" x14ac:dyDescent="0.2">
      <c r="A3087" s="88">
        <v>42720</v>
      </c>
      <c r="G3087" s="37">
        <f t="shared" ca="1" si="49"/>
        <v>121.03487059004433</v>
      </c>
    </row>
    <row r="3088" spans="1:7" s="37" customFormat="1" x14ac:dyDescent="0.2">
      <c r="A3088" s="88">
        <v>42721</v>
      </c>
      <c r="G3088" s="37">
        <f t="shared" ca="1" si="49"/>
        <v>120.43561803259563</v>
      </c>
    </row>
    <row r="3089" spans="1:7" s="37" customFormat="1" x14ac:dyDescent="0.2">
      <c r="A3089" s="88">
        <v>42722</v>
      </c>
      <c r="G3089" s="37">
        <f t="shared" ca="1" si="49"/>
        <v>119.70987965040362</v>
      </c>
    </row>
    <row r="3090" spans="1:7" s="37" customFormat="1" x14ac:dyDescent="0.2">
      <c r="A3090" s="88">
        <v>42723</v>
      </c>
      <c r="G3090" s="37">
        <f t="shared" ca="1" si="49"/>
        <v>121.59975641886099</v>
      </c>
    </row>
    <row r="3091" spans="1:7" s="37" customFormat="1" x14ac:dyDescent="0.2">
      <c r="A3091" s="88">
        <v>42724</v>
      </c>
      <c r="G3091" s="37">
        <f t="shared" ca="1" si="49"/>
        <v>121.20161267661615</v>
      </c>
    </row>
    <row r="3092" spans="1:7" s="37" customFormat="1" x14ac:dyDescent="0.2">
      <c r="A3092" s="88">
        <v>42725</v>
      </c>
      <c r="G3092" s="37">
        <f t="shared" ca="1" si="49"/>
        <v>120.72620761514192</v>
      </c>
    </row>
    <row r="3093" spans="1:7" s="37" customFormat="1" x14ac:dyDescent="0.2">
      <c r="A3093" s="88">
        <v>42726</v>
      </c>
      <c r="G3093" s="37">
        <f t="shared" ca="1" si="49"/>
        <v>116.97345112698409</v>
      </c>
    </row>
    <row r="3094" spans="1:7" s="37" customFormat="1" x14ac:dyDescent="0.2">
      <c r="A3094" s="88">
        <v>42727</v>
      </c>
      <c r="G3094" s="37">
        <f t="shared" ca="1" si="49"/>
        <v>115.57038593423174</v>
      </c>
    </row>
    <row r="3095" spans="1:7" s="37" customFormat="1" x14ac:dyDescent="0.2">
      <c r="A3095" s="88">
        <v>42728</v>
      </c>
      <c r="G3095" s="37">
        <f t="shared" ca="1" si="49"/>
        <v>113.9507602861907</v>
      </c>
    </row>
    <row r="3096" spans="1:7" s="37" customFormat="1" x14ac:dyDescent="0.2">
      <c r="A3096" s="88">
        <v>42729</v>
      </c>
      <c r="G3096" s="37">
        <f t="shared" ca="1" si="49"/>
        <v>112.49403847870765</v>
      </c>
    </row>
    <row r="3097" spans="1:7" s="37" customFormat="1" x14ac:dyDescent="0.2">
      <c r="A3097" s="88">
        <v>42730</v>
      </c>
      <c r="G3097" s="37">
        <f t="shared" ca="1" si="49"/>
        <v>110.17709505562912</v>
      </c>
    </row>
    <row r="3098" spans="1:7" s="37" customFormat="1" x14ac:dyDescent="0.2">
      <c r="A3098" s="88">
        <v>42731</v>
      </c>
      <c r="G3098" s="37">
        <f t="shared" ca="1" si="49"/>
        <v>107.66769432262916</v>
      </c>
    </row>
    <row r="3099" spans="1:7" s="37" customFormat="1" x14ac:dyDescent="0.2">
      <c r="A3099" s="88">
        <v>42732</v>
      </c>
      <c r="G3099" s="37">
        <f t="shared" ca="1" si="49"/>
        <v>106.73324497089007</v>
      </c>
    </row>
    <row r="3100" spans="1:7" s="37" customFormat="1" x14ac:dyDescent="0.2">
      <c r="A3100" s="88">
        <v>42733</v>
      </c>
      <c r="G3100" s="37">
        <f t="shared" ca="1" si="49"/>
        <v>104.95386950823367</v>
      </c>
    </row>
    <row r="3101" spans="1:7" s="37" customFormat="1" x14ac:dyDescent="0.2">
      <c r="A3101" s="88">
        <v>42734</v>
      </c>
      <c r="G3101" s="37">
        <f t="shared" ca="1" si="49"/>
        <v>104.79257402101049</v>
      </c>
    </row>
    <row r="3102" spans="1:7" s="37" customFormat="1" x14ac:dyDescent="0.2">
      <c r="A3102" s="88">
        <v>42735</v>
      </c>
      <c r="G3102" s="37">
        <f t="shared" ca="1" si="49"/>
        <v>105.51569029193627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Prefernce metric using Solver</vt:lpstr>
      <vt:lpstr>Summary Stat's</vt:lpstr>
      <vt:lpstr>Monte Carlo</vt:lpstr>
    </vt:vector>
  </TitlesOfParts>
  <Company>Hec Paris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2016-02-17T16:49:19Z</dcterms:created>
  <dcterms:modified xsi:type="dcterms:W3CDTF">2016-07-20T00:57:19Z</dcterms:modified>
</cp:coreProperties>
</file>