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irstenz/Dropbox/Upskilling/CourseraInvestmentMgmt/"/>
    </mc:Choice>
  </mc:AlternateContent>
  <bookViews>
    <workbookView xWindow="10500" yWindow="940" windowWidth="19720" windowHeight="14080"/>
  </bookViews>
  <sheets>
    <sheet name="Part 2" sheetId="2" r:id="rId1"/>
  </sheets>
  <definedNames>
    <definedName name="rf" localSheetId="0">'Part 2'!#REF!</definedName>
    <definedName name="rf">#REF!</definedName>
    <definedName name="RiskAversion" localSheetId="0">'Part 2'!#REF!</definedName>
    <definedName name="RiskAversion">#REF!</definedName>
    <definedName name="solver_adj" localSheetId="0" hidden="1">'Part 2'!$B$2</definedName>
    <definedName name="solver_cvg" localSheetId="0" hidden="1">0.0000001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'Part 2'!$B$2</definedName>
    <definedName name="solver_lhs2" localSheetId="0" hidden="1">'Part 2'!$B$2</definedName>
    <definedName name="solver_lhs3" localSheetId="0" hidden="1">'Part 2'!#REF!</definedName>
    <definedName name="solver_lhs4" localSheetId="0" hidden="1">'Part 2'!#REF!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'Part 2'!$D$2</definedName>
    <definedName name="solver_pre" localSheetId="0" hidden="1">0.0000000001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hs1" localSheetId="0" hidden="1">1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C2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D2" i="2"/>
  <c r="G293" i="2"/>
  <c r="G294" i="2"/>
  <c r="G295" i="2"/>
  <c r="I10" i="2"/>
  <c r="O8" i="2"/>
  <c r="P8" i="2"/>
  <c r="M8" i="2"/>
  <c r="L8" i="2"/>
  <c r="K8" i="2"/>
  <c r="J8" i="2"/>
  <c r="I8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E295" i="2"/>
  <c r="F295" i="2"/>
  <c r="E8" i="2"/>
  <c r="F8" i="2"/>
  <c r="F9" i="2"/>
  <c r="E9" i="2"/>
</calcChain>
</file>

<file path=xl/sharedStrings.xml><?xml version="1.0" encoding="utf-8"?>
<sst xmlns="http://schemas.openxmlformats.org/spreadsheetml/2006/main" count="41" uniqueCount="34">
  <si>
    <t>SPX Index</t>
  </si>
  <si>
    <t>USG4TR Index</t>
  </si>
  <si>
    <t>Date</t>
  </si>
  <si>
    <t>Source</t>
  </si>
  <si>
    <t>Bloomberg</t>
  </si>
  <si>
    <t>S&amp;P 500 Index</t>
  </si>
  <si>
    <t>US 7-10 year government bond index</t>
  </si>
  <si>
    <t>3-month T-Bill Rate</t>
  </si>
  <si>
    <t>Federal Reserve Economic Data</t>
  </si>
  <si>
    <t>TB3MS</t>
  </si>
  <si>
    <t>Monthly Total Returns</t>
  </si>
  <si>
    <t>Question 1</t>
  </si>
  <si>
    <t>Excess Returns</t>
  </si>
  <si>
    <t>Name</t>
  </si>
  <si>
    <t xml:space="preserve"> Ticker</t>
  </si>
  <si>
    <t>Equally weighted portfolio</t>
  </si>
  <si>
    <t>Question 2</t>
  </si>
  <si>
    <t>Question 3</t>
  </si>
  <si>
    <t>Correlations</t>
  </si>
  <si>
    <t>Average excess returns</t>
  </si>
  <si>
    <t>Return variances</t>
  </si>
  <si>
    <t>Question 5</t>
  </si>
  <si>
    <t>Question 6</t>
  </si>
  <si>
    <t>Optimal portfolio allocation</t>
  </si>
  <si>
    <t>Wt of Equities</t>
  </si>
  <si>
    <t>Pref-equivalent</t>
  </si>
  <si>
    <t>Wt of Fixed Interest</t>
  </si>
  <si>
    <t>Portfolio returns</t>
  </si>
  <si>
    <t>Wt stocks</t>
  </si>
  <si>
    <t>Wt bonds</t>
  </si>
  <si>
    <t>Risk aversion</t>
  </si>
  <si>
    <t>Optimised weights</t>
  </si>
  <si>
    <t>Preference equivalent return</t>
  </si>
  <si>
    <t>Pr (y &gt;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</si>
</sst>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59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wrapText="1"/>
    </xf>
    <xf numFmtId="10" fontId="0" fillId="0" borderId="0" xfId="0" applyNumberFormat="1"/>
    <xf numFmtId="10" fontId="3" fillId="5" borderId="4" xfId="1" applyNumberFormat="1" applyFont="1" applyFill="1" applyBorder="1" applyAlignment="1">
      <alignment horizontal="center" vertical="center" wrapText="1"/>
    </xf>
    <xf numFmtId="0" fontId="0" fillId="0" borderId="0" xfId="0"/>
    <xf numFmtId="0" fontId="3" fillId="5" borderId="2" xfId="0" applyFont="1" applyFill="1" applyBorder="1" applyAlignment="1">
      <alignment horizontal="center" vertical="top"/>
    </xf>
    <xf numFmtId="0" fontId="0" fillId="5" borderId="4" xfId="0" applyFill="1" applyBorder="1" applyAlignment="1">
      <alignment vertical="top" wrapText="1"/>
    </xf>
    <xf numFmtId="0" fontId="0" fillId="3" borderId="0" xfId="0" applyFill="1" applyAlignment="1">
      <alignment wrapText="1"/>
    </xf>
    <xf numFmtId="0" fontId="0" fillId="3" borderId="0" xfId="0" applyFill="1" applyBorder="1"/>
    <xf numFmtId="0" fontId="0" fillId="3" borderId="0" xfId="0" applyFill="1" applyBorder="1" applyAlignment="1">
      <alignment wrapText="1"/>
    </xf>
    <xf numFmtId="0" fontId="0" fillId="0" borderId="0" xfId="0"/>
    <xf numFmtId="14" fontId="0" fillId="3" borderId="0" xfId="0" applyNumberFormat="1" applyFill="1"/>
    <xf numFmtId="0" fontId="0" fillId="3" borderId="3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6" xfId="0" applyFill="1" applyBorder="1"/>
    <xf numFmtId="0" fontId="0" fillId="3" borderId="4" xfId="0" applyFill="1" applyBorder="1" applyAlignment="1">
      <alignment vertical="top" wrapText="1"/>
    </xf>
    <xf numFmtId="0" fontId="0" fillId="3" borderId="0" xfId="0" applyFill="1" applyBorder="1" applyAlignment="1">
      <alignment wrapText="1"/>
    </xf>
    <xf numFmtId="0" fontId="0" fillId="5" borderId="0" xfId="0" applyFill="1" applyBorder="1" applyAlignment="1">
      <alignment vertical="top" wrapText="1"/>
    </xf>
    <xf numFmtId="0" fontId="0" fillId="3" borderId="0" xfId="0" applyFill="1" applyBorder="1" applyAlignment="1">
      <alignment vertical="top" wrapText="1"/>
    </xf>
    <xf numFmtId="0" fontId="0" fillId="3" borderId="5" xfId="0" applyFill="1" applyBorder="1" applyAlignment="1">
      <alignment wrapText="1"/>
    </xf>
    <xf numFmtId="0" fontId="0" fillId="3" borderId="10" xfId="0" applyFill="1" applyBorder="1"/>
    <xf numFmtId="10" fontId="0" fillId="2" borderId="0" xfId="1" applyNumberFormat="1" applyFont="1" applyFill="1"/>
    <xf numFmtId="0" fontId="3" fillId="5" borderId="11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wrapText="1"/>
    </xf>
    <xf numFmtId="0" fontId="0" fillId="5" borderId="13" xfId="0" applyFill="1" applyBorder="1" applyAlignment="1">
      <alignment wrapText="1"/>
    </xf>
    <xf numFmtId="0" fontId="3" fillId="5" borderId="12" xfId="0" applyFont="1" applyFill="1" applyBorder="1" applyAlignment="1">
      <alignment horizontal="center" vertical="center" wrapText="1"/>
    </xf>
    <xf numFmtId="0" fontId="0" fillId="5" borderId="5" xfId="0" applyFill="1" applyBorder="1"/>
    <xf numFmtId="0" fontId="0" fillId="5" borderId="6" xfId="0" applyFill="1" applyBorder="1"/>
    <xf numFmtId="0" fontId="0" fillId="5" borderId="3" xfId="0" applyFill="1" applyBorder="1" applyAlignment="1">
      <alignment horizontal="center" vertical="top" wrapText="1"/>
    </xf>
    <xf numFmtId="0" fontId="0" fillId="5" borderId="4" xfId="0" applyFill="1" applyBorder="1" applyAlignment="1">
      <alignment horizontal="center" vertical="top" wrapText="1"/>
    </xf>
    <xf numFmtId="0" fontId="3" fillId="5" borderId="3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wrapText="1"/>
    </xf>
    <xf numFmtId="0" fontId="0" fillId="5" borderId="5" xfId="0" applyFill="1" applyBorder="1" applyAlignment="1">
      <alignment wrapText="1"/>
    </xf>
    <xf numFmtId="0" fontId="0" fillId="5" borderId="0" xfId="0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center" wrapText="1"/>
    </xf>
    <xf numFmtId="0" fontId="0" fillId="5" borderId="10" xfId="0" applyFill="1" applyBorder="1"/>
    <xf numFmtId="10" fontId="0" fillId="4" borderId="8" xfId="0" applyNumberFormat="1" applyFill="1" applyBorder="1"/>
    <xf numFmtId="0" fontId="0" fillId="0" borderId="0" xfId="0"/>
    <xf numFmtId="10" fontId="0" fillId="4" borderId="7" xfId="1" applyNumberFormat="1" applyFont="1" applyFill="1" applyBorder="1"/>
    <xf numFmtId="10" fontId="0" fillId="4" borderId="14" xfId="0" applyNumberFormat="1" applyFill="1" applyBorder="1"/>
    <xf numFmtId="10" fontId="0" fillId="4" borderId="3" xfId="0" applyNumberFormat="1" applyFill="1" applyBorder="1"/>
    <xf numFmtId="10" fontId="0" fillId="5" borderId="0" xfId="1" applyNumberFormat="1" applyFont="1" applyFill="1" applyBorder="1"/>
    <xf numFmtId="10" fontId="0" fillId="5" borderId="4" xfId="1" applyNumberFormat="1" applyFont="1" applyFill="1" applyBorder="1"/>
    <xf numFmtId="10" fontId="0" fillId="4" borderId="12" xfId="0" applyNumberFormat="1" applyFill="1" applyBorder="1"/>
    <xf numFmtId="10" fontId="0" fillId="4" borderId="11" xfId="0" applyNumberFormat="1" applyFill="1" applyBorder="1"/>
    <xf numFmtId="10" fontId="0" fillId="4" borderId="13" xfId="0" applyNumberFormat="1" applyFill="1" applyBorder="1"/>
    <xf numFmtId="10" fontId="3" fillId="5" borderId="0" xfId="1" applyNumberFormat="1" applyFont="1" applyFill="1" applyBorder="1" applyAlignment="1">
      <alignment horizontal="center" vertical="center" wrapText="1"/>
    </xf>
    <xf numFmtId="10" fontId="3" fillId="5" borderId="4" xfId="1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top"/>
    </xf>
    <xf numFmtId="0" fontId="3" fillId="5" borderId="9" xfId="0" applyFont="1" applyFill="1" applyBorder="1" applyAlignment="1">
      <alignment horizontal="center" vertical="top"/>
    </xf>
    <xf numFmtId="0" fontId="3" fillId="5" borderId="2" xfId="0" applyFont="1" applyFill="1" applyBorder="1" applyAlignment="1">
      <alignment horizontal="center" vertical="top"/>
    </xf>
    <xf numFmtId="10" fontId="3" fillId="3" borderId="1" xfId="1" applyNumberFormat="1" applyFont="1" applyFill="1" applyBorder="1" applyAlignment="1">
      <alignment horizontal="center" vertical="center" wrapText="1"/>
    </xf>
    <xf numFmtId="10" fontId="3" fillId="3" borderId="9" xfId="1" applyNumberFormat="1" applyFont="1" applyFill="1" applyBorder="1" applyAlignment="1">
      <alignment horizontal="center" vertical="center" wrapText="1"/>
    </xf>
    <xf numFmtId="10" fontId="3" fillId="3" borderId="2" xfId="1" applyNumberFormat="1" applyFont="1" applyFill="1" applyBorder="1" applyAlignment="1">
      <alignment horizontal="center" vertical="center" wrapText="1"/>
    </xf>
    <xf numFmtId="10" fontId="3" fillId="5" borderId="3" xfId="1" applyNumberFormat="1" applyFont="1" applyFill="1" applyBorder="1" applyAlignment="1">
      <alignment horizontal="center" vertical="center" wrapText="1"/>
    </xf>
    <xf numFmtId="10" fontId="0" fillId="4" borderId="15" xfId="0" applyNumberFormat="1" applyFill="1" applyBorder="1"/>
    <xf numFmtId="9" fontId="0" fillId="0" borderId="0" xfId="1" applyFont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P295"/>
  <sheetViews>
    <sheetView tabSelected="1" zoomScale="85" zoomScaleNormal="85" zoomScalePageLayoutView="85" workbookViewId="0">
      <selection activeCell="F2" sqref="F2"/>
    </sheetView>
  </sheetViews>
  <sheetFormatPr baseColWidth="10" defaultColWidth="9.1640625" defaultRowHeight="15" x14ac:dyDescent="0.2"/>
  <cols>
    <col min="1" max="1" width="10.83203125" style="1" bestFit="1" customWidth="1"/>
    <col min="2" max="2" width="20" style="1" customWidth="1"/>
    <col min="3" max="3" width="19.5" style="1" customWidth="1"/>
    <col min="4" max="4" width="23.5" style="1" customWidth="1"/>
    <col min="5" max="5" width="17.6640625" style="1" customWidth="1"/>
    <col min="6" max="6" width="22.83203125" style="1" customWidth="1"/>
    <col min="7" max="7" width="22.83203125" style="39" customWidth="1"/>
    <col min="8" max="8" width="24.83203125" style="6" bestFit="1" customWidth="1"/>
    <col min="9" max="9" width="19.83203125" style="1" customWidth="1"/>
    <col min="10" max="10" width="28.1640625" style="1" customWidth="1"/>
    <col min="11" max="11" width="24.83203125" style="1" customWidth="1"/>
    <col min="12" max="12" width="25.5" style="1" customWidth="1"/>
    <col min="13" max="13" width="25.1640625" style="1" customWidth="1"/>
    <col min="14" max="14" width="26" style="1" customWidth="1"/>
    <col min="15" max="15" width="22.6640625" style="1" customWidth="1"/>
    <col min="16" max="16" width="25.1640625" style="1" customWidth="1"/>
    <col min="17" max="16384" width="9.1640625" style="1"/>
  </cols>
  <sheetData>
    <row r="1" spans="1:16" s="39" customFormat="1" x14ac:dyDescent="0.2">
      <c r="A1" s="39" t="s">
        <v>30</v>
      </c>
      <c r="B1" s="39" t="s">
        <v>28</v>
      </c>
      <c r="C1" s="39" t="s">
        <v>29</v>
      </c>
      <c r="D1" s="39" t="s">
        <v>32</v>
      </c>
      <c r="F1" s="39" t="s">
        <v>33</v>
      </c>
    </row>
    <row r="2" spans="1:16" s="39" customFormat="1" x14ac:dyDescent="0.2">
      <c r="A2" s="39">
        <v>2</v>
      </c>
      <c r="B2" s="39">
        <v>0.73700545497132341</v>
      </c>
      <c r="C2" s="39">
        <f>1-B2</f>
        <v>0.26299454502867659</v>
      </c>
      <c r="D2" s="4">
        <f>AVERAGE(G5:G292)-(A2/2)*_xlfn.VAR.S(G14:G292)</f>
        <v>4.1482987310151017E-3</v>
      </c>
      <c r="F2" s="58">
        <f>PERCENTRANK(G5:G292,0)</f>
        <v>0.379</v>
      </c>
      <c r="G2" s="4"/>
      <c r="H2" s="4"/>
    </row>
    <row r="3" spans="1:16" s="39" customFormat="1" x14ac:dyDescent="0.2"/>
    <row r="4" spans="1:16" x14ac:dyDescent="0.2">
      <c r="A4" s="9" t="s">
        <v>2</v>
      </c>
      <c r="B4" s="53" t="s">
        <v>10</v>
      </c>
      <c r="C4" s="54"/>
      <c r="D4" s="55"/>
      <c r="E4" s="51" t="s">
        <v>11</v>
      </c>
      <c r="F4" s="52"/>
      <c r="G4" s="7"/>
      <c r="H4" s="24" t="s">
        <v>16</v>
      </c>
      <c r="I4" s="36" t="s">
        <v>17</v>
      </c>
      <c r="J4" s="50" t="s">
        <v>21</v>
      </c>
      <c r="K4" s="51"/>
      <c r="L4" s="51"/>
      <c r="M4" s="52"/>
      <c r="N4" s="24" t="s">
        <v>22</v>
      </c>
    </row>
    <row r="5" spans="1:16" s="3" customFormat="1" ht="30" x14ac:dyDescent="0.2">
      <c r="A5" s="11" t="s">
        <v>3</v>
      </c>
      <c r="B5" s="14" t="s">
        <v>8</v>
      </c>
      <c r="C5" s="18" t="s">
        <v>4</v>
      </c>
      <c r="D5" s="15" t="s">
        <v>4</v>
      </c>
      <c r="E5" s="48" t="s">
        <v>12</v>
      </c>
      <c r="F5" s="49"/>
      <c r="G5" s="5" t="s">
        <v>27</v>
      </c>
      <c r="H5" s="27" t="s">
        <v>15</v>
      </c>
      <c r="I5" s="32" t="s">
        <v>18</v>
      </c>
      <c r="J5" s="56" t="s">
        <v>19</v>
      </c>
      <c r="K5" s="48"/>
      <c r="L5" s="48" t="s">
        <v>20</v>
      </c>
      <c r="M5" s="49"/>
      <c r="N5" s="27" t="s">
        <v>23</v>
      </c>
    </row>
    <row r="6" spans="1:16" s="2" customFormat="1" ht="30" x14ac:dyDescent="0.2">
      <c r="A6" s="10" t="s">
        <v>13</v>
      </c>
      <c r="B6" s="20" t="s">
        <v>7</v>
      </c>
      <c r="C6" s="20" t="s">
        <v>5</v>
      </c>
      <c r="D6" s="17" t="s">
        <v>6</v>
      </c>
      <c r="E6" s="19" t="s">
        <v>5</v>
      </c>
      <c r="F6" s="8" t="s">
        <v>6</v>
      </c>
      <c r="G6" s="8" t="s">
        <v>31</v>
      </c>
      <c r="H6" s="25"/>
      <c r="I6" s="33"/>
      <c r="J6" s="30" t="s">
        <v>5</v>
      </c>
      <c r="K6" s="35" t="s">
        <v>6</v>
      </c>
      <c r="L6" s="35" t="s">
        <v>5</v>
      </c>
      <c r="M6" s="31" t="s">
        <v>6</v>
      </c>
      <c r="N6" s="25"/>
    </row>
    <row r="7" spans="1:16" s="2" customFormat="1" x14ac:dyDescent="0.2">
      <c r="A7" s="10" t="s">
        <v>14</v>
      </c>
      <c r="B7" s="21" t="s">
        <v>9</v>
      </c>
      <c r="C7" s="22" t="s">
        <v>0</v>
      </c>
      <c r="D7" s="16" t="s">
        <v>1</v>
      </c>
      <c r="E7" s="43"/>
      <c r="F7" s="44"/>
      <c r="G7" s="44"/>
      <c r="H7" s="25"/>
      <c r="I7" s="34"/>
      <c r="J7" s="28"/>
      <c r="K7" s="37"/>
      <c r="L7" s="37"/>
      <c r="M7" s="29"/>
      <c r="N7" s="26" t="s">
        <v>24</v>
      </c>
      <c r="O7" s="2" t="s">
        <v>26</v>
      </c>
      <c r="P7" s="2" t="s">
        <v>25</v>
      </c>
    </row>
    <row r="8" spans="1:16" x14ac:dyDescent="0.2">
      <c r="A8" s="13">
        <v>33634</v>
      </c>
      <c r="B8" s="23">
        <v>3.1999999999999997E-3</v>
      </c>
      <c r="C8" s="23">
        <v>-1.8609173080150532E-2</v>
      </c>
      <c r="D8" s="23">
        <v>-2.6470000000000105E-2</v>
      </c>
      <c r="E8" s="42">
        <f>C8-$B8</f>
        <v>-2.1809173080150533E-2</v>
      </c>
      <c r="F8" s="42">
        <f>D8-$B8</f>
        <v>-2.9670000000000106E-2</v>
      </c>
      <c r="G8" s="42">
        <f>B$2*E8+C$2*F8</f>
        <v>-2.3876527679485542E-2</v>
      </c>
      <c r="H8" s="46">
        <f>SUM(0.5*E8+0.5*F8)</f>
        <v>-2.573958654007532E-2</v>
      </c>
      <c r="I8" s="38">
        <f>_xlfn.COVARIANCE.S(E8:E295,F8:F295)</f>
        <v>-1.1384963900657078E-4</v>
      </c>
      <c r="J8" s="41">
        <f>AVERAGE(E8:E295)</f>
        <v>5.9116824592556115E-3</v>
      </c>
      <c r="K8" s="41">
        <f>AVERAGE(F8:F295)</f>
        <v>3.1384812928373605E-3</v>
      </c>
      <c r="L8" s="40">
        <f>_xlfn.VAR.S(E8:E295)</f>
        <v>1.7133376458149249E-3</v>
      </c>
      <c r="M8" s="40">
        <f>_xlfn.VAR.S(F8:F295)</f>
        <v>3.2151576232423019E-4</v>
      </c>
      <c r="N8" s="46">
        <v>1</v>
      </c>
      <c r="O8" s="4">
        <f>1-N8</f>
        <v>0</v>
      </c>
      <c r="P8" s="1">
        <f>((J8*N8)-(10/2)*L8)+((K8*O8)-(10/2)*M8)</f>
        <v>-4.2625845814401649E-3</v>
      </c>
    </row>
    <row r="9" spans="1:16" x14ac:dyDescent="0.2">
      <c r="A9" s="13">
        <v>33662</v>
      </c>
      <c r="B9" s="23">
        <v>3.3666666666666667E-3</v>
      </c>
      <c r="C9" s="23">
        <v>1.293338378997988E-2</v>
      </c>
      <c r="D9" s="23">
        <v>5.5468244430063596E-3</v>
      </c>
      <c r="E9" s="42">
        <f>C9-$B9</f>
        <v>9.5667171233132127E-3</v>
      </c>
      <c r="F9" s="42">
        <f>D9-$B9</f>
        <v>2.1801577763396929E-3</v>
      </c>
      <c r="G9" s="42">
        <f t="shared" ref="G9:G72" si="0">B$2*E9+C$2*F9</f>
        <v>7.6240923085285931E-3</v>
      </c>
      <c r="H9" s="46">
        <f t="shared" ref="H9:H72" si="1">SUM(0.5*E9+0.5*F9)</f>
        <v>5.8734374498264526E-3</v>
      </c>
      <c r="I9" s="39"/>
      <c r="L9" s="4"/>
      <c r="M9" s="4"/>
      <c r="N9" s="45"/>
    </row>
    <row r="10" spans="1:16" x14ac:dyDescent="0.2">
      <c r="A10" s="13">
        <v>33694</v>
      </c>
      <c r="B10" s="23">
        <v>3.1250000000000002E-3</v>
      </c>
      <c r="C10" s="23">
        <v>-1.9431661056339755E-2</v>
      </c>
      <c r="D10" s="23">
        <v>-8.8463935112826908E-3</v>
      </c>
      <c r="E10" s="42">
        <f t="shared" ref="E10:E73" si="2">C10-$B10</f>
        <v>-2.2556661056339754E-2</v>
      </c>
      <c r="F10" s="42">
        <f t="shared" ref="F10:F73" si="3">D10-$B10</f>
        <v>-1.197139351128269E-2</v>
      </c>
      <c r="G10" s="42">
        <f t="shared" si="0"/>
        <v>-1.9772793434320656E-2</v>
      </c>
      <c r="H10" s="46">
        <f t="shared" si="1"/>
        <v>-1.7264027283811222E-2</v>
      </c>
      <c r="I10" s="4">
        <f>SUM(H8:H295)</f>
        <v>1.3032235803013879</v>
      </c>
      <c r="N10" s="45"/>
    </row>
    <row r="11" spans="1:16" x14ac:dyDescent="0.2">
      <c r="A11" s="13">
        <v>33724</v>
      </c>
      <c r="B11" s="23">
        <v>3.0249999999999999E-3</v>
      </c>
      <c r="C11" s="23">
        <v>2.9322950422502547E-2</v>
      </c>
      <c r="D11" s="23">
        <v>5.3696393787296959E-3</v>
      </c>
      <c r="E11" s="42">
        <f t="shared" si="2"/>
        <v>2.6297950422502547E-2</v>
      </c>
      <c r="F11" s="42">
        <f t="shared" si="3"/>
        <v>2.344639378729696E-3</v>
      </c>
      <c r="G11" s="42">
        <f t="shared" si="0"/>
        <v>1.9998360282615132E-2</v>
      </c>
      <c r="H11" s="46">
        <f t="shared" si="1"/>
        <v>1.4321294900616122E-2</v>
      </c>
      <c r="I11" s="39"/>
      <c r="N11" s="45"/>
    </row>
    <row r="12" spans="1:16" x14ac:dyDescent="0.2">
      <c r="A12" s="13">
        <v>33753</v>
      </c>
      <c r="B12" s="23">
        <v>3.0500000000000002E-3</v>
      </c>
      <c r="C12" s="23">
        <v>4.9643095416060934E-3</v>
      </c>
      <c r="D12" s="23">
        <v>2.1087054578258879E-2</v>
      </c>
      <c r="E12" s="42">
        <f t="shared" si="2"/>
        <v>1.9143095416060932E-3</v>
      </c>
      <c r="F12" s="42">
        <f t="shared" si="3"/>
        <v>1.8037054578258879E-2</v>
      </c>
      <c r="G12" s="42">
        <f t="shared" si="0"/>
        <v>6.1545035371339462E-3</v>
      </c>
      <c r="H12" s="46">
        <f t="shared" si="1"/>
        <v>9.9756820599324857E-3</v>
      </c>
      <c r="I12" s="39"/>
      <c r="N12" s="45"/>
    </row>
    <row r="13" spans="1:16" x14ac:dyDescent="0.2">
      <c r="A13" s="13">
        <v>33785</v>
      </c>
      <c r="B13" s="23">
        <v>2.6749999999999999E-3</v>
      </c>
      <c r="C13" s="23">
        <v>-1.4870720248275737E-2</v>
      </c>
      <c r="D13" s="23">
        <v>1.9507052858792173E-2</v>
      </c>
      <c r="E13" s="42">
        <f t="shared" si="2"/>
        <v>-1.7545720248275738E-2</v>
      </c>
      <c r="F13" s="42">
        <f t="shared" si="3"/>
        <v>1.6832052858792173E-2</v>
      </c>
      <c r="G13" s="42">
        <f t="shared" si="0"/>
        <v>-8.5045534508833391E-3</v>
      </c>
      <c r="H13" s="46">
        <f t="shared" si="1"/>
        <v>-3.5683369474178231E-4</v>
      </c>
      <c r="I13" s="39"/>
      <c r="N13" s="45"/>
    </row>
    <row r="14" spans="1:16" x14ac:dyDescent="0.2">
      <c r="A14" s="13">
        <v>33816</v>
      </c>
      <c r="B14" s="23">
        <v>2.6083333333333332E-3</v>
      </c>
      <c r="C14" s="23">
        <v>4.0818651514105575E-2</v>
      </c>
      <c r="D14" s="23">
        <v>3.282191672903445E-2</v>
      </c>
      <c r="E14" s="42">
        <f t="shared" si="2"/>
        <v>3.8210318180772244E-2</v>
      </c>
      <c r="F14" s="42">
        <f t="shared" si="3"/>
        <v>3.0213583395701116E-2</v>
      </c>
      <c r="G14" s="42">
        <f t="shared" si="0"/>
        <v>3.6107220554257469E-2</v>
      </c>
      <c r="H14" s="46">
        <f t="shared" si="1"/>
        <v>3.4211950788236682E-2</v>
      </c>
      <c r="I14" s="39"/>
      <c r="N14" s="45"/>
    </row>
    <row r="15" spans="1:16" x14ac:dyDescent="0.2">
      <c r="A15" s="13">
        <v>33847</v>
      </c>
      <c r="B15" s="23">
        <v>2.4250000000000001E-3</v>
      </c>
      <c r="C15" s="23">
        <v>-2.0435868097699927E-2</v>
      </c>
      <c r="D15" s="23">
        <v>1.1594092352284813E-2</v>
      </c>
      <c r="E15" s="42">
        <f t="shared" si="2"/>
        <v>-2.2860868097699927E-2</v>
      </c>
      <c r="F15" s="42">
        <f t="shared" si="3"/>
        <v>9.1690923522848126E-3</v>
      </c>
      <c r="G15" s="42">
        <f t="shared" si="0"/>
        <v>-1.4437163221869687E-2</v>
      </c>
      <c r="H15" s="46">
        <f t="shared" si="1"/>
        <v>-6.8458878727075574E-3</v>
      </c>
      <c r="I15" s="39"/>
      <c r="N15" s="45"/>
    </row>
    <row r="16" spans="1:16" x14ac:dyDescent="0.2">
      <c r="A16" s="13">
        <v>33877</v>
      </c>
      <c r="B16" s="23">
        <v>2.3833333333333332E-3</v>
      </c>
      <c r="C16" s="23">
        <v>1.1758723400830062E-2</v>
      </c>
      <c r="D16" s="23">
        <v>1.979320810202001E-2</v>
      </c>
      <c r="E16" s="42">
        <f t="shared" si="2"/>
        <v>9.3753900674967295E-3</v>
      </c>
      <c r="F16" s="42">
        <f t="shared" si="3"/>
        <v>1.7409874768686676E-2</v>
      </c>
      <c r="G16" s="42">
        <f t="shared" si="0"/>
        <v>1.1488415716026042E-2</v>
      </c>
      <c r="H16" s="46">
        <f t="shared" si="1"/>
        <v>1.3392632418091702E-2</v>
      </c>
      <c r="I16" s="39"/>
      <c r="N16" s="45"/>
    </row>
    <row r="17" spans="1:14" x14ac:dyDescent="0.2">
      <c r="A17" s="13">
        <v>33907</v>
      </c>
      <c r="B17" s="23">
        <v>2.6083333333333332E-3</v>
      </c>
      <c r="C17" s="23">
        <v>3.4285904148283475E-3</v>
      </c>
      <c r="D17" s="23">
        <v>-2.0434947364529554E-2</v>
      </c>
      <c r="E17" s="42">
        <f t="shared" si="2"/>
        <v>8.2025708149501431E-4</v>
      </c>
      <c r="F17" s="42">
        <f t="shared" si="3"/>
        <v>-2.3043280697862888E-2</v>
      </c>
      <c r="G17" s="42">
        <f t="shared" si="0"/>
        <v>-5.4557231795618524E-3</v>
      </c>
      <c r="H17" s="46">
        <f t="shared" si="1"/>
        <v>-1.1111511808183937E-2</v>
      </c>
      <c r="I17" s="39"/>
      <c r="N17" s="45"/>
    </row>
    <row r="18" spans="1:14" x14ac:dyDescent="0.2">
      <c r="A18" s="13">
        <v>33938</v>
      </c>
      <c r="B18" s="23">
        <v>2.6833333333333336E-3</v>
      </c>
      <c r="C18" s="23">
        <v>3.3949325404385444E-2</v>
      </c>
      <c r="D18" s="23">
        <v>-4.6798633781821586E-3</v>
      </c>
      <c r="E18" s="42">
        <f t="shared" si="2"/>
        <v>3.1265992071052108E-2</v>
      </c>
      <c r="F18" s="42">
        <f t="shared" si="3"/>
        <v>-7.3631967115154922E-3</v>
      </c>
      <c r="G18" s="42">
        <f t="shared" si="0"/>
        <v>2.1106726142353885E-2</v>
      </c>
      <c r="H18" s="46">
        <f t="shared" si="1"/>
        <v>1.1951397679768308E-2</v>
      </c>
      <c r="I18" s="39"/>
      <c r="N18" s="45"/>
    </row>
    <row r="19" spans="1:14" x14ac:dyDescent="0.2">
      <c r="A19" s="13">
        <v>33969</v>
      </c>
      <c r="B19" s="23">
        <v>2.5000000000000001E-3</v>
      </c>
      <c r="C19" s="23">
        <v>1.2252114902763012E-2</v>
      </c>
      <c r="D19" s="23">
        <v>2.1177362783202369E-2</v>
      </c>
      <c r="E19" s="42">
        <f t="shared" si="2"/>
        <v>9.7521149027630111E-3</v>
      </c>
      <c r="F19" s="42">
        <f t="shared" si="3"/>
        <v>1.867736278320237E-2</v>
      </c>
      <c r="G19" s="42">
        <f t="shared" si="0"/>
        <v>1.2099406408347321E-2</v>
      </c>
      <c r="H19" s="46">
        <f t="shared" si="1"/>
        <v>1.4214738842982692E-2</v>
      </c>
      <c r="I19" s="39"/>
      <c r="N19" s="45"/>
    </row>
    <row r="20" spans="1:14" x14ac:dyDescent="0.2">
      <c r="A20" s="13">
        <v>33998</v>
      </c>
      <c r="B20" s="23">
        <v>2.4416666666666666E-3</v>
      </c>
      <c r="C20" s="23">
        <v>8.3516474702429733E-3</v>
      </c>
      <c r="D20" s="23">
        <v>2.1360142586610342E-2</v>
      </c>
      <c r="E20" s="42">
        <f t="shared" si="2"/>
        <v>5.9099808035763066E-3</v>
      </c>
      <c r="F20" s="42">
        <f t="shared" si="3"/>
        <v>1.8918475919943674E-2</v>
      </c>
      <c r="G20" s="42">
        <f t="shared" si="0"/>
        <v>9.331144058213104E-3</v>
      </c>
      <c r="H20" s="46">
        <f t="shared" si="1"/>
        <v>1.2414228361759989E-2</v>
      </c>
      <c r="I20" s="39"/>
      <c r="N20" s="45"/>
    </row>
    <row r="21" spans="1:14" x14ac:dyDescent="0.2">
      <c r="A21" s="13">
        <v>34026</v>
      </c>
      <c r="B21" s="23">
        <v>2.4583333333333336E-3</v>
      </c>
      <c r="C21" s="23">
        <v>1.3616976897672162E-2</v>
      </c>
      <c r="D21" s="23">
        <v>2.3985457850488556E-2</v>
      </c>
      <c r="E21" s="42">
        <f t="shared" si="2"/>
        <v>1.1158643564338828E-2</v>
      </c>
      <c r="F21" s="42">
        <f t="shared" si="3"/>
        <v>2.1527124517155223E-2</v>
      </c>
      <c r="G21" s="42">
        <f t="shared" si="0"/>
        <v>1.3885497495163275E-2</v>
      </c>
      <c r="H21" s="46">
        <f t="shared" si="1"/>
        <v>1.6342884040747026E-2</v>
      </c>
      <c r="I21" s="39"/>
      <c r="N21" s="45"/>
    </row>
    <row r="22" spans="1:14" x14ac:dyDescent="0.2">
      <c r="A22" s="13">
        <v>34059</v>
      </c>
      <c r="B22" s="23">
        <v>2.3916666666666669E-3</v>
      </c>
      <c r="C22" s="23">
        <v>2.1098218203624786E-2</v>
      </c>
      <c r="D22" s="23">
        <v>4.313711567137668E-3</v>
      </c>
      <c r="E22" s="42">
        <f t="shared" si="2"/>
        <v>1.8706551536958119E-2</v>
      </c>
      <c r="F22" s="42">
        <f t="shared" si="3"/>
        <v>1.9220449004710011E-3</v>
      </c>
      <c r="G22" s="42">
        <f t="shared" si="0"/>
        <v>1.4292317850564385E-2</v>
      </c>
      <c r="H22" s="46">
        <f t="shared" si="1"/>
        <v>1.031429821871456E-2</v>
      </c>
      <c r="I22" s="39"/>
      <c r="N22" s="45"/>
    </row>
    <row r="23" spans="1:14" x14ac:dyDescent="0.2">
      <c r="A23" s="13">
        <v>34089</v>
      </c>
      <c r="B23" s="23">
        <v>2.4666666666666665E-3</v>
      </c>
      <c r="C23" s="23">
        <v>-2.4172138209945127E-2</v>
      </c>
      <c r="D23" s="23">
        <v>9.5890410958903161E-3</v>
      </c>
      <c r="E23" s="42">
        <f t="shared" si="2"/>
        <v>-2.6638804876611792E-2</v>
      </c>
      <c r="F23" s="42">
        <f t="shared" si="3"/>
        <v>7.1223744292236496E-3</v>
      </c>
      <c r="G23" s="42">
        <f t="shared" si="0"/>
        <v>-1.7759798885442029E-2</v>
      </c>
      <c r="H23" s="46">
        <f t="shared" si="1"/>
        <v>-9.7582152236940709E-3</v>
      </c>
      <c r="I23" s="39"/>
      <c r="N23" s="45"/>
    </row>
    <row r="24" spans="1:14" x14ac:dyDescent="0.2">
      <c r="A24" s="13">
        <v>34120</v>
      </c>
      <c r="B24" s="23">
        <v>2.558333333333333E-3</v>
      </c>
      <c r="C24" s="23">
        <v>2.6658015037383409E-2</v>
      </c>
      <c r="D24" s="23">
        <v>-2.5823959381975348E-3</v>
      </c>
      <c r="E24" s="42">
        <f t="shared" si="2"/>
        <v>2.4099681704050076E-2</v>
      </c>
      <c r="F24" s="42">
        <f t="shared" si="3"/>
        <v>-5.1407292715308674E-3</v>
      </c>
      <c r="G24" s="42">
        <f t="shared" si="0"/>
        <v>1.6409613123075643E-2</v>
      </c>
      <c r="H24" s="46">
        <f t="shared" si="1"/>
        <v>9.4794762162596045E-3</v>
      </c>
      <c r="I24" s="39"/>
      <c r="N24" s="45"/>
    </row>
    <row r="25" spans="1:14" x14ac:dyDescent="0.2">
      <c r="A25" s="13">
        <v>34150</v>
      </c>
      <c r="B25" s="23">
        <v>2.5333333333333332E-3</v>
      </c>
      <c r="C25" s="23">
        <v>2.9007884740697154E-3</v>
      </c>
      <c r="D25" s="23">
        <v>2.9664735825873256E-2</v>
      </c>
      <c r="E25" s="42">
        <f t="shared" si="2"/>
        <v>3.6745514073638222E-4</v>
      </c>
      <c r="F25" s="42">
        <f t="shared" si="3"/>
        <v>2.7131402492539924E-2</v>
      </c>
      <c r="G25" s="42">
        <f t="shared" si="0"/>
        <v>7.4062272976954087E-3</v>
      </c>
      <c r="H25" s="46">
        <f t="shared" si="1"/>
        <v>1.3749428816638154E-2</v>
      </c>
      <c r="I25" s="39"/>
      <c r="L25" s="12"/>
      <c r="N25" s="45"/>
    </row>
    <row r="26" spans="1:14" x14ac:dyDescent="0.2">
      <c r="A26" s="13">
        <v>34180</v>
      </c>
      <c r="B26" s="23">
        <v>2.5166666666666666E-3</v>
      </c>
      <c r="C26" s="23">
        <v>-4.0221184644557706E-3</v>
      </c>
      <c r="D26" s="23">
        <v>4.585748380497856E-3</v>
      </c>
      <c r="E26" s="42">
        <f t="shared" si="2"/>
        <v>-6.5387851311224376E-3</v>
      </c>
      <c r="F26" s="42">
        <f t="shared" si="3"/>
        <v>2.0690817138311894E-3</v>
      </c>
      <c r="G26" s="42">
        <f t="shared" si="0"/>
        <v>-4.274963106566429E-3</v>
      </c>
      <c r="H26" s="46">
        <f t="shared" si="1"/>
        <v>-2.2348517086456243E-3</v>
      </c>
      <c r="I26" s="39"/>
      <c r="L26" s="12"/>
      <c r="N26" s="45"/>
    </row>
    <row r="27" spans="1:14" x14ac:dyDescent="0.2">
      <c r="A27" s="13">
        <v>34212</v>
      </c>
      <c r="B27" s="23">
        <v>2.4583333333333336E-3</v>
      </c>
      <c r="C27" s="23">
        <v>3.7840916727199359E-2</v>
      </c>
      <c r="D27" s="23">
        <v>2.5428905971592863E-2</v>
      </c>
      <c r="E27" s="42">
        <f t="shared" si="2"/>
        <v>3.5382583393866025E-2</v>
      </c>
      <c r="F27" s="42">
        <f t="shared" si="3"/>
        <v>2.297057263825953E-2</v>
      </c>
      <c r="G27" s="42">
        <f t="shared" si="0"/>
        <v>3.2118292272304255E-2</v>
      </c>
      <c r="H27" s="46">
        <f t="shared" si="1"/>
        <v>2.9176578016062778E-2</v>
      </c>
      <c r="I27" s="39"/>
      <c r="L27" s="12"/>
      <c r="N27" s="45"/>
    </row>
    <row r="28" spans="1:14" x14ac:dyDescent="0.2">
      <c r="A28" s="13">
        <v>34242</v>
      </c>
      <c r="B28" s="23">
        <v>2.5166666666666666E-3</v>
      </c>
      <c r="C28" s="23">
        <v>-7.7074142546053048E-3</v>
      </c>
      <c r="D28" s="23">
        <v>8.5888047660418465E-3</v>
      </c>
      <c r="E28" s="42">
        <f t="shared" si="2"/>
        <v>-1.0224080921271972E-2</v>
      </c>
      <c r="F28" s="42">
        <f t="shared" si="3"/>
        <v>6.0721380993751795E-3</v>
      </c>
      <c r="G28" s="42">
        <f t="shared" si="0"/>
        <v>-5.938264214249209E-3</v>
      </c>
      <c r="H28" s="46">
        <f t="shared" si="1"/>
        <v>-2.0759714109483962E-3</v>
      </c>
      <c r="I28" s="39"/>
      <c r="N28" s="45"/>
    </row>
    <row r="29" spans="1:14" x14ac:dyDescent="0.2">
      <c r="A29" s="13">
        <v>34271</v>
      </c>
      <c r="B29" s="23">
        <v>2.5833333333333333E-3</v>
      </c>
      <c r="C29" s="23">
        <v>2.0672283181734308E-2</v>
      </c>
      <c r="D29" s="23">
        <v>8.3679948807557913E-4</v>
      </c>
      <c r="E29" s="42">
        <f t="shared" si="2"/>
        <v>1.8088949848400974E-2</v>
      </c>
      <c r="F29" s="42">
        <f t="shared" si="3"/>
        <v>-1.7465338452577542E-3</v>
      </c>
      <c r="G29" s="42">
        <f t="shared" si="0"/>
        <v>1.2872325838963465E-2</v>
      </c>
      <c r="H29" s="46">
        <f t="shared" si="1"/>
        <v>8.1712080015716101E-3</v>
      </c>
      <c r="I29" s="39"/>
      <c r="N29" s="45"/>
    </row>
    <row r="30" spans="1:14" x14ac:dyDescent="0.2">
      <c r="A30" s="13">
        <v>34303</v>
      </c>
      <c r="B30" s="23">
        <v>2.5500000000000002E-3</v>
      </c>
      <c r="C30" s="23">
        <v>-9.5343747310858706E-3</v>
      </c>
      <c r="D30" s="23">
        <v>-1.38858149924177E-2</v>
      </c>
      <c r="E30" s="42">
        <f t="shared" si="2"/>
        <v>-1.2084374731085871E-2</v>
      </c>
      <c r="F30" s="42">
        <f t="shared" si="3"/>
        <v>-1.64358149924177E-2</v>
      </c>
      <c r="G30" s="42">
        <f t="shared" si="0"/>
        <v>-1.32287797828343E-2</v>
      </c>
      <c r="H30" s="46">
        <f t="shared" si="1"/>
        <v>-1.4260094861751785E-2</v>
      </c>
      <c r="I30" s="39"/>
      <c r="N30" s="45"/>
    </row>
    <row r="31" spans="1:14" x14ac:dyDescent="0.2">
      <c r="A31" s="13">
        <v>34334</v>
      </c>
      <c r="B31" s="23">
        <v>2.4833333333333335E-3</v>
      </c>
      <c r="C31" s="23">
        <v>1.2066399931478733E-2</v>
      </c>
      <c r="D31" s="23">
        <v>6.209424693061516E-3</v>
      </c>
      <c r="E31" s="42">
        <f t="shared" si="2"/>
        <v>9.583066598145399E-3</v>
      </c>
      <c r="F31" s="42">
        <f t="shared" si="3"/>
        <v>3.7260913597281825E-3</v>
      </c>
      <c r="G31" s="42">
        <f t="shared" si="0"/>
        <v>8.0427140600736382E-3</v>
      </c>
      <c r="H31" s="46">
        <f t="shared" si="1"/>
        <v>6.6545789789367905E-3</v>
      </c>
      <c r="I31" s="39"/>
      <c r="N31" s="45"/>
    </row>
    <row r="32" spans="1:14" x14ac:dyDescent="0.2">
      <c r="A32" s="13">
        <v>34365</v>
      </c>
      <c r="B32" s="23">
        <v>2.7083333333333334E-3</v>
      </c>
      <c r="C32" s="23">
        <v>3.3970739398999861E-2</v>
      </c>
      <c r="D32" s="23">
        <v>1.8992465798691294E-2</v>
      </c>
      <c r="E32" s="42">
        <f t="shared" si="2"/>
        <v>3.1262406065666527E-2</v>
      </c>
      <c r="F32" s="42">
        <f t="shared" si="3"/>
        <v>1.628413246535796E-2</v>
      </c>
      <c r="G32" s="42">
        <f t="shared" si="0"/>
        <v>2.7323201814838338E-2</v>
      </c>
      <c r="H32" s="46">
        <f t="shared" si="1"/>
        <v>2.3773269265512244E-2</v>
      </c>
      <c r="I32" s="39"/>
      <c r="N32" s="45"/>
    </row>
    <row r="33" spans="1:14" x14ac:dyDescent="0.2">
      <c r="A33" s="13">
        <v>34393</v>
      </c>
      <c r="B33" s="23">
        <v>2.9166666666666668E-3</v>
      </c>
      <c r="C33" s="23">
        <v>-2.7118699160883497E-2</v>
      </c>
      <c r="D33" s="23">
        <v>-2.8675200856121297E-2</v>
      </c>
      <c r="E33" s="42">
        <f t="shared" si="2"/>
        <v>-3.0035365827550165E-2</v>
      </c>
      <c r="F33" s="42">
        <f t="shared" si="3"/>
        <v>-3.1591867522787961E-2</v>
      </c>
      <c r="G33" s="42">
        <f t="shared" si="0"/>
        <v>-3.0444717282725593E-2</v>
      </c>
      <c r="H33" s="46">
        <f t="shared" si="1"/>
        <v>-3.0813616675169062E-2</v>
      </c>
      <c r="I33" s="39"/>
      <c r="N33" s="45"/>
    </row>
    <row r="34" spans="1:14" x14ac:dyDescent="0.2">
      <c r="A34" s="13">
        <v>34424</v>
      </c>
      <c r="B34" s="23">
        <v>3.0666666666666668E-3</v>
      </c>
      <c r="C34" s="23">
        <v>-4.3498081686232148E-2</v>
      </c>
      <c r="D34" s="23">
        <v>-3.1900509139470845E-2</v>
      </c>
      <c r="E34" s="42">
        <f t="shared" si="2"/>
        <v>-4.6564748352898817E-2</v>
      </c>
      <c r="F34" s="42">
        <f t="shared" si="3"/>
        <v>-3.4967175806137514E-2</v>
      </c>
      <c r="G34" s="42">
        <f t="shared" si="0"/>
        <v>-4.3514650037526255E-2</v>
      </c>
      <c r="H34" s="46">
        <f t="shared" si="1"/>
        <v>-4.0765962079518166E-2</v>
      </c>
      <c r="I34" s="39"/>
      <c r="N34" s="45"/>
    </row>
    <row r="35" spans="1:14" x14ac:dyDescent="0.2">
      <c r="A35" s="13">
        <v>34453</v>
      </c>
      <c r="B35" s="23">
        <v>3.4499999999999999E-3</v>
      </c>
      <c r="C35" s="23">
        <v>1.2809983525902791E-2</v>
      </c>
      <c r="D35" s="23">
        <v>-1.1863296203055484E-2</v>
      </c>
      <c r="E35" s="42">
        <f t="shared" si="2"/>
        <v>9.3599835259027906E-3</v>
      </c>
      <c r="F35" s="42">
        <f t="shared" si="3"/>
        <v>-1.5313296203055484E-2</v>
      </c>
      <c r="G35" s="42">
        <f t="shared" si="0"/>
        <v>2.8710455492201407E-3</v>
      </c>
      <c r="H35" s="46">
        <f t="shared" si="1"/>
        <v>-2.9766563385763469E-3</v>
      </c>
      <c r="I35" s="39"/>
      <c r="N35" s="45"/>
    </row>
    <row r="36" spans="1:14" x14ac:dyDescent="0.2">
      <c r="A36" s="13">
        <v>34485</v>
      </c>
      <c r="B36" s="23">
        <v>3.4499999999999999E-3</v>
      </c>
      <c r="C36" s="23">
        <v>1.6332217371196611E-2</v>
      </c>
      <c r="D36" s="23">
        <v>-1.657767075000649E-4</v>
      </c>
      <c r="E36" s="42">
        <f t="shared" si="2"/>
        <v>1.2882217371196611E-2</v>
      </c>
      <c r="F36" s="42">
        <f t="shared" si="3"/>
        <v>-3.6157767075000648E-3</v>
      </c>
      <c r="G36" s="42">
        <f t="shared" si="0"/>
        <v>8.5433349245839785E-3</v>
      </c>
      <c r="H36" s="46">
        <f t="shared" si="1"/>
        <v>4.6332203318482732E-3</v>
      </c>
      <c r="I36" s="39"/>
      <c r="N36" s="45"/>
    </row>
    <row r="37" spans="1:14" x14ac:dyDescent="0.2">
      <c r="A37" s="13">
        <v>34515</v>
      </c>
      <c r="B37" s="23">
        <v>3.6083333333333332E-3</v>
      </c>
      <c r="C37" s="23">
        <v>-2.4451346703746379E-2</v>
      </c>
      <c r="D37" s="23">
        <v>-4.9304931365790061E-3</v>
      </c>
      <c r="E37" s="42">
        <f t="shared" si="2"/>
        <v>-2.8059680037079711E-2</v>
      </c>
      <c r="F37" s="42">
        <f t="shared" si="3"/>
        <v>-8.5388264699123393E-3</v>
      </c>
      <c r="G37" s="42">
        <f t="shared" si="0"/>
        <v>-2.2925802034611108E-2</v>
      </c>
      <c r="H37" s="46">
        <f t="shared" si="1"/>
        <v>-1.8299253253496024E-2</v>
      </c>
      <c r="I37" s="39"/>
      <c r="N37" s="45"/>
    </row>
    <row r="38" spans="1:14" x14ac:dyDescent="0.2">
      <c r="A38" s="13">
        <v>34544</v>
      </c>
      <c r="B38" s="23">
        <v>3.7333333333333337E-3</v>
      </c>
      <c r="C38" s="23">
        <v>3.2762141450928706E-2</v>
      </c>
      <c r="D38" s="23">
        <v>2.0372189286841813E-2</v>
      </c>
      <c r="E38" s="42">
        <f t="shared" si="2"/>
        <v>2.9028808117595371E-2</v>
      </c>
      <c r="F38" s="42">
        <f t="shared" si="3"/>
        <v>1.6638855953508478E-2</v>
      </c>
      <c r="G38" s="42">
        <f t="shared" si="0"/>
        <v>2.577031828527427E-2</v>
      </c>
      <c r="H38" s="46">
        <f t="shared" si="1"/>
        <v>2.2833832035551924E-2</v>
      </c>
      <c r="I38" s="39"/>
      <c r="N38" s="45"/>
    </row>
    <row r="39" spans="1:14" x14ac:dyDescent="0.2">
      <c r="A39" s="13">
        <v>34577</v>
      </c>
      <c r="B39" s="23">
        <v>3.8500000000000001E-3</v>
      </c>
      <c r="C39" s="23">
        <v>4.090447216331361E-2</v>
      </c>
      <c r="D39" s="23">
        <v>2.8620295485213276E-3</v>
      </c>
      <c r="E39" s="42">
        <f t="shared" si="2"/>
        <v>3.7054472163313611E-2</v>
      </c>
      <c r="F39" s="42">
        <f t="shared" si="3"/>
        <v>-9.879704514786725E-4</v>
      </c>
      <c r="G39" s="42">
        <f t="shared" si="0"/>
        <v>2.7049517276056777E-2</v>
      </c>
      <c r="H39" s="46">
        <f t="shared" si="1"/>
        <v>1.803325085591747E-2</v>
      </c>
      <c r="I39" s="39"/>
      <c r="N39" s="45"/>
    </row>
    <row r="40" spans="1:14" x14ac:dyDescent="0.2">
      <c r="A40" s="13">
        <v>34607</v>
      </c>
      <c r="B40" s="23">
        <v>4.1250000000000002E-3</v>
      </c>
      <c r="C40" s="23">
        <v>-2.4457465121261124E-2</v>
      </c>
      <c r="D40" s="23">
        <v>-2.0971169997600403E-2</v>
      </c>
      <c r="E40" s="42">
        <f t="shared" si="2"/>
        <v>-2.8582465121261124E-2</v>
      </c>
      <c r="F40" s="42">
        <f t="shared" si="3"/>
        <v>-2.5096169997600403E-2</v>
      </c>
      <c r="G40" s="42">
        <f t="shared" si="0"/>
        <v>-2.7665588521378279E-2</v>
      </c>
      <c r="H40" s="46">
        <f t="shared" si="1"/>
        <v>-2.6839317559430764E-2</v>
      </c>
      <c r="I40" s="39"/>
      <c r="N40" s="45"/>
    </row>
    <row r="41" spans="1:14" x14ac:dyDescent="0.2">
      <c r="A41" s="13">
        <v>34638</v>
      </c>
      <c r="B41" s="23">
        <v>4.4083333333333335E-3</v>
      </c>
      <c r="C41" s="23">
        <v>2.241850147292701E-2</v>
      </c>
      <c r="D41" s="23">
        <v>-4.7007536962629937E-3</v>
      </c>
      <c r="E41" s="42">
        <f t="shared" si="2"/>
        <v>1.8010168139593677E-2</v>
      </c>
      <c r="F41" s="42">
        <f t="shared" si="3"/>
        <v>-9.1090870295963272E-3</v>
      </c>
      <c r="G41" s="42">
        <f t="shared" si="0"/>
        <v>1.0877951964855966E-2</v>
      </c>
      <c r="H41" s="46">
        <f t="shared" si="1"/>
        <v>4.4505405549986748E-3</v>
      </c>
      <c r="I41" s="39"/>
      <c r="N41" s="45"/>
    </row>
    <row r="42" spans="1:14" x14ac:dyDescent="0.2">
      <c r="A42" s="13">
        <v>34668</v>
      </c>
      <c r="B42" s="23">
        <v>4.6666666666666662E-3</v>
      </c>
      <c r="C42" s="23">
        <v>-3.6368998318890178E-2</v>
      </c>
      <c r="D42" s="23">
        <v>-2.1987686895338365E-3</v>
      </c>
      <c r="E42" s="42">
        <f t="shared" si="2"/>
        <v>-4.1035664985556844E-2</v>
      </c>
      <c r="F42" s="42">
        <f t="shared" si="3"/>
        <v>-6.8654353562005027E-3</v>
      </c>
      <c r="G42" s="42">
        <f t="shared" si="0"/>
        <v>-3.2049080990658868E-2</v>
      </c>
      <c r="H42" s="46">
        <f t="shared" si="1"/>
        <v>-2.3950550170878673E-2</v>
      </c>
      <c r="I42" s="39"/>
      <c r="N42" s="45"/>
    </row>
    <row r="43" spans="1:14" x14ac:dyDescent="0.2">
      <c r="A43" s="13">
        <v>34698</v>
      </c>
      <c r="B43" s="23">
        <v>4.7583333333333332E-3</v>
      </c>
      <c r="C43" s="23">
        <v>1.4754511624265776E-2</v>
      </c>
      <c r="D43" s="23">
        <v>9.6518289995592976E-3</v>
      </c>
      <c r="E43" s="42">
        <f t="shared" si="2"/>
        <v>9.9961782909324427E-3</v>
      </c>
      <c r="F43" s="42">
        <f t="shared" si="3"/>
        <v>4.8934956662259645E-3</v>
      </c>
      <c r="G43" s="42">
        <f t="shared" si="0"/>
        <v>8.6542005956220282E-3</v>
      </c>
      <c r="H43" s="46">
        <f t="shared" si="1"/>
        <v>7.4448369785792036E-3</v>
      </c>
      <c r="I43" s="39"/>
      <c r="N43" s="45"/>
    </row>
    <row r="44" spans="1:14" x14ac:dyDescent="0.2">
      <c r="A44" s="13">
        <v>34730</v>
      </c>
      <c r="B44" s="23">
        <v>4.8083333333333329E-3</v>
      </c>
      <c r="C44" s="23">
        <v>2.5878412651588523E-2</v>
      </c>
      <c r="D44" s="23">
        <v>2.2742153738705362E-2</v>
      </c>
      <c r="E44" s="42">
        <f t="shared" si="2"/>
        <v>2.1070079318255192E-2</v>
      </c>
      <c r="F44" s="42">
        <f t="shared" si="3"/>
        <v>1.7933820405372031E-2</v>
      </c>
      <c r="G44" s="42">
        <f t="shared" si="0"/>
        <v>2.0245260332369355E-2</v>
      </c>
      <c r="H44" s="46">
        <f t="shared" si="1"/>
        <v>1.9501949861813611E-2</v>
      </c>
      <c r="I44" s="39"/>
      <c r="N44" s="45"/>
    </row>
    <row r="45" spans="1:14" x14ac:dyDescent="0.2">
      <c r="A45" s="13">
        <v>34758</v>
      </c>
      <c r="B45" s="23">
        <v>4.7750000000000006E-3</v>
      </c>
      <c r="C45" s="23">
        <v>3.8933784687581019E-2</v>
      </c>
      <c r="D45" s="23">
        <v>2.9193341869398148E-2</v>
      </c>
      <c r="E45" s="42">
        <f t="shared" si="2"/>
        <v>3.4158784687581017E-2</v>
      </c>
      <c r="F45" s="42">
        <f t="shared" si="3"/>
        <v>2.4418341869398147E-2</v>
      </c>
      <c r="G45" s="42">
        <f t="shared" si="0"/>
        <v>3.1597101360235177E-2</v>
      </c>
      <c r="H45" s="46">
        <f t="shared" si="1"/>
        <v>2.9288563278489582E-2</v>
      </c>
      <c r="I45" s="39"/>
      <c r="N45" s="45"/>
    </row>
    <row r="46" spans="1:14" x14ac:dyDescent="0.2">
      <c r="A46" s="13">
        <v>34789</v>
      </c>
      <c r="B46" s="23">
        <v>4.7083333333333335E-3</v>
      </c>
      <c r="C46" s="23">
        <v>2.9455202514830692E-2</v>
      </c>
      <c r="D46" s="23">
        <v>5.2168864560007133E-3</v>
      </c>
      <c r="E46" s="42">
        <f t="shared" si="2"/>
        <v>2.4746869181497357E-2</v>
      </c>
      <c r="F46" s="42">
        <f t="shared" si="3"/>
        <v>5.0855312266737986E-4</v>
      </c>
      <c r="G46" s="42">
        <f t="shared" si="0"/>
        <v>1.8372324277344101E-2</v>
      </c>
      <c r="H46" s="46">
        <f t="shared" si="1"/>
        <v>1.2627711152082367E-2</v>
      </c>
      <c r="I46" s="39"/>
      <c r="N46" s="45"/>
    </row>
    <row r="47" spans="1:14" x14ac:dyDescent="0.2">
      <c r="A47" s="13">
        <v>34817</v>
      </c>
      <c r="B47" s="23">
        <v>4.725E-3</v>
      </c>
      <c r="C47" s="23">
        <v>2.939166370973445E-2</v>
      </c>
      <c r="D47" s="23">
        <v>1.6171750592001599E-2</v>
      </c>
      <c r="E47" s="42">
        <f t="shared" si="2"/>
        <v>2.466666370973445E-2</v>
      </c>
      <c r="F47" s="42">
        <f t="shared" si="3"/>
        <v>1.1446750592001599E-2</v>
      </c>
      <c r="G47" s="42">
        <f t="shared" si="0"/>
        <v>2.1189898674017667E-2</v>
      </c>
      <c r="H47" s="46">
        <f t="shared" si="1"/>
        <v>1.8056707150868025E-2</v>
      </c>
      <c r="I47" s="39"/>
      <c r="N47" s="45"/>
    </row>
    <row r="48" spans="1:14" x14ac:dyDescent="0.2">
      <c r="A48" s="13">
        <v>34850</v>
      </c>
      <c r="B48" s="23">
        <v>4.5583333333333335E-3</v>
      </c>
      <c r="C48" s="23">
        <v>3.9868652811875238E-2</v>
      </c>
      <c r="D48" s="23">
        <v>5.420635113958383E-2</v>
      </c>
      <c r="E48" s="42">
        <f t="shared" si="2"/>
        <v>3.5310319478541907E-2</v>
      </c>
      <c r="F48" s="42">
        <f t="shared" si="3"/>
        <v>4.96480178062505E-2</v>
      </c>
      <c r="G48" s="42">
        <f t="shared" si="0"/>
        <v>3.9081055926996046E-2</v>
      </c>
      <c r="H48" s="46">
        <f t="shared" si="1"/>
        <v>4.2479168642396203E-2</v>
      </c>
      <c r="I48" s="39"/>
      <c r="N48" s="45"/>
    </row>
    <row r="49" spans="1:14" x14ac:dyDescent="0.2">
      <c r="A49" s="13">
        <v>34880</v>
      </c>
      <c r="B49" s="23">
        <v>4.5166666666666662E-3</v>
      </c>
      <c r="C49" s="23">
        <v>2.3201036110901851E-2</v>
      </c>
      <c r="D49" s="23">
        <v>9.4812646820965352E-3</v>
      </c>
      <c r="E49" s="42">
        <f t="shared" si="2"/>
        <v>1.8684369444235186E-2</v>
      </c>
      <c r="F49" s="42">
        <f t="shared" si="3"/>
        <v>4.9645980154298689E-3</v>
      </c>
      <c r="G49" s="42">
        <f t="shared" si="0"/>
        <v>1.5076144399419095E-2</v>
      </c>
      <c r="H49" s="46">
        <f t="shared" si="1"/>
        <v>1.1824483729832528E-2</v>
      </c>
      <c r="I49" s="39"/>
      <c r="N49" s="45"/>
    </row>
    <row r="50" spans="1:14" x14ac:dyDescent="0.2">
      <c r="A50" s="13">
        <v>34911</v>
      </c>
      <c r="B50" s="23">
        <v>4.5000000000000005E-3</v>
      </c>
      <c r="C50" s="23">
        <v>3.3115114850753358E-2</v>
      </c>
      <c r="D50" s="23">
        <v>-7.0269940335403458E-3</v>
      </c>
      <c r="E50" s="42">
        <f t="shared" si="2"/>
        <v>2.8615114850753357E-2</v>
      </c>
      <c r="F50" s="42">
        <f t="shared" si="3"/>
        <v>-1.1526994033540346E-2</v>
      </c>
      <c r="G50" s="42">
        <f t="shared" si="0"/>
        <v>1.8057959188236938E-2</v>
      </c>
      <c r="H50" s="46">
        <f t="shared" si="1"/>
        <v>8.5440604086065054E-3</v>
      </c>
      <c r="I50" s="39"/>
      <c r="N50" s="45"/>
    </row>
    <row r="51" spans="1:14" x14ac:dyDescent="0.2">
      <c r="A51" s="13">
        <v>34942</v>
      </c>
      <c r="B51" s="23">
        <v>4.4000000000000003E-3</v>
      </c>
      <c r="C51" s="23">
        <v>2.4663343986279784E-3</v>
      </c>
      <c r="D51" s="23">
        <v>1.3200660801413688E-2</v>
      </c>
      <c r="E51" s="42">
        <f t="shared" si="2"/>
        <v>-1.9336656013720218E-3</v>
      </c>
      <c r="F51" s="42">
        <f t="shared" si="3"/>
        <v>8.8006608014136872E-3</v>
      </c>
      <c r="G51" s="42">
        <f t="shared" si="0"/>
        <v>8.8940368711791615E-4</v>
      </c>
      <c r="H51" s="46">
        <f t="shared" si="1"/>
        <v>3.4334976000208327E-3</v>
      </c>
      <c r="I51" s="39"/>
      <c r="N51" s="45"/>
    </row>
    <row r="52" spans="1:14" x14ac:dyDescent="0.2">
      <c r="A52" s="13">
        <v>34971</v>
      </c>
      <c r="B52" s="23">
        <v>4.4000000000000003E-3</v>
      </c>
      <c r="C52" s="23">
        <v>4.2180700886119915E-2</v>
      </c>
      <c r="D52" s="23">
        <v>1.0268232938732025E-2</v>
      </c>
      <c r="E52" s="42">
        <f t="shared" si="2"/>
        <v>3.7780700886119914E-2</v>
      </c>
      <c r="F52" s="42">
        <f t="shared" si="3"/>
        <v>5.8682329387320245E-3</v>
      </c>
      <c r="G52" s="42">
        <f t="shared" si="0"/>
        <v>2.9387895897554413E-2</v>
      </c>
      <c r="H52" s="46">
        <f t="shared" si="1"/>
        <v>2.1824466912425969E-2</v>
      </c>
      <c r="I52" s="39"/>
      <c r="N52" s="45"/>
    </row>
    <row r="53" spans="1:14" x14ac:dyDescent="0.2">
      <c r="A53" s="13">
        <v>35003</v>
      </c>
      <c r="B53" s="23">
        <v>4.4666666666666665E-3</v>
      </c>
      <c r="C53" s="23">
        <v>-3.6107585628397665E-3</v>
      </c>
      <c r="D53" s="23">
        <v>1.8683801616910634E-2</v>
      </c>
      <c r="E53" s="42">
        <f t="shared" si="2"/>
        <v>-8.0774252295064339E-3</v>
      </c>
      <c r="F53" s="42">
        <f t="shared" si="3"/>
        <v>1.4217134950243966E-2</v>
      </c>
      <c r="G53" s="42">
        <f t="shared" si="0"/>
        <v>-2.2140775184185273E-3</v>
      </c>
      <c r="H53" s="46">
        <f t="shared" si="1"/>
        <v>3.0698548603687661E-3</v>
      </c>
      <c r="I53" s="39"/>
      <c r="N53" s="45"/>
    </row>
    <row r="54" spans="1:14" x14ac:dyDescent="0.2">
      <c r="A54" s="13">
        <v>35033</v>
      </c>
      <c r="B54" s="23">
        <v>4.2833333333333334E-3</v>
      </c>
      <c r="C54" s="23">
        <v>4.3824164574510771E-2</v>
      </c>
      <c r="D54" s="23">
        <v>2.0993913312602475E-2</v>
      </c>
      <c r="E54" s="42">
        <f t="shared" si="2"/>
        <v>3.9540831241177438E-2</v>
      </c>
      <c r="F54" s="42">
        <f t="shared" si="3"/>
        <v>1.6710579979269141E-2</v>
      </c>
      <c r="G54" s="42">
        <f t="shared" si="0"/>
        <v>3.3536599697661498E-2</v>
      </c>
      <c r="H54" s="46">
        <f t="shared" si="1"/>
        <v>2.8125705610223289E-2</v>
      </c>
      <c r="I54" s="39"/>
      <c r="N54" s="45"/>
    </row>
    <row r="55" spans="1:14" x14ac:dyDescent="0.2">
      <c r="A55" s="13">
        <v>35062</v>
      </c>
      <c r="B55" s="23">
        <v>4.1666666666666666E-3</v>
      </c>
      <c r="C55" s="23">
        <v>1.9221455852873826E-2</v>
      </c>
      <c r="D55" s="23">
        <v>2.2857349067157529E-2</v>
      </c>
      <c r="E55" s="42">
        <f t="shared" si="2"/>
        <v>1.505478918620716E-2</v>
      </c>
      <c r="F55" s="42">
        <f t="shared" si="3"/>
        <v>1.8690682400490863E-2</v>
      </c>
      <c r="G55" s="42">
        <f t="shared" si="0"/>
        <v>1.6011009267870555E-2</v>
      </c>
      <c r="H55" s="46">
        <f t="shared" si="1"/>
        <v>1.6872735793349011E-2</v>
      </c>
      <c r="I55" s="39"/>
      <c r="N55" s="45"/>
    </row>
    <row r="56" spans="1:14" x14ac:dyDescent="0.2">
      <c r="A56" s="13">
        <v>35095</v>
      </c>
      <c r="B56" s="23">
        <v>4.0249999999999999E-3</v>
      </c>
      <c r="C56" s="23">
        <v>3.3892781631436275E-2</v>
      </c>
      <c r="D56" s="23">
        <v>6.0823301957353415E-3</v>
      </c>
      <c r="E56" s="42">
        <f t="shared" si="2"/>
        <v>2.9867781631436274E-2</v>
      </c>
      <c r="F56" s="42">
        <f t="shared" si="3"/>
        <v>2.0573301957353416E-3</v>
      </c>
      <c r="G56" s="42">
        <f t="shared" si="0"/>
        <v>2.2553784609062003E-2</v>
      </c>
      <c r="H56" s="46">
        <f t="shared" si="1"/>
        <v>1.5962555913585807E-2</v>
      </c>
      <c r="I56" s="39"/>
      <c r="N56" s="45"/>
    </row>
    <row r="57" spans="1:14" x14ac:dyDescent="0.2">
      <c r="A57" s="13">
        <v>35124</v>
      </c>
      <c r="B57" s="23">
        <v>4.1333333333333335E-3</v>
      </c>
      <c r="C57" s="23">
        <v>9.2912510853475627E-3</v>
      </c>
      <c r="D57" s="23">
        <v>-2.4343544857768129E-2</v>
      </c>
      <c r="E57" s="42">
        <f t="shared" si="2"/>
        <v>5.1579177520142292E-3</v>
      </c>
      <c r="F57" s="42">
        <f t="shared" si="3"/>
        <v>-2.8476878191101462E-2</v>
      </c>
      <c r="G57" s="42">
        <f t="shared" si="0"/>
        <v>-3.6878501041778585E-3</v>
      </c>
      <c r="H57" s="46">
        <f t="shared" si="1"/>
        <v>-1.1659480219543616E-2</v>
      </c>
      <c r="I57" s="39"/>
      <c r="N57" s="45"/>
    </row>
    <row r="58" spans="1:14" x14ac:dyDescent="0.2">
      <c r="A58" s="13">
        <v>35153</v>
      </c>
      <c r="B58" s="23">
        <v>4.1250000000000002E-3</v>
      </c>
      <c r="C58" s="23">
        <v>9.6268067935771917E-3</v>
      </c>
      <c r="D58" s="23">
        <v>-1.1393615262412671E-2</v>
      </c>
      <c r="E58" s="42">
        <f t="shared" si="2"/>
        <v>5.5018067935771915E-3</v>
      </c>
      <c r="F58" s="42">
        <f t="shared" si="3"/>
        <v>-1.5518615262412671E-2</v>
      </c>
      <c r="G58" s="42">
        <f t="shared" si="0"/>
        <v>-2.6449541348620882E-5</v>
      </c>
      <c r="H58" s="46">
        <f t="shared" si="1"/>
        <v>-5.0084042344177397E-3</v>
      </c>
      <c r="I58" s="39"/>
      <c r="N58" s="45"/>
    </row>
    <row r="59" spans="1:14" x14ac:dyDescent="0.2">
      <c r="A59" s="13">
        <v>35185</v>
      </c>
      <c r="B59" s="23">
        <v>4.1833333333333332E-3</v>
      </c>
      <c r="C59" s="23">
        <v>1.4651371312892403E-2</v>
      </c>
      <c r="D59" s="23">
        <v>-1.3800826013611767E-2</v>
      </c>
      <c r="E59" s="42">
        <f t="shared" si="2"/>
        <v>1.0468037979559069E-2</v>
      </c>
      <c r="F59" s="42">
        <f t="shared" si="3"/>
        <v>-1.7984159346945101E-2</v>
      </c>
      <c r="G59" s="42">
        <f t="shared" si="0"/>
        <v>2.9852652886089761E-3</v>
      </c>
      <c r="H59" s="46">
        <f t="shared" si="1"/>
        <v>-3.758060683693016E-3</v>
      </c>
      <c r="I59" s="39"/>
      <c r="N59" s="45"/>
    </row>
    <row r="60" spans="1:14" x14ac:dyDescent="0.2">
      <c r="A60" s="13">
        <v>35216</v>
      </c>
      <c r="B60" s="23">
        <v>4.2416666666666662E-3</v>
      </c>
      <c r="C60" s="23">
        <v>2.5677282011856484E-2</v>
      </c>
      <c r="D60" s="23">
        <v>-3.4063260340632118E-3</v>
      </c>
      <c r="E60" s="42">
        <f t="shared" si="2"/>
        <v>2.1435615345189819E-2</v>
      </c>
      <c r="F60" s="42">
        <f t="shared" si="3"/>
        <v>-7.6479927007298779E-3</v>
      </c>
      <c r="G60" s="42">
        <f t="shared" si="0"/>
        <v>1.3786785079360812E-2</v>
      </c>
      <c r="H60" s="46">
        <f t="shared" si="1"/>
        <v>6.8938113222299707E-3</v>
      </c>
      <c r="I60" s="39"/>
      <c r="N60" s="45"/>
    </row>
    <row r="61" spans="1:14" x14ac:dyDescent="0.2">
      <c r="A61" s="13">
        <v>35244</v>
      </c>
      <c r="B61" s="23">
        <v>4.2916666666666667E-3</v>
      </c>
      <c r="C61" s="23">
        <v>3.7956236119049969E-3</v>
      </c>
      <c r="D61" s="23">
        <v>1.4774206912878673E-2</v>
      </c>
      <c r="E61" s="42">
        <f t="shared" si="2"/>
        <v>-4.9604305476166986E-4</v>
      </c>
      <c r="F61" s="42">
        <f t="shared" si="3"/>
        <v>1.0482540246212008E-2</v>
      </c>
      <c r="G61" s="42">
        <f t="shared" si="0"/>
        <v>2.3912644655373285E-3</v>
      </c>
      <c r="H61" s="46">
        <f t="shared" si="1"/>
        <v>4.9932485957251693E-3</v>
      </c>
      <c r="I61" s="39"/>
      <c r="N61" s="45"/>
    </row>
    <row r="62" spans="1:14" x14ac:dyDescent="0.2">
      <c r="A62" s="13">
        <v>35277</v>
      </c>
      <c r="B62" s="23">
        <v>4.208333333333333E-3</v>
      </c>
      <c r="C62" s="23">
        <v>-4.4223084839097648E-2</v>
      </c>
      <c r="D62" s="23">
        <v>2.551671344730444E-4</v>
      </c>
      <c r="E62" s="42">
        <f t="shared" si="2"/>
        <v>-4.8431418172430983E-2</v>
      </c>
      <c r="F62" s="42">
        <f t="shared" si="3"/>
        <v>-3.9531661988602886E-3</v>
      </c>
      <c r="G62" s="42">
        <f t="shared" si="0"/>
        <v>-3.6733880530970923E-2</v>
      </c>
      <c r="H62" s="46">
        <f t="shared" si="1"/>
        <v>-2.6192292185645637E-2</v>
      </c>
      <c r="I62" s="39"/>
      <c r="N62" s="45"/>
    </row>
    <row r="63" spans="1:14" x14ac:dyDescent="0.2">
      <c r="A63" s="13">
        <v>35307</v>
      </c>
      <c r="B63" s="23">
        <v>4.2416666666666662E-3</v>
      </c>
      <c r="C63" s="23">
        <v>2.1128117061566254E-2</v>
      </c>
      <c r="D63" s="23">
        <v>-5.6778425655976683E-3</v>
      </c>
      <c r="E63" s="42">
        <f t="shared" si="2"/>
        <v>1.6886450394899589E-2</v>
      </c>
      <c r="F63" s="42">
        <f t="shared" si="3"/>
        <v>-9.9195092322643345E-3</v>
      </c>
      <c r="G63" s="42">
        <f t="shared" si="0"/>
        <v>9.8366292386965412E-3</v>
      </c>
      <c r="H63" s="46">
        <f t="shared" si="1"/>
        <v>3.4834705813176275E-3</v>
      </c>
      <c r="I63" s="39"/>
      <c r="N63" s="45"/>
    </row>
    <row r="64" spans="1:14" x14ac:dyDescent="0.2">
      <c r="A64" s="13">
        <v>35338</v>
      </c>
      <c r="B64" s="23">
        <v>4.1583333333333333E-3</v>
      </c>
      <c r="C64" s="23">
        <v>5.6235805693947372E-2</v>
      </c>
      <c r="D64" s="23">
        <v>2.0458727028829893E-2</v>
      </c>
      <c r="E64" s="42">
        <f t="shared" si="2"/>
        <v>5.2077472360614038E-2</v>
      </c>
      <c r="F64" s="42">
        <f t="shared" si="3"/>
        <v>1.6300393695496559E-2</v>
      </c>
      <c r="G64" s="42">
        <f t="shared" si="0"/>
        <v>4.2668295834626294E-2</v>
      </c>
      <c r="H64" s="46">
        <f t="shared" si="1"/>
        <v>3.4188933028055299E-2</v>
      </c>
      <c r="I64" s="39"/>
      <c r="N64" s="45"/>
    </row>
    <row r="65" spans="1:14" x14ac:dyDescent="0.2">
      <c r="A65" s="13">
        <v>35369</v>
      </c>
      <c r="B65" s="23">
        <v>4.1916666666666665E-3</v>
      </c>
      <c r="C65" s="23">
        <v>2.7511264286705472E-2</v>
      </c>
      <c r="D65" s="23">
        <v>2.8402723903111937E-2</v>
      </c>
      <c r="E65" s="42">
        <f t="shared" si="2"/>
        <v>2.3319597620038806E-2</v>
      </c>
      <c r="F65" s="42">
        <f t="shared" si="3"/>
        <v>2.4211057236445271E-2</v>
      </c>
      <c r="G65" s="42">
        <f t="shared" si="0"/>
        <v>2.3554046636267062E-2</v>
      </c>
      <c r="H65" s="46">
        <f t="shared" si="1"/>
        <v>2.3765327428242038E-2</v>
      </c>
      <c r="I65" s="39"/>
      <c r="N65" s="45"/>
    </row>
    <row r="66" spans="1:14" x14ac:dyDescent="0.2">
      <c r="A66" s="13">
        <v>35398</v>
      </c>
      <c r="B66" s="23">
        <v>4.0916666666666671E-3</v>
      </c>
      <c r="C66" s="23">
        <v>7.5515594580555678E-2</v>
      </c>
      <c r="D66" s="23">
        <v>2.2156098515010436E-2</v>
      </c>
      <c r="E66" s="42">
        <f t="shared" si="2"/>
        <v>7.1423927913889018E-2</v>
      </c>
      <c r="F66" s="42">
        <f t="shared" si="3"/>
        <v>1.8064431848343769E-2</v>
      </c>
      <c r="G66" s="42">
        <f t="shared" si="0"/>
        <v>5.739067152317149E-2</v>
      </c>
      <c r="H66" s="46">
        <f t="shared" si="1"/>
        <v>4.4744179881116397E-2</v>
      </c>
      <c r="I66" s="39"/>
      <c r="N66" s="45"/>
    </row>
    <row r="67" spans="1:14" x14ac:dyDescent="0.2">
      <c r="A67" s="13">
        <v>35430</v>
      </c>
      <c r="B67" s="23">
        <v>4.1916666666666665E-3</v>
      </c>
      <c r="C67" s="23">
        <v>-1.9828294286736159E-2</v>
      </c>
      <c r="D67" s="23">
        <v>-1.6892399786794798E-2</v>
      </c>
      <c r="E67" s="42">
        <f t="shared" si="2"/>
        <v>-2.4019960953402825E-2</v>
      </c>
      <c r="F67" s="42">
        <f t="shared" si="3"/>
        <v>-2.1084066453461465E-2</v>
      </c>
      <c r="G67" s="42">
        <f t="shared" si="0"/>
        <v>-2.3247836715138553E-2</v>
      </c>
      <c r="H67" s="46">
        <f t="shared" si="1"/>
        <v>-2.2552013703432145E-2</v>
      </c>
      <c r="I67" s="39"/>
      <c r="N67" s="45"/>
    </row>
    <row r="68" spans="1:14" x14ac:dyDescent="0.2">
      <c r="A68" s="13">
        <v>35461</v>
      </c>
      <c r="B68" s="23">
        <v>4.1749999999999999E-3</v>
      </c>
      <c r="C68" s="23">
        <v>6.2379934640445667E-2</v>
      </c>
      <c r="D68" s="23">
        <v>7.7850221734099279E-4</v>
      </c>
      <c r="E68" s="42">
        <f t="shared" si="2"/>
        <v>5.8204934640445669E-2</v>
      </c>
      <c r="F68" s="42">
        <f t="shared" si="3"/>
        <v>-3.3964977826590071E-3</v>
      </c>
      <c r="G68" s="42">
        <f t="shared" si="0"/>
        <v>4.2004093947216492E-2</v>
      </c>
      <c r="H68" s="46">
        <f t="shared" si="1"/>
        <v>2.7404218428893332E-2</v>
      </c>
      <c r="I68" s="39"/>
      <c r="N68" s="45"/>
    </row>
    <row r="69" spans="1:14" x14ac:dyDescent="0.2">
      <c r="A69" s="13">
        <v>35489</v>
      </c>
      <c r="B69" s="23">
        <v>4.2833333333333334E-3</v>
      </c>
      <c r="C69" s="23">
        <v>7.851325146306376E-3</v>
      </c>
      <c r="D69" s="23">
        <v>-5.7647696175799901E-4</v>
      </c>
      <c r="E69" s="42">
        <f t="shared" si="2"/>
        <v>3.5679918129730426E-3</v>
      </c>
      <c r="F69" s="42">
        <f t="shared" si="3"/>
        <v>-4.8598102950913324E-3</v>
      </c>
      <c r="G69" s="42">
        <f t="shared" si="0"/>
        <v>1.3515258319709306E-3</v>
      </c>
      <c r="H69" s="46">
        <f t="shared" si="1"/>
        <v>-6.4590924105914493E-4</v>
      </c>
      <c r="I69" s="39"/>
      <c r="N69" s="45"/>
    </row>
    <row r="70" spans="1:14" x14ac:dyDescent="0.2">
      <c r="A70" s="13">
        <v>35520</v>
      </c>
      <c r="B70" s="23">
        <v>4.3E-3</v>
      </c>
      <c r="C70" s="23">
        <v>-4.1008649353231563E-2</v>
      </c>
      <c r="D70" s="23">
        <v>-1.6817818548247043E-2</v>
      </c>
      <c r="E70" s="42">
        <f t="shared" si="2"/>
        <v>-4.5308649353231562E-2</v>
      </c>
      <c r="F70" s="42">
        <f t="shared" si="3"/>
        <v>-2.1117818548247042E-2</v>
      </c>
      <c r="G70" s="42">
        <f t="shared" si="0"/>
        <v>-3.8946592811808962E-2</v>
      </c>
      <c r="H70" s="46">
        <f t="shared" si="1"/>
        <v>-3.3213233950739302E-2</v>
      </c>
      <c r="I70" s="39"/>
      <c r="N70" s="45"/>
    </row>
    <row r="71" spans="1:14" x14ac:dyDescent="0.2">
      <c r="A71" s="13">
        <v>35550</v>
      </c>
      <c r="B71" s="23">
        <v>4.208333333333333E-3</v>
      </c>
      <c r="C71" s="23">
        <v>5.9575917002909984E-2</v>
      </c>
      <c r="D71" s="23">
        <v>1.6638982152323845E-2</v>
      </c>
      <c r="E71" s="42">
        <f t="shared" si="2"/>
        <v>5.5367583669576649E-2</v>
      </c>
      <c r="F71" s="42">
        <f t="shared" si="3"/>
        <v>1.2430648818990512E-2</v>
      </c>
      <c r="G71" s="42">
        <f t="shared" si="0"/>
        <v>4.4075404023620819E-2</v>
      </c>
      <c r="H71" s="46">
        <f t="shared" si="1"/>
        <v>3.3899116244283579E-2</v>
      </c>
      <c r="I71" s="39"/>
      <c r="N71" s="45"/>
    </row>
    <row r="72" spans="1:14" x14ac:dyDescent="0.2">
      <c r="A72" s="13">
        <v>35580</v>
      </c>
      <c r="B72" s="23">
        <v>4.1083333333333328E-3</v>
      </c>
      <c r="C72" s="23">
        <v>6.0834031713508097E-2</v>
      </c>
      <c r="D72" s="23">
        <v>1.0783638904532378E-2</v>
      </c>
      <c r="E72" s="42">
        <f t="shared" si="2"/>
        <v>5.6725698380174765E-2</v>
      </c>
      <c r="F72" s="42">
        <f t="shared" si="3"/>
        <v>6.675305571199045E-3</v>
      </c>
      <c r="G72" s="42">
        <f t="shared" si="0"/>
        <v>4.3562718094871646E-2</v>
      </c>
      <c r="H72" s="46">
        <f t="shared" si="1"/>
        <v>3.1700501975686905E-2</v>
      </c>
      <c r="I72" s="39"/>
      <c r="N72" s="45"/>
    </row>
    <row r="73" spans="1:14" x14ac:dyDescent="0.2">
      <c r="A73" s="13">
        <v>35611</v>
      </c>
      <c r="B73" s="23">
        <v>4.208333333333333E-3</v>
      </c>
      <c r="C73" s="23">
        <v>4.4776532371194389E-2</v>
      </c>
      <c r="D73" s="23">
        <v>1.3062319438712278E-2</v>
      </c>
      <c r="E73" s="42">
        <f t="shared" si="2"/>
        <v>4.0568199037861054E-2</v>
      </c>
      <c r="F73" s="42">
        <f t="shared" si="3"/>
        <v>8.8539861053789446E-3</v>
      </c>
      <c r="G73" s="42">
        <f t="shared" ref="G73:G136" si="4">B$2*E73+C$2*F73</f>
        <v>3.2227534036740349E-2</v>
      </c>
      <c r="H73" s="46">
        <f t="shared" ref="H73:H136" si="5">SUM(0.5*E73+0.5*F73)</f>
        <v>2.4711092571619998E-2</v>
      </c>
      <c r="I73" s="39"/>
      <c r="N73" s="45"/>
    </row>
    <row r="74" spans="1:14" x14ac:dyDescent="0.2">
      <c r="A74" s="13">
        <v>35642</v>
      </c>
      <c r="B74" s="23">
        <v>4.2833333333333334E-3</v>
      </c>
      <c r="C74" s="23">
        <v>7.9440717200251143E-2</v>
      </c>
      <c r="D74" s="23">
        <v>3.4879378594368626E-2</v>
      </c>
      <c r="E74" s="42">
        <f t="shared" ref="E74:E137" si="6">C74-$B74</f>
        <v>7.515738386691781E-2</v>
      </c>
      <c r="F74" s="42">
        <f t="shared" ref="F74:F137" si="7">D74-$B74</f>
        <v>3.0596045261035293E-2</v>
      </c>
      <c r="G74" s="42">
        <f t="shared" si="4"/>
        <v>6.3437994894394945E-2</v>
      </c>
      <c r="H74" s="46">
        <f t="shared" si="5"/>
        <v>5.2876714563976551E-2</v>
      </c>
      <c r="I74" s="39"/>
      <c r="N74" s="45"/>
    </row>
    <row r="75" spans="1:14" x14ac:dyDescent="0.2">
      <c r="A75" s="13">
        <v>35671</v>
      </c>
      <c r="B75" s="23">
        <v>4.1250000000000002E-3</v>
      </c>
      <c r="C75" s="23">
        <v>-5.6009869593354522E-2</v>
      </c>
      <c r="D75" s="23">
        <v>-1.5844793197564488E-2</v>
      </c>
      <c r="E75" s="42">
        <f t="shared" si="6"/>
        <v>-6.0134869593354526E-2</v>
      </c>
      <c r="F75" s="42">
        <f t="shared" si="7"/>
        <v>-1.9969793197564489E-2</v>
      </c>
      <c r="G75" s="42">
        <f t="shared" si="4"/>
        <v>-4.9571673600601683E-2</v>
      </c>
      <c r="H75" s="46">
        <f t="shared" si="5"/>
        <v>-4.0052331395459509E-2</v>
      </c>
      <c r="I75" s="39"/>
      <c r="N75" s="45"/>
    </row>
    <row r="76" spans="1:14" x14ac:dyDescent="0.2">
      <c r="A76" s="13">
        <v>35703</v>
      </c>
      <c r="B76" s="23">
        <v>4.1416666666666668E-3</v>
      </c>
      <c r="C76" s="23">
        <v>5.4733985970743859E-2</v>
      </c>
      <c r="D76" s="23">
        <v>1.9866534223105026E-2</v>
      </c>
      <c r="E76" s="42">
        <f t="shared" si="6"/>
        <v>5.0592319304077191E-2</v>
      </c>
      <c r="F76" s="42">
        <f t="shared" si="7"/>
        <v>1.5724867556438357E-2</v>
      </c>
      <c r="G76" s="42">
        <f t="shared" si="4"/>
        <v>4.142236969539758E-2</v>
      </c>
      <c r="H76" s="46">
        <f t="shared" si="5"/>
        <v>3.3158593430257774E-2</v>
      </c>
      <c r="I76" s="39"/>
      <c r="N76" s="45"/>
    </row>
    <row r="77" spans="1:14" x14ac:dyDescent="0.2">
      <c r="A77" s="13">
        <v>35734</v>
      </c>
      <c r="B77" s="23">
        <v>4.2833333333333334E-3</v>
      </c>
      <c r="C77" s="23">
        <v>-3.3402282580572873E-2</v>
      </c>
      <c r="D77" s="23">
        <v>2.000902072806432E-2</v>
      </c>
      <c r="E77" s="42">
        <f t="shared" si="6"/>
        <v>-3.7685615913906206E-2</v>
      </c>
      <c r="F77" s="42">
        <f t="shared" si="7"/>
        <v>1.5725687394730986E-2</v>
      </c>
      <c r="G77" s="42">
        <f t="shared" si="4"/>
        <v>-2.363873450086252E-2</v>
      </c>
      <c r="H77" s="46">
        <f t="shared" si="5"/>
        <v>-1.097996425958761E-2</v>
      </c>
      <c r="I77" s="39"/>
      <c r="N77" s="45"/>
    </row>
    <row r="78" spans="1:14" x14ac:dyDescent="0.2">
      <c r="A78" s="13">
        <v>35762</v>
      </c>
      <c r="B78" s="23">
        <v>4.3E-3</v>
      </c>
      <c r="C78" s="23">
        <v>4.626064608474767E-2</v>
      </c>
      <c r="D78" s="23">
        <v>2.8582048422860495E-3</v>
      </c>
      <c r="E78" s="42">
        <f t="shared" si="6"/>
        <v>4.1960646084747671E-2</v>
      </c>
      <c r="F78" s="42">
        <f t="shared" si="7"/>
        <v>-1.4417951577139505E-3</v>
      </c>
      <c r="G78" s="42">
        <f t="shared" si="4"/>
        <v>3.0546040797052608E-2</v>
      </c>
      <c r="H78" s="46">
        <f t="shared" si="5"/>
        <v>2.0259425463516861E-2</v>
      </c>
      <c r="I78" s="39"/>
      <c r="N78" s="45"/>
    </row>
    <row r="79" spans="1:14" x14ac:dyDescent="0.2">
      <c r="A79" s="13">
        <v>35795</v>
      </c>
      <c r="B79" s="23">
        <v>4.1999999999999997E-3</v>
      </c>
      <c r="C79" s="23">
        <v>1.7139690417105502E-2</v>
      </c>
      <c r="D79" s="23">
        <v>1.380297530801089E-2</v>
      </c>
      <c r="E79" s="42">
        <f t="shared" si="6"/>
        <v>1.2939690417105503E-2</v>
      </c>
      <c r="F79" s="42">
        <f t="shared" si="7"/>
        <v>9.6029753080108908E-3</v>
      </c>
      <c r="G79" s="42">
        <f t="shared" si="4"/>
        <v>1.2062152545098855E-2</v>
      </c>
      <c r="H79" s="46">
        <f t="shared" si="5"/>
        <v>1.1271332862558197E-2</v>
      </c>
      <c r="I79" s="39"/>
      <c r="N79" s="45"/>
    </row>
    <row r="80" spans="1:14" x14ac:dyDescent="0.2">
      <c r="A80" s="13">
        <v>35825</v>
      </c>
      <c r="B80" s="23">
        <v>4.2416666666666662E-3</v>
      </c>
      <c r="C80" s="23">
        <v>1.1003859650772885E-2</v>
      </c>
      <c r="D80" s="23">
        <v>2.0315415258938208E-2</v>
      </c>
      <c r="E80" s="42">
        <f t="shared" si="6"/>
        <v>6.7621929841062186E-3</v>
      </c>
      <c r="F80" s="42">
        <f t="shared" si="7"/>
        <v>1.6073748592271543E-2</v>
      </c>
      <c r="G80" s="42">
        <f t="shared" si="4"/>
        <v>9.2110813147848799E-3</v>
      </c>
      <c r="H80" s="46">
        <f t="shared" si="5"/>
        <v>1.1417970788188882E-2</v>
      </c>
      <c r="I80" s="39"/>
      <c r="N80" s="45"/>
    </row>
    <row r="81" spans="1:14" x14ac:dyDescent="0.2">
      <c r="A81" s="13">
        <v>35853</v>
      </c>
      <c r="B81" s="23">
        <v>4.1916666666666665E-3</v>
      </c>
      <c r="C81" s="23">
        <v>7.2081412138772949E-2</v>
      </c>
      <c r="D81" s="23">
        <v>-4.2873646298596801E-3</v>
      </c>
      <c r="E81" s="42">
        <f t="shared" si="6"/>
        <v>6.7889745472106286E-2</v>
      </c>
      <c r="F81" s="42">
        <f t="shared" si="7"/>
        <v>-8.4790312965263466E-3</v>
      </c>
      <c r="G81" s="42">
        <f t="shared" si="4"/>
        <v>4.780517377144318E-2</v>
      </c>
      <c r="H81" s="46">
        <f t="shared" si="5"/>
        <v>2.9705357087789971E-2</v>
      </c>
      <c r="I81" s="39"/>
      <c r="N81" s="45"/>
    </row>
    <row r="82" spans="1:14" x14ac:dyDescent="0.2">
      <c r="A82" s="13">
        <v>35885</v>
      </c>
      <c r="B82" s="23">
        <v>4.1250000000000002E-3</v>
      </c>
      <c r="C82" s="23">
        <v>5.1159811535741451E-2</v>
      </c>
      <c r="D82" s="23">
        <v>2.7361223995978623E-3</v>
      </c>
      <c r="E82" s="42">
        <f t="shared" si="6"/>
        <v>4.7034811535741447E-2</v>
      </c>
      <c r="F82" s="42">
        <f t="shared" si="7"/>
        <v>-1.3888776004021379E-3</v>
      </c>
      <c r="G82" s="42">
        <f t="shared" si="4"/>
        <v>3.4299645442771295E-2</v>
      </c>
      <c r="H82" s="46">
        <f t="shared" si="5"/>
        <v>2.2822966967669653E-2</v>
      </c>
      <c r="I82" s="39"/>
      <c r="N82" s="45"/>
    </row>
    <row r="83" spans="1:14" x14ac:dyDescent="0.2">
      <c r="A83" s="13">
        <v>35915</v>
      </c>
      <c r="B83" s="23">
        <v>4.1666666666666666E-3</v>
      </c>
      <c r="C83" s="23">
        <v>1.0001603377636892E-2</v>
      </c>
      <c r="D83" s="23">
        <v>4.0032669628382589E-3</v>
      </c>
      <c r="E83" s="42">
        <f t="shared" si="6"/>
        <v>5.8349367109702252E-3</v>
      </c>
      <c r="F83" s="42">
        <f t="shared" si="7"/>
        <v>-1.6339970382840772E-4</v>
      </c>
      <c r="G83" s="42">
        <f t="shared" si="4"/>
        <v>4.2574069546313159E-3</v>
      </c>
      <c r="H83" s="46">
        <f t="shared" si="5"/>
        <v>2.8357685035709087E-3</v>
      </c>
      <c r="I83" s="39"/>
      <c r="N83" s="45"/>
    </row>
    <row r="84" spans="1:14" x14ac:dyDescent="0.2">
      <c r="A84" s="13">
        <v>35944</v>
      </c>
      <c r="B84" s="23">
        <v>4.15E-3</v>
      </c>
      <c r="C84" s="23">
        <v>-1.7196118635523949E-2</v>
      </c>
      <c r="D84" s="23">
        <v>9.9651804147538048E-3</v>
      </c>
      <c r="E84" s="42">
        <f t="shared" si="6"/>
        <v>-2.134611863552395E-2</v>
      </c>
      <c r="F84" s="42">
        <f t="shared" si="7"/>
        <v>5.8151804147538047E-3</v>
      </c>
      <c r="G84" s="42">
        <f t="shared" si="4"/>
        <v>-1.4202845149408326E-2</v>
      </c>
      <c r="H84" s="46">
        <f t="shared" si="5"/>
        <v>-7.7654691103850731E-3</v>
      </c>
      <c r="I84" s="39"/>
      <c r="N84" s="45"/>
    </row>
    <row r="85" spans="1:14" x14ac:dyDescent="0.2">
      <c r="A85" s="13">
        <v>35976</v>
      </c>
      <c r="B85" s="23">
        <v>4.1333333333333335E-3</v>
      </c>
      <c r="C85" s="23">
        <v>4.0580627208992803E-2</v>
      </c>
      <c r="D85" s="23">
        <v>1.1477770591034941E-2</v>
      </c>
      <c r="E85" s="42">
        <f t="shared" si="6"/>
        <v>3.6447293875659467E-2</v>
      </c>
      <c r="F85" s="42">
        <f t="shared" si="7"/>
        <v>7.344437257701608E-3</v>
      </c>
      <c r="G85" s="42">
        <f t="shared" si="4"/>
        <v>2.8793401340384828E-2</v>
      </c>
      <c r="H85" s="46">
        <f t="shared" si="5"/>
        <v>2.1895865566680536E-2</v>
      </c>
      <c r="I85" s="39"/>
      <c r="N85" s="45"/>
    </row>
    <row r="86" spans="1:14" x14ac:dyDescent="0.2">
      <c r="A86" s="13">
        <v>36007</v>
      </c>
      <c r="B86" s="23">
        <v>4.0833333333333338E-3</v>
      </c>
      <c r="C86" s="23">
        <v>-1.066152927785402E-2</v>
      </c>
      <c r="D86" s="23">
        <v>2.805209847794865E-3</v>
      </c>
      <c r="E86" s="42">
        <f t="shared" si="6"/>
        <v>-1.4744862611187355E-2</v>
      </c>
      <c r="F86" s="42">
        <f t="shared" si="7"/>
        <v>-1.2781234855384687E-3</v>
      </c>
      <c r="G86" s="42">
        <f t="shared" si="4"/>
        <v>-1.1203183681817448E-2</v>
      </c>
      <c r="H86" s="46">
        <f t="shared" si="5"/>
        <v>-8.0114930483629124E-3</v>
      </c>
      <c r="I86" s="39"/>
      <c r="N86" s="45"/>
    </row>
    <row r="87" spans="1:14" x14ac:dyDescent="0.2">
      <c r="A87" s="13">
        <v>36038</v>
      </c>
      <c r="B87" s="23">
        <v>3.8416666666666668E-3</v>
      </c>
      <c r="C87" s="23">
        <v>-0.14443627891013189</v>
      </c>
      <c r="D87" s="23">
        <v>3.8705873859999462E-2</v>
      </c>
      <c r="E87" s="42">
        <f t="shared" si="6"/>
        <v>-0.14827794557679855</v>
      </c>
      <c r="F87" s="42">
        <f t="shared" si="7"/>
        <v>3.4864207193332795E-2</v>
      </c>
      <c r="G87" s="42">
        <f t="shared" si="4"/>
        <v>-0.10011255843344548</v>
      </c>
      <c r="H87" s="46">
        <f t="shared" si="5"/>
        <v>-5.6706869191732873E-2</v>
      </c>
      <c r="I87" s="39"/>
      <c r="N87" s="45"/>
    </row>
    <row r="88" spans="1:14" x14ac:dyDescent="0.2">
      <c r="A88" s="13">
        <v>36068</v>
      </c>
      <c r="B88" s="23">
        <v>3.3E-3</v>
      </c>
      <c r="C88" s="23">
        <v>6.4067693171506734E-2</v>
      </c>
      <c r="D88" s="23">
        <v>4.2632426359013431E-2</v>
      </c>
      <c r="E88" s="42">
        <f t="shared" si="6"/>
        <v>6.0767693171506737E-2</v>
      </c>
      <c r="F88" s="42">
        <f t="shared" si="7"/>
        <v>3.9332426359013434E-2</v>
      </c>
      <c r="G88" s="42">
        <f t="shared" si="4"/>
        <v>5.5130334928586773E-2</v>
      </c>
      <c r="H88" s="46">
        <f t="shared" si="5"/>
        <v>5.0050059765260085E-2</v>
      </c>
      <c r="I88" s="39"/>
      <c r="N88" s="45"/>
    </row>
    <row r="89" spans="1:14" x14ac:dyDescent="0.2">
      <c r="A89" s="13">
        <v>36098</v>
      </c>
      <c r="B89" s="23">
        <v>3.6750000000000003E-3</v>
      </c>
      <c r="C89" s="23">
        <v>8.1258140776239607E-2</v>
      </c>
      <c r="D89" s="23">
        <v>-7.2990673413951823E-3</v>
      </c>
      <c r="E89" s="42">
        <f t="shared" si="6"/>
        <v>7.7583140776239609E-2</v>
      </c>
      <c r="F89" s="42">
        <f t="shared" si="7"/>
        <v>-1.0974067341395184E-2</v>
      </c>
      <c r="G89" s="42">
        <f t="shared" si="4"/>
        <v>5.4293078118332422E-2</v>
      </c>
      <c r="H89" s="46">
        <f t="shared" si="5"/>
        <v>3.3304536717422215E-2</v>
      </c>
      <c r="I89" s="39"/>
      <c r="N89" s="45"/>
    </row>
    <row r="90" spans="1:14" x14ac:dyDescent="0.2">
      <c r="A90" s="13">
        <v>36129</v>
      </c>
      <c r="B90" s="23">
        <v>3.6583333333333329E-3</v>
      </c>
      <c r="C90" s="23">
        <v>6.0580938624872127E-2</v>
      </c>
      <c r="D90" s="23">
        <v>-5.9761959386489538E-3</v>
      </c>
      <c r="E90" s="42">
        <f t="shared" si="6"/>
        <v>5.6922605291538794E-2</v>
      </c>
      <c r="F90" s="42">
        <f t="shared" si="7"/>
        <v>-9.6345292719822867E-3</v>
      </c>
      <c r="G90" s="42">
        <f t="shared" si="4"/>
        <v>3.9418441968593163E-2</v>
      </c>
      <c r="H90" s="46">
        <f t="shared" si="5"/>
        <v>2.3644038009778254E-2</v>
      </c>
      <c r="I90" s="39"/>
      <c r="N90" s="45"/>
    </row>
    <row r="91" spans="1:14" x14ac:dyDescent="0.2">
      <c r="A91" s="13">
        <v>36160</v>
      </c>
      <c r="B91" s="23">
        <v>3.6166666666666665E-3</v>
      </c>
      <c r="C91" s="23">
        <v>5.7566139667070582E-2</v>
      </c>
      <c r="D91" s="23">
        <v>6.3048507945802079E-3</v>
      </c>
      <c r="E91" s="42">
        <f t="shared" si="6"/>
        <v>5.3949473000403918E-2</v>
      </c>
      <c r="F91" s="42">
        <f t="shared" si="7"/>
        <v>2.6881841279135415E-3</v>
      </c>
      <c r="G91" s="42">
        <f t="shared" si="4"/>
        <v>4.0468033655799748E-2</v>
      </c>
      <c r="H91" s="46">
        <f t="shared" si="5"/>
        <v>2.8318828564158731E-2</v>
      </c>
      <c r="I91" s="39"/>
      <c r="N91" s="45"/>
    </row>
    <row r="92" spans="1:14" x14ac:dyDescent="0.2">
      <c r="A92" s="13">
        <v>36189</v>
      </c>
      <c r="B92" s="23">
        <v>3.7000000000000002E-3</v>
      </c>
      <c r="C92" s="23">
        <v>4.1800905402731292E-2</v>
      </c>
      <c r="D92" s="23">
        <v>3.6641101806322851E-3</v>
      </c>
      <c r="E92" s="42">
        <f t="shared" si="6"/>
        <v>3.810090540273129E-2</v>
      </c>
      <c r="F92" s="42">
        <f t="shared" si="7"/>
        <v>-3.5889819367715056E-5</v>
      </c>
      <c r="G92" s="42">
        <f t="shared" si="4"/>
        <v>2.8071136294443556E-2</v>
      </c>
      <c r="H92" s="46">
        <f t="shared" si="5"/>
        <v>1.9032507791681787E-2</v>
      </c>
      <c r="I92" s="39"/>
      <c r="N92" s="45"/>
    </row>
    <row r="93" spans="1:14" x14ac:dyDescent="0.2">
      <c r="A93" s="13">
        <v>36217</v>
      </c>
      <c r="B93" s="23">
        <v>3.7000000000000002E-3</v>
      </c>
      <c r="C93" s="23">
        <v>-3.1081763451272115E-2</v>
      </c>
      <c r="D93" s="23">
        <v>-3.6395862130467749E-2</v>
      </c>
      <c r="E93" s="42">
        <f t="shared" si="6"/>
        <v>-3.4781763451272117E-2</v>
      </c>
      <c r="F93" s="42">
        <f t="shared" si="7"/>
        <v>-4.0095862130467751E-2</v>
      </c>
      <c r="G93" s="42">
        <f t="shared" si="4"/>
        <v>-3.6179342415644661E-2</v>
      </c>
      <c r="H93" s="46">
        <f t="shared" si="5"/>
        <v>-3.7438812790869934E-2</v>
      </c>
      <c r="I93" s="39"/>
      <c r="N93" s="45"/>
    </row>
    <row r="94" spans="1:14" x14ac:dyDescent="0.2">
      <c r="A94" s="13">
        <v>36250</v>
      </c>
      <c r="B94" s="23">
        <v>3.5750000000000001E-3</v>
      </c>
      <c r="C94" s="23">
        <v>3.9997308770209239E-2</v>
      </c>
      <c r="D94" s="23">
        <v>5.8940573557142439E-3</v>
      </c>
      <c r="E94" s="42">
        <f t="shared" si="6"/>
        <v>3.6422308770209237E-2</v>
      </c>
      <c r="F94" s="42">
        <f t="shared" si="7"/>
        <v>2.3190573557142439E-3</v>
      </c>
      <c r="G94" s="42">
        <f t="shared" si="4"/>
        <v>2.7453339680455557E-2</v>
      </c>
      <c r="H94" s="46">
        <f t="shared" si="5"/>
        <v>1.937068306296174E-2</v>
      </c>
      <c r="I94" s="39"/>
      <c r="N94" s="45"/>
    </row>
    <row r="95" spans="1:14" x14ac:dyDescent="0.2">
      <c r="A95" s="13">
        <v>36280</v>
      </c>
      <c r="B95" s="23">
        <v>3.7499999999999999E-3</v>
      </c>
      <c r="C95" s="23">
        <v>3.871650812451799E-2</v>
      </c>
      <c r="D95" s="23">
        <v>2.6048704752594798E-3</v>
      </c>
      <c r="E95" s="42">
        <f t="shared" si="6"/>
        <v>3.4966508124517987E-2</v>
      </c>
      <c r="F95" s="42">
        <f t="shared" si="7"/>
        <v>-1.1451295247405201E-3</v>
      </c>
      <c r="G95" s="42">
        <f t="shared" si="4"/>
        <v>2.5469344410710817E-2</v>
      </c>
      <c r="H95" s="46">
        <f t="shared" si="5"/>
        <v>1.6910689299888731E-2</v>
      </c>
      <c r="I95" s="39"/>
      <c r="N95" s="45"/>
    </row>
    <row r="96" spans="1:14" x14ac:dyDescent="0.2">
      <c r="A96" s="13">
        <v>36311</v>
      </c>
      <c r="B96" s="23">
        <v>3.8083333333333337E-3</v>
      </c>
      <c r="C96" s="23">
        <v>-2.3583619466978734E-2</v>
      </c>
      <c r="D96" s="23">
        <v>-1.7974512210509497E-2</v>
      </c>
      <c r="E96" s="42">
        <f t="shared" si="6"/>
        <v>-2.7391952800312067E-2</v>
      </c>
      <c r="F96" s="42">
        <f t="shared" si="7"/>
        <v>-2.178284554384283E-2</v>
      </c>
      <c r="G96" s="42">
        <f t="shared" si="4"/>
        <v>-2.5916788189379893E-2</v>
      </c>
      <c r="H96" s="46">
        <f t="shared" si="5"/>
        <v>-2.4587399172077449E-2</v>
      </c>
      <c r="I96" s="39"/>
      <c r="N96" s="45"/>
    </row>
    <row r="97" spans="1:14" x14ac:dyDescent="0.2">
      <c r="A97" s="13">
        <v>36341</v>
      </c>
      <c r="B97" s="23">
        <v>3.7916666666666667E-3</v>
      </c>
      <c r="C97" s="23">
        <v>5.5452734938735038E-2</v>
      </c>
      <c r="D97" s="23">
        <v>-2.2426762603372508E-3</v>
      </c>
      <c r="E97" s="42">
        <f t="shared" si="6"/>
        <v>5.1661068272068372E-2</v>
      </c>
      <c r="F97" s="42">
        <f t="shared" si="7"/>
        <v>-6.0343429270039179E-3</v>
      </c>
      <c r="G97" s="42">
        <f t="shared" si="4"/>
        <v>3.6487489853525942E-2</v>
      </c>
      <c r="H97" s="46">
        <f t="shared" si="5"/>
        <v>2.2813362672532228E-2</v>
      </c>
      <c r="I97" s="39"/>
      <c r="N97" s="45"/>
    </row>
    <row r="98" spans="1:14" x14ac:dyDescent="0.2">
      <c r="A98" s="13">
        <v>36371</v>
      </c>
      <c r="B98" s="23">
        <v>3.933333333333333E-3</v>
      </c>
      <c r="C98" s="23">
        <v>-3.1204115320814241E-2</v>
      </c>
      <c r="D98" s="23">
        <v>-4.8290798407868429E-3</v>
      </c>
      <c r="E98" s="42">
        <f t="shared" si="6"/>
        <v>-3.5137448654147571E-2</v>
      </c>
      <c r="F98" s="42">
        <f t="shared" si="7"/>
        <v>-8.7624131741201768E-3</v>
      </c>
      <c r="G98" s="42">
        <f t="shared" si="4"/>
        <v>-2.8200958197962565E-2</v>
      </c>
      <c r="H98" s="46">
        <f t="shared" si="5"/>
        <v>-2.1949930914133872E-2</v>
      </c>
      <c r="I98" s="39"/>
      <c r="N98" s="45"/>
    </row>
    <row r="99" spans="1:14" x14ac:dyDescent="0.2">
      <c r="A99" s="13">
        <v>36403</v>
      </c>
      <c r="B99" s="23">
        <v>3.8999999999999998E-3</v>
      </c>
      <c r="C99" s="23">
        <v>-4.9384040316670097E-3</v>
      </c>
      <c r="D99" s="23">
        <v>-7.7640208216911422E-4</v>
      </c>
      <c r="E99" s="42">
        <f t="shared" si="6"/>
        <v>-8.8384040316670104E-3</v>
      </c>
      <c r="F99" s="42">
        <f t="shared" si="7"/>
        <v>-4.676402082169114E-3</v>
      </c>
      <c r="G99" s="42">
        <f t="shared" si="4"/>
        <v>-7.7438202225503464E-3</v>
      </c>
      <c r="H99" s="46">
        <f t="shared" si="5"/>
        <v>-6.7574030569180626E-3</v>
      </c>
      <c r="I99" s="39"/>
      <c r="N99" s="45"/>
    </row>
    <row r="100" spans="1:14" x14ac:dyDescent="0.2">
      <c r="A100" s="13">
        <v>36433</v>
      </c>
      <c r="B100" s="23">
        <v>4.0500000000000006E-3</v>
      </c>
      <c r="C100" s="23">
        <v>-2.7382029996896096E-2</v>
      </c>
      <c r="D100" s="23">
        <v>1.0595527510109726E-2</v>
      </c>
      <c r="E100" s="42">
        <f t="shared" si="6"/>
        <v>-3.1432029996896094E-2</v>
      </c>
      <c r="F100" s="42">
        <f t="shared" si="7"/>
        <v>6.5455275101097251E-3</v>
      </c>
      <c r="G100" s="42">
        <f t="shared" si="4"/>
        <v>-2.1444139539040698E-2</v>
      </c>
      <c r="H100" s="46">
        <f t="shared" si="5"/>
        <v>-1.2443251243393185E-2</v>
      </c>
      <c r="I100" s="39"/>
      <c r="N100" s="45"/>
    </row>
    <row r="101" spans="1:14" x14ac:dyDescent="0.2">
      <c r="A101" s="13">
        <v>36462</v>
      </c>
      <c r="B101" s="23">
        <v>4.2250000000000005E-3</v>
      </c>
      <c r="C101" s="23">
        <v>6.3246635467094636E-2</v>
      </c>
      <c r="D101" s="23">
        <v>-2.1260113115449952E-3</v>
      </c>
      <c r="E101" s="42">
        <f t="shared" si="6"/>
        <v>5.9021635467094637E-2</v>
      </c>
      <c r="F101" s="42">
        <f t="shared" si="7"/>
        <v>-6.3510113115449957E-3</v>
      </c>
      <c r="G101" s="42">
        <f t="shared" si="4"/>
        <v>4.1828985970225926E-2</v>
      </c>
      <c r="H101" s="46">
        <f t="shared" si="5"/>
        <v>2.6335312077774821E-2</v>
      </c>
      <c r="I101" s="39"/>
      <c r="N101" s="45"/>
    </row>
    <row r="102" spans="1:14" x14ac:dyDescent="0.2">
      <c r="A102" s="13">
        <v>36494</v>
      </c>
      <c r="B102" s="23">
        <v>4.3333333333333331E-3</v>
      </c>
      <c r="C102" s="23">
        <v>2.0322672082710769E-2</v>
      </c>
      <c r="D102" s="23">
        <v>-3.2512637317737569E-3</v>
      </c>
      <c r="E102" s="42">
        <f t="shared" si="6"/>
        <v>1.5989338749377434E-2</v>
      </c>
      <c r="F102" s="42">
        <f t="shared" si="7"/>
        <v>-7.5845970651070901E-3</v>
      </c>
      <c r="G102" s="42">
        <f t="shared" si="4"/>
        <v>9.7895222253118527E-3</v>
      </c>
      <c r="H102" s="46">
        <f t="shared" si="5"/>
        <v>4.2023708421351719E-3</v>
      </c>
      <c r="I102" s="39"/>
      <c r="N102" s="45"/>
    </row>
    <row r="103" spans="1:14" x14ac:dyDescent="0.2">
      <c r="A103" s="13">
        <v>36525</v>
      </c>
      <c r="B103" s="23">
        <v>4.4333333333333334E-3</v>
      </c>
      <c r="C103" s="23">
        <v>5.8848015468993875E-2</v>
      </c>
      <c r="D103" s="23">
        <v>-9.8793049935288479E-3</v>
      </c>
      <c r="E103" s="42">
        <f t="shared" si="6"/>
        <v>5.4414682135660544E-2</v>
      </c>
      <c r="F103" s="42">
        <f t="shared" si="7"/>
        <v>-1.4312638326862182E-2</v>
      </c>
      <c r="G103" s="42">
        <f t="shared" si="4"/>
        <v>3.633977175957933E-2</v>
      </c>
      <c r="H103" s="46">
        <f t="shared" si="5"/>
        <v>2.0051021904399183E-2</v>
      </c>
      <c r="I103" s="39"/>
      <c r="N103" s="45"/>
    </row>
    <row r="104" spans="1:14" x14ac:dyDescent="0.2">
      <c r="A104" s="13">
        <v>36556</v>
      </c>
      <c r="B104" s="23">
        <v>4.6249999999999998E-3</v>
      </c>
      <c r="C104" s="23">
        <v>-5.0236521275395796E-2</v>
      </c>
      <c r="D104" s="23">
        <v>-6.0979216201190178E-3</v>
      </c>
      <c r="E104" s="42">
        <f t="shared" si="6"/>
        <v>-5.4861521275395793E-2</v>
      </c>
      <c r="F104" s="42">
        <f t="shared" si="7"/>
        <v>-1.0722921620119018E-2</v>
      </c>
      <c r="G104" s="42">
        <f t="shared" si="4"/>
        <v>-4.3253310340853376E-2</v>
      </c>
      <c r="H104" s="46">
        <f t="shared" si="5"/>
        <v>-3.2792221447757404E-2</v>
      </c>
      <c r="I104" s="39"/>
      <c r="N104" s="45"/>
    </row>
    <row r="105" spans="1:14" x14ac:dyDescent="0.2">
      <c r="A105" s="13">
        <v>36585</v>
      </c>
      <c r="B105" s="23">
        <v>4.7416666666666666E-3</v>
      </c>
      <c r="C105" s="23">
        <v>-1.8918356643723988E-2</v>
      </c>
      <c r="D105" s="23">
        <v>1.0943627523907651E-2</v>
      </c>
      <c r="E105" s="42">
        <f t="shared" si="6"/>
        <v>-2.3660023310390653E-2</v>
      </c>
      <c r="F105" s="42">
        <f t="shared" si="7"/>
        <v>6.2019608572409842E-3</v>
      </c>
      <c r="G105" s="42">
        <f t="shared" si="4"/>
        <v>-1.5806484370570827E-2</v>
      </c>
      <c r="H105" s="46">
        <f t="shared" si="5"/>
        <v>-8.7290312265748335E-3</v>
      </c>
      <c r="I105" s="39"/>
      <c r="N105" s="45"/>
    </row>
    <row r="106" spans="1:14" x14ac:dyDescent="0.2">
      <c r="A106" s="13">
        <v>36616</v>
      </c>
      <c r="B106" s="23">
        <v>4.7166666666666668E-3</v>
      </c>
      <c r="C106" s="23">
        <v>9.7767446619732024E-2</v>
      </c>
      <c r="D106" s="23">
        <v>2.9255600946539451E-2</v>
      </c>
      <c r="E106" s="42">
        <f t="shared" si="6"/>
        <v>9.3050779953065363E-2</v>
      </c>
      <c r="F106" s="42">
        <f t="shared" si="7"/>
        <v>2.4538934279872783E-2</v>
      </c>
      <c r="G106" s="42">
        <f t="shared" si="4"/>
        <v>7.503253827116918E-2</v>
      </c>
      <c r="H106" s="46">
        <f t="shared" si="5"/>
        <v>5.8794857116469076E-2</v>
      </c>
      <c r="I106" s="39"/>
      <c r="N106" s="45"/>
    </row>
    <row r="107" spans="1:14" x14ac:dyDescent="0.2">
      <c r="A107" s="13">
        <v>36644</v>
      </c>
      <c r="B107" s="23">
        <v>4.8250000000000003E-3</v>
      </c>
      <c r="C107" s="23">
        <v>-3.0081021844706846E-2</v>
      </c>
      <c r="D107" s="23">
        <v>-6.3425068057557654E-3</v>
      </c>
      <c r="E107" s="42">
        <f t="shared" si="6"/>
        <v>-3.4906021844706848E-2</v>
      </c>
      <c r="F107" s="42">
        <f t="shared" si="7"/>
        <v>-1.1167506805755765E-2</v>
      </c>
      <c r="G107" s="42">
        <f t="shared" si="4"/>
        <v>-2.8662921882381513E-2</v>
      </c>
      <c r="H107" s="46">
        <f t="shared" si="5"/>
        <v>-2.3036764325231308E-2</v>
      </c>
      <c r="I107" s="39"/>
      <c r="N107" s="45"/>
    </row>
    <row r="108" spans="1:14" x14ac:dyDescent="0.2">
      <c r="A108" s="13">
        <v>36677</v>
      </c>
      <c r="B108" s="23">
        <v>4.7416666666666666E-3</v>
      </c>
      <c r="C108" s="23">
        <v>-2.0533367620466314E-2</v>
      </c>
      <c r="D108" s="23">
        <v>4.6447914448353167E-3</v>
      </c>
      <c r="E108" s="42">
        <f t="shared" si="6"/>
        <v>-2.5275034287132979E-2</v>
      </c>
      <c r="F108" s="42">
        <f t="shared" si="7"/>
        <v>-9.6875221831349903E-5</v>
      </c>
      <c r="G108" s="42">
        <f t="shared" si="4"/>
        <v>-1.8653315799094329E-2</v>
      </c>
      <c r="H108" s="46">
        <f t="shared" si="5"/>
        <v>-1.2685954754482164E-2</v>
      </c>
      <c r="I108" s="39"/>
      <c r="N108" s="45"/>
    </row>
    <row r="109" spans="1:14" x14ac:dyDescent="0.2">
      <c r="A109" s="13">
        <v>36707</v>
      </c>
      <c r="B109" s="23">
        <v>4.966666666666667E-3</v>
      </c>
      <c r="C109" s="23">
        <v>2.4656758676142365E-2</v>
      </c>
      <c r="D109" s="23">
        <v>1.9656258951589622E-2</v>
      </c>
      <c r="E109" s="42">
        <f t="shared" si="6"/>
        <v>1.9690092009475697E-2</v>
      </c>
      <c r="F109" s="42">
        <f t="shared" si="7"/>
        <v>1.4689592284922955E-2</v>
      </c>
      <c r="G109" s="42">
        <f t="shared" si="4"/>
        <v>1.8374987859500924E-2</v>
      </c>
      <c r="H109" s="46">
        <f t="shared" si="5"/>
        <v>1.7189842147199326E-2</v>
      </c>
      <c r="I109" s="39"/>
      <c r="N109" s="45"/>
    </row>
    <row r="110" spans="1:14" x14ac:dyDescent="0.2">
      <c r="A110" s="13">
        <v>36738</v>
      </c>
      <c r="B110" s="23">
        <v>5.0749999999999997E-3</v>
      </c>
      <c r="C110" s="23">
        <v>-1.5557553647822853E-2</v>
      </c>
      <c r="D110" s="23">
        <v>4.8488321787156785E-3</v>
      </c>
      <c r="E110" s="42">
        <f t="shared" si="6"/>
        <v>-2.0632553647822852E-2</v>
      </c>
      <c r="F110" s="42">
        <f t="shared" si="7"/>
        <v>-2.2616782128432114E-4</v>
      </c>
      <c r="G110" s="42">
        <f t="shared" si="4"/>
        <v>-1.5265785491692717E-2</v>
      </c>
      <c r="H110" s="46">
        <f t="shared" si="5"/>
        <v>-1.0429360734553587E-2</v>
      </c>
      <c r="I110" s="39"/>
      <c r="N110" s="45"/>
    </row>
    <row r="111" spans="1:14" x14ac:dyDescent="0.2">
      <c r="A111" s="13">
        <v>36769</v>
      </c>
      <c r="B111" s="23">
        <v>5.0000000000000001E-3</v>
      </c>
      <c r="C111" s="23">
        <v>6.2079829439549261E-2</v>
      </c>
      <c r="D111" s="23">
        <v>1.5449218313166702E-2</v>
      </c>
      <c r="E111" s="42">
        <f t="shared" si="6"/>
        <v>5.7079829439549264E-2</v>
      </c>
      <c r="F111" s="42">
        <f t="shared" si="7"/>
        <v>1.0449218313166701E-2</v>
      </c>
      <c r="G111" s="42">
        <f t="shared" si="4"/>
        <v>4.4816233081957133E-2</v>
      </c>
      <c r="H111" s="46">
        <f t="shared" si="5"/>
        <v>3.3764523876357984E-2</v>
      </c>
      <c r="I111" s="39"/>
      <c r="N111" s="45"/>
    </row>
    <row r="112" spans="1:14" x14ac:dyDescent="0.2">
      <c r="A112" s="13">
        <v>36798</v>
      </c>
      <c r="B112" s="23">
        <v>5.0916666666666671E-3</v>
      </c>
      <c r="C112" s="23">
        <v>-5.2782434549848989E-2</v>
      </c>
      <c r="D112" s="23">
        <v>3.6066891694703784E-3</v>
      </c>
      <c r="E112" s="42">
        <f t="shared" si="6"/>
        <v>-5.7874101216515657E-2</v>
      </c>
      <c r="F112" s="42">
        <f t="shared" si="7"/>
        <v>-1.4849774971962887E-3</v>
      </c>
      <c r="G112" s="42">
        <f t="shared" si="4"/>
        <v>-4.3044069279387503E-2</v>
      </c>
      <c r="H112" s="46">
        <f t="shared" si="5"/>
        <v>-2.9679539356855973E-2</v>
      </c>
      <c r="I112" s="39"/>
      <c r="N112" s="45"/>
    </row>
    <row r="113" spans="1:14" x14ac:dyDescent="0.2">
      <c r="A113" s="13">
        <v>36830</v>
      </c>
      <c r="B113" s="23">
        <v>5.1416666666666668E-3</v>
      </c>
      <c r="C113" s="23">
        <v>-4.2463571839144176E-3</v>
      </c>
      <c r="D113" s="23">
        <v>1.0117303661761667E-2</v>
      </c>
      <c r="E113" s="42">
        <f t="shared" si="6"/>
        <v>-9.3880238505810835E-3</v>
      </c>
      <c r="F113" s="42">
        <f t="shared" si="7"/>
        <v>4.9756369950950006E-3</v>
      </c>
      <c r="G113" s="42">
        <f t="shared" si="4"/>
        <v>-5.6104594015262861E-3</v>
      </c>
      <c r="H113" s="46">
        <f t="shared" si="5"/>
        <v>-2.2061934277430415E-3</v>
      </c>
      <c r="I113" s="39"/>
      <c r="N113" s="45"/>
    </row>
    <row r="114" spans="1:14" x14ac:dyDescent="0.2">
      <c r="A114" s="13">
        <v>36860</v>
      </c>
      <c r="B114" s="23">
        <v>4.8083333333333329E-3</v>
      </c>
      <c r="C114" s="23">
        <v>-7.877768633110771E-2</v>
      </c>
      <c r="D114" s="23">
        <v>2.3888412110414592E-2</v>
      </c>
      <c r="E114" s="42">
        <f t="shared" si="6"/>
        <v>-8.3586019664441041E-2</v>
      </c>
      <c r="F114" s="42">
        <f t="shared" si="7"/>
        <v>1.9080078777081261E-2</v>
      </c>
      <c r="G114" s="42">
        <f t="shared" si="4"/>
        <v>-5.6585395814943561E-2</v>
      </c>
      <c r="H114" s="46">
        <f t="shared" si="5"/>
        <v>-3.225297044367989E-2</v>
      </c>
      <c r="I114" s="39"/>
      <c r="N114" s="45"/>
    </row>
    <row r="115" spans="1:14" x14ac:dyDescent="0.2">
      <c r="A115" s="13">
        <v>36889</v>
      </c>
      <c r="B115" s="23">
        <v>4.2916666666666667E-3</v>
      </c>
      <c r="C115" s="23">
        <v>4.8991378992426782E-3</v>
      </c>
      <c r="D115" s="23">
        <v>2.4779315027797955E-2</v>
      </c>
      <c r="E115" s="42">
        <f t="shared" si="6"/>
        <v>6.0747123257601145E-4</v>
      </c>
      <c r="F115" s="42">
        <f t="shared" si="7"/>
        <v>2.0487648361131289E-2</v>
      </c>
      <c r="G115" s="42">
        <f t="shared" si="4"/>
        <v>5.8358493715899087E-3</v>
      </c>
      <c r="H115" s="46">
        <f t="shared" si="5"/>
        <v>1.0547559796853651E-2</v>
      </c>
      <c r="I115" s="39"/>
      <c r="N115" s="45"/>
    </row>
    <row r="116" spans="1:14" x14ac:dyDescent="0.2">
      <c r="A116" s="13">
        <v>36922</v>
      </c>
      <c r="B116" s="23">
        <v>4.0666666666666663E-3</v>
      </c>
      <c r="C116" s="23">
        <v>3.5457266332553639E-2</v>
      </c>
      <c r="D116" s="23">
        <v>1.018765368189456E-2</v>
      </c>
      <c r="E116" s="42">
        <f t="shared" si="6"/>
        <v>3.1390599665886976E-2</v>
      </c>
      <c r="F116" s="42">
        <f t="shared" si="7"/>
        <v>6.1209870152278932E-3</v>
      </c>
      <c r="G116" s="42">
        <f t="shared" si="4"/>
        <v>2.4744829383776E-2</v>
      </c>
      <c r="H116" s="46">
        <f t="shared" si="5"/>
        <v>1.8755793340557436E-2</v>
      </c>
      <c r="I116" s="39"/>
      <c r="N116" s="45"/>
    </row>
    <row r="117" spans="1:14" x14ac:dyDescent="0.2">
      <c r="A117" s="13">
        <v>36950</v>
      </c>
      <c r="B117" s="23">
        <v>3.6833333333333332E-3</v>
      </c>
      <c r="C117" s="23">
        <v>-9.1131281108527973E-2</v>
      </c>
      <c r="D117" s="23">
        <v>1.1934837529401499E-2</v>
      </c>
      <c r="E117" s="42">
        <f t="shared" si="6"/>
        <v>-9.4814614441861303E-2</v>
      </c>
      <c r="F117" s="42">
        <f t="shared" si="7"/>
        <v>8.251504196068165E-3</v>
      </c>
      <c r="G117" s="42">
        <f t="shared" si="4"/>
        <v>-6.7708787462807438E-2</v>
      </c>
      <c r="H117" s="46">
        <f t="shared" si="5"/>
        <v>-4.3281555122896567E-2</v>
      </c>
      <c r="I117" s="39"/>
      <c r="N117" s="45"/>
    </row>
    <row r="118" spans="1:14" x14ac:dyDescent="0.2">
      <c r="A118" s="13">
        <v>36980</v>
      </c>
      <c r="B118" s="23">
        <v>3.225E-3</v>
      </c>
      <c r="C118" s="23">
        <v>-6.3314615032758259E-2</v>
      </c>
      <c r="D118" s="23">
        <v>5.6514341273699031E-3</v>
      </c>
      <c r="E118" s="42">
        <f t="shared" si="6"/>
        <v>-6.6539615032758265E-2</v>
      </c>
      <c r="F118" s="42">
        <f t="shared" si="7"/>
        <v>2.4264341273699031E-3</v>
      </c>
      <c r="G118" s="42">
        <f t="shared" si="4"/>
        <v>-4.8401920311465015E-2</v>
      </c>
      <c r="H118" s="46">
        <f t="shared" si="5"/>
        <v>-3.2056590452694184E-2</v>
      </c>
      <c r="I118" s="39"/>
      <c r="N118" s="45"/>
    </row>
    <row r="119" spans="1:14" x14ac:dyDescent="0.2">
      <c r="A119" s="13">
        <v>37011</v>
      </c>
      <c r="B119" s="23">
        <v>3.0166666666666666E-3</v>
      </c>
      <c r="C119" s="23">
        <v>7.764008969611913E-2</v>
      </c>
      <c r="D119" s="23">
        <v>-1.6954700183294036E-2</v>
      </c>
      <c r="E119" s="42">
        <f t="shared" si="6"/>
        <v>7.4623423029452463E-2</v>
      </c>
      <c r="F119" s="42">
        <f t="shared" si="7"/>
        <v>-1.9971366849960703E-2</v>
      </c>
      <c r="G119" s="42">
        <f t="shared" si="4"/>
        <v>4.9745509303032939E-2</v>
      </c>
      <c r="H119" s="46">
        <f t="shared" si="5"/>
        <v>2.732602808974588E-2</v>
      </c>
      <c r="I119" s="39"/>
      <c r="N119" s="45"/>
    </row>
    <row r="120" spans="1:14" x14ac:dyDescent="0.2">
      <c r="A120" s="13">
        <v>37042</v>
      </c>
      <c r="B120" s="23">
        <v>2.9083333333333335E-3</v>
      </c>
      <c r="C120" s="23">
        <v>6.7077728939277659E-3</v>
      </c>
      <c r="D120" s="23">
        <v>1.4342719277127269E-3</v>
      </c>
      <c r="E120" s="42">
        <f t="shared" si="6"/>
        <v>3.7994395605944324E-3</v>
      </c>
      <c r="F120" s="42">
        <f t="shared" si="7"/>
        <v>-1.4740614056206066E-3</v>
      </c>
      <c r="G120" s="42">
        <f t="shared" si="4"/>
        <v>2.4125375732764217E-3</v>
      </c>
      <c r="H120" s="46">
        <f t="shared" si="5"/>
        <v>1.1626890774869129E-3</v>
      </c>
      <c r="I120" s="39"/>
      <c r="N120" s="45"/>
    </row>
    <row r="121" spans="1:14" x14ac:dyDescent="0.2">
      <c r="A121" s="13">
        <v>37071</v>
      </c>
      <c r="B121" s="23">
        <v>2.9249999999999996E-3</v>
      </c>
      <c r="C121" s="23">
        <v>-2.4336455452162786E-2</v>
      </c>
      <c r="D121" s="23">
        <v>2.2762031907765934E-3</v>
      </c>
      <c r="E121" s="42">
        <f t="shared" si="6"/>
        <v>-2.7261455452162787E-2</v>
      </c>
      <c r="F121" s="42">
        <f t="shared" si="7"/>
        <v>-6.4879680922340626E-4</v>
      </c>
      <c r="G121" s="42">
        <f t="shared" si="4"/>
        <v>-2.0262471400359468E-2</v>
      </c>
      <c r="H121" s="46">
        <f t="shared" si="5"/>
        <v>-1.3955126130693097E-2</v>
      </c>
      <c r="I121" s="39"/>
      <c r="N121" s="45"/>
    </row>
    <row r="122" spans="1:14" x14ac:dyDescent="0.2">
      <c r="A122" s="13">
        <v>37103</v>
      </c>
      <c r="B122" s="23">
        <v>2.8E-3</v>
      </c>
      <c r="C122" s="23">
        <v>-9.8576934928183979E-3</v>
      </c>
      <c r="D122" s="23">
        <v>2.8569095567146041E-2</v>
      </c>
      <c r="E122" s="42">
        <f t="shared" si="6"/>
        <v>-1.2657693492818398E-2</v>
      </c>
      <c r="F122" s="42">
        <f t="shared" si="7"/>
        <v>2.5769095567146041E-2</v>
      </c>
      <c r="G122" s="42">
        <f t="shared" si="4"/>
        <v>-2.5516575870801238E-3</v>
      </c>
      <c r="H122" s="46">
        <f t="shared" si="5"/>
        <v>6.5557010371638212E-3</v>
      </c>
      <c r="I122" s="39"/>
      <c r="N122" s="45"/>
    </row>
    <row r="123" spans="1:14" x14ac:dyDescent="0.2">
      <c r="A123" s="13">
        <v>37134</v>
      </c>
      <c r="B123" s="23">
        <v>2.2000000000000001E-3</v>
      </c>
      <c r="C123" s="23">
        <v>-6.2536290029884811E-2</v>
      </c>
      <c r="D123" s="23">
        <v>1.2801174929543802E-2</v>
      </c>
      <c r="E123" s="42">
        <f t="shared" si="6"/>
        <v>-6.4736290029884805E-2</v>
      </c>
      <c r="F123" s="42">
        <f t="shared" si="7"/>
        <v>1.0601174929543801E-2</v>
      </c>
      <c r="G123" s="42">
        <f t="shared" si="4"/>
        <v>-4.4922947709266019E-2</v>
      </c>
      <c r="H123" s="46">
        <f t="shared" si="5"/>
        <v>-2.7067557550170502E-2</v>
      </c>
      <c r="I123" s="39"/>
      <c r="N123" s="45"/>
    </row>
    <row r="124" spans="1:14" x14ac:dyDescent="0.2">
      <c r="A124" s="13">
        <v>37162</v>
      </c>
      <c r="B124" s="23">
        <v>1.8000000000000002E-3</v>
      </c>
      <c r="C124" s="23">
        <v>-8.0745311472018466E-2</v>
      </c>
      <c r="D124" s="23">
        <v>2.3936430796966501E-2</v>
      </c>
      <c r="E124" s="42">
        <f t="shared" si="6"/>
        <v>-8.2545311472018462E-2</v>
      </c>
      <c r="F124" s="42">
        <f t="shared" si="7"/>
        <v>2.2136430796966502E-2</v>
      </c>
      <c r="G124" s="42">
        <f t="shared" si="4"/>
        <v>-5.501458429117758E-2</v>
      </c>
      <c r="H124" s="46">
        <f t="shared" si="5"/>
        <v>-3.0204440337525978E-2</v>
      </c>
      <c r="I124" s="39"/>
      <c r="N124" s="45"/>
    </row>
    <row r="125" spans="1:14" x14ac:dyDescent="0.2">
      <c r="A125" s="13">
        <v>37195</v>
      </c>
      <c r="B125" s="23">
        <v>1.5583333333333334E-3</v>
      </c>
      <c r="C125" s="23">
        <v>1.9064670341519818E-2</v>
      </c>
      <c r="D125" s="23">
        <v>2.6127936462370327E-2</v>
      </c>
      <c r="E125" s="42">
        <f t="shared" si="6"/>
        <v>1.7506337008186483E-2</v>
      </c>
      <c r="F125" s="42">
        <f t="shared" si="7"/>
        <v>2.4569603129036992E-2</v>
      </c>
      <c r="G125" s="42">
        <f t="shared" si="4"/>
        <v>1.9363937468056029E-2</v>
      </c>
      <c r="H125" s="46">
        <f t="shared" si="5"/>
        <v>2.1037970068611737E-2</v>
      </c>
      <c r="I125" s="39"/>
      <c r="N125" s="45"/>
    </row>
    <row r="126" spans="1:14" x14ac:dyDescent="0.2">
      <c r="A126" s="13">
        <v>37225</v>
      </c>
      <c r="B126" s="23">
        <v>1.4083333333333333E-3</v>
      </c>
      <c r="C126" s="23">
        <v>7.6696710317294192E-2</v>
      </c>
      <c r="D126" s="23">
        <v>-2.6371863795105144E-2</v>
      </c>
      <c r="E126" s="42">
        <f t="shared" si="6"/>
        <v>7.5288376983960861E-2</v>
      </c>
      <c r="F126" s="42">
        <f t="shared" si="7"/>
        <v>-2.7780197128438478E-2</v>
      </c>
      <c r="G126" s="42">
        <f t="shared" si="4"/>
        <v>4.8181904228515968E-2</v>
      </c>
      <c r="H126" s="46">
        <f t="shared" si="5"/>
        <v>2.3754089927761193E-2</v>
      </c>
      <c r="I126" s="39"/>
      <c r="N126" s="45"/>
    </row>
    <row r="127" spans="1:14" x14ac:dyDescent="0.2">
      <c r="A127" s="13">
        <v>37256</v>
      </c>
      <c r="B127" s="23">
        <v>1.3749999999999999E-3</v>
      </c>
      <c r="C127" s="23">
        <v>8.7673999164812333E-3</v>
      </c>
      <c r="D127" s="23">
        <v>-1.3763379067595727E-2</v>
      </c>
      <c r="E127" s="42">
        <f t="shared" si="6"/>
        <v>7.3923999164812338E-3</v>
      </c>
      <c r="F127" s="42">
        <f t="shared" si="7"/>
        <v>-1.5138379067595726E-2</v>
      </c>
      <c r="G127" s="42">
        <f t="shared" si="4"/>
        <v>1.4669279484222459E-3</v>
      </c>
      <c r="H127" s="46">
        <f t="shared" si="5"/>
        <v>-3.8729895755572463E-3</v>
      </c>
      <c r="I127" s="39"/>
      <c r="N127" s="45"/>
    </row>
    <row r="128" spans="1:14" x14ac:dyDescent="0.2">
      <c r="A128" s="13">
        <v>37287</v>
      </c>
      <c r="B128" s="23">
        <v>1.4416666666666666E-3</v>
      </c>
      <c r="C128" s="23">
        <v>-1.4583456876200773E-2</v>
      </c>
      <c r="D128" s="23">
        <v>6.0162862178974041E-3</v>
      </c>
      <c r="E128" s="42">
        <f t="shared" si="6"/>
        <v>-1.6025123542867441E-2</v>
      </c>
      <c r="F128" s="42">
        <f t="shared" si="7"/>
        <v>4.5746195512307375E-3</v>
      </c>
      <c r="G128" s="42">
        <f t="shared" si="4"/>
        <v>-1.0607503480127466E-2</v>
      </c>
      <c r="H128" s="46">
        <f t="shared" si="5"/>
        <v>-5.725251995818352E-3</v>
      </c>
      <c r="I128" s="39"/>
      <c r="N128" s="45"/>
    </row>
    <row r="129" spans="1:14" x14ac:dyDescent="0.2">
      <c r="A129" s="13">
        <v>37315</v>
      </c>
      <c r="B129" s="23">
        <v>1.4916666666666667E-3</v>
      </c>
      <c r="C129" s="23">
        <v>-1.9303181439170314E-2</v>
      </c>
      <c r="D129" s="23">
        <v>1.136210058885978E-2</v>
      </c>
      <c r="E129" s="42">
        <f t="shared" si="6"/>
        <v>-2.0794848105836979E-2</v>
      </c>
      <c r="F129" s="42">
        <f t="shared" si="7"/>
        <v>9.8704339221931132E-3</v>
      </c>
      <c r="G129" s="42">
        <f t="shared" si="4"/>
        <v>-1.2730046210699153E-2</v>
      </c>
      <c r="H129" s="46">
        <f t="shared" si="5"/>
        <v>-5.462207091821933E-3</v>
      </c>
      <c r="I129" s="39"/>
      <c r="N129" s="45"/>
    </row>
    <row r="130" spans="1:14" x14ac:dyDescent="0.2">
      <c r="A130" s="13">
        <v>37344</v>
      </c>
      <c r="B130" s="23">
        <v>1.4333333333333333E-3</v>
      </c>
      <c r="C130" s="23">
        <v>3.7607070689435806E-2</v>
      </c>
      <c r="D130" s="23">
        <v>-2.7756831826815653E-2</v>
      </c>
      <c r="E130" s="42">
        <f t="shared" si="6"/>
        <v>3.6173737356102471E-2</v>
      </c>
      <c r="F130" s="42">
        <f t="shared" si="7"/>
        <v>-2.9190165160148988E-2</v>
      </c>
      <c r="G130" s="42">
        <f t="shared" si="4"/>
        <v>1.8983387552542148E-2</v>
      </c>
      <c r="H130" s="46">
        <f t="shared" si="5"/>
        <v>3.4917860979767415E-3</v>
      </c>
      <c r="I130" s="39"/>
      <c r="N130" s="45"/>
    </row>
    <row r="131" spans="1:14" x14ac:dyDescent="0.2">
      <c r="A131" s="13">
        <v>37376</v>
      </c>
      <c r="B131" s="23">
        <v>1.4416666666666666E-3</v>
      </c>
      <c r="C131" s="23">
        <v>-6.0609089716378794E-2</v>
      </c>
      <c r="D131" s="23">
        <v>2.66103142579448E-2</v>
      </c>
      <c r="E131" s="42">
        <f t="shared" si="6"/>
        <v>-6.2050756383045462E-2</v>
      </c>
      <c r="F131" s="42">
        <f t="shared" si="7"/>
        <v>2.5168647591278133E-2</v>
      </c>
      <c r="G131" s="42">
        <f t="shared" si="4"/>
        <v>-3.9112528917145881E-2</v>
      </c>
      <c r="H131" s="46">
        <f t="shared" si="5"/>
        <v>-1.8441054395883665E-2</v>
      </c>
      <c r="I131" s="39"/>
      <c r="N131" s="45"/>
    </row>
    <row r="132" spans="1:14" x14ac:dyDescent="0.2">
      <c r="A132" s="13">
        <v>37407</v>
      </c>
      <c r="B132" s="23">
        <v>1.4166666666666666E-3</v>
      </c>
      <c r="C132" s="23">
        <v>-7.3469796170325674E-3</v>
      </c>
      <c r="D132" s="23">
        <v>1.0036387283098858E-2</v>
      </c>
      <c r="E132" s="42">
        <f t="shared" si="6"/>
        <v>-8.7636462836992342E-3</v>
      </c>
      <c r="F132" s="42">
        <f t="shared" si="7"/>
        <v>8.6197206164321909E-3</v>
      </c>
      <c r="G132" s="42">
        <f t="shared" si="4"/>
        <v>-4.1919156147326138E-3</v>
      </c>
      <c r="H132" s="46">
        <f t="shared" si="5"/>
        <v>-7.1962833633521656E-5</v>
      </c>
      <c r="I132" s="39"/>
      <c r="N132" s="45"/>
    </row>
    <row r="133" spans="1:14" x14ac:dyDescent="0.2">
      <c r="A133" s="13">
        <v>37435</v>
      </c>
      <c r="B133" s="23">
        <v>1.4E-3</v>
      </c>
      <c r="C133" s="23">
        <v>-7.1116419221327942E-2</v>
      </c>
      <c r="D133" s="23">
        <v>1.9021198837330333E-2</v>
      </c>
      <c r="E133" s="42">
        <f t="shared" si="6"/>
        <v>-7.2516419221327941E-2</v>
      </c>
      <c r="F133" s="42">
        <f t="shared" si="7"/>
        <v>1.7621198837330335E-2</v>
      </c>
      <c r="G133" s="42">
        <f t="shared" si="4"/>
        <v>-4.8810717370022488E-2</v>
      </c>
      <c r="H133" s="46">
        <f t="shared" si="5"/>
        <v>-2.7447610191998803E-2</v>
      </c>
      <c r="I133" s="39"/>
      <c r="N133" s="45"/>
    </row>
    <row r="134" spans="1:14" x14ac:dyDescent="0.2">
      <c r="A134" s="13">
        <v>37468</v>
      </c>
      <c r="B134" s="23">
        <v>1.3500000000000001E-3</v>
      </c>
      <c r="C134" s="23">
        <v>-7.7924559185169939E-2</v>
      </c>
      <c r="D134" s="23">
        <v>2.8626379752480835E-2</v>
      </c>
      <c r="E134" s="42">
        <f t="shared" si="6"/>
        <v>-7.9274559185169943E-2</v>
      </c>
      <c r="F134" s="42">
        <f t="shared" si="7"/>
        <v>2.7276379752480834E-2</v>
      </c>
      <c r="G134" s="42">
        <f t="shared" si="4"/>
        <v>-5.1252243476884181E-2</v>
      </c>
      <c r="H134" s="46">
        <f t="shared" si="5"/>
        <v>-2.5999089716344556E-2</v>
      </c>
      <c r="I134" s="39"/>
      <c r="N134" s="45"/>
    </row>
    <row r="135" spans="1:14" x14ac:dyDescent="0.2">
      <c r="A135" s="13">
        <v>37498</v>
      </c>
      <c r="B135" s="23">
        <v>1.3583333333333331E-3</v>
      </c>
      <c r="C135" s="23">
        <v>6.5349548125701595E-3</v>
      </c>
      <c r="D135" s="23">
        <v>2.3403697983000349E-2</v>
      </c>
      <c r="E135" s="42">
        <f t="shared" si="6"/>
        <v>5.1766214792368266E-3</v>
      </c>
      <c r="F135" s="42">
        <f t="shared" si="7"/>
        <v>2.2045364649667016E-2</v>
      </c>
      <c r="G135" s="42">
        <f t="shared" si="4"/>
        <v>9.6130089145497095E-3</v>
      </c>
      <c r="H135" s="46">
        <f t="shared" si="5"/>
        <v>1.3610993064451921E-2</v>
      </c>
      <c r="I135" s="39"/>
      <c r="N135" s="45"/>
    </row>
    <row r="136" spans="1:14" x14ac:dyDescent="0.2">
      <c r="A136" s="13">
        <v>37529</v>
      </c>
      <c r="B136" s="23">
        <v>1.3166666666666667E-3</v>
      </c>
      <c r="C136" s="23">
        <v>-0.10858036688333728</v>
      </c>
      <c r="D136" s="23">
        <v>3.7303618711385766E-2</v>
      </c>
      <c r="E136" s="42">
        <f t="shared" si="6"/>
        <v>-0.10989703355000394</v>
      </c>
      <c r="F136" s="42">
        <f t="shared" si="7"/>
        <v>3.5986952044719099E-2</v>
      </c>
      <c r="G136" s="42">
        <f t="shared" si="4"/>
        <v>-7.1530341131549754E-2</v>
      </c>
      <c r="H136" s="46">
        <f t="shared" si="5"/>
        <v>-3.6955040752642415E-2</v>
      </c>
      <c r="I136" s="39"/>
      <c r="N136" s="45"/>
    </row>
    <row r="137" spans="1:14" x14ac:dyDescent="0.2">
      <c r="A137" s="13">
        <v>37560</v>
      </c>
      <c r="B137" s="23">
        <v>1.0250000000000001E-3</v>
      </c>
      <c r="C137" s="23">
        <v>8.7929306558973241E-2</v>
      </c>
      <c r="D137" s="23">
        <v>-1.149527978796272E-2</v>
      </c>
      <c r="E137" s="42">
        <f t="shared" si="6"/>
        <v>8.6904306558973243E-2</v>
      </c>
      <c r="F137" s="42">
        <f t="shared" si="7"/>
        <v>-1.252027978796272E-2</v>
      </c>
      <c r="G137" s="42">
        <f t="shared" ref="G137:G200" si="8">B$2*E137+C$2*F137</f>
        <v>6.0756182707996445E-2</v>
      </c>
      <c r="H137" s="46">
        <f t="shared" ref="H137:H200" si="9">SUM(0.5*E137+0.5*F137)</f>
        <v>3.7192013385505263E-2</v>
      </c>
      <c r="I137" s="39"/>
      <c r="N137" s="45"/>
    </row>
    <row r="138" spans="1:14" x14ac:dyDescent="0.2">
      <c r="A138" s="13">
        <v>37589</v>
      </c>
      <c r="B138" s="23">
        <v>9.9166666666666652E-4</v>
      </c>
      <c r="C138" s="23">
        <v>5.880308303692261E-2</v>
      </c>
      <c r="D138" s="23">
        <v>-1.8553825892722697E-2</v>
      </c>
      <c r="E138" s="42">
        <f t="shared" ref="E138:E201" si="10">C138-$B138</f>
        <v>5.7811416370255941E-2</v>
      </c>
      <c r="F138" s="42">
        <f t="shared" ref="F138:F201" si="11">D138-$B138</f>
        <v>-1.9545492559389362E-2</v>
      </c>
      <c r="G138" s="42">
        <f t="shared" si="8"/>
        <v>3.7466971301479107E-2</v>
      </c>
      <c r="H138" s="46">
        <f t="shared" si="9"/>
        <v>1.9132961905433288E-2</v>
      </c>
      <c r="I138" s="39"/>
      <c r="N138" s="45"/>
    </row>
    <row r="139" spans="1:14" x14ac:dyDescent="0.2">
      <c r="A139" s="13">
        <v>37621</v>
      </c>
      <c r="B139" s="23">
        <v>9.7499999999999996E-4</v>
      </c>
      <c r="C139" s="23">
        <v>-5.8731401992187515E-2</v>
      </c>
      <c r="D139" s="23">
        <v>3.2717944220312267E-2</v>
      </c>
      <c r="E139" s="42">
        <f t="shared" si="10"/>
        <v>-5.9706401992187512E-2</v>
      </c>
      <c r="F139" s="42">
        <f t="shared" si="11"/>
        <v>3.1742944220312271E-2</v>
      </c>
      <c r="G139" s="42">
        <f t="shared" si="8"/>
        <v>-3.5655722791861202E-2</v>
      </c>
      <c r="H139" s="46">
        <f t="shared" si="9"/>
        <v>-1.3981728885937621E-2</v>
      </c>
      <c r="I139" s="39"/>
      <c r="N139" s="45"/>
    </row>
    <row r="140" spans="1:14" x14ac:dyDescent="0.2">
      <c r="A140" s="13">
        <v>37652</v>
      </c>
      <c r="B140" s="23">
        <v>9.7499999999999996E-4</v>
      </c>
      <c r="C140" s="23">
        <v>-2.6145072449969442E-2</v>
      </c>
      <c r="D140" s="23">
        <v>-6.029698387692739E-3</v>
      </c>
      <c r="E140" s="42">
        <f t="shared" si="10"/>
        <v>-2.7120072449969442E-2</v>
      </c>
      <c r="F140" s="42">
        <f t="shared" si="11"/>
        <v>-7.0046983876927392E-3</v>
      </c>
      <c r="G140" s="42">
        <f t="shared" si="8"/>
        <v>-2.182983880037934E-2</v>
      </c>
      <c r="H140" s="46">
        <f t="shared" si="9"/>
        <v>-1.7062385418831091E-2</v>
      </c>
      <c r="I140" s="39"/>
      <c r="N140" s="45"/>
    </row>
    <row r="141" spans="1:14" x14ac:dyDescent="0.2">
      <c r="A141" s="13">
        <v>37680</v>
      </c>
      <c r="B141" s="23">
        <v>9.4166666666666661E-4</v>
      </c>
      <c r="C141" s="23">
        <v>-1.5025467944392412E-2</v>
      </c>
      <c r="D141" s="23">
        <v>2.1133710125982086E-2</v>
      </c>
      <c r="E141" s="42">
        <f t="shared" si="10"/>
        <v>-1.5967134611059079E-2</v>
      </c>
      <c r="F141" s="42">
        <f t="shared" si="11"/>
        <v>2.0192043459315419E-2</v>
      </c>
      <c r="G141" s="42">
        <f t="shared" si="8"/>
        <v>-6.4574680258300378E-3</v>
      </c>
      <c r="H141" s="46">
        <f t="shared" si="9"/>
        <v>2.1124544241281698E-3</v>
      </c>
      <c r="I141" s="39"/>
      <c r="N141" s="45"/>
    </row>
    <row r="142" spans="1:14" x14ac:dyDescent="0.2">
      <c r="A142" s="13">
        <v>37711</v>
      </c>
      <c r="B142" s="23">
        <v>9.4166666666666661E-4</v>
      </c>
      <c r="C142" s="23">
        <v>9.6710208772921025E-3</v>
      </c>
      <c r="D142" s="23">
        <v>-2.8281205549139932E-3</v>
      </c>
      <c r="E142" s="42">
        <f t="shared" si="10"/>
        <v>8.7293542106254354E-3</v>
      </c>
      <c r="F142" s="42">
        <f t="shared" si="11"/>
        <v>-3.7697872215806598E-3</v>
      </c>
      <c r="G142" s="42">
        <f t="shared" si="8"/>
        <v>5.4421481964133126E-3</v>
      </c>
      <c r="H142" s="46">
        <f t="shared" si="9"/>
        <v>2.4797834945223876E-3</v>
      </c>
      <c r="I142" s="39"/>
      <c r="N142" s="45"/>
    </row>
    <row r="143" spans="1:14" x14ac:dyDescent="0.2">
      <c r="A143" s="13">
        <v>37741</v>
      </c>
      <c r="B143" s="23">
        <v>8.9166666666666669E-4</v>
      </c>
      <c r="C143" s="23">
        <v>8.2306247462731186E-2</v>
      </c>
      <c r="D143" s="23">
        <v>2.005437336376481E-3</v>
      </c>
      <c r="E143" s="42">
        <f t="shared" si="10"/>
        <v>8.141458079606452E-2</v>
      </c>
      <c r="F143" s="42">
        <f t="shared" si="11"/>
        <v>1.1137706697098143E-3</v>
      </c>
      <c r="G143" s="42">
        <f t="shared" si="8"/>
        <v>6.029590577144972E-2</v>
      </c>
      <c r="H143" s="46">
        <f t="shared" si="9"/>
        <v>4.1264175732887168E-2</v>
      </c>
      <c r="I143" s="39"/>
      <c r="N143" s="45"/>
    </row>
    <row r="144" spans="1:14" x14ac:dyDescent="0.2">
      <c r="A144" s="13">
        <v>37771</v>
      </c>
      <c r="B144" s="23">
        <v>7.6666666666666669E-4</v>
      </c>
      <c r="C144" s="23">
        <v>5.2632996600124438E-2</v>
      </c>
      <c r="D144" s="23">
        <v>3.1796675459531798E-2</v>
      </c>
      <c r="E144" s="42">
        <f t="shared" si="10"/>
        <v>5.1866329933457772E-2</v>
      </c>
      <c r="F144" s="42">
        <f t="shared" si="11"/>
        <v>3.1030008792865132E-2</v>
      </c>
      <c r="G144" s="42">
        <f t="shared" si="8"/>
        <v>4.6386491135016215E-2</v>
      </c>
      <c r="H144" s="46">
        <f t="shared" si="9"/>
        <v>4.1448169363161452E-2</v>
      </c>
      <c r="I144" s="39"/>
      <c r="N144" s="45"/>
    </row>
    <row r="145" spans="1:14" x14ac:dyDescent="0.2">
      <c r="A145" s="13">
        <v>37802</v>
      </c>
      <c r="B145" s="23">
        <v>7.5000000000000002E-4</v>
      </c>
      <c r="C145" s="23">
        <v>1.277442425447961E-2</v>
      </c>
      <c r="D145" s="23">
        <v>-4.7032756549687527E-3</v>
      </c>
      <c r="E145" s="42">
        <f t="shared" si="10"/>
        <v>1.202442425447961E-2</v>
      </c>
      <c r="F145" s="42">
        <f t="shared" si="11"/>
        <v>-5.4532756549687525E-3</v>
      </c>
      <c r="G145" s="42">
        <f t="shared" si="8"/>
        <v>7.4278845186464947E-3</v>
      </c>
      <c r="H145" s="46">
        <f t="shared" si="9"/>
        <v>3.2855742997554287E-3</v>
      </c>
      <c r="I145" s="39"/>
      <c r="N145" s="45"/>
    </row>
    <row r="146" spans="1:14" x14ac:dyDescent="0.2">
      <c r="A146" s="13">
        <v>37833</v>
      </c>
      <c r="B146" s="23">
        <v>7.9166666666666665E-4</v>
      </c>
      <c r="C146" s="23">
        <v>1.7600315814838341E-2</v>
      </c>
      <c r="D146" s="23">
        <v>-5.2710333720669467E-2</v>
      </c>
      <c r="E146" s="42">
        <f t="shared" si="10"/>
        <v>1.6808649148171675E-2</v>
      </c>
      <c r="F146" s="42">
        <f t="shared" si="11"/>
        <v>-5.3502000387336136E-2</v>
      </c>
      <c r="G146" s="42">
        <f t="shared" si="8"/>
        <v>-1.6826681370899332E-3</v>
      </c>
      <c r="H146" s="46">
        <f t="shared" si="9"/>
        <v>-1.8346675619582233E-2</v>
      </c>
      <c r="I146" s="39"/>
      <c r="N146" s="45"/>
    </row>
    <row r="147" spans="1:14" x14ac:dyDescent="0.2">
      <c r="A147" s="13">
        <v>37862</v>
      </c>
      <c r="B147" s="23">
        <v>7.8333333333333326E-4</v>
      </c>
      <c r="C147" s="23">
        <v>1.946083317892322E-2</v>
      </c>
      <c r="D147" s="23">
        <v>5.8966070836752316E-4</v>
      </c>
      <c r="E147" s="42">
        <f t="shared" si="10"/>
        <v>1.8677499845589886E-2</v>
      </c>
      <c r="F147" s="42">
        <f t="shared" si="11"/>
        <v>-1.936726249658101E-4</v>
      </c>
      <c r="G147" s="42">
        <f t="shared" si="8"/>
        <v>1.3714484427538405E-2</v>
      </c>
      <c r="H147" s="46">
        <f t="shared" si="9"/>
        <v>9.2419136103120379E-3</v>
      </c>
      <c r="I147" s="39"/>
      <c r="N147" s="45"/>
    </row>
    <row r="148" spans="1:14" x14ac:dyDescent="0.2">
      <c r="A148" s="13">
        <v>37894</v>
      </c>
      <c r="B148" s="23">
        <v>7.6666666666666669E-4</v>
      </c>
      <c r="C148" s="23">
        <v>-1.0601466211033528E-2</v>
      </c>
      <c r="D148" s="23">
        <v>4.1411082529659193E-2</v>
      </c>
      <c r="E148" s="42">
        <f t="shared" si="10"/>
        <v>-1.1368132877700195E-2</v>
      </c>
      <c r="F148" s="42">
        <f t="shared" si="11"/>
        <v>4.0644415862992528E-2</v>
      </c>
      <c r="G148" s="42">
        <f t="shared" si="8"/>
        <v>2.3108837141401512E-3</v>
      </c>
      <c r="H148" s="46">
        <f t="shared" si="9"/>
        <v>1.4638141492646167E-2</v>
      </c>
      <c r="I148" s="39"/>
      <c r="N148" s="45"/>
    </row>
    <row r="149" spans="1:14" x14ac:dyDescent="0.2">
      <c r="A149" s="13">
        <v>37925</v>
      </c>
      <c r="B149" s="23">
        <v>7.7500000000000008E-4</v>
      </c>
      <c r="C149" s="23">
        <v>5.6513595155092133E-2</v>
      </c>
      <c r="D149" s="23">
        <v>-1.9566214100726564E-2</v>
      </c>
      <c r="E149" s="42">
        <f t="shared" si="10"/>
        <v>5.5738595155092135E-2</v>
      </c>
      <c r="F149" s="42">
        <f t="shared" si="11"/>
        <v>-2.0341214100726566E-2</v>
      </c>
      <c r="G149" s="42">
        <f t="shared" si="8"/>
        <v>3.5730020333989601E-2</v>
      </c>
      <c r="H149" s="46">
        <f t="shared" si="9"/>
        <v>1.7698690527182787E-2</v>
      </c>
      <c r="I149" s="39"/>
      <c r="N149" s="45"/>
    </row>
    <row r="150" spans="1:14" x14ac:dyDescent="0.2">
      <c r="A150" s="13">
        <v>37953</v>
      </c>
      <c r="B150" s="23">
        <v>7.5000000000000002E-4</v>
      </c>
      <c r="C150" s="23">
        <v>8.7726864872610388E-3</v>
      </c>
      <c r="D150" s="23">
        <v>4.9291383697602775E-4</v>
      </c>
      <c r="E150" s="42">
        <f t="shared" si="10"/>
        <v>8.0226864872610382E-3</v>
      </c>
      <c r="F150" s="42">
        <f t="shared" si="11"/>
        <v>-2.5708616302397226E-4</v>
      </c>
      <c r="G150" s="42">
        <f t="shared" si="8"/>
        <v>5.845151446158452E-3</v>
      </c>
      <c r="H150" s="46">
        <f t="shared" si="9"/>
        <v>3.8828001621185331E-3</v>
      </c>
      <c r="I150" s="39"/>
      <c r="N150" s="45"/>
    </row>
    <row r="151" spans="1:14" x14ac:dyDescent="0.2">
      <c r="A151" s="13">
        <v>37986</v>
      </c>
      <c r="B151" s="23">
        <v>7.3333333333333334E-4</v>
      </c>
      <c r="C151" s="23">
        <v>5.2384748052979324E-2</v>
      </c>
      <c r="D151" s="23">
        <v>1.0965087733334489E-2</v>
      </c>
      <c r="E151" s="42">
        <f t="shared" si="10"/>
        <v>5.1651414719645988E-2</v>
      </c>
      <c r="F151" s="42">
        <f t="shared" si="11"/>
        <v>1.0231754400001155E-2</v>
      </c>
      <c r="G151" s="42">
        <f t="shared" si="8"/>
        <v>4.0758269998638665E-2</v>
      </c>
      <c r="H151" s="46">
        <f t="shared" si="9"/>
        <v>3.0941584559823571E-2</v>
      </c>
      <c r="I151" s="39"/>
      <c r="N151" s="45"/>
    </row>
    <row r="152" spans="1:14" x14ac:dyDescent="0.2">
      <c r="A152" s="13">
        <v>38016</v>
      </c>
      <c r="B152" s="23">
        <v>7.7500000000000008E-4</v>
      </c>
      <c r="C152" s="23">
        <v>1.8352946624531574E-2</v>
      </c>
      <c r="D152" s="23">
        <v>9.7757044380113456E-3</v>
      </c>
      <c r="E152" s="42">
        <f t="shared" si="10"/>
        <v>1.7577946624531573E-2</v>
      </c>
      <c r="F152" s="42">
        <f t="shared" si="11"/>
        <v>9.0007044380113459E-3</v>
      </c>
      <c r="G152" s="42">
        <f t="shared" si="8"/>
        <v>1.5322178718086915E-2</v>
      </c>
      <c r="H152" s="46">
        <f t="shared" si="9"/>
        <v>1.3289325531271459E-2</v>
      </c>
      <c r="I152" s="39"/>
      <c r="N152" s="45"/>
    </row>
    <row r="153" spans="1:14" x14ac:dyDescent="0.2">
      <c r="A153" s="13">
        <v>38044</v>
      </c>
      <c r="B153" s="23">
        <v>7.8333333333333326E-4</v>
      </c>
      <c r="C153" s="23">
        <v>1.3894240872240449E-2</v>
      </c>
      <c r="D153" s="23">
        <v>1.6272604276663216E-2</v>
      </c>
      <c r="E153" s="42">
        <f t="shared" si="10"/>
        <v>1.3110907538907115E-2</v>
      </c>
      <c r="F153" s="42">
        <f t="shared" si="11"/>
        <v>1.5489270943329882E-2</v>
      </c>
      <c r="G153" s="42">
        <f t="shared" si="8"/>
        <v>1.3736404140366136E-2</v>
      </c>
      <c r="H153" s="46">
        <f t="shared" si="9"/>
        <v>1.4300089241118499E-2</v>
      </c>
      <c r="I153" s="39"/>
      <c r="N153" s="45"/>
    </row>
    <row r="154" spans="1:14" x14ac:dyDescent="0.2">
      <c r="A154" s="13">
        <v>38077</v>
      </c>
      <c r="B154" s="23">
        <v>7.8333333333333326E-4</v>
      </c>
      <c r="C154" s="23">
        <v>-1.5086643502482011E-2</v>
      </c>
      <c r="D154" s="23">
        <v>1.2805578442792953E-2</v>
      </c>
      <c r="E154" s="42">
        <f t="shared" si="10"/>
        <v>-1.5869976835815345E-2</v>
      </c>
      <c r="F154" s="42">
        <f t="shared" si="11"/>
        <v>1.2022245109459619E-2</v>
      </c>
      <c r="G154" s="42">
        <f t="shared" si="8"/>
        <v>-8.5344746154788868E-3</v>
      </c>
      <c r="H154" s="46">
        <f t="shared" si="9"/>
        <v>-1.9238658631778628E-3</v>
      </c>
      <c r="I154" s="39"/>
      <c r="N154" s="45"/>
    </row>
    <row r="155" spans="1:14" x14ac:dyDescent="0.2">
      <c r="A155" s="13">
        <v>38107</v>
      </c>
      <c r="B155" s="23">
        <v>8.5000000000000006E-4</v>
      </c>
      <c r="C155" s="23">
        <v>-1.5674635615672616E-2</v>
      </c>
      <c r="D155" s="23">
        <v>-4.2980459420034367E-2</v>
      </c>
      <c r="E155" s="42">
        <f t="shared" si="10"/>
        <v>-1.6524635615672616E-2</v>
      </c>
      <c r="F155" s="42">
        <f t="shared" si="11"/>
        <v>-4.3830459420034371E-2</v>
      </c>
      <c r="G155" s="42">
        <f t="shared" si="8"/>
        <v>-2.3705918323733942E-2</v>
      </c>
      <c r="H155" s="46">
        <f t="shared" si="9"/>
        <v>-3.0177547517853495E-2</v>
      </c>
      <c r="I155" s="39"/>
      <c r="N155" s="45"/>
    </row>
    <row r="156" spans="1:14" x14ac:dyDescent="0.2">
      <c r="A156" s="13">
        <v>38138</v>
      </c>
      <c r="B156" s="23">
        <v>1.0583333333333334E-3</v>
      </c>
      <c r="C156" s="23">
        <v>1.3685527683081844E-2</v>
      </c>
      <c r="D156" s="23">
        <v>-5.2427273907380556E-3</v>
      </c>
      <c r="E156" s="42">
        <f t="shared" si="10"/>
        <v>1.2627194349748511E-2</v>
      </c>
      <c r="F156" s="42">
        <f t="shared" si="11"/>
        <v>-6.3010607240713886E-3</v>
      </c>
      <c r="G156" s="42">
        <f t="shared" si="8"/>
        <v>7.649166518422507E-3</v>
      </c>
      <c r="H156" s="46">
        <f t="shared" si="9"/>
        <v>3.1630668128385612E-3</v>
      </c>
      <c r="I156" s="39"/>
      <c r="N156" s="45"/>
    </row>
    <row r="157" spans="1:14" x14ac:dyDescent="0.2">
      <c r="A157" s="13">
        <v>38168</v>
      </c>
      <c r="B157" s="23">
        <v>1.1083333333333333E-3</v>
      </c>
      <c r="C157" s="23">
        <v>1.9432628482111802E-2</v>
      </c>
      <c r="D157" s="23">
        <v>8.2843972974679936E-3</v>
      </c>
      <c r="E157" s="42">
        <f t="shared" si="10"/>
        <v>1.832429514877847E-2</v>
      </c>
      <c r="F157" s="42">
        <f t="shared" si="11"/>
        <v>7.17606396413466E-3</v>
      </c>
      <c r="G157" s="42">
        <f t="shared" si="8"/>
        <v>1.5392371160498568E-2</v>
      </c>
      <c r="H157" s="46">
        <f t="shared" si="9"/>
        <v>1.2750179556456565E-2</v>
      </c>
      <c r="I157" s="39"/>
      <c r="N157" s="45"/>
    </row>
    <row r="158" spans="1:14" x14ac:dyDescent="0.2">
      <c r="A158" s="13">
        <v>38198</v>
      </c>
      <c r="B158" s="23">
        <v>1.2333333333333332E-3</v>
      </c>
      <c r="C158" s="23">
        <v>-3.3090428224022306E-2</v>
      </c>
      <c r="D158" s="23">
        <v>1.0458285843113257E-2</v>
      </c>
      <c r="E158" s="42">
        <f t="shared" si="10"/>
        <v>-3.4323761557355642E-2</v>
      </c>
      <c r="F158" s="42">
        <f t="shared" si="11"/>
        <v>9.2249525097799247E-3</v>
      </c>
      <c r="G158" s="42">
        <f t="shared" si="8"/>
        <v>-2.2870687314685396E-2</v>
      </c>
      <c r="H158" s="46">
        <f t="shared" si="9"/>
        <v>-1.2549404523787859E-2</v>
      </c>
      <c r="I158" s="39"/>
      <c r="N158" s="45"/>
    </row>
    <row r="159" spans="1:14" x14ac:dyDescent="0.2">
      <c r="A159" s="13">
        <v>38230</v>
      </c>
      <c r="B159" s="23">
        <v>1.3749999999999999E-3</v>
      </c>
      <c r="C159" s="23">
        <v>4.0028618246439329E-3</v>
      </c>
      <c r="D159" s="23">
        <v>2.8397540780405572E-2</v>
      </c>
      <c r="E159" s="42">
        <f t="shared" si="10"/>
        <v>2.627861824643933E-3</v>
      </c>
      <c r="F159" s="42">
        <f t="shared" si="11"/>
        <v>2.7022540780405571E-2</v>
      </c>
      <c r="G159" s="42">
        <f t="shared" si="8"/>
        <v>9.0435293177350967E-3</v>
      </c>
      <c r="H159" s="46">
        <f t="shared" si="9"/>
        <v>1.4825201302524751E-2</v>
      </c>
      <c r="I159" s="39"/>
      <c r="N159" s="45"/>
    </row>
    <row r="160" spans="1:14" x14ac:dyDescent="0.2">
      <c r="A160" s="13">
        <v>38260</v>
      </c>
      <c r="B160" s="23">
        <v>1.4666666666666667E-3</v>
      </c>
      <c r="C160" s="23">
        <v>1.0829595906662659E-2</v>
      </c>
      <c r="D160" s="23">
        <v>2.5552328034037508E-3</v>
      </c>
      <c r="E160" s="42">
        <f t="shared" si="10"/>
        <v>9.3629292399959926E-3</v>
      </c>
      <c r="F160" s="42">
        <f t="shared" si="11"/>
        <v>1.0885661367370841E-3</v>
      </c>
      <c r="G160" s="42">
        <f t="shared" si="8"/>
        <v>7.186816880252348E-3</v>
      </c>
      <c r="H160" s="46">
        <f t="shared" si="9"/>
        <v>5.2257476883665385E-3</v>
      </c>
      <c r="I160" s="39"/>
      <c r="N160" s="45"/>
    </row>
    <row r="161" spans="1:14" x14ac:dyDescent="0.2">
      <c r="A161" s="13">
        <v>38289</v>
      </c>
      <c r="B161" s="23">
        <v>1.725E-3</v>
      </c>
      <c r="C161" s="23">
        <v>1.5274425432628913E-2</v>
      </c>
      <c r="D161" s="23">
        <v>9.7741016362302702E-3</v>
      </c>
      <c r="E161" s="42">
        <f t="shared" si="10"/>
        <v>1.3549425432628912E-2</v>
      </c>
      <c r="F161" s="42">
        <f t="shared" si="11"/>
        <v>8.0491016362302693E-3</v>
      </c>
      <c r="G161" s="42">
        <f t="shared" si="8"/>
        <v>1.2102870278284649E-2</v>
      </c>
      <c r="H161" s="46">
        <f t="shared" si="9"/>
        <v>1.0799263534429591E-2</v>
      </c>
      <c r="I161" s="39"/>
      <c r="N161" s="45"/>
    </row>
    <row r="162" spans="1:14" x14ac:dyDescent="0.2">
      <c r="A162" s="13">
        <v>38321</v>
      </c>
      <c r="B162" s="23">
        <v>1.825E-3</v>
      </c>
      <c r="C162" s="23">
        <v>4.0453219632827553E-2</v>
      </c>
      <c r="D162" s="23">
        <v>-1.8533511128043911E-2</v>
      </c>
      <c r="E162" s="42">
        <f t="shared" si="10"/>
        <v>3.8628219632827553E-2</v>
      </c>
      <c r="F162" s="42">
        <f t="shared" si="11"/>
        <v>-2.0358511128043912E-2</v>
      </c>
      <c r="G162" s="42">
        <f t="shared" si="8"/>
        <v>2.3115031213643118E-2</v>
      </c>
      <c r="H162" s="46">
        <f t="shared" si="9"/>
        <v>9.1348542523918205E-3</v>
      </c>
      <c r="I162" s="39"/>
      <c r="N162" s="45"/>
    </row>
    <row r="163" spans="1:14" x14ac:dyDescent="0.2">
      <c r="A163" s="13">
        <v>38352</v>
      </c>
      <c r="B163" s="23">
        <v>1.9416666666666666E-3</v>
      </c>
      <c r="C163" s="23">
        <v>3.3979100810497043E-2</v>
      </c>
      <c r="D163" s="23">
        <v>1.2179243528260608E-2</v>
      </c>
      <c r="E163" s="42">
        <f t="shared" si="10"/>
        <v>3.2037434143830375E-2</v>
      </c>
      <c r="F163" s="42">
        <f t="shared" si="11"/>
        <v>1.0237576861593942E-2</v>
      </c>
      <c r="G163" s="42">
        <f t="shared" si="8"/>
        <v>2.6304190596198523E-2</v>
      </c>
      <c r="H163" s="46">
        <f t="shared" si="9"/>
        <v>2.1137505502712158E-2</v>
      </c>
      <c r="I163" s="39"/>
      <c r="N163" s="45"/>
    </row>
    <row r="164" spans="1:14" x14ac:dyDescent="0.2">
      <c r="A164" s="13">
        <v>38383</v>
      </c>
      <c r="B164" s="23">
        <v>2.1166666666666669E-3</v>
      </c>
      <c r="C164" s="23">
        <v>-2.4373475020200486E-2</v>
      </c>
      <c r="D164" s="23">
        <v>7.3786144024798883E-3</v>
      </c>
      <c r="E164" s="42">
        <f t="shared" si="10"/>
        <v>-2.6490141686867152E-2</v>
      </c>
      <c r="F164" s="42">
        <f t="shared" si="11"/>
        <v>5.2619477358132214E-3</v>
      </c>
      <c r="G164" s="42">
        <f t="shared" si="8"/>
        <v>-1.8139515375439473E-2</v>
      </c>
      <c r="H164" s="46">
        <f t="shared" si="9"/>
        <v>-1.0614096975526965E-2</v>
      </c>
      <c r="I164" s="39"/>
      <c r="N164" s="45"/>
    </row>
    <row r="165" spans="1:14" x14ac:dyDescent="0.2">
      <c r="A165" s="13">
        <v>38411</v>
      </c>
      <c r="B165" s="23">
        <v>2.2833333333333334E-3</v>
      </c>
      <c r="C165" s="23">
        <v>2.1034564453011662E-2</v>
      </c>
      <c r="D165" s="23">
        <v>-1.4327920210972955E-2</v>
      </c>
      <c r="E165" s="42">
        <f t="shared" si="10"/>
        <v>1.875123111967833E-2</v>
      </c>
      <c r="F165" s="42">
        <f t="shared" si="11"/>
        <v>-1.6611253544306287E-2</v>
      </c>
      <c r="G165" s="42">
        <f t="shared" si="8"/>
        <v>9.451090554390142E-3</v>
      </c>
      <c r="H165" s="46">
        <f t="shared" si="9"/>
        <v>1.0699887876860215E-3</v>
      </c>
      <c r="I165" s="39"/>
      <c r="N165" s="45"/>
    </row>
    <row r="166" spans="1:14" x14ac:dyDescent="0.2">
      <c r="A166" s="13">
        <v>38442</v>
      </c>
      <c r="B166" s="23">
        <v>2.3166666666666665E-3</v>
      </c>
      <c r="C166" s="23">
        <v>-1.7688916391004228E-2</v>
      </c>
      <c r="D166" s="23">
        <v>-3.5284367053975974E-3</v>
      </c>
      <c r="E166" s="42">
        <f t="shared" si="10"/>
        <v>-2.0005583057670896E-2</v>
      </c>
      <c r="F166" s="42">
        <f t="shared" si="11"/>
        <v>-5.8451033720642639E-3</v>
      </c>
      <c r="G166" s="42">
        <f t="shared" si="8"/>
        <v>-1.6281454145366962E-2</v>
      </c>
      <c r="H166" s="46">
        <f t="shared" si="9"/>
        <v>-1.2925343214867581E-2</v>
      </c>
      <c r="I166" s="39"/>
      <c r="N166" s="45"/>
    </row>
    <row r="167" spans="1:14" x14ac:dyDescent="0.2">
      <c r="A167" s="13">
        <v>38471</v>
      </c>
      <c r="B167" s="23">
        <v>2.3666666666666667E-3</v>
      </c>
      <c r="C167" s="23">
        <v>-1.8959299175086874E-2</v>
      </c>
      <c r="D167" s="23">
        <v>2.3341071969314564E-2</v>
      </c>
      <c r="E167" s="42">
        <f t="shared" si="10"/>
        <v>-2.1325965841753541E-2</v>
      </c>
      <c r="F167" s="42">
        <f t="shared" si="11"/>
        <v>2.0974405302647898E-2</v>
      </c>
      <c r="G167" s="42">
        <f t="shared" si="8"/>
        <v>-1.0201198978087526E-2</v>
      </c>
      <c r="H167" s="46">
        <f t="shared" si="9"/>
        <v>-1.7578026955282142E-4</v>
      </c>
      <c r="I167" s="39"/>
      <c r="N167" s="45"/>
    </row>
    <row r="168" spans="1:14" x14ac:dyDescent="0.2">
      <c r="A168" s="13">
        <v>38503</v>
      </c>
      <c r="B168" s="23">
        <v>2.4750000000000002E-3</v>
      </c>
      <c r="C168" s="23">
        <v>3.1792213796534963E-2</v>
      </c>
      <c r="D168" s="23">
        <v>1.6787923742188182E-2</v>
      </c>
      <c r="E168" s="42">
        <f t="shared" si="10"/>
        <v>2.9317213796534961E-2</v>
      </c>
      <c r="F168" s="42">
        <f t="shared" si="11"/>
        <v>1.4312923742188182E-2</v>
      </c>
      <c r="G168" s="42">
        <f t="shared" si="8"/>
        <v>2.5371167360213734E-2</v>
      </c>
      <c r="H168" s="46">
        <f t="shared" si="9"/>
        <v>2.1815068769361571E-2</v>
      </c>
      <c r="I168" s="39"/>
      <c r="N168" s="45"/>
    </row>
    <row r="169" spans="1:14" x14ac:dyDescent="0.2">
      <c r="A169" s="13">
        <v>38533</v>
      </c>
      <c r="B169" s="23">
        <v>2.6833333333333336E-3</v>
      </c>
      <c r="C169" s="23">
        <v>1.4308013328274694E-3</v>
      </c>
      <c r="D169" s="23">
        <v>7.1281396603171121E-3</v>
      </c>
      <c r="E169" s="42">
        <f t="shared" si="10"/>
        <v>-1.2525320005058642E-3</v>
      </c>
      <c r="F169" s="42">
        <f t="shared" si="11"/>
        <v>4.4448063269837785E-3</v>
      </c>
      <c r="G169" s="42">
        <f t="shared" si="8"/>
        <v>2.458369008067155E-4</v>
      </c>
      <c r="H169" s="46">
        <f t="shared" si="9"/>
        <v>1.5961371632389572E-3</v>
      </c>
      <c r="I169" s="39"/>
      <c r="N169" s="45"/>
    </row>
    <row r="170" spans="1:14" x14ac:dyDescent="0.2">
      <c r="A170" s="13">
        <v>38562</v>
      </c>
      <c r="B170" s="23">
        <v>2.8666666666666667E-3</v>
      </c>
      <c r="C170" s="23">
        <v>3.7174744958919703E-2</v>
      </c>
      <c r="D170" s="23">
        <v>-2.0601199007505344E-2</v>
      </c>
      <c r="E170" s="42">
        <f t="shared" si="10"/>
        <v>3.4308078292253033E-2</v>
      </c>
      <c r="F170" s="42">
        <f t="shared" si="11"/>
        <v>-2.3467865674172011E-2</v>
      </c>
      <c r="G170" s="42">
        <f t="shared" si="8"/>
        <v>1.9113320195200765E-2</v>
      </c>
      <c r="H170" s="46">
        <f t="shared" si="9"/>
        <v>5.4201063090405111E-3</v>
      </c>
      <c r="I170" s="39"/>
      <c r="N170" s="45"/>
    </row>
    <row r="171" spans="1:14" x14ac:dyDescent="0.2">
      <c r="A171" s="13">
        <v>38595</v>
      </c>
      <c r="B171" s="23">
        <v>2.8500000000000001E-3</v>
      </c>
      <c r="C171" s="23">
        <v>-9.1159593645399051E-3</v>
      </c>
      <c r="D171" s="23">
        <v>1.981896215986545E-2</v>
      </c>
      <c r="E171" s="42">
        <f t="shared" si="10"/>
        <v>-1.1965959364539905E-2</v>
      </c>
      <c r="F171" s="42">
        <f t="shared" si="11"/>
        <v>1.6968962159865451E-2</v>
      </c>
      <c r="G171" s="42">
        <f t="shared" si="8"/>
        <v>-4.3562328427884569E-3</v>
      </c>
      <c r="H171" s="46">
        <f t="shared" si="9"/>
        <v>2.5015013976627731E-3</v>
      </c>
      <c r="I171" s="39"/>
      <c r="N171" s="45"/>
    </row>
    <row r="172" spans="1:14" x14ac:dyDescent="0.2">
      <c r="A172" s="13">
        <v>38625</v>
      </c>
      <c r="B172" s="23">
        <v>3.0916666666666666E-3</v>
      </c>
      <c r="C172" s="23">
        <v>8.0958556956109984E-3</v>
      </c>
      <c r="D172" s="23">
        <v>-1.7142482419697624E-2</v>
      </c>
      <c r="E172" s="42">
        <f t="shared" si="10"/>
        <v>5.0041890289443322E-3</v>
      </c>
      <c r="F172" s="42">
        <f t="shared" si="11"/>
        <v>-2.0234149086364291E-2</v>
      </c>
      <c r="G172" s="42">
        <f t="shared" si="8"/>
        <v>-1.6333562209711661E-3</v>
      </c>
      <c r="H172" s="46">
        <f t="shared" si="9"/>
        <v>-7.6149800287099792E-3</v>
      </c>
      <c r="I172" s="39"/>
      <c r="N172" s="45"/>
    </row>
    <row r="173" spans="1:14" x14ac:dyDescent="0.2">
      <c r="A173" s="13">
        <v>38656</v>
      </c>
      <c r="B173" s="23">
        <v>3.2333333333333333E-3</v>
      </c>
      <c r="C173" s="23">
        <v>-1.6684129801042391E-2</v>
      </c>
      <c r="D173" s="23">
        <v>-1.1534763241036861E-2</v>
      </c>
      <c r="E173" s="42">
        <f t="shared" si="10"/>
        <v>-1.9917463134375726E-2</v>
      </c>
      <c r="F173" s="42">
        <f t="shared" si="11"/>
        <v>-1.4768096574370193E-2</v>
      </c>
      <c r="G173" s="42">
        <f t="shared" si="8"/>
        <v>-1.8563207818741188E-2</v>
      </c>
      <c r="H173" s="46">
        <f t="shared" si="9"/>
        <v>-1.734277985437296E-2</v>
      </c>
      <c r="I173" s="39"/>
      <c r="N173" s="45"/>
    </row>
    <row r="174" spans="1:14" x14ac:dyDescent="0.2">
      <c r="A174" s="13">
        <v>38686</v>
      </c>
      <c r="B174" s="23">
        <v>3.2416666666666666E-3</v>
      </c>
      <c r="C174" s="23">
        <v>3.7787149873761861E-2</v>
      </c>
      <c r="D174" s="23">
        <v>6.317101835969785E-3</v>
      </c>
      <c r="E174" s="42">
        <f t="shared" si="10"/>
        <v>3.4545483207095197E-2</v>
      </c>
      <c r="F174" s="42">
        <f t="shared" si="11"/>
        <v>3.0754351693031185E-3</v>
      </c>
      <c r="G174" s="42">
        <f t="shared" si="8"/>
        <v>2.626903224136547E-2</v>
      </c>
      <c r="H174" s="46">
        <f t="shared" si="9"/>
        <v>1.8810459188199159E-2</v>
      </c>
      <c r="I174" s="39"/>
      <c r="N174" s="45"/>
    </row>
    <row r="175" spans="1:14" x14ac:dyDescent="0.2">
      <c r="A175" s="13">
        <v>38716</v>
      </c>
      <c r="B175" s="23">
        <v>3.5333333333333336E-3</v>
      </c>
      <c r="C175" s="23">
        <v>3.1735227892837337E-4</v>
      </c>
      <c r="D175" s="23">
        <v>1.0909578728491409E-2</v>
      </c>
      <c r="E175" s="42">
        <f t="shared" si="10"/>
        <v>-3.2159810544049603E-3</v>
      </c>
      <c r="F175" s="42">
        <f t="shared" si="11"/>
        <v>7.3762453951580756E-3</v>
      </c>
      <c r="G175" s="42">
        <f t="shared" si="8"/>
        <v>-4.3028327846141522E-4</v>
      </c>
      <c r="H175" s="46">
        <f t="shared" si="9"/>
        <v>2.0801321703765576E-3</v>
      </c>
      <c r="I175" s="39"/>
      <c r="N175" s="45"/>
    </row>
    <row r="176" spans="1:14" x14ac:dyDescent="0.2">
      <c r="A176" s="13">
        <v>38748</v>
      </c>
      <c r="B176" s="23">
        <v>3.6916666666666664E-3</v>
      </c>
      <c r="C176" s="23">
        <v>2.647856954765726E-2</v>
      </c>
      <c r="D176" s="23">
        <v>-4.7929058748222841E-3</v>
      </c>
      <c r="E176" s="42">
        <f t="shared" si="10"/>
        <v>2.2786902880990594E-2</v>
      </c>
      <c r="F176" s="42">
        <f t="shared" si="11"/>
        <v>-8.4845725414889502E-3</v>
      </c>
      <c r="G176" s="42">
        <f t="shared" si="8"/>
        <v>1.4562675429880146E-2</v>
      </c>
      <c r="H176" s="46">
        <f t="shared" si="9"/>
        <v>7.151165169750822E-3</v>
      </c>
      <c r="I176" s="39"/>
      <c r="N176" s="45"/>
    </row>
    <row r="177" spans="1:14" x14ac:dyDescent="0.2">
      <c r="A177" s="13">
        <v>38776</v>
      </c>
      <c r="B177" s="23">
        <v>3.7583333333333331E-3</v>
      </c>
      <c r="C177" s="23">
        <v>2.7023066699831677E-3</v>
      </c>
      <c r="D177" s="23">
        <v>-1.39224421924522E-3</v>
      </c>
      <c r="E177" s="42">
        <f t="shared" si="10"/>
        <v>-1.0560266633501654E-3</v>
      </c>
      <c r="F177" s="42">
        <f t="shared" si="11"/>
        <v>-5.1505775525785532E-3</v>
      </c>
      <c r="G177" s="42">
        <f t="shared" si="8"/>
        <v>-2.1328712115595483E-3</v>
      </c>
      <c r="H177" s="46">
        <f t="shared" si="9"/>
        <v>-3.1033021079643593E-3</v>
      </c>
      <c r="I177" s="39"/>
      <c r="N177" s="45"/>
    </row>
    <row r="178" spans="1:14" x14ac:dyDescent="0.2">
      <c r="A178" s="13">
        <v>38807</v>
      </c>
      <c r="B178" s="23">
        <v>3.8333333333333331E-3</v>
      </c>
      <c r="C178" s="23">
        <v>1.2425696532430752E-2</v>
      </c>
      <c r="D178" s="23">
        <v>-1.3513778870435034E-2</v>
      </c>
      <c r="E178" s="42">
        <f t="shared" si="10"/>
        <v>8.5923631990974195E-3</v>
      </c>
      <c r="F178" s="42">
        <f t="shared" si="11"/>
        <v>-1.7347112203768368E-2</v>
      </c>
      <c r="G178" s="42">
        <f t="shared" si="8"/>
        <v>1.7704226672381846E-3</v>
      </c>
      <c r="H178" s="46">
        <f t="shared" si="9"/>
        <v>-4.3773745023354743E-3</v>
      </c>
      <c r="I178" s="39"/>
      <c r="N178" s="45"/>
    </row>
    <row r="179" spans="1:14" x14ac:dyDescent="0.2">
      <c r="A179" s="13">
        <v>38835</v>
      </c>
      <c r="B179" s="23">
        <v>3.933333333333333E-3</v>
      </c>
      <c r="C179" s="23">
        <v>1.3422023497243973E-2</v>
      </c>
      <c r="D179" s="23">
        <v>-6.0910553051897187E-3</v>
      </c>
      <c r="E179" s="42">
        <f t="shared" si="10"/>
        <v>9.4886901639106395E-3</v>
      </c>
      <c r="F179" s="42">
        <f t="shared" si="11"/>
        <v>-1.0024388638523053E-2</v>
      </c>
      <c r="G179" s="42">
        <f t="shared" si="8"/>
        <v>4.3568568821558771E-3</v>
      </c>
      <c r="H179" s="46">
        <f t="shared" si="9"/>
        <v>-2.6784923730620649E-4</v>
      </c>
      <c r="I179" s="39"/>
      <c r="N179" s="45"/>
    </row>
    <row r="180" spans="1:14" x14ac:dyDescent="0.2">
      <c r="A180" s="13">
        <v>38868</v>
      </c>
      <c r="B180" s="23">
        <v>3.9916666666666668E-3</v>
      </c>
      <c r="C180" s="23">
        <v>-2.874695662402027E-2</v>
      </c>
      <c r="D180" s="23">
        <v>-1.4099287825745099E-3</v>
      </c>
      <c r="E180" s="42">
        <f t="shared" si="10"/>
        <v>-3.2738623290686934E-2</v>
      </c>
      <c r="F180" s="42">
        <f t="shared" si="11"/>
        <v>-5.4015954492411767E-3</v>
      </c>
      <c r="G180" s="42">
        <f t="shared" si="8"/>
        <v>-2.5549134091089644E-2</v>
      </c>
      <c r="H180" s="46">
        <f t="shared" si="9"/>
        <v>-1.9070109369964054E-2</v>
      </c>
      <c r="I180" s="39"/>
      <c r="N180" s="45"/>
    </row>
    <row r="181" spans="1:14" x14ac:dyDescent="0.2">
      <c r="A181" s="13">
        <v>38898</v>
      </c>
      <c r="B181" s="23">
        <v>4.1250000000000002E-3</v>
      </c>
      <c r="C181" s="23">
        <v>1.3057766879533972E-3</v>
      </c>
      <c r="D181" s="23">
        <v>3.4054535390242169E-3</v>
      </c>
      <c r="E181" s="42">
        <f t="shared" si="10"/>
        <v>-2.819223312046603E-3</v>
      </c>
      <c r="F181" s="42">
        <f t="shared" si="11"/>
        <v>-7.1954646097578331E-4</v>
      </c>
      <c r="G181" s="42">
        <f t="shared" si="8"/>
        <v>-2.2670197538919882E-3</v>
      </c>
      <c r="H181" s="46">
        <f t="shared" si="9"/>
        <v>-1.7693848865111932E-3</v>
      </c>
      <c r="I181" s="39"/>
      <c r="N181" s="45"/>
    </row>
    <row r="182" spans="1:14" x14ac:dyDescent="0.2">
      <c r="A182" s="13">
        <v>38929</v>
      </c>
      <c r="B182" s="23">
        <v>4.1333333333333335E-3</v>
      </c>
      <c r="C182" s="23">
        <v>6.1604422921897051E-3</v>
      </c>
      <c r="D182" s="23">
        <v>1.5898143151246158E-2</v>
      </c>
      <c r="E182" s="42">
        <f t="shared" si="10"/>
        <v>2.0271089588563716E-3</v>
      </c>
      <c r="F182" s="42">
        <f t="shared" si="11"/>
        <v>1.1764809817912825E-2</v>
      </c>
      <c r="G182" s="42">
        <f t="shared" si="8"/>
        <v>4.5880711659092768E-3</v>
      </c>
      <c r="H182" s="46">
        <f t="shared" si="9"/>
        <v>6.8959593883845989E-3</v>
      </c>
      <c r="I182" s="39"/>
      <c r="N182" s="45"/>
    </row>
    <row r="183" spans="1:14" x14ac:dyDescent="0.2">
      <c r="A183" s="13">
        <v>38960</v>
      </c>
      <c r="B183" s="23">
        <v>4.0083333333333334E-3</v>
      </c>
      <c r="C183" s="23">
        <v>2.3755590792712722E-2</v>
      </c>
      <c r="D183" s="23">
        <v>1.858089496796933E-2</v>
      </c>
      <c r="E183" s="42">
        <f t="shared" si="10"/>
        <v>1.9747257459379389E-2</v>
      </c>
      <c r="F183" s="42">
        <f t="shared" si="11"/>
        <v>1.4572561634635998E-2</v>
      </c>
      <c r="G183" s="42">
        <f t="shared" si="8"/>
        <v>1.8386340685289208E-2</v>
      </c>
      <c r="H183" s="46">
        <f t="shared" si="9"/>
        <v>1.7159909547007694E-2</v>
      </c>
      <c r="I183" s="39"/>
      <c r="N183" s="45"/>
    </row>
    <row r="184" spans="1:14" x14ac:dyDescent="0.2">
      <c r="A184" s="13">
        <v>38989</v>
      </c>
      <c r="B184" s="23">
        <v>4.1000000000000003E-3</v>
      </c>
      <c r="C184" s="23">
        <v>2.5727842856497096E-2</v>
      </c>
      <c r="D184" s="23">
        <v>1.1191636984555053E-2</v>
      </c>
      <c r="E184" s="42">
        <f t="shared" si="10"/>
        <v>2.1627842856497097E-2</v>
      </c>
      <c r="F184" s="42">
        <f t="shared" si="11"/>
        <v>7.0916369845550531E-3</v>
      </c>
      <c r="G184" s="42">
        <f t="shared" si="8"/>
        <v>1.7804900006762523E-2</v>
      </c>
      <c r="H184" s="46">
        <f t="shared" si="9"/>
        <v>1.4359739920526075E-2</v>
      </c>
      <c r="I184" s="39"/>
      <c r="N184" s="45"/>
    </row>
    <row r="185" spans="1:14" x14ac:dyDescent="0.2">
      <c r="A185" s="13">
        <v>39021</v>
      </c>
      <c r="B185" s="23">
        <v>4.1166666666666669E-3</v>
      </c>
      <c r="C185" s="23">
        <v>3.2570811783315667E-2</v>
      </c>
      <c r="D185" s="23">
        <v>5.9560421927711271E-3</v>
      </c>
      <c r="E185" s="42">
        <f t="shared" si="10"/>
        <v>2.8454145116649E-2</v>
      </c>
      <c r="F185" s="42">
        <f t="shared" si="11"/>
        <v>1.8393755261044602E-3</v>
      </c>
      <c r="G185" s="42">
        <f t="shared" si="8"/>
        <v>2.1454605897140683E-2</v>
      </c>
      <c r="H185" s="46">
        <f t="shared" si="9"/>
        <v>1.5146760321376729E-2</v>
      </c>
      <c r="I185" s="39"/>
      <c r="N185" s="45"/>
    </row>
    <row r="186" spans="1:14" x14ac:dyDescent="0.2">
      <c r="A186" s="13">
        <v>39051</v>
      </c>
      <c r="B186" s="23">
        <v>4.0416666666666665E-3</v>
      </c>
      <c r="C186" s="23">
        <v>1.8991422326673613E-2</v>
      </c>
      <c r="D186" s="23">
        <v>1.2703657286088577E-2</v>
      </c>
      <c r="E186" s="42">
        <f t="shared" si="10"/>
        <v>1.4949755660006947E-2</v>
      </c>
      <c r="F186" s="42">
        <f t="shared" si="11"/>
        <v>8.661990619421911E-3</v>
      </c>
      <c r="G186" s="42">
        <f t="shared" si="8"/>
        <v>1.3296107753911067E-2</v>
      </c>
      <c r="H186" s="46">
        <f t="shared" si="9"/>
        <v>1.1805873139714429E-2</v>
      </c>
      <c r="I186" s="39"/>
      <c r="N186" s="45"/>
    </row>
    <row r="187" spans="1:14" x14ac:dyDescent="0.2">
      <c r="A187" s="13">
        <v>39080</v>
      </c>
      <c r="B187" s="23">
        <v>4.15E-3</v>
      </c>
      <c r="C187" s="23">
        <v>1.3936234831023242E-2</v>
      </c>
      <c r="D187" s="23">
        <v>-1.2971817517016149E-2</v>
      </c>
      <c r="E187" s="42">
        <f t="shared" si="10"/>
        <v>9.7862348310232411E-3</v>
      </c>
      <c r="F187" s="42">
        <f t="shared" si="11"/>
        <v>-1.712181751701615E-2</v>
      </c>
      <c r="G187" s="42">
        <f t="shared" si="8"/>
        <v>2.7095638461428085E-3</v>
      </c>
      <c r="H187" s="46">
        <f t="shared" si="9"/>
        <v>-3.6677913429964543E-3</v>
      </c>
      <c r="I187" s="39"/>
      <c r="N187" s="45"/>
    </row>
    <row r="188" spans="1:14" x14ac:dyDescent="0.2">
      <c r="A188" s="13">
        <v>39113</v>
      </c>
      <c r="B188" s="23">
        <v>4.1916666666666665E-3</v>
      </c>
      <c r="C188" s="23">
        <v>1.5109721995970604E-2</v>
      </c>
      <c r="D188" s="23">
        <v>-2.5000379944984941E-3</v>
      </c>
      <c r="E188" s="42">
        <f t="shared" si="10"/>
        <v>1.0918055329303938E-2</v>
      </c>
      <c r="F188" s="42">
        <f t="shared" si="11"/>
        <v>-6.6917046611651605E-3</v>
      </c>
      <c r="G188" s="42">
        <f t="shared" si="8"/>
        <v>6.2867845125463258E-3</v>
      </c>
      <c r="H188" s="46">
        <f t="shared" si="9"/>
        <v>2.1131753340693886E-3</v>
      </c>
      <c r="I188" s="39"/>
      <c r="N188" s="45"/>
    </row>
    <row r="189" spans="1:14" x14ac:dyDescent="0.2">
      <c r="A189" s="13">
        <v>39141</v>
      </c>
      <c r="B189" s="23">
        <v>4.1166666666666669E-3</v>
      </c>
      <c r="C189" s="23">
        <v>-1.9501321436455776E-2</v>
      </c>
      <c r="D189" s="23">
        <v>1.9616207939421981E-2</v>
      </c>
      <c r="E189" s="42">
        <f t="shared" si="10"/>
        <v>-2.3617988103122444E-2</v>
      </c>
      <c r="F189" s="42">
        <f t="shared" si="11"/>
        <v>1.5499541272755313E-2</v>
      </c>
      <c r="G189" s="42">
        <f t="shared" si="8"/>
        <v>-1.3330291262267584E-2</v>
      </c>
      <c r="H189" s="46">
        <f t="shared" si="9"/>
        <v>-4.0592234151835653E-3</v>
      </c>
      <c r="I189" s="39"/>
      <c r="N189" s="45"/>
    </row>
    <row r="190" spans="1:14" x14ac:dyDescent="0.2">
      <c r="A190" s="13">
        <v>39171</v>
      </c>
      <c r="B190" s="23">
        <v>4.0583333333333331E-3</v>
      </c>
      <c r="C190" s="23">
        <v>1.1151487552258033E-2</v>
      </c>
      <c r="D190" s="23">
        <v>-2.9511969158124707E-4</v>
      </c>
      <c r="E190" s="42">
        <f t="shared" si="10"/>
        <v>7.0931542189246995E-3</v>
      </c>
      <c r="F190" s="42">
        <f t="shared" si="11"/>
        <v>-4.3534530249145801E-3</v>
      </c>
      <c r="G190" s="42">
        <f t="shared" si="8"/>
        <v>4.0827589547092341E-3</v>
      </c>
      <c r="H190" s="46">
        <f t="shared" si="9"/>
        <v>1.3698505970050597E-3</v>
      </c>
      <c r="I190" s="39"/>
      <c r="N190" s="45"/>
    </row>
    <row r="191" spans="1:14" x14ac:dyDescent="0.2">
      <c r="A191" s="13">
        <v>39202</v>
      </c>
      <c r="B191" s="23">
        <v>3.9416666666666671E-3</v>
      </c>
      <c r="C191" s="23">
        <v>4.4277449048471862E-2</v>
      </c>
      <c r="D191" s="23">
        <v>6.1021863988133251E-3</v>
      </c>
      <c r="E191" s="42">
        <f t="shared" si="10"/>
        <v>4.0335782381805192E-2</v>
      </c>
      <c r="F191" s="42">
        <f t="shared" si="11"/>
        <v>2.160519732146658E-3</v>
      </c>
      <c r="G191" s="42">
        <f t="shared" si="8"/>
        <v>3.0295896549908014E-2</v>
      </c>
      <c r="H191" s="46">
        <f t="shared" si="9"/>
        <v>2.1248151056975924E-2</v>
      </c>
      <c r="I191" s="39"/>
      <c r="N191" s="45"/>
    </row>
    <row r="192" spans="1:14" x14ac:dyDescent="0.2">
      <c r="A192" s="13">
        <v>39233</v>
      </c>
      <c r="B192" s="23">
        <v>3.8416666666666668E-3</v>
      </c>
      <c r="C192" s="23">
        <v>3.4855417146273826E-2</v>
      </c>
      <c r="D192" s="23">
        <v>-1.4733956812087445E-2</v>
      </c>
      <c r="E192" s="42">
        <f t="shared" si="10"/>
        <v>3.1013750479607159E-2</v>
      </c>
      <c r="F192" s="42">
        <f t="shared" si="11"/>
        <v>-1.8575623478754112E-2</v>
      </c>
      <c r="G192" s="42">
        <f t="shared" si="8"/>
        <v>1.7972015637171036E-2</v>
      </c>
      <c r="H192" s="46">
        <f t="shared" si="9"/>
        <v>6.2190635004265235E-3</v>
      </c>
      <c r="I192" s="39"/>
      <c r="N192" s="45"/>
    </row>
    <row r="193" spans="1:14" x14ac:dyDescent="0.2">
      <c r="A193" s="13">
        <v>39262</v>
      </c>
      <c r="B193" s="23">
        <v>4.0166666666666666E-3</v>
      </c>
      <c r="C193" s="23">
        <v>-1.661524865565811E-2</v>
      </c>
      <c r="D193" s="23">
        <v>-4.4934501931955806E-3</v>
      </c>
      <c r="E193" s="42">
        <f t="shared" si="10"/>
        <v>-2.0631915322324779E-2</v>
      </c>
      <c r="F193" s="42">
        <f t="shared" si="11"/>
        <v>-8.5101168598622472E-3</v>
      </c>
      <c r="G193" s="42">
        <f t="shared" si="8"/>
        <v>-1.7443948450760135E-2</v>
      </c>
      <c r="H193" s="46">
        <f t="shared" si="9"/>
        <v>-1.4571016091093514E-2</v>
      </c>
      <c r="I193" s="39"/>
      <c r="N193" s="45"/>
    </row>
    <row r="194" spans="1:14" x14ac:dyDescent="0.2">
      <c r="A194" s="13">
        <v>39294</v>
      </c>
      <c r="B194" s="23">
        <v>3.5000000000000001E-3</v>
      </c>
      <c r="C194" s="23">
        <v>-3.096341797188773E-2</v>
      </c>
      <c r="D194" s="23">
        <v>2.3280559521059452E-2</v>
      </c>
      <c r="E194" s="42">
        <f t="shared" si="10"/>
        <v>-3.4463417971887733E-2</v>
      </c>
      <c r="F194" s="42">
        <f t="shared" si="11"/>
        <v>1.9780559521059452E-2</v>
      </c>
      <c r="G194" s="42">
        <f t="shared" si="8"/>
        <v>-2.0197547790584313E-2</v>
      </c>
      <c r="H194" s="46">
        <f t="shared" si="9"/>
        <v>-7.3414292254141405E-3</v>
      </c>
      <c r="I194" s="39"/>
      <c r="N194" s="45"/>
    </row>
    <row r="195" spans="1:14" x14ac:dyDescent="0.2">
      <c r="A195" s="13">
        <v>39325</v>
      </c>
      <c r="B195" s="23">
        <v>3.2416666666666666E-3</v>
      </c>
      <c r="C195" s="23">
        <v>1.4963624321792546E-2</v>
      </c>
      <c r="D195" s="23">
        <v>2.0478775566089791E-2</v>
      </c>
      <c r="E195" s="42">
        <f t="shared" si="10"/>
        <v>1.1721957655125879E-2</v>
      </c>
      <c r="F195" s="42">
        <f t="shared" si="11"/>
        <v>1.7237108899423124E-2</v>
      </c>
      <c r="G195" s="42">
        <f t="shared" si="8"/>
        <v>1.3172412347384171E-2</v>
      </c>
      <c r="H195" s="46">
        <f t="shared" si="9"/>
        <v>1.4479533277274501E-2</v>
      </c>
      <c r="I195" s="39"/>
      <c r="N195" s="45"/>
    </row>
    <row r="196" spans="1:14" x14ac:dyDescent="0.2">
      <c r="A196" s="13">
        <v>39353</v>
      </c>
      <c r="B196" s="23">
        <v>3.2499999999999999E-3</v>
      </c>
      <c r="C196" s="23">
        <v>3.7347969314307949E-2</v>
      </c>
      <c r="D196" s="23">
        <v>1.5049045382844461E-3</v>
      </c>
      <c r="E196" s="42">
        <f t="shared" si="10"/>
        <v>3.4097969314307947E-2</v>
      </c>
      <c r="F196" s="42">
        <f t="shared" si="11"/>
        <v>-1.7450954617155537E-3</v>
      </c>
      <c r="G196" s="42">
        <f t="shared" si="8"/>
        <v>2.4671438801104263E-2</v>
      </c>
      <c r="H196" s="46">
        <f t="shared" si="9"/>
        <v>1.6176436926296195E-2</v>
      </c>
      <c r="I196" s="39"/>
      <c r="N196" s="45"/>
    </row>
    <row r="197" spans="1:14" x14ac:dyDescent="0.2">
      <c r="A197" s="13">
        <v>39386</v>
      </c>
      <c r="B197" s="23">
        <v>2.725E-3</v>
      </c>
      <c r="C197" s="23">
        <v>1.5904670020179923E-2</v>
      </c>
      <c r="D197" s="23">
        <v>1.1785791874864282E-2</v>
      </c>
      <c r="E197" s="42">
        <f t="shared" si="10"/>
        <v>1.3179670020179923E-2</v>
      </c>
      <c r="F197" s="42">
        <f t="shared" si="11"/>
        <v>9.060791874864282E-3</v>
      </c>
      <c r="G197" s="42">
        <f t="shared" si="8"/>
        <v>1.2096427536324077E-2</v>
      </c>
      <c r="H197" s="46">
        <f t="shared" si="9"/>
        <v>1.1120230947522102E-2</v>
      </c>
      <c r="I197" s="39"/>
      <c r="N197" s="45"/>
    </row>
    <row r="198" spans="1:14" x14ac:dyDescent="0.2">
      <c r="A198" s="13">
        <v>39416</v>
      </c>
      <c r="B198" s="23">
        <v>2.5000000000000001E-3</v>
      </c>
      <c r="C198" s="23">
        <v>-4.1070334506895567E-2</v>
      </c>
      <c r="D198" s="23">
        <v>3.9819636051317886E-2</v>
      </c>
      <c r="E198" s="42">
        <f t="shared" si="10"/>
        <v>-4.3570334506895569E-2</v>
      </c>
      <c r="F198" s="42">
        <f t="shared" si="11"/>
        <v>3.7319636051317884E-2</v>
      </c>
      <c r="G198" s="42">
        <f t="shared" si="8"/>
        <v>-2.2296713502555181E-2</v>
      </c>
      <c r="H198" s="46">
        <f t="shared" si="9"/>
        <v>-3.1253492277888428E-3</v>
      </c>
      <c r="I198" s="39"/>
      <c r="N198" s="45"/>
    </row>
    <row r="199" spans="1:14" x14ac:dyDescent="0.2">
      <c r="A199" s="13">
        <v>39447</v>
      </c>
      <c r="B199" s="23">
        <v>2.2916666666666667E-3</v>
      </c>
      <c r="C199" s="23">
        <v>-6.9689307358762331E-3</v>
      </c>
      <c r="D199" s="23">
        <v>-7.7780301622376591E-4</v>
      </c>
      <c r="E199" s="42">
        <f t="shared" si="10"/>
        <v>-9.2605974025429007E-3</v>
      </c>
      <c r="F199" s="42">
        <f t="shared" si="11"/>
        <v>-3.0694696828904326E-3</v>
      </c>
      <c r="G199" s="42">
        <f t="shared" si="8"/>
        <v>-7.6323645846984719E-3</v>
      </c>
      <c r="H199" s="46">
        <f t="shared" si="9"/>
        <v>-6.1650335427166671E-3</v>
      </c>
      <c r="I199" s="39"/>
      <c r="N199" s="45"/>
    </row>
    <row r="200" spans="1:14" x14ac:dyDescent="0.2">
      <c r="A200" s="13">
        <v>39478</v>
      </c>
      <c r="B200" s="23">
        <v>1.7666666666666668E-3</v>
      </c>
      <c r="C200" s="23">
        <v>-5.9972619874253286E-2</v>
      </c>
      <c r="D200" s="23">
        <v>3.6457759285792868E-2</v>
      </c>
      <c r="E200" s="42">
        <f t="shared" si="10"/>
        <v>-6.1739286540919952E-2</v>
      </c>
      <c r="F200" s="42">
        <f t="shared" si="11"/>
        <v>3.4691092619126201E-2</v>
      </c>
      <c r="G200" s="42">
        <f t="shared" si="8"/>
        <v>-3.6378622846780832E-2</v>
      </c>
      <c r="H200" s="46">
        <f t="shared" si="9"/>
        <v>-1.3524096960896875E-2</v>
      </c>
      <c r="I200" s="39"/>
      <c r="N200" s="45"/>
    </row>
    <row r="201" spans="1:14" x14ac:dyDescent="0.2">
      <c r="A201" s="13">
        <v>39507</v>
      </c>
      <c r="B201" s="23">
        <v>1.0499999999999999E-3</v>
      </c>
      <c r="C201" s="23">
        <v>-3.2455412090983349E-2</v>
      </c>
      <c r="D201" s="23">
        <v>1.1634282751951552E-2</v>
      </c>
      <c r="E201" s="42">
        <f t="shared" si="10"/>
        <v>-3.3505412090983351E-2</v>
      </c>
      <c r="F201" s="42">
        <f t="shared" si="11"/>
        <v>1.0584282751951552E-2</v>
      </c>
      <c r="G201" s="42">
        <f t="shared" ref="G201:G264" si="12">B$2*E201+C$2*F201</f>
        <v>-2.1910062855312495E-2</v>
      </c>
      <c r="H201" s="46">
        <f t="shared" ref="H201:H264" si="13">SUM(0.5*E201+0.5*F201)</f>
        <v>-1.1460564669515901E-2</v>
      </c>
      <c r="I201" s="39"/>
      <c r="N201" s="45"/>
    </row>
    <row r="202" spans="1:14" x14ac:dyDescent="0.2">
      <c r="A202" s="13">
        <v>39538</v>
      </c>
      <c r="B202" s="23">
        <v>1.075E-3</v>
      </c>
      <c r="C202" s="23">
        <v>-4.332028406203281E-3</v>
      </c>
      <c r="D202" s="23">
        <v>1.3494425501441976E-2</v>
      </c>
      <c r="E202" s="42">
        <f t="shared" ref="E202:E265" si="14">C202-$B202</f>
        <v>-5.4070284062032806E-3</v>
      </c>
      <c r="F202" s="42">
        <f t="shared" ref="F202:F265" si="15">D202-$B202</f>
        <v>1.2419425501441976E-2</v>
      </c>
      <c r="G202" s="42">
        <f t="shared" si="12"/>
        <v>-7.18768271287442E-4</v>
      </c>
      <c r="H202" s="46">
        <f t="shared" si="13"/>
        <v>3.5061985476193477E-3</v>
      </c>
      <c r="I202" s="39"/>
      <c r="N202" s="45"/>
    </row>
    <row r="203" spans="1:14" x14ac:dyDescent="0.2">
      <c r="A203" s="13">
        <v>39568</v>
      </c>
      <c r="B203" s="23">
        <v>1.4416666666666666E-3</v>
      </c>
      <c r="C203" s="23">
        <v>4.868639883682313E-2</v>
      </c>
      <c r="D203" s="23">
        <v>-2.2966972417592935E-2</v>
      </c>
      <c r="E203" s="42">
        <f t="shared" si="14"/>
        <v>4.7244732170156463E-2</v>
      </c>
      <c r="F203" s="42">
        <f t="shared" si="15"/>
        <v>-2.4408639084259602E-2</v>
      </c>
      <c r="G203" s="42">
        <f t="shared" si="12"/>
        <v>2.8400286397330457E-2</v>
      </c>
      <c r="H203" s="46">
        <f t="shared" si="13"/>
        <v>1.141804654294843E-2</v>
      </c>
      <c r="I203" s="39"/>
      <c r="N203" s="45"/>
    </row>
    <row r="204" spans="1:14" x14ac:dyDescent="0.2">
      <c r="A204" s="13">
        <v>39598</v>
      </c>
      <c r="B204" s="23">
        <v>1.5500000000000002E-3</v>
      </c>
      <c r="C204" s="23">
        <v>1.2950760253071181E-2</v>
      </c>
      <c r="D204" s="23">
        <v>-2.110839824312305E-2</v>
      </c>
      <c r="E204" s="42">
        <f t="shared" si="14"/>
        <v>1.1400760253071181E-2</v>
      </c>
      <c r="F204" s="42">
        <f t="shared" si="15"/>
        <v>-2.2658398243123049E-2</v>
      </c>
      <c r="G204" s="42">
        <f t="shared" si="12"/>
        <v>2.4433873603049959E-3</v>
      </c>
      <c r="H204" s="46">
        <f t="shared" si="13"/>
        <v>-5.6288189950259339E-3</v>
      </c>
      <c r="I204" s="39"/>
      <c r="N204" s="45"/>
    </row>
    <row r="205" spans="1:14" x14ac:dyDescent="0.2">
      <c r="A205" s="13">
        <v>39629</v>
      </c>
      <c r="B205" s="23">
        <v>1.3583333333333331E-3</v>
      </c>
      <c r="C205" s="23">
        <v>-8.4226243785384791E-2</v>
      </c>
      <c r="D205" s="23">
        <v>1.163070478953232E-2</v>
      </c>
      <c r="E205" s="42">
        <f t="shared" si="14"/>
        <v>-8.5584577118718128E-2</v>
      </c>
      <c r="F205" s="42">
        <f t="shared" si="15"/>
        <v>1.0272371456198987E-2</v>
      </c>
      <c r="G205" s="42">
        <f t="shared" si="12"/>
        <v>-6.0374722540420547E-2</v>
      </c>
      <c r="H205" s="46">
        <f t="shared" si="13"/>
        <v>-3.7656102831259572E-2</v>
      </c>
      <c r="I205" s="39"/>
      <c r="N205" s="45"/>
    </row>
    <row r="206" spans="1:14" x14ac:dyDescent="0.2">
      <c r="A206" s="13">
        <v>39660</v>
      </c>
      <c r="B206" s="23">
        <v>1.4333333333333333E-3</v>
      </c>
      <c r="C206" s="23">
        <v>-8.4099864270518188E-3</v>
      </c>
      <c r="D206" s="23">
        <v>7.1085681360611996E-3</v>
      </c>
      <c r="E206" s="42">
        <f t="shared" si="14"/>
        <v>-9.8433197603851521E-3</v>
      </c>
      <c r="F206" s="42">
        <f t="shared" si="15"/>
        <v>5.6752348027278663E-3</v>
      </c>
      <c r="G206" s="42">
        <f t="shared" si="12"/>
        <v>-5.7620245635565505E-3</v>
      </c>
      <c r="H206" s="46">
        <f t="shared" si="13"/>
        <v>-2.0840424788286429E-3</v>
      </c>
      <c r="I206" s="39"/>
      <c r="N206" s="45"/>
    </row>
    <row r="207" spans="1:14" x14ac:dyDescent="0.2">
      <c r="A207" s="13">
        <v>39689</v>
      </c>
      <c r="B207" s="23">
        <v>9.4166666666666661E-4</v>
      </c>
      <c r="C207" s="23">
        <v>1.4471236929205489E-2</v>
      </c>
      <c r="D207" s="23">
        <v>1.5473913549653107E-2</v>
      </c>
      <c r="E207" s="42">
        <f t="shared" si="14"/>
        <v>1.3529570262538822E-2</v>
      </c>
      <c r="F207" s="42">
        <f t="shared" si="15"/>
        <v>1.453224688298644E-2</v>
      </c>
      <c r="G207" s="42">
        <f t="shared" si="12"/>
        <v>1.3793268744144334E-2</v>
      </c>
      <c r="H207" s="46">
        <f t="shared" si="13"/>
        <v>1.4030908572762631E-2</v>
      </c>
      <c r="I207" s="39"/>
      <c r="N207" s="45"/>
    </row>
    <row r="208" spans="1:14" x14ac:dyDescent="0.2">
      <c r="A208" s="13">
        <v>39721</v>
      </c>
      <c r="B208" s="23">
        <v>5.5833333333333332E-4</v>
      </c>
      <c r="C208" s="23">
        <v>-8.9010233488101886E-2</v>
      </c>
      <c r="D208" s="23">
        <v>6.0598715307236262E-4</v>
      </c>
      <c r="E208" s="42">
        <f t="shared" si="14"/>
        <v>-8.9568566821435214E-2</v>
      </c>
      <c r="F208" s="42">
        <f t="shared" si="15"/>
        <v>4.76538197390293E-5</v>
      </c>
      <c r="G208" s="42">
        <f t="shared" si="12"/>
        <v>-6.5999989646720103E-2</v>
      </c>
      <c r="H208" s="46">
        <f t="shared" si="13"/>
        <v>-4.4760456500848089E-2</v>
      </c>
      <c r="I208" s="39"/>
      <c r="N208" s="45"/>
    </row>
    <row r="209" spans="1:14" x14ac:dyDescent="0.2">
      <c r="A209" s="13">
        <v>39752</v>
      </c>
      <c r="B209" s="23">
        <v>1.5833333333333332E-4</v>
      </c>
      <c r="C209" s="23">
        <v>-0.16792689690691009</v>
      </c>
      <c r="D209" s="23">
        <v>-1.1641001466582757E-2</v>
      </c>
      <c r="E209" s="42">
        <f t="shared" si="14"/>
        <v>-0.16808523024024344</v>
      </c>
      <c r="F209" s="42">
        <f t="shared" si="15"/>
        <v>-1.179933479991609E-2</v>
      </c>
      <c r="G209" s="42">
        <f t="shared" si="12"/>
        <v>-0.12698289227451523</v>
      </c>
      <c r="H209" s="46">
        <f t="shared" si="13"/>
        <v>-8.9942282520079769E-2</v>
      </c>
      <c r="I209" s="39"/>
      <c r="N209" s="45"/>
    </row>
    <row r="210" spans="1:14" x14ac:dyDescent="0.2">
      <c r="A210" s="13">
        <v>39780</v>
      </c>
      <c r="B210" s="23">
        <v>2.4999999999999998E-5</v>
      </c>
      <c r="C210" s="23">
        <v>-7.1784600817086486E-2</v>
      </c>
      <c r="D210" s="23">
        <v>8.1535923899362706E-2</v>
      </c>
      <c r="E210" s="42">
        <f t="shared" si="14"/>
        <v>-7.1809600817086483E-2</v>
      </c>
      <c r="F210" s="42">
        <f t="shared" si="15"/>
        <v>8.1510923899362708E-2</v>
      </c>
      <c r="G210" s="42">
        <f t="shared" si="12"/>
        <v>-3.1487139175725966E-2</v>
      </c>
      <c r="H210" s="46">
        <f t="shared" si="13"/>
        <v>4.8506615411381127E-3</v>
      </c>
      <c r="I210" s="39"/>
      <c r="N210" s="45"/>
    </row>
    <row r="211" spans="1:14" x14ac:dyDescent="0.2">
      <c r="A211" s="13">
        <v>39813</v>
      </c>
      <c r="B211" s="23">
        <v>1.0833333333333334E-4</v>
      </c>
      <c r="C211" s="23">
        <v>1.0539724898304792E-2</v>
      </c>
      <c r="D211" s="23">
        <v>5.1599685177302179E-2</v>
      </c>
      <c r="E211" s="42">
        <f t="shared" si="14"/>
        <v>1.0431391564971458E-2</v>
      </c>
      <c r="F211" s="42">
        <f t="shared" si="15"/>
        <v>5.1491351843968844E-2</v>
      </c>
      <c r="G211" s="42">
        <f t="shared" si="12"/>
        <v>2.1229937137441909E-2</v>
      </c>
      <c r="H211" s="46">
        <f t="shared" si="13"/>
        <v>3.096137170447015E-2</v>
      </c>
      <c r="I211" s="39"/>
      <c r="N211" s="45"/>
    </row>
    <row r="212" spans="1:14" x14ac:dyDescent="0.2">
      <c r="A212" s="13">
        <v>39843</v>
      </c>
      <c r="B212" s="23">
        <v>2.5000000000000001E-4</v>
      </c>
      <c r="C212" s="23">
        <v>-8.4189700749257024E-2</v>
      </c>
      <c r="D212" s="23">
        <v>-4.1155331380212101E-2</v>
      </c>
      <c r="E212" s="42">
        <f t="shared" si="14"/>
        <v>-8.4439700749257024E-2</v>
      </c>
      <c r="F212" s="42">
        <f t="shared" si="15"/>
        <v>-4.1405331380212101E-2</v>
      </c>
      <c r="G212" s="42">
        <f t="shared" si="12"/>
        <v>-7.3121896356449029E-2</v>
      </c>
      <c r="H212" s="46">
        <f t="shared" si="13"/>
        <v>-6.2922516064734563E-2</v>
      </c>
      <c r="I212" s="39"/>
      <c r="N212" s="45"/>
    </row>
    <row r="213" spans="1:14" x14ac:dyDescent="0.2">
      <c r="A213" s="13">
        <v>39871</v>
      </c>
      <c r="B213" s="23">
        <v>1.75E-4</v>
      </c>
      <c r="C213" s="23">
        <v>-0.10613419866744422</v>
      </c>
      <c r="D213" s="23">
        <v>-6.1807137433561588E-3</v>
      </c>
      <c r="E213" s="42">
        <f t="shared" si="14"/>
        <v>-0.10630919866744422</v>
      </c>
      <c r="F213" s="42">
        <f t="shared" si="15"/>
        <v>-6.3557137433561586E-3</v>
      </c>
      <c r="G213" s="42">
        <f t="shared" si="12"/>
        <v>-8.0021977375802994E-2</v>
      </c>
      <c r="H213" s="46">
        <f t="shared" si="13"/>
        <v>-5.6332456205400186E-2</v>
      </c>
      <c r="I213" s="39"/>
      <c r="N213" s="45"/>
    </row>
    <row r="214" spans="1:14" x14ac:dyDescent="0.2">
      <c r="A214" s="13">
        <v>39903</v>
      </c>
      <c r="B214" s="23">
        <v>1.3333333333333334E-4</v>
      </c>
      <c r="C214" s="23">
        <v>8.7428371290675377E-2</v>
      </c>
      <c r="D214" s="23">
        <v>3.5493482878230065E-2</v>
      </c>
      <c r="E214" s="42">
        <f t="shared" si="14"/>
        <v>8.7295037957342045E-2</v>
      </c>
      <c r="F214" s="42">
        <f t="shared" si="15"/>
        <v>3.5360149544896732E-2</v>
      </c>
      <c r="G214" s="42">
        <f t="shared" si="12"/>
        <v>7.3636445608195891E-2</v>
      </c>
      <c r="H214" s="46">
        <f t="shared" si="13"/>
        <v>6.1327593751119389E-2</v>
      </c>
      <c r="I214" s="39"/>
      <c r="N214" s="45"/>
    </row>
    <row r="215" spans="1:14" x14ac:dyDescent="0.2">
      <c r="A215" s="13">
        <v>39933</v>
      </c>
      <c r="B215" s="23">
        <v>1.4999999999999999E-4</v>
      </c>
      <c r="C215" s="23">
        <v>9.5607538344932408E-2</v>
      </c>
      <c r="D215" s="23">
        <v>-2.9215326905312144E-2</v>
      </c>
      <c r="E215" s="42">
        <f t="shared" si="14"/>
        <v>9.5457538344932411E-2</v>
      </c>
      <c r="F215" s="42">
        <f t="shared" si="15"/>
        <v>-2.9365326905312145E-2</v>
      </c>
      <c r="G215" s="42">
        <f t="shared" si="12"/>
        <v>6.2629805689268542E-2</v>
      </c>
      <c r="H215" s="46">
        <f t="shared" si="13"/>
        <v>3.3046105719810134E-2</v>
      </c>
      <c r="I215" s="39"/>
      <c r="N215" s="45"/>
    </row>
    <row r="216" spans="1:14" x14ac:dyDescent="0.2">
      <c r="A216" s="13">
        <v>39962</v>
      </c>
      <c r="B216" s="23">
        <v>1.4999999999999999E-4</v>
      </c>
      <c r="C216" s="23">
        <v>5.5840211135676387E-2</v>
      </c>
      <c r="D216" s="23">
        <v>-2.0293071474173918E-2</v>
      </c>
      <c r="E216" s="42">
        <f t="shared" si="14"/>
        <v>5.569021113567639E-2</v>
      </c>
      <c r="F216" s="42">
        <f t="shared" si="15"/>
        <v>-2.0443071474173919E-2</v>
      </c>
      <c r="G216" s="42">
        <f t="shared" si="12"/>
        <v>3.5667573114159155E-2</v>
      </c>
      <c r="H216" s="46">
        <f t="shared" si="13"/>
        <v>1.7623569830751237E-2</v>
      </c>
      <c r="I216" s="39"/>
      <c r="N216" s="45"/>
    </row>
    <row r="217" spans="1:14" x14ac:dyDescent="0.2">
      <c r="A217" s="13">
        <v>39994</v>
      </c>
      <c r="B217" s="23">
        <v>1.4999999999999999E-4</v>
      </c>
      <c r="C217" s="23">
        <v>2.0013725017502537E-3</v>
      </c>
      <c r="D217" s="23">
        <v>-4.4840266248777905E-3</v>
      </c>
      <c r="E217" s="42">
        <f t="shared" si="14"/>
        <v>1.8513725017502538E-3</v>
      </c>
      <c r="F217" s="42">
        <f t="shared" si="15"/>
        <v>-4.6340266248777904E-3</v>
      </c>
      <c r="G217" s="42">
        <f t="shared" si="12"/>
        <v>1.4574790911333463E-4</v>
      </c>
      <c r="H217" s="46">
        <f t="shared" si="13"/>
        <v>-1.3913270615637683E-3</v>
      </c>
      <c r="I217" s="39"/>
      <c r="N217" s="45"/>
    </row>
    <row r="218" spans="1:14" x14ac:dyDescent="0.2">
      <c r="A218" s="13">
        <v>40025</v>
      </c>
      <c r="B218" s="23">
        <v>1.4166666666666668E-4</v>
      </c>
      <c r="C218" s="23">
        <v>7.5513842688942567E-2</v>
      </c>
      <c r="D218" s="23">
        <v>8.4099622829711951E-3</v>
      </c>
      <c r="E218" s="42">
        <f t="shared" si="14"/>
        <v>7.5372176022275902E-2</v>
      </c>
      <c r="F218" s="42">
        <f t="shared" si="15"/>
        <v>8.2682956163045284E-3</v>
      </c>
      <c r="G218" s="42">
        <f t="shared" si="12"/>
        <v>5.772422152524874E-2</v>
      </c>
      <c r="H218" s="46">
        <f t="shared" si="13"/>
        <v>4.1820235819290216E-2</v>
      </c>
      <c r="I218" s="39"/>
      <c r="N218" s="45"/>
    </row>
    <row r="219" spans="1:14" x14ac:dyDescent="0.2">
      <c r="A219" s="13">
        <v>40056</v>
      </c>
      <c r="B219" s="23">
        <v>9.9999999999999991E-5</v>
      </c>
      <c r="C219" s="23">
        <v>3.6042580970324645E-2</v>
      </c>
      <c r="D219" s="23">
        <v>8.333642444700029E-3</v>
      </c>
      <c r="E219" s="42">
        <f t="shared" si="14"/>
        <v>3.5942580970324642E-2</v>
      </c>
      <c r="F219" s="42">
        <f t="shared" si="15"/>
        <v>8.2336424447000296E-3</v>
      </c>
      <c r="G219" s="42">
        <f t="shared" si="12"/>
        <v>2.8655281289550426E-2</v>
      </c>
      <c r="H219" s="46">
        <f t="shared" si="13"/>
        <v>2.2088111707512334E-2</v>
      </c>
      <c r="I219" s="39"/>
      <c r="N219" s="45"/>
    </row>
    <row r="220" spans="1:14" x14ac:dyDescent="0.2">
      <c r="A220" s="13">
        <v>40086</v>
      </c>
      <c r="B220" s="23">
        <v>5.833333333333334E-5</v>
      </c>
      <c r="C220" s="23">
        <v>3.7282517555359718E-2</v>
      </c>
      <c r="D220" s="23">
        <v>1.0959399639489442E-2</v>
      </c>
      <c r="E220" s="42">
        <f t="shared" si="14"/>
        <v>3.7224184222026384E-2</v>
      </c>
      <c r="F220" s="42">
        <f t="shared" si="15"/>
        <v>1.0901066306156108E-2</v>
      </c>
      <c r="G220" s="42">
        <f t="shared" si="12"/>
        <v>3.0301347802005874E-2</v>
      </c>
      <c r="H220" s="46">
        <f t="shared" si="13"/>
        <v>2.4062625264091246E-2</v>
      </c>
      <c r="I220" s="39"/>
      <c r="N220" s="45"/>
    </row>
    <row r="221" spans="1:14" x14ac:dyDescent="0.2">
      <c r="A221" s="13">
        <v>40116</v>
      </c>
      <c r="B221" s="23">
        <v>4.1666666666666672E-5</v>
      </c>
      <c r="C221" s="23">
        <v>-1.8561732417718302E-2</v>
      </c>
      <c r="D221" s="23">
        <v>-6.0646675501541125E-6</v>
      </c>
      <c r="E221" s="42">
        <f t="shared" si="14"/>
        <v>-1.8603399084384967E-2</v>
      </c>
      <c r="F221" s="42">
        <f t="shared" si="15"/>
        <v>-4.7731334216820785E-5</v>
      </c>
      <c r="G221" s="42">
        <f t="shared" si="12"/>
        <v>-1.3723359686726208E-2</v>
      </c>
      <c r="H221" s="46">
        <f t="shared" si="13"/>
        <v>-9.3255652093008935E-3</v>
      </c>
      <c r="I221" s="39"/>
      <c r="N221" s="45"/>
    </row>
    <row r="222" spans="1:14" x14ac:dyDescent="0.2">
      <c r="A222" s="13">
        <v>40147</v>
      </c>
      <c r="B222" s="23">
        <v>4.1666666666666672E-5</v>
      </c>
      <c r="C222" s="23">
        <v>5.9925929866133654E-2</v>
      </c>
      <c r="D222" s="23">
        <v>1.9743644947949779E-2</v>
      </c>
      <c r="E222" s="42">
        <f t="shared" si="14"/>
        <v>5.9884263199466985E-2</v>
      </c>
      <c r="F222" s="42">
        <f t="shared" si="15"/>
        <v>1.9701978281283113E-2</v>
      </c>
      <c r="G222" s="42">
        <f t="shared" si="12"/>
        <v>4.9316541459196568E-2</v>
      </c>
      <c r="H222" s="46">
        <f t="shared" si="13"/>
        <v>3.9793120740375047E-2</v>
      </c>
      <c r="I222" s="39"/>
      <c r="N222" s="45"/>
    </row>
    <row r="223" spans="1:14" x14ac:dyDescent="0.2">
      <c r="A223" s="13">
        <v>40178</v>
      </c>
      <c r="B223" s="23">
        <v>4.9999999999999996E-5</v>
      </c>
      <c r="C223" s="23">
        <v>1.9309870860503731E-2</v>
      </c>
      <c r="D223" s="23">
        <v>-4.1711271291274055E-2</v>
      </c>
      <c r="E223" s="42">
        <f t="shared" si="14"/>
        <v>1.9259870860503729E-2</v>
      </c>
      <c r="F223" s="42">
        <f t="shared" si="15"/>
        <v>-4.1761271291274056E-2</v>
      </c>
      <c r="G223" s="42">
        <f t="shared" si="12"/>
        <v>3.2116433431667313E-3</v>
      </c>
      <c r="H223" s="46">
        <f t="shared" si="13"/>
        <v>-1.1250700215385163E-2</v>
      </c>
      <c r="I223" s="39"/>
      <c r="N223" s="45"/>
    </row>
    <row r="224" spans="1:14" x14ac:dyDescent="0.2">
      <c r="A224" s="13">
        <v>40207</v>
      </c>
      <c r="B224" s="23">
        <v>9.1666666666666668E-5</v>
      </c>
      <c r="C224" s="23">
        <v>-3.5921373779364107E-2</v>
      </c>
      <c r="D224" s="23">
        <v>2.3474761140814371E-2</v>
      </c>
      <c r="E224" s="42">
        <f t="shared" si="14"/>
        <v>-3.6013040446030771E-2</v>
      </c>
      <c r="F224" s="42">
        <f t="shared" si="15"/>
        <v>2.3383094474147704E-2</v>
      </c>
      <c r="G224" s="42">
        <f t="shared" si="12"/>
        <v>-2.0392180966236545E-2</v>
      </c>
      <c r="H224" s="46">
        <f t="shared" si="13"/>
        <v>-6.3149729859415336E-3</v>
      </c>
      <c r="I224" s="39"/>
      <c r="N224" s="45"/>
    </row>
    <row r="225" spans="1:14" x14ac:dyDescent="0.2">
      <c r="A225" s="13">
        <v>40235</v>
      </c>
      <c r="B225" s="23">
        <v>1.25E-4</v>
      </c>
      <c r="C225" s="23">
        <v>3.0918764063941673E-2</v>
      </c>
      <c r="D225" s="23">
        <v>2.6347225506782035E-3</v>
      </c>
      <c r="E225" s="42">
        <f t="shared" si="14"/>
        <v>3.0793764063941673E-2</v>
      </c>
      <c r="F225" s="42">
        <f t="shared" si="15"/>
        <v>2.5097225506782034E-3</v>
      </c>
      <c r="G225" s="42">
        <f t="shared" si="12"/>
        <v>2.3355215434588746E-2</v>
      </c>
      <c r="H225" s="46">
        <f t="shared" si="13"/>
        <v>1.6651743307309938E-2</v>
      </c>
      <c r="I225" s="39"/>
      <c r="N225" s="45"/>
    </row>
    <row r="226" spans="1:14" x14ac:dyDescent="0.2">
      <c r="A226" s="13">
        <v>40268</v>
      </c>
      <c r="B226" s="23">
        <v>1.3333333333333334E-4</v>
      </c>
      <c r="C226" s="23">
        <v>6.0319406559461441E-2</v>
      </c>
      <c r="D226" s="23">
        <v>-1.0181587263188185E-2</v>
      </c>
      <c r="E226" s="42">
        <f t="shared" si="14"/>
        <v>6.0186073226128109E-2</v>
      </c>
      <c r="F226" s="42">
        <f t="shared" si="15"/>
        <v>-1.0314920596521518E-2</v>
      </c>
      <c r="G226" s="42">
        <f t="shared" si="12"/>
        <v>4.1644696431670833E-2</v>
      </c>
      <c r="H226" s="46">
        <f t="shared" si="13"/>
        <v>2.4935576314803296E-2</v>
      </c>
      <c r="I226" s="39"/>
      <c r="N226" s="45"/>
    </row>
    <row r="227" spans="1:14" x14ac:dyDescent="0.2">
      <c r="A227" s="13">
        <v>40298</v>
      </c>
      <c r="B227" s="23">
        <v>1.3333333333333334E-4</v>
      </c>
      <c r="C227" s="23">
        <v>1.5781109293054207E-2</v>
      </c>
      <c r="D227" s="23">
        <v>1.6430002932838139E-2</v>
      </c>
      <c r="E227" s="42">
        <f t="shared" si="14"/>
        <v>1.5647775959720875E-2</v>
      </c>
      <c r="F227" s="42">
        <f t="shared" si="15"/>
        <v>1.6296669599504807E-2</v>
      </c>
      <c r="G227" s="42">
        <f t="shared" si="12"/>
        <v>1.5818431447287853E-2</v>
      </c>
      <c r="H227" s="46">
        <f t="shared" si="13"/>
        <v>1.5972222779612841E-2</v>
      </c>
      <c r="I227" s="39"/>
      <c r="N227" s="45"/>
    </row>
    <row r="228" spans="1:14" x14ac:dyDescent="0.2">
      <c r="A228" s="13">
        <v>40329</v>
      </c>
      <c r="B228" s="23">
        <v>9.9999999999999991E-5</v>
      </c>
      <c r="C228" s="23">
        <v>-7.9771299899833559E-2</v>
      </c>
      <c r="D228" s="23">
        <v>2.8619862581378053E-2</v>
      </c>
      <c r="E228" s="42">
        <f t="shared" si="14"/>
        <v>-7.9871299899833562E-2</v>
      </c>
      <c r="F228" s="42">
        <f t="shared" si="15"/>
        <v>2.8519862581378053E-2</v>
      </c>
      <c r="G228" s="42">
        <f t="shared" si="12"/>
        <v>-5.1365015437957955E-2</v>
      </c>
      <c r="H228" s="46">
        <f t="shared" si="13"/>
        <v>-2.5675718659227756E-2</v>
      </c>
      <c r="I228" s="39"/>
      <c r="N228" s="45"/>
    </row>
    <row r="229" spans="1:14" x14ac:dyDescent="0.2">
      <c r="A229" s="13">
        <v>40359</v>
      </c>
      <c r="B229" s="23">
        <v>1.3333333333333334E-4</v>
      </c>
      <c r="C229" s="23">
        <v>-5.2277690026950041E-2</v>
      </c>
      <c r="D229" s="23">
        <v>3.1137136645744912E-2</v>
      </c>
      <c r="E229" s="42">
        <f t="shared" si="14"/>
        <v>-5.2411023360283374E-2</v>
      </c>
      <c r="F229" s="42">
        <f t="shared" si="15"/>
        <v>3.1003803312411579E-2</v>
      </c>
      <c r="G229" s="42">
        <f t="shared" si="12"/>
        <v>-3.0473378970852047E-2</v>
      </c>
      <c r="H229" s="46">
        <f t="shared" si="13"/>
        <v>-1.0703610023935897E-2</v>
      </c>
      <c r="I229" s="39"/>
      <c r="N229" s="45"/>
    </row>
    <row r="230" spans="1:14" x14ac:dyDescent="0.2">
      <c r="A230" s="13">
        <v>40389</v>
      </c>
      <c r="B230" s="23">
        <v>1.3333333333333334E-4</v>
      </c>
      <c r="C230" s="23">
        <v>7.0021518292564089E-2</v>
      </c>
      <c r="D230" s="23">
        <v>9.3628501150520016E-3</v>
      </c>
      <c r="E230" s="42">
        <f t="shared" si="14"/>
        <v>6.9888184959230756E-2</v>
      </c>
      <c r="F230" s="42">
        <f t="shared" si="15"/>
        <v>9.2295167817186691E-3</v>
      </c>
      <c r="G230" s="42">
        <f t="shared" si="12"/>
        <v>5.3935286119840505E-2</v>
      </c>
      <c r="H230" s="46">
        <f t="shared" si="13"/>
        <v>3.9558850870474713E-2</v>
      </c>
      <c r="I230" s="39"/>
      <c r="N230" s="45"/>
    </row>
    <row r="231" spans="1:14" x14ac:dyDescent="0.2">
      <c r="A231" s="13">
        <v>40421</v>
      </c>
      <c r="B231" s="23">
        <v>1.25E-4</v>
      </c>
      <c r="C231" s="23">
        <v>-4.5064691204983576E-2</v>
      </c>
      <c r="D231" s="23">
        <v>3.3563736004581735E-2</v>
      </c>
      <c r="E231" s="42">
        <f t="shared" si="14"/>
        <v>-4.5189691204983576E-2</v>
      </c>
      <c r="F231" s="42">
        <f t="shared" si="15"/>
        <v>3.3438736004581734E-2</v>
      </c>
      <c r="G231" s="42">
        <f t="shared" si="12"/>
        <v>-2.4510843764683536E-2</v>
      </c>
      <c r="H231" s="46">
        <f t="shared" si="13"/>
        <v>-5.8754776002009207E-3</v>
      </c>
      <c r="I231" s="39"/>
      <c r="N231" s="45"/>
    </row>
    <row r="232" spans="1:14" x14ac:dyDescent="0.2">
      <c r="A232" s="13">
        <v>40451</v>
      </c>
      <c r="B232" s="23">
        <v>1.0833333333333334E-4</v>
      </c>
      <c r="C232" s="23">
        <v>8.9211279012497702E-2</v>
      </c>
      <c r="D232" s="23">
        <v>2.173068617361551E-5</v>
      </c>
      <c r="E232" s="42">
        <f t="shared" si="14"/>
        <v>8.9102945679164366E-2</v>
      </c>
      <c r="F232" s="42">
        <f t="shared" si="15"/>
        <v>-8.6602647159717832E-5</v>
      </c>
      <c r="G232" s="42">
        <f t="shared" si="12"/>
        <v>6.5646580995769602E-2</v>
      </c>
      <c r="H232" s="46">
        <f t="shared" si="13"/>
        <v>4.4508171516002323E-2</v>
      </c>
      <c r="I232" s="39"/>
      <c r="N232" s="45"/>
    </row>
    <row r="233" spans="1:14" x14ac:dyDescent="0.2">
      <c r="A233" s="13">
        <v>40480</v>
      </c>
      <c r="B233" s="23">
        <v>1.1666666666666668E-4</v>
      </c>
      <c r="C233" s="23">
        <v>3.8029361144834128E-2</v>
      </c>
      <c r="D233" s="23">
        <v>-6.1659482114684305E-4</v>
      </c>
      <c r="E233" s="42">
        <f t="shared" si="14"/>
        <v>3.7912694478167461E-2</v>
      </c>
      <c r="F233" s="42">
        <f t="shared" si="15"/>
        <v>-7.3326148781350977E-4</v>
      </c>
      <c r="G233" s="42">
        <f t="shared" si="12"/>
        <v>2.7749018871696028E-2</v>
      </c>
      <c r="H233" s="46">
        <f t="shared" si="13"/>
        <v>1.8589716495176975E-2</v>
      </c>
      <c r="I233" s="39"/>
      <c r="N233" s="45"/>
    </row>
    <row r="234" spans="1:14" x14ac:dyDescent="0.2">
      <c r="A234" s="13">
        <v>40512</v>
      </c>
      <c r="B234" s="23">
        <v>1.1666666666666668E-4</v>
      </c>
      <c r="C234" s="23">
        <v>1.6032431917545331E-4</v>
      </c>
      <c r="D234" s="23">
        <v>-8.7327817701481347E-3</v>
      </c>
      <c r="E234" s="42">
        <f t="shared" si="14"/>
        <v>4.3657652508786632E-5</v>
      </c>
      <c r="F234" s="42">
        <f t="shared" si="15"/>
        <v>-8.8494484368148007E-3</v>
      </c>
      <c r="G234" s="42">
        <f t="shared" si="12"/>
        <v>-2.2951807373446233E-3</v>
      </c>
      <c r="H234" s="46">
        <f t="shared" si="13"/>
        <v>-4.4028953921530067E-3</v>
      </c>
      <c r="I234" s="39"/>
      <c r="N234" s="45"/>
    </row>
    <row r="235" spans="1:14" x14ac:dyDescent="0.2">
      <c r="A235" s="13">
        <v>40543</v>
      </c>
      <c r="B235" s="23">
        <v>1.25E-4</v>
      </c>
      <c r="C235" s="23">
        <v>6.6808999281941173E-2</v>
      </c>
      <c r="D235" s="23">
        <v>-3.3379854185917157E-2</v>
      </c>
      <c r="E235" s="42">
        <f t="shared" si="14"/>
        <v>6.6683999281941173E-2</v>
      </c>
      <c r="F235" s="42">
        <f t="shared" si="15"/>
        <v>-3.3504854185917157E-2</v>
      </c>
      <c r="G235" s="42">
        <f t="shared" si="12"/>
        <v>4.0334877347217024E-2</v>
      </c>
      <c r="H235" s="46">
        <f t="shared" si="13"/>
        <v>1.6589572548012008E-2</v>
      </c>
      <c r="I235" s="39"/>
      <c r="N235" s="45"/>
    </row>
    <row r="236" spans="1:14" x14ac:dyDescent="0.2">
      <c r="A236" s="13">
        <v>40574</v>
      </c>
      <c r="B236" s="23">
        <v>1.0833333333333334E-4</v>
      </c>
      <c r="C236" s="23">
        <v>2.3696101548445592E-2</v>
      </c>
      <c r="D236" s="23">
        <v>7.9140629210550095E-4</v>
      </c>
      <c r="E236" s="42">
        <f t="shared" si="14"/>
        <v>2.358776821511226E-2</v>
      </c>
      <c r="F236" s="42">
        <f t="shared" si="15"/>
        <v>6.8307295877216762E-4</v>
      </c>
      <c r="G236" s="42">
        <f t="shared" si="12"/>
        <v>1.7563958307150608E-2</v>
      </c>
      <c r="H236" s="46">
        <f t="shared" si="13"/>
        <v>1.2135420586942215E-2</v>
      </c>
      <c r="I236" s="39"/>
      <c r="N236" s="45"/>
    </row>
    <row r="237" spans="1:14" x14ac:dyDescent="0.2">
      <c r="A237" s="13">
        <v>40602</v>
      </c>
      <c r="B237" s="23">
        <v>8.3333333333333344E-5</v>
      </c>
      <c r="C237" s="23">
        <v>3.4240556707987313E-2</v>
      </c>
      <c r="D237" s="23">
        <v>-2.6501065711305172E-3</v>
      </c>
      <c r="E237" s="42">
        <f t="shared" si="14"/>
        <v>3.4157223374653982E-2</v>
      </c>
      <c r="F237" s="42">
        <f t="shared" si="15"/>
        <v>-2.7334399044638504E-3</v>
      </c>
      <c r="G237" s="42">
        <f t="shared" si="12"/>
        <v>2.4455180169756282E-2</v>
      </c>
      <c r="H237" s="46">
        <f t="shared" si="13"/>
        <v>1.5711891735095067E-2</v>
      </c>
      <c r="I237" s="39"/>
      <c r="N237" s="45"/>
    </row>
    <row r="238" spans="1:14" x14ac:dyDescent="0.2">
      <c r="A238" s="13">
        <v>40633</v>
      </c>
      <c r="B238" s="23">
        <v>4.9999999999999996E-5</v>
      </c>
      <c r="C238" s="23">
        <v>3.8015808502045445E-4</v>
      </c>
      <c r="D238" s="23">
        <v>-8.184585129630273E-4</v>
      </c>
      <c r="E238" s="42">
        <f t="shared" si="14"/>
        <v>3.3015808502045443E-4</v>
      </c>
      <c r="F238" s="42">
        <f t="shared" si="15"/>
        <v>-8.6845851296302732E-4</v>
      </c>
      <c r="G238" s="42">
        <f t="shared" si="12"/>
        <v>1.4928458169968507E-5</v>
      </c>
      <c r="H238" s="46">
        <f t="shared" si="13"/>
        <v>-2.6915021397128645E-4</v>
      </c>
      <c r="I238" s="39"/>
      <c r="N238" s="45"/>
    </row>
    <row r="239" spans="1:14" x14ac:dyDescent="0.2">
      <c r="A239" s="13">
        <v>40662</v>
      </c>
      <c r="B239" s="23">
        <v>3.3333333333333335E-5</v>
      </c>
      <c r="C239" s="23">
        <v>2.9588369864554709E-2</v>
      </c>
      <c r="D239" s="23">
        <v>1.7395113099521353E-2</v>
      </c>
      <c r="E239" s="42">
        <f t="shared" si="14"/>
        <v>2.9555036531221376E-2</v>
      </c>
      <c r="F239" s="42">
        <f t="shared" si="15"/>
        <v>1.736177976618802E-2</v>
      </c>
      <c r="G239" s="42">
        <f t="shared" si="12"/>
        <v>2.6348276515883597E-2</v>
      </c>
      <c r="H239" s="46">
        <f t="shared" si="13"/>
        <v>2.3458408148704698E-2</v>
      </c>
      <c r="I239" s="39"/>
      <c r="N239" s="45"/>
    </row>
    <row r="240" spans="1:14" x14ac:dyDescent="0.2">
      <c r="A240" s="13">
        <v>40694</v>
      </c>
      <c r="B240" s="23">
        <v>3.3333333333333335E-5</v>
      </c>
      <c r="C240" s="23">
        <v>-1.134131859827725E-2</v>
      </c>
      <c r="D240" s="23">
        <v>2.4433268382959339E-2</v>
      </c>
      <c r="E240" s="42">
        <f t="shared" si="14"/>
        <v>-1.1374651931610583E-2</v>
      </c>
      <c r="F240" s="42">
        <f t="shared" si="15"/>
        <v>2.4399935049626006E-2</v>
      </c>
      <c r="G240" s="42">
        <f t="shared" si="12"/>
        <v>-1.9661307048914499E-3</v>
      </c>
      <c r="H240" s="46">
        <f t="shared" si="13"/>
        <v>6.5126415590077112E-3</v>
      </c>
      <c r="I240" s="39"/>
      <c r="N240" s="45"/>
    </row>
    <row r="241" spans="1:14" x14ac:dyDescent="0.2">
      <c r="A241" s="13">
        <v>40724</v>
      </c>
      <c r="B241" s="23">
        <v>3.3333333333333335E-5</v>
      </c>
      <c r="C241" s="23">
        <v>-1.6710683166783702E-2</v>
      </c>
      <c r="D241" s="23">
        <v>-3.3756402664490981E-3</v>
      </c>
      <c r="E241" s="42">
        <f t="shared" si="14"/>
        <v>-1.6744016500117035E-2</v>
      </c>
      <c r="F241" s="42">
        <f t="shared" si="15"/>
        <v>-3.4089735997824312E-3</v>
      </c>
      <c r="G241" s="42">
        <f t="shared" si="12"/>
        <v>-1.3236972959605652E-2</v>
      </c>
      <c r="H241" s="46">
        <f t="shared" si="13"/>
        <v>-1.0076495049949733E-2</v>
      </c>
      <c r="I241" s="39"/>
      <c r="N241" s="45"/>
    </row>
    <row r="242" spans="1:14" x14ac:dyDescent="0.2">
      <c r="A242" s="13">
        <v>40753</v>
      </c>
      <c r="B242" s="23">
        <v>1.6666666666666667E-5</v>
      </c>
      <c r="C242" s="23">
        <v>-2.0305039840300521E-2</v>
      </c>
      <c r="D242" s="23">
        <v>3.0469973604372314E-2</v>
      </c>
      <c r="E242" s="42">
        <f t="shared" si="14"/>
        <v>-2.0321706506967189E-2</v>
      </c>
      <c r="F242" s="42">
        <f t="shared" si="15"/>
        <v>3.0453306937705645E-2</v>
      </c>
      <c r="G242" s="42">
        <f t="shared" si="12"/>
        <v>-6.9681549472605207E-3</v>
      </c>
      <c r="H242" s="46">
        <f t="shared" si="13"/>
        <v>5.0658002153692282E-3</v>
      </c>
      <c r="I242" s="39"/>
      <c r="N242" s="45"/>
    </row>
    <row r="243" spans="1:14" x14ac:dyDescent="0.2">
      <c r="A243" s="13">
        <v>40786</v>
      </c>
      <c r="B243" s="23">
        <v>8.3333333333333337E-6</v>
      </c>
      <c r="C243" s="23">
        <v>-5.4400120822337028E-2</v>
      </c>
      <c r="D243" s="23">
        <v>4.6335760216825284E-2</v>
      </c>
      <c r="E243" s="42">
        <f t="shared" si="14"/>
        <v>-5.440845415567036E-2</v>
      </c>
      <c r="F243" s="42">
        <f t="shared" si="15"/>
        <v>4.6327426883491951E-2</v>
      </c>
      <c r="G243" s="42">
        <f t="shared" si="12"/>
        <v>-2.7915466953712983E-2</v>
      </c>
      <c r="H243" s="46">
        <f t="shared" si="13"/>
        <v>-4.0405136360892047E-3</v>
      </c>
      <c r="I243" s="39"/>
      <c r="N243" s="45"/>
    </row>
    <row r="244" spans="1:14" x14ac:dyDescent="0.2">
      <c r="A244" s="13">
        <v>40816</v>
      </c>
      <c r="B244" s="23">
        <v>1.6666666666666667E-5</v>
      </c>
      <c r="C244" s="23">
        <v>-7.0241971081653864E-2</v>
      </c>
      <c r="D244" s="23">
        <v>1.9023409129001578E-2</v>
      </c>
      <c r="E244" s="42">
        <f t="shared" si="14"/>
        <v>-7.0258637748320529E-2</v>
      </c>
      <c r="F244" s="42">
        <f t="shared" si="15"/>
        <v>1.900674246233491E-2</v>
      </c>
      <c r="G244" s="42">
        <f t="shared" si="12"/>
        <v>-4.6782329693007371E-2</v>
      </c>
      <c r="H244" s="46">
        <f t="shared" si="13"/>
        <v>-2.5625947642992808E-2</v>
      </c>
      <c r="I244" s="39"/>
      <c r="N244" s="45"/>
    </row>
    <row r="245" spans="1:14" x14ac:dyDescent="0.2">
      <c r="A245" s="13">
        <v>40847</v>
      </c>
      <c r="B245" s="23">
        <v>8.3333333333333337E-6</v>
      </c>
      <c r="C245" s="23">
        <v>0.1091887967951688</v>
      </c>
      <c r="D245" s="23">
        <v>-9.8487548253166635E-3</v>
      </c>
      <c r="E245" s="42">
        <f t="shared" si="14"/>
        <v>0.10918046346183546</v>
      </c>
      <c r="F245" s="42">
        <f t="shared" si="15"/>
        <v>-9.8570881586499976E-3</v>
      </c>
      <c r="G245" s="42">
        <f t="shared" si="12"/>
        <v>7.7874236732078286E-2</v>
      </c>
      <c r="H245" s="46">
        <f t="shared" si="13"/>
        <v>4.9661687651592734E-2</v>
      </c>
      <c r="I245" s="39"/>
      <c r="N245" s="45"/>
    </row>
    <row r="246" spans="1:14" x14ac:dyDescent="0.2">
      <c r="A246" s="13">
        <v>40877</v>
      </c>
      <c r="B246" s="23">
        <v>8.3333333333333337E-6</v>
      </c>
      <c r="C246" s="23">
        <v>-2.2493111050877479E-3</v>
      </c>
      <c r="D246" s="23">
        <v>5.9650103066317683E-3</v>
      </c>
      <c r="E246" s="42">
        <f t="shared" si="14"/>
        <v>-2.2576444384210812E-3</v>
      </c>
      <c r="F246" s="42">
        <f t="shared" si="15"/>
        <v>5.9566769732984351E-3</v>
      </c>
      <c r="G246" s="42">
        <f t="shared" si="12"/>
        <v>-9.7322716026590613E-5</v>
      </c>
      <c r="H246" s="46">
        <f t="shared" si="13"/>
        <v>1.8495162674386769E-3</v>
      </c>
      <c r="I246" s="39"/>
      <c r="N246" s="45"/>
    </row>
    <row r="247" spans="1:14" x14ac:dyDescent="0.2">
      <c r="A247" s="13">
        <v>40907</v>
      </c>
      <c r="B247" s="23">
        <v>2.4999999999999998E-5</v>
      </c>
      <c r="C247" s="23">
        <v>1.0187407260707326E-2</v>
      </c>
      <c r="D247" s="23">
        <v>1.6495407656491157E-2</v>
      </c>
      <c r="E247" s="42">
        <f t="shared" si="14"/>
        <v>1.0162407260707326E-2</v>
      </c>
      <c r="F247" s="42">
        <f t="shared" si="15"/>
        <v>1.6470407656491156E-2</v>
      </c>
      <c r="G247" s="42">
        <f t="shared" si="12"/>
        <v>1.1821376954837207E-2</v>
      </c>
      <c r="H247" s="46">
        <f t="shared" si="13"/>
        <v>1.3316407458599241E-2</v>
      </c>
      <c r="I247" s="39"/>
      <c r="N247" s="45"/>
    </row>
    <row r="248" spans="1:14" x14ac:dyDescent="0.2">
      <c r="A248" s="13">
        <v>40939</v>
      </c>
      <c r="B248" s="23">
        <v>7.4999999999999993E-5</v>
      </c>
      <c r="C248" s="23">
        <v>4.4795783644848708E-2</v>
      </c>
      <c r="D248" s="23">
        <v>9.8749630796495236E-3</v>
      </c>
      <c r="E248" s="42">
        <f t="shared" si="14"/>
        <v>4.4720783644848709E-2</v>
      </c>
      <c r="F248" s="42">
        <f t="shared" si="15"/>
        <v>9.7999630796495232E-3</v>
      </c>
      <c r="G248" s="42">
        <f t="shared" si="12"/>
        <v>3.5536798328276102E-2</v>
      </c>
      <c r="H248" s="46">
        <f t="shared" si="13"/>
        <v>2.7260373362249117E-2</v>
      </c>
      <c r="I248" s="39"/>
      <c r="N248" s="45"/>
    </row>
    <row r="249" spans="1:14" x14ac:dyDescent="0.2">
      <c r="A249" s="13">
        <v>40968</v>
      </c>
      <c r="B249" s="23">
        <v>6.666666666666667E-5</v>
      </c>
      <c r="C249" s="23">
        <v>4.3214773709280285E-2</v>
      </c>
      <c r="D249" s="23">
        <v>-9.0764626168680085E-3</v>
      </c>
      <c r="E249" s="42">
        <f t="shared" si="14"/>
        <v>4.3148107042613619E-2</v>
      </c>
      <c r="F249" s="42">
        <f t="shared" si="15"/>
        <v>-9.1431292835346747E-3</v>
      </c>
      <c r="G249" s="42">
        <f t="shared" si="12"/>
        <v>2.9395797136031247E-2</v>
      </c>
      <c r="H249" s="46">
        <f t="shared" si="13"/>
        <v>1.7002488879539472E-2</v>
      </c>
      <c r="I249" s="39"/>
      <c r="N249" s="45"/>
    </row>
    <row r="250" spans="1:14" x14ac:dyDescent="0.2">
      <c r="A250" s="13">
        <v>40998</v>
      </c>
      <c r="B250" s="23">
        <v>6.666666666666667E-5</v>
      </c>
      <c r="C250" s="23">
        <v>3.2822042930876982E-2</v>
      </c>
      <c r="D250" s="23">
        <v>-1.5512780149937955E-2</v>
      </c>
      <c r="E250" s="42">
        <f t="shared" si="14"/>
        <v>3.2755376264210316E-2</v>
      </c>
      <c r="F250" s="42">
        <f t="shared" si="15"/>
        <v>-1.5579446816604621E-2</v>
      </c>
      <c r="G250" s="42">
        <f t="shared" si="12"/>
        <v>2.0043581459029819E-2</v>
      </c>
      <c r="H250" s="46">
        <f t="shared" si="13"/>
        <v>8.5879647238028475E-3</v>
      </c>
      <c r="I250" s="39"/>
      <c r="N250" s="45"/>
    </row>
    <row r="251" spans="1:14" x14ac:dyDescent="0.2">
      <c r="A251" s="13">
        <v>41029</v>
      </c>
      <c r="B251" s="23">
        <v>7.4999999999999993E-5</v>
      </c>
      <c r="C251" s="23">
        <v>-6.2829878083684454E-3</v>
      </c>
      <c r="D251" s="23">
        <v>2.4281656219316883E-2</v>
      </c>
      <c r="E251" s="42">
        <f t="shared" si="14"/>
        <v>-6.3579878083684458E-3</v>
      </c>
      <c r="F251" s="42">
        <f t="shared" si="15"/>
        <v>2.4206656219316884E-2</v>
      </c>
      <c r="G251" s="42">
        <f t="shared" si="12"/>
        <v>1.6803468416561147E-3</v>
      </c>
      <c r="H251" s="46">
        <f t="shared" si="13"/>
        <v>8.92433420547422E-3</v>
      </c>
      <c r="I251" s="39"/>
      <c r="N251" s="45"/>
    </row>
    <row r="252" spans="1:14" x14ac:dyDescent="0.2">
      <c r="A252" s="13">
        <v>41060</v>
      </c>
      <c r="B252" s="23">
        <v>7.4999999999999993E-5</v>
      </c>
      <c r="C252" s="23">
        <v>-6.0044585829487684E-2</v>
      </c>
      <c r="D252" s="23">
        <v>2.8303819698521915E-2</v>
      </c>
      <c r="E252" s="42">
        <f t="shared" si="14"/>
        <v>-6.0119585829487683E-2</v>
      </c>
      <c r="F252" s="42">
        <f t="shared" si="15"/>
        <v>2.8228819698521916E-2</v>
      </c>
      <c r="G252" s="42">
        <f t="shared" si="12"/>
        <v>-3.6884437113639784E-2</v>
      </c>
      <c r="H252" s="46">
        <f t="shared" si="13"/>
        <v>-1.5945383065482883E-2</v>
      </c>
      <c r="I252" s="39"/>
      <c r="N252" s="45"/>
    </row>
    <row r="253" spans="1:14" x14ac:dyDescent="0.2">
      <c r="A253" s="13">
        <v>41089</v>
      </c>
      <c r="B253" s="23">
        <v>8.3333333333333344E-5</v>
      </c>
      <c r="C253" s="23">
        <v>4.1152121076133641E-2</v>
      </c>
      <c r="D253" s="23">
        <v>-4.7202929902463442E-3</v>
      </c>
      <c r="E253" s="42">
        <f t="shared" si="14"/>
        <v>4.106878774280031E-2</v>
      </c>
      <c r="F253" s="42">
        <f t="shared" si="15"/>
        <v>-4.8036263235796779E-3</v>
      </c>
      <c r="G253" s="42">
        <f t="shared" si="12"/>
        <v>2.9004593076045641E-2</v>
      </c>
      <c r="H253" s="46">
        <f t="shared" si="13"/>
        <v>1.8132580709610317E-2</v>
      </c>
      <c r="I253" s="39"/>
      <c r="N253" s="45"/>
    </row>
    <row r="254" spans="1:14" x14ac:dyDescent="0.2">
      <c r="A254" s="13">
        <v>41121</v>
      </c>
      <c r="B254" s="23">
        <v>8.3333333333333344E-5</v>
      </c>
      <c r="C254" s="23">
        <v>1.3874324535613214E-2</v>
      </c>
      <c r="D254" s="23">
        <v>1.3677507304680425E-2</v>
      </c>
      <c r="E254" s="42">
        <f t="shared" si="14"/>
        <v>1.3790991202279881E-2</v>
      </c>
      <c r="F254" s="42">
        <f t="shared" si="15"/>
        <v>1.3594173971347092E-2</v>
      </c>
      <c r="G254" s="42">
        <f t="shared" si="12"/>
        <v>1.3739229344176908E-2</v>
      </c>
      <c r="H254" s="46">
        <f t="shared" si="13"/>
        <v>1.3692582586813487E-2</v>
      </c>
      <c r="I254" s="39"/>
      <c r="N254" s="45"/>
    </row>
    <row r="255" spans="1:14" x14ac:dyDescent="0.2">
      <c r="A255" s="13">
        <v>41152</v>
      </c>
      <c r="B255" s="23">
        <v>9.1666666666666668E-5</v>
      </c>
      <c r="C255" s="23">
        <v>2.2523395720638772E-2</v>
      </c>
      <c r="D255" s="23">
        <v>-1.2931044616806275E-3</v>
      </c>
      <c r="E255" s="42">
        <f t="shared" si="14"/>
        <v>2.2431729053972106E-2</v>
      </c>
      <c r="F255" s="42">
        <f t="shared" si="15"/>
        <v>-1.3847711283472943E-3</v>
      </c>
      <c r="G255" s="42">
        <f t="shared" si="12"/>
        <v>1.6168119424347621E-2</v>
      </c>
      <c r="H255" s="46">
        <f t="shared" si="13"/>
        <v>1.0523478962812405E-2</v>
      </c>
      <c r="I255" s="39"/>
      <c r="N255" s="45"/>
    </row>
    <row r="256" spans="1:14" x14ac:dyDescent="0.2">
      <c r="A256" s="13">
        <v>41180</v>
      </c>
      <c r="B256" s="23">
        <v>8.3333333333333344E-5</v>
      </c>
      <c r="C256" s="23">
        <v>2.5835472694200501E-2</v>
      </c>
      <c r="D256" s="23">
        <v>-3.0038866903807637E-3</v>
      </c>
      <c r="E256" s="42">
        <f t="shared" si="14"/>
        <v>2.5752139360867166E-2</v>
      </c>
      <c r="F256" s="42">
        <f t="shared" si="15"/>
        <v>-3.087220023714097E-3</v>
      </c>
      <c r="G256" s="42">
        <f t="shared" si="12"/>
        <v>1.8167545160600724E-2</v>
      </c>
      <c r="H256" s="46">
        <f t="shared" si="13"/>
        <v>1.1332459668576534E-2</v>
      </c>
      <c r="I256" s="39"/>
      <c r="N256" s="45"/>
    </row>
    <row r="257" spans="1:14" x14ac:dyDescent="0.2">
      <c r="A257" s="13">
        <v>41213</v>
      </c>
      <c r="B257" s="23">
        <v>7.4999999999999993E-5</v>
      </c>
      <c r="C257" s="23">
        <v>-1.8433542145160242E-2</v>
      </c>
      <c r="D257" s="23">
        <v>-3.669360837011082E-3</v>
      </c>
      <c r="E257" s="42">
        <f t="shared" si="14"/>
        <v>-1.8508542145160241E-2</v>
      </c>
      <c r="F257" s="42">
        <f t="shared" si="15"/>
        <v>-3.7443608370110819E-3</v>
      </c>
      <c r="G257" s="42">
        <f t="shared" si="12"/>
        <v>-1.4625642999302663E-2</v>
      </c>
      <c r="H257" s="46">
        <f t="shared" si="13"/>
        <v>-1.1126451491085661E-2</v>
      </c>
      <c r="I257" s="39"/>
      <c r="N257" s="45"/>
    </row>
    <row r="258" spans="1:14" x14ac:dyDescent="0.2">
      <c r="A258" s="13">
        <v>41243</v>
      </c>
      <c r="B258" s="23">
        <v>5.833333333333334E-5</v>
      </c>
      <c r="C258" s="23">
        <v>5.7414852971817698E-3</v>
      </c>
      <c r="D258" s="23">
        <v>9.6977625470135997E-3</v>
      </c>
      <c r="E258" s="42">
        <f t="shared" si="14"/>
        <v>5.6831519638484368E-3</v>
      </c>
      <c r="F258" s="42">
        <f t="shared" si="15"/>
        <v>9.6394292136802659E-3</v>
      </c>
      <c r="G258" s="42">
        <f t="shared" si="12"/>
        <v>6.7236312991752634E-3</v>
      </c>
      <c r="H258" s="46">
        <f t="shared" si="13"/>
        <v>7.6612905887643509E-3</v>
      </c>
      <c r="I258" s="39"/>
      <c r="N258" s="45"/>
    </row>
    <row r="259" spans="1:14" x14ac:dyDescent="0.2">
      <c r="A259" s="13">
        <v>41274</v>
      </c>
      <c r="B259" s="23">
        <v>5.833333333333334E-5</v>
      </c>
      <c r="C259" s="23">
        <v>9.0649994762546093E-3</v>
      </c>
      <c r="D259" s="23">
        <v>-8.1212078536305743E-3</v>
      </c>
      <c r="E259" s="42">
        <f t="shared" si="14"/>
        <v>9.0066661429212755E-3</v>
      </c>
      <c r="F259" s="42">
        <f t="shared" si="15"/>
        <v>-8.1795411869639081E-3</v>
      </c>
      <c r="G259" s="42">
        <f t="shared" si="12"/>
        <v>4.4867873654296144E-3</v>
      </c>
      <c r="H259" s="46">
        <f t="shared" si="13"/>
        <v>4.1356247797868367E-4</v>
      </c>
      <c r="I259" s="39"/>
      <c r="N259" s="45"/>
    </row>
    <row r="260" spans="1:14" x14ac:dyDescent="0.2">
      <c r="A260" s="13">
        <v>41305</v>
      </c>
      <c r="B260" s="23">
        <v>8.3333333333333344E-5</v>
      </c>
      <c r="C260" s="23">
        <v>5.1771174991712687E-2</v>
      </c>
      <c r="D260" s="23">
        <v>-1.4191227800324113E-2</v>
      </c>
      <c r="E260" s="42">
        <f t="shared" si="14"/>
        <v>5.1687841658379356E-2</v>
      </c>
      <c r="F260" s="42">
        <f t="shared" si="15"/>
        <v>-1.4274561133657446E-2</v>
      </c>
      <c r="G260" s="42">
        <f t="shared" si="12"/>
        <v>3.4340089547089329E-2</v>
      </c>
      <c r="H260" s="46">
        <f t="shared" si="13"/>
        <v>1.8706640262360956E-2</v>
      </c>
      <c r="I260" s="39"/>
      <c r="N260" s="45"/>
    </row>
    <row r="261" spans="1:14" x14ac:dyDescent="0.2">
      <c r="A261" s="13">
        <v>41333</v>
      </c>
      <c r="B261" s="23">
        <v>7.4999999999999993E-5</v>
      </c>
      <c r="C261" s="23">
        <v>1.3564608694810909E-2</v>
      </c>
      <c r="D261" s="23">
        <v>1.1877442461136534E-2</v>
      </c>
      <c r="E261" s="42">
        <f t="shared" si="14"/>
        <v>1.3489608694810909E-2</v>
      </c>
      <c r="F261" s="42">
        <f t="shared" si="15"/>
        <v>1.1802442461136533E-2</v>
      </c>
      <c r="G261" s="42">
        <f t="shared" si="12"/>
        <v>1.3045893178797971E-2</v>
      </c>
      <c r="H261" s="46">
        <f t="shared" si="13"/>
        <v>1.2646025577973721E-2</v>
      </c>
      <c r="I261" s="39"/>
      <c r="N261" s="45"/>
    </row>
    <row r="262" spans="1:14" x14ac:dyDescent="0.2">
      <c r="A262" s="13">
        <v>41362</v>
      </c>
      <c r="B262" s="23">
        <v>4.9999999999999996E-5</v>
      </c>
      <c r="C262" s="23">
        <v>3.7487768982523928E-2</v>
      </c>
      <c r="D262" s="23">
        <v>4.030497988309456E-3</v>
      </c>
      <c r="E262" s="42">
        <f t="shared" si="14"/>
        <v>3.7437768982523927E-2</v>
      </c>
      <c r="F262" s="42">
        <f t="shared" si="15"/>
        <v>3.9804979883094564E-3</v>
      </c>
      <c r="G262" s="42">
        <f t="shared" si="12"/>
        <v>2.8638689219499355E-2</v>
      </c>
      <c r="H262" s="46">
        <f t="shared" si="13"/>
        <v>2.0709133485416691E-2</v>
      </c>
      <c r="I262" s="39"/>
      <c r="N262" s="45"/>
    </row>
    <row r="263" spans="1:14" x14ac:dyDescent="0.2">
      <c r="A263" s="13">
        <v>41394</v>
      </c>
      <c r="B263" s="23">
        <v>3.3333333333333335E-5</v>
      </c>
      <c r="C263" s="23">
        <v>1.9242736518877424E-2</v>
      </c>
      <c r="D263" s="23">
        <v>1.3555117133507322E-2</v>
      </c>
      <c r="E263" s="42">
        <f t="shared" si="14"/>
        <v>1.920940318554409E-2</v>
      </c>
      <c r="F263" s="42">
        <f t="shared" si="15"/>
        <v>1.3521783800173989E-2</v>
      </c>
      <c r="G263" s="42">
        <f t="shared" si="12"/>
        <v>1.7713590312992401E-2</v>
      </c>
      <c r="H263" s="46">
        <f t="shared" si="13"/>
        <v>1.6365593492859039E-2</v>
      </c>
      <c r="I263" s="39"/>
      <c r="N263" s="45"/>
    </row>
    <row r="264" spans="1:14" x14ac:dyDescent="0.2">
      <c r="A264" s="13">
        <v>41425</v>
      </c>
      <c r="B264" s="23">
        <v>4.1666666666666672E-5</v>
      </c>
      <c r="C264" s="23">
        <v>2.3390966517781386E-2</v>
      </c>
      <c r="D264" s="23">
        <v>-2.9004224051919492E-2</v>
      </c>
      <c r="E264" s="42">
        <f t="shared" si="14"/>
        <v>2.3349299851114721E-2</v>
      </c>
      <c r="F264" s="42">
        <f t="shared" si="15"/>
        <v>-2.9045890718586157E-2</v>
      </c>
      <c r="G264" s="42">
        <f t="shared" si="12"/>
        <v>9.5696505455454307E-3</v>
      </c>
      <c r="H264" s="46">
        <f t="shared" si="13"/>
        <v>-2.8482954337357182E-3</v>
      </c>
      <c r="I264" s="39"/>
      <c r="N264" s="45"/>
    </row>
    <row r="265" spans="1:14" x14ac:dyDescent="0.2">
      <c r="A265" s="13">
        <v>41453</v>
      </c>
      <c r="B265" s="23">
        <v>3.3333333333333335E-5</v>
      </c>
      <c r="C265" s="23">
        <v>-1.3419385762539315E-2</v>
      </c>
      <c r="D265" s="23">
        <v>-2.6658343936811213E-2</v>
      </c>
      <c r="E265" s="42">
        <f t="shared" si="14"/>
        <v>-1.3452719095872648E-2</v>
      </c>
      <c r="F265" s="42">
        <f t="shared" si="15"/>
        <v>-2.6691677270144546E-2</v>
      </c>
      <c r="G265" s="42">
        <f t="shared" ref="G265:G295" si="16">B$2*E265+C$2*F265</f>
        <v>-1.6934492877568964E-2</v>
      </c>
      <c r="H265" s="46">
        <f t="shared" ref="H265:H295" si="17">SUM(0.5*E265+0.5*F265)</f>
        <v>-2.0072198183008597E-2</v>
      </c>
      <c r="I265" s="39"/>
      <c r="N265" s="45"/>
    </row>
    <row r="266" spans="1:14" x14ac:dyDescent="0.2">
      <c r="A266" s="13">
        <v>41486</v>
      </c>
      <c r="B266" s="23">
        <v>3.3333333333333335E-5</v>
      </c>
      <c r="C266" s="23">
        <v>5.0857541055156608E-2</v>
      </c>
      <c r="D266" s="23">
        <v>-2.3604800876115828E-3</v>
      </c>
      <c r="E266" s="42">
        <f t="shared" ref="E266:E295" si="18">C266-$B266</f>
        <v>5.0824207721823271E-2</v>
      </c>
      <c r="F266" s="42">
        <f t="shared" ref="F266:F295" si="19">D266-$B266</f>
        <v>-2.3938134209449159E-3</v>
      </c>
      <c r="G266" s="42">
        <f t="shared" si="16"/>
        <v>3.6828158464054454E-2</v>
      </c>
      <c r="H266" s="46">
        <f t="shared" si="17"/>
        <v>2.4215197150439176E-2</v>
      </c>
      <c r="I266" s="39"/>
      <c r="N266" s="45"/>
    </row>
    <row r="267" spans="1:14" x14ac:dyDescent="0.2">
      <c r="A267" s="13">
        <v>41516</v>
      </c>
      <c r="B267" s="23">
        <v>1.6666666666666667E-5</v>
      </c>
      <c r="C267" s="23">
        <v>-2.8914326582685224E-2</v>
      </c>
      <c r="D267" s="23">
        <v>-1.4542523654470396E-2</v>
      </c>
      <c r="E267" s="42">
        <f t="shared" si="18"/>
        <v>-2.8930993249351892E-2</v>
      </c>
      <c r="F267" s="42">
        <f t="shared" si="19"/>
        <v>-1.4559190321137063E-2</v>
      </c>
      <c r="G267" s="42">
        <f t="shared" si="16"/>
        <v>-2.5151287477004229E-2</v>
      </c>
      <c r="H267" s="46">
        <f t="shared" si="17"/>
        <v>-2.1745091785244478E-2</v>
      </c>
      <c r="I267" s="39"/>
      <c r="N267" s="45"/>
    </row>
    <row r="268" spans="1:14" x14ac:dyDescent="0.2">
      <c r="A268" s="13">
        <v>41547</v>
      </c>
      <c r="B268" s="23">
        <v>4.1666666666666672E-5</v>
      </c>
      <c r="C268" s="23">
        <v>3.1362073332852347E-2</v>
      </c>
      <c r="D268" s="23">
        <v>1.8856610978280841E-2</v>
      </c>
      <c r="E268" s="42">
        <f t="shared" si="18"/>
        <v>3.1320406666185678E-2</v>
      </c>
      <c r="F268" s="42">
        <f t="shared" si="19"/>
        <v>1.8814944311614176E-2</v>
      </c>
      <c r="G268" s="42">
        <f t="shared" si="16"/>
        <v>2.8031538283871903E-2</v>
      </c>
      <c r="H268" s="46">
        <f t="shared" si="17"/>
        <v>2.5067675488899925E-2</v>
      </c>
      <c r="I268" s="39"/>
      <c r="N268" s="45"/>
    </row>
    <row r="269" spans="1:14" x14ac:dyDescent="0.2">
      <c r="A269" s="13">
        <v>41578</v>
      </c>
      <c r="B269" s="23">
        <v>5.833333333333334E-5</v>
      </c>
      <c r="C269" s="23">
        <v>4.5917926388252539E-2</v>
      </c>
      <c r="D269" s="23">
        <v>7.0474731779868183E-3</v>
      </c>
      <c r="E269" s="42">
        <f t="shared" si="18"/>
        <v>4.5859593054919205E-2</v>
      </c>
      <c r="F269" s="42">
        <f t="shared" si="19"/>
        <v>6.9891398446534853E-3</v>
      </c>
      <c r="G269" s="42">
        <f t="shared" si="16"/>
        <v>3.5636875897826915E-2</v>
      </c>
      <c r="H269" s="46">
        <f t="shared" si="17"/>
        <v>2.6424366449786345E-2</v>
      </c>
      <c r="I269" s="39"/>
      <c r="N269" s="45"/>
    </row>
    <row r="270" spans="1:14" x14ac:dyDescent="0.2">
      <c r="A270" s="13">
        <v>41607</v>
      </c>
      <c r="B270" s="23">
        <v>5.833333333333334E-5</v>
      </c>
      <c r="C270" s="23">
        <v>3.0432915618147316E-2</v>
      </c>
      <c r="D270" s="23">
        <v>-7.7732813321432781E-3</v>
      </c>
      <c r="E270" s="42">
        <f t="shared" si="18"/>
        <v>3.0374582284813982E-2</v>
      </c>
      <c r="F270" s="42">
        <f t="shared" si="19"/>
        <v>-7.8316146654766119E-3</v>
      </c>
      <c r="G270" s="42">
        <f t="shared" si="16"/>
        <v>2.0326560900596296E-2</v>
      </c>
      <c r="H270" s="46">
        <f t="shared" si="17"/>
        <v>1.1271483809668685E-2</v>
      </c>
      <c r="I270" s="39"/>
      <c r="N270" s="45"/>
    </row>
    <row r="271" spans="1:14" x14ac:dyDescent="0.2">
      <c r="A271" s="13">
        <v>41639</v>
      </c>
      <c r="B271" s="23">
        <v>3.3333333333333335E-5</v>
      </c>
      <c r="C271" s="23">
        <v>2.520846088209483E-2</v>
      </c>
      <c r="D271" s="23">
        <v>-2.0205231328828566E-2</v>
      </c>
      <c r="E271" s="42">
        <f t="shared" si="18"/>
        <v>2.5175127548761497E-2</v>
      </c>
      <c r="F271" s="42">
        <f t="shared" si="19"/>
        <v>-2.0238564662161899E-2</v>
      </c>
      <c r="G271" s="42">
        <f t="shared" si="16"/>
        <v>1.3231574227677345E-2</v>
      </c>
      <c r="H271" s="46">
        <f t="shared" si="17"/>
        <v>2.4682814432997989E-3</v>
      </c>
      <c r="I271" s="39"/>
      <c r="N271" s="45"/>
    </row>
    <row r="272" spans="1:14" x14ac:dyDescent="0.2">
      <c r="A272" s="13">
        <v>41670</v>
      </c>
      <c r="B272" s="23">
        <v>4.1666666666666672E-5</v>
      </c>
      <c r="C272" s="23">
        <v>-3.4550883897796036E-2</v>
      </c>
      <c r="D272" s="23">
        <v>2.9181034591171384E-2</v>
      </c>
      <c r="E272" s="42">
        <f t="shared" si="18"/>
        <v>-3.4592550564462705E-2</v>
      </c>
      <c r="F272" s="42">
        <f t="shared" si="19"/>
        <v>2.9139367924504719E-2</v>
      </c>
      <c r="G272" s="42">
        <f t="shared" si="16"/>
        <v>-1.7831403657652019E-2</v>
      </c>
      <c r="H272" s="46">
        <f t="shared" si="17"/>
        <v>-2.7265913199789934E-3</v>
      </c>
      <c r="I272" s="39"/>
      <c r="N272" s="45"/>
    </row>
    <row r="273" spans="1:14" x14ac:dyDescent="0.2">
      <c r="A273" s="13">
        <v>41698</v>
      </c>
      <c r="B273" s="23">
        <v>4.1666666666666672E-5</v>
      </c>
      <c r="C273" s="23">
        <v>4.5662254920556089E-2</v>
      </c>
      <c r="D273" s="23">
        <v>4.3060786091513314E-3</v>
      </c>
      <c r="E273" s="42">
        <f t="shared" si="18"/>
        <v>4.562058825388942E-2</v>
      </c>
      <c r="F273" s="42">
        <f t="shared" si="19"/>
        <v>4.264411942484665E-3</v>
      </c>
      <c r="G273" s="42">
        <f t="shared" si="16"/>
        <v>3.4744139480745798E-2</v>
      </c>
      <c r="H273" s="46">
        <f t="shared" si="17"/>
        <v>2.4942500098187041E-2</v>
      </c>
      <c r="I273" s="39"/>
      <c r="N273" s="45"/>
    </row>
    <row r="274" spans="1:14" x14ac:dyDescent="0.2">
      <c r="A274" s="13">
        <v>41729</v>
      </c>
      <c r="B274" s="23">
        <v>2.4999999999999998E-5</v>
      </c>
      <c r="C274" s="23">
        <v>8.4012531149757486E-3</v>
      </c>
      <c r="D274" s="23">
        <v>-6.173485403369372E-3</v>
      </c>
      <c r="E274" s="42">
        <f t="shared" si="18"/>
        <v>8.3762531149757478E-3</v>
      </c>
      <c r="F274" s="42">
        <f t="shared" si="19"/>
        <v>-6.1984854033693719E-3</v>
      </c>
      <c r="G274" s="42">
        <f t="shared" si="16"/>
        <v>4.5431763894316444E-3</v>
      </c>
      <c r="H274" s="46">
        <f t="shared" si="17"/>
        <v>1.088883855803188E-3</v>
      </c>
      <c r="I274" s="39"/>
      <c r="N274" s="45"/>
    </row>
    <row r="275" spans="1:14" x14ac:dyDescent="0.2">
      <c r="A275" s="13">
        <v>41759</v>
      </c>
      <c r="B275" s="23">
        <v>2.4999999999999998E-5</v>
      </c>
      <c r="C275" s="23">
        <v>7.3767938393212162E-3</v>
      </c>
      <c r="D275" s="23">
        <v>7.744592496829128E-3</v>
      </c>
      <c r="E275" s="42">
        <f t="shared" si="18"/>
        <v>7.3517938393212164E-3</v>
      </c>
      <c r="F275" s="42">
        <f t="shared" si="19"/>
        <v>7.7195924968291281E-3</v>
      </c>
      <c r="G275" s="42">
        <f t="shared" si="16"/>
        <v>7.448522879914668E-3</v>
      </c>
      <c r="H275" s="46">
        <f t="shared" si="17"/>
        <v>7.5356931680751723E-3</v>
      </c>
      <c r="I275" s="39"/>
      <c r="N275" s="45"/>
    </row>
    <row r="276" spans="1:14" x14ac:dyDescent="0.2">
      <c r="A276" s="13">
        <v>41789</v>
      </c>
      <c r="B276" s="23">
        <v>3.3333333333333335E-5</v>
      </c>
      <c r="C276" s="23">
        <v>2.3416588100277469E-2</v>
      </c>
      <c r="D276" s="23">
        <v>1.6691894833773535E-2</v>
      </c>
      <c r="E276" s="42">
        <f t="shared" si="18"/>
        <v>2.3383254766944136E-2</v>
      </c>
      <c r="F276" s="42">
        <f t="shared" si="19"/>
        <v>1.6658561500440202E-2</v>
      </c>
      <c r="G276" s="42">
        <f t="shared" si="16"/>
        <v>2.161469712086253E-2</v>
      </c>
      <c r="H276" s="46">
        <f t="shared" si="17"/>
        <v>2.0020908133692169E-2</v>
      </c>
      <c r="I276" s="39"/>
      <c r="N276" s="45"/>
    </row>
    <row r="277" spans="1:14" x14ac:dyDescent="0.2">
      <c r="A277" s="13">
        <v>41820</v>
      </c>
      <c r="B277" s="23">
        <v>2.4999999999999998E-5</v>
      </c>
      <c r="C277" s="23">
        <v>2.0643036004646342E-2</v>
      </c>
      <c r="D277" s="23">
        <v>-1.844917038478E-3</v>
      </c>
      <c r="E277" s="42">
        <f t="shared" si="18"/>
        <v>2.0618036004646342E-2</v>
      </c>
      <c r="F277" s="42">
        <f t="shared" si="19"/>
        <v>-1.8699170384780001E-3</v>
      </c>
      <c r="G277" s="42">
        <f t="shared" si="16"/>
        <v>1.4703827025443613E-2</v>
      </c>
      <c r="H277" s="46">
        <f t="shared" si="17"/>
        <v>9.3740594830841704E-3</v>
      </c>
      <c r="I277" s="39"/>
      <c r="N277" s="45"/>
    </row>
    <row r="278" spans="1:14" x14ac:dyDescent="0.2">
      <c r="A278" s="13">
        <v>41851</v>
      </c>
      <c r="B278" s="23">
        <v>2.4999999999999998E-5</v>
      </c>
      <c r="C278" s="23">
        <v>-1.3767887721248706E-2</v>
      </c>
      <c r="D278" s="23">
        <v>-1.9656431435925992E-3</v>
      </c>
      <c r="E278" s="42">
        <f t="shared" si="18"/>
        <v>-1.3792887721248707E-2</v>
      </c>
      <c r="F278" s="42">
        <f t="shared" si="19"/>
        <v>-1.990643143592599E-3</v>
      </c>
      <c r="G278" s="42">
        <f t="shared" si="16"/>
        <v>-1.0688961778230872E-2</v>
      </c>
      <c r="H278" s="46">
        <f t="shared" si="17"/>
        <v>-7.8917654324206533E-3</v>
      </c>
      <c r="I278" s="39"/>
      <c r="N278" s="45"/>
    </row>
    <row r="279" spans="1:14" x14ac:dyDescent="0.2">
      <c r="A279" s="13">
        <v>41880</v>
      </c>
      <c r="B279" s="23">
        <v>1.6666666666666667E-5</v>
      </c>
      <c r="C279" s="23">
        <v>3.9943115102929028E-2</v>
      </c>
      <c r="D279" s="23">
        <v>1.7759215456730759E-2</v>
      </c>
      <c r="E279" s="42">
        <f t="shared" si="18"/>
        <v>3.9926448436262363E-2</v>
      </c>
      <c r="F279" s="42">
        <f t="shared" si="19"/>
        <v>1.7742548790064091E-2</v>
      </c>
      <c r="G279" s="42">
        <f t="shared" si="16"/>
        <v>3.4092203841848627E-2</v>
      </c>
      <c r="H279" s="46">
        <f t="shared" si="17"/>
        <v>2.8834498613163229E-2</v>
      </c>
      <c r="I279" s="39"/>
      <c r="N279" s="45"/>
    </row>
    <row r="280" spans="1:14" x14ac:dyDescent="0.2">
      <c r="A280" s="13">
        <v>41912</v>
      </c>
      <c r="B280" s="23">
        <v>1.6666666666666667E-5</v>
      </c>
      <c r="C280" s="23">
        <v>-1.4004902765407223E-2</v>
      </c>
      <c r="D280" s="23">
        <v>-8.9709774971302725E-3</v>
      </c>
      <c r="E280" s="42">
        <f t="shared" si="18"/>
        <v>-1.402156943207389E-2</v>
      </c>
      <c r="F280" s="42">
        <f t="shared" si="19"/>
        <v>-8.987644163796939E-3</v>
      </c>
      <c r="G280" s="42">
        <f t="shared" si="16"/>
        <v>-1.2697674546435033E-2</v>
      </c>
      <c r="H280" s="46">
        <f t="shared" si="17"/>
        <v>-1.1504606797935414E-2</v>
      </c>
      <c r="I280" s="39"/>
      <c r="N280" s="45"/>
    </row>
    <row r="281" spans="1:14" x14ac:dyDescent="0.2">
      <c r="A281" s="13">
        <v>41943</v>
      </c>
      <c r="B281" s="23">
        <v>1.6666666666666667E-5</v>
      </c>
      <c r="C281" s="23">
        <v>2.4374826301397423E-2</v>
      </c>
      <c r="D281" s="23">
        <v>1.4336985760528442E-2</v>
      </c>
      <c r="E281" s="42">
        <f t="shared" si="18"/>
        <v>2.4358159634730755E-2</v>
      </c>
      <c r="F281" s="42">
        <f t="shared" si="19"/>
        <v>1.4320319093861776E-2</v>
      </c>
      <c r="G281" s="42">
        <f t="shared" si="16"/>
        <v>2.1718262328614513E-2</v>
      </c>
      <c r="H281" s="46">
        <f t="shared" si="17"/>
        <v>1.9339239364296264E-2</v>
      </c>
      <c r="I281" s="39"/>
      <c r="N281" s="45"/>
    </row>
    <row r="282" spans="1:14" x14ac:dyDescent="0.2">
      <c r="A282" s="13">
        <v>41971</v>
      </c>
      <c r="B282" s="23">
        <v>2.4999999999999998E-5</v>
      </c>
      <c r="C282" s="23">
        <v>2.6852463620213429E-2</v>
      </c>
      <c r="D282" s="23">
        <v>1.4783846332410366E-2</v>
      </c>
      <c r="E282" s="42">
        <f t="shared" si="18"/>
        <v>2.6827463620213429E-2</v>
      </c>
      <c r="F282" s="42">
        <f t="shared" si="19"/>
        <v>1.4758846332410366E-2</v>
      </c>
      <c r="G282" s="42">
        <f t="shared" si="16"/>
        <v>2.3653483107482439E-2</v>
      </c>
      <c r="H282" s="46">
        <f t="shared" si="17"/>
        <v>2.0793154976311897E-2</v>
      </c>
      <c r="I282" s="39"/>
      <c r="N282" s="45"/>
    </row>
    <row r="283" spans="1:14" x14ac:dyDescent="0.2">
      <c r="A283" s="13">
        <v>42004</v>
      </c>
      <c r="B283" s="23">
        <v>2.4999999999999998E-5</v>
      </c>
      <c r="C283" s="23">
        <v>-2.5730873843661239E-3</v>
      </c>
      <c r="D283" s="23">
        <v>-6.7008022477721418E-4</v>
      </c>
      <c r="E283" s="42">
        <f t="shared" si="18"/>
        <v>-2.5980873843661238E-3</v>
      </c>
      <c r="F283" s="42">
        <f t="shared" si="19"/>
        <v>-6.9508022477721414E-4</v>
      </c>
      <c r="G283" s="42">
        <f t="shared" si="16"/>
        <v>-2.0976068822437244E-3</v>
      </c>
      <c r="H283" s="46">
        <f t="shared" si="17"/>
        <v>-1.6465838045716689E-3</v>
      </c>
      <c r="I283" s="39"/>
      <c r="N283" s="45"/>
    </row>
    <row r="284" spans="1:14" x14ac:dyDescent="0.2">
      <c r="A284" s="13">
        <v>42034</v>
      </c>
      <c r="B284" s="23">
        <v>1.6666666666666667E-5</v>
      </c>
      <c r="C284" s="23">
        <v>-3.0002193251499443E-2</v>
      </c>
      <c r="D284" s="23">
        <v>4.2234111918315609E-2</v>
      </c>
      <c r="E284" s="42">
        <f t="shared" si="18"/>
        <v>-3.0018859918166111E-2</v>
      </c>
      <c r="F284" s="42">
        <f t="shared" si="19"/>
        <v>4.2217445251648944E-2</v>
      </c>
      <c r="G284" s="42">
        <f t="shared" si="16"/>
        <v>-1.1021105705477962E-2</v>
      </c>
      <c r="H284" s="46">
        <f t="shared" si="17"/>
        <v>6.0992926667414165E-3</v>
      </c>
      <c r="I284" s="39"/>
      <c r="N284" s="45"/>
    </row>
    <row r="285" spans="1:14" x14ac:dyDescent="0.2">
      <c r="A285" s="13">
        <v>42062</v>
      </c>
      <c r="B285" s="23">
        <v>2.4999999999999998E-5</v>
      </c>
      <c r="C285" s="23">
        <v>5.7435481350131656E-2</v>
      </c>
      <c r="D285" s="23">
        <v>-2.4576271186440568E-2</v>
      </c>
      <c r="E285" s="42">
        <f t="shared" si="18"/>
        <v>5.7410481350131659E-2</v>
      </c>
      <c r="F285" s="42">
        <f t="shared" si="19"/>
        <v>-2.4601271186440569E-2</v>
      </c>
      <c r="G285" s="42">
        <f t="shared" si="16"/>
        <v>3.5841837804771431E-2</v>
      </c>
      <c r="H285" s="46">
        <f t="shared" si="17"/>
        <v>1.6404605081845547E-2</v>
      </c>
      <c r="I285" s="39"/>
      <c r="N285" s="45"/>
    </row>
    <row r="286" spans="1:14" x14ac:dyDescent="0.2">
      <c r="A286" s="13">
        <v>42094</v>
      </c>
      <c r="B286" s="23">
        <v>1.6666666666666667E-5</v>
      </c>
      <c r="C286" s="23">
        <v>-1.580844577631968E-2</v>
      </c>
      <c r="D286" s="23">
        <v>8.8564007623692653E-3</v>
      </c>
      <c r="E286" s="42">
        <f t="shared" si="18"/>
        <v>-1.5825112442986348E-2</v>
      </c>
      <c r="F286" s="42">
        <f t="shared" si="19"/>
        <v>8.8397340957025988E-3</v>
      </c>
      <c r="G286" s="42">
        <f t="shared" si="16"/>
        <v>-9.3383923493417197E-3</v>
      </c>
      <c r="H286" s="46">
        <f t="shared" si="17"/>
        <v>-3.4926891736418745E-3</v>
      </c>
      <c r="I286" s="39"/>
      <c r="N286" s="45"/>
    </row>
    <row r="287" spans="1:14" x14ac:dyDescent="0.2">
      <c r="A287" s="13">
        <v>42124</v>
      </c>
      <c r="B287" s="23">
        <v>1.6666666666666667E-5</v>
      </c>
      <c r="C287" s="23">
        <v>9.5917001535508195E-3</v>
      </c>
      <c r="D287" s="23">
        <v>-5.4601691705593591E-3</v>
      </c>
      <c r="E287" s="42">
        <f t="shared" si="18"/>
        <v>9.5750334868841529E-3</v>
      </c>
      <c r="F287" s="42">
        <f t="shared" si="19"/>
        <v>-5.4768358372260257E-3</v>
      </c>
      <c r="G287" s="42">
        <f t="shared" si="16"/>
        <v>5.6164739621587028E-3</v>
      </c>
      <c r="H287" s="46">
        <f t="shared" si="17"/>
        <v>2.0490988248290636E-3</v>
      </c>
      <c r="I287" s="39"/>
      <c r="N287" s="45"/>
    </row>
    <row r="288" spans="1:14" x14ac:dyDescent="0.2">
      <c r="A288" s="13">
        <v>42153</v>
      </c>
      <c r="B288" s="23">
        <v>1.6666666666666667E-5</v>
      </c>
      <c r="C288" s="23">
        <v>1.2858498327538381E-2</v>
      </c>
      <c r="D288" s="23">
        <v>-4.4338258295290034E-3</v>
      </c>
      <c r="E288" s="42">
        <f t="shared" si="18"/>
        <v>1.2841831660871715E-2</v>
      </c>
      <c r="F288" s="42">
        <f t="shared" si="19"/>
        <v>-4.45049249619567E-3</v>
      </c>
      <c r="G288" s="42">
        <f t="shared" si="16"/>
        <v>8.2940447366953839E-3</v>
      </c>
      <c r="H288" s="46">
        <f t="shared" si="17"/>
        <v>4.1956695823380224E-3</v>
      </c>
      <c r="I288" s="39"/>
      <c r="N288" s="45"/>
    </row>
    <row r="289" spans="1:14" x14ac:dyDescent="0.2">
      <c r="A289" s="13">
        <v>42185</v>
      </c>
      <c r="B289" s="23">
        <v>2.4999999999999998E-5</v>
      </c>
      <c r="C289" s="23">
        <v>-1.9329315084866905E-2</v>
      </c>
      <c r="D289" s="23">
        <v>-1.5364368690203523E-2</v>
      </c>
      <c r="E289" s="42">
        <f t="shared" si="18"/>
        <v>-1.9354315084866906E-2</v>
      </c>
      <c r="F289" s="42">
        <f t="shared" si="19"/>
        <v>-1.5389368690203523E-2</v>
      </c>
      <c r="G289" s="42">
        <f t="shared" si="16"/>
        <v>-1.8311555811739318E-2</v>
      </c>
      <c r="H289" s="46">
        <f t="shared" si="17"/>
        <v>-1.7371841887535214E-2</v>
      </c>
      <c r="I289" s="39"/>
      <c r="N289" s="45"/>
    </row>
    <row r="290" spans="1:14" x14ac:dyDescent="0.2">
      <c r="A290" s="13">
        <v>42216</v>
      </c>
      <c r="B290" s="23">
        <v>5.833333333333334E-5</v>
      </c>
      <c r="C290" s="23">
        <v>2.0943055222066853E-2</v>
      </c>
      <c r="D290" s="23">
        <v>1.5194820210429061E-2</v>
      </c>
      <c r="E290" s="42">
        <f t="shared" si="18"/>
        <v>2.0884721888733519E-2</v>
      </c>
      <c r="F290" s="42">
        <f t="shared" si="19"/>
        <v>1.5136486877095727E-2</v>
      </c>
      <c r="G290" s="42">
        <f t="shared" si="16"/>
        <v>1.9372967437129927E-2</v>
      </c>
      <c r="H290" s="46">
        <f t="shared" si="17"/>
        <v>1.8010604382914623E-2</v>
      </c>
      <c r="I290" s="39"/>
      <c r="N290" s="45"/>
    </row>
    <row r="291" spans="1:14" x14ac:dyDescent="0.2">
      <c r="A291" s="13">
        <v>42247</v>
      </c>
      <c r="B291" s="23">
        <v>1.6666666666666667E-5</v>
      </c>
      <c r="C291" s="23">
        <v>-6.0241986980099194E-2</v>
      </c>
      <c r="D291" s="23">
        <v>-5.853934094268709E-4</v>
      </c>
      <c r="E291" s="42">
        <f t="shared" si="18"/>
        <v>-6.0258653646765858E-2</v>
      </c>
      <c r="F291" s="42">
        <f t="shared" si="19"/>
        <v>-6.0206007609353758E-4</v>
      </c>
      <c r="G291" s="42">
        <f t="shared" si="16"/>
        <v>-4.4569294962686225E-2</v>
      </c>
      <c r="H291" s="46">
        <f t="shared" si="17"/>
        <v>-3.0430356861429697E-2</v>
      </c>
      <c r="I291" s="39"/>
      <c r="N291" s="45"/>
    </row>
    <row r="292" spans="1:14" x14ac:dyDescent="0.2">
      <c r="A292" s="13">
        <v>42277</v>
      </c>
      <c r="B292" s="23">
        <v>1.6666666666666667E-5</v>
      </c>
      <c r="C292" s="23">
        <v>-2.472265996392542E-2</v>
      </c>
      <c r="D292" s="23">
        <v>1.7476365426516427E-2</v>
      </c>
      <c r="E292" s="42">
        <f t="shared" si="18"/>
        <v>-2.4739326630592088E-2</v>
      </c>
      <c r="F292" s="42">
        <f t="shared" si="19"/>
        <v>1.7459698759849759E-2</v>
      </c>
      <c r="G292" s="42">
        <f t="shared" si="16"/>
        <v>-1.3641213147379261E-2</v>
      </c>
      <c r="H292" s="46">
        <f t="shared" si="17"/>
        <v>-3.6398139353711646E-3</v>
      </c>
      <c r="I292" s="39"/>
      <c r="N292" s="45"/>
    </row>
    <row r="293" spans="1:14" x14ac:dyDescent="0.2">
      <c r="A293" s="13">
        <v>42307</v>
      </c>
      <c r="B293" s="23">
        <v>9.9999999999999991E-5</v>
      </c>
      <c r="C293" s="23">
        <v>8.4306767282229744E-2</v>
      </c>
      <c r="D293" s="23">
        <v>-7.134345208228754E-3</v>
      </c>
      <c r="E293" s="42">
        <f t="shared" si="18"/>
        <v>8.4206767282229741E-2</v>
      </c>
      <c r="F293" s="42">
        <f t="shared" si="19"/>
        <v>-7.2343452082287542E-3</v>
      </c>
      <c r="G293" s="42">
        <f t="shared" si="16"/>
        <v>6.0158253505885571E-2</v>
      </c>
      <c r="H293" s="46">
        <f t="shared" si="17"/>
        <v>3.8486211037000492E-2</v>
      </c>
      <c r="I293" s="39"/>
      <c r="N293" s="45"/>
    </row>
    <row r="294" spans="1:14" x14ac:dyDescent="0.2">
      <c r="A294" s="13">
        <v>42338</v>
      </c>
      <c r="B294" s="23">
        <v>1.9166666666666667E-4</v>
      </c>
      <c r="C294" s="23">
        <v>2.9731593636361797E-3</v>
      </c>
      <c r="D294" s="23">
        <v>-3.8330772684305181E-3</v>
      </c>
      <c r="E294" s="42">
        <f t="shared" si="18"/>
        <v>2.7814926969695129E-3</v>
      </c>
      <c r="F294" s="42">
        <f t="shared" si="19"/>
        <v>-4.0247439350971845E-3</v>
      </c>
      <c r="G294" s="42">
        <f t="shared" si="16"/>
        <v>9.914895905616197E-4</v>
      </c>
      <c r="H294" s="46">
        <f t="shared" si="17"/>
        <v>-6.2162561906383578E-4</v>
      </c>
      <c r="I294" s="39"/>
      <c r="N294" s="45"/>
    </row>
    <row r="295" spans="1:14" x14ac:dyDescent="0.2">
      <c r="A295" s="13">
        <v>42369</v>
      </c>
      <c r="B295" s="23">
        <v>2.1666666666666668E-4</v>
      </c>
      <c r="C295" s="23">
        <v>-1.5854274787883149E-2</v>
      </c>
      <c r="D295" s="23">
        <v>-3.7844130196490466E-3</v>
      </c>
      <c r="E295" s="42">
        <f t="shared" si="18"/>
        <v>-1.6070941454549816E-2</v>
      </c>
      <c r="F295" s="42">
        <f t="shared" si="19"/>
        <v>-4.0010796863157137E-3</v>
      </c>
      <c r="G295" s="42">
        <f t="shared" si="16"/>
        <v>-1.289663365025407E-2</v>
      </c>
      <c r="H295" s="57">
        <f t="shared" si="17"/>
        <v>-1.0036010570432765E-2</v>
      </c>
      <c r="I295" s="39"/>
      <c r="N295" s="47"/>
    </row>
  </sheetData>
  <mergeCells count="6">
    <mergeCell ref="L5:M5"/>
    <mergeCell ref="J4:M4"/>
    <mergeCell ref="B4:D4"/>
    <mergeCell ref="E5:F5"/>
    <mergeCell ref="E4:F4"/>
    <mergeCell ref="J5:K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2</vt:lpstr>
    </vt:vector>
  </TitlesOfParts>
  <Company>Hec Paris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2016-02-17T16:49:19Z</dcterms:created>
  <dcterms:modified xsi:type="dcterms:W3CDTF">2016-07-19T07:08:32Z</dcterms:modified>
</cp:coreProperties>
</file>