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d08107d86ebdc691/Desktop/Project/Maternal Health and Adoption'/"/>
    </mc:Choice>
  </mc:AlternateContent>
  <xr:revisionPtr revIDLastSave="3" documentId="11_5163F6FA6E1808C9327387EE2D2244E9B09955EA" xr6:coauthVersionLast="45" xr6:coauthVersionMax="45" xr10:uidLastSave="{DC483B3C-EC5E-46A3-A716-C426DAE061D7}"/>
  <bookViews>
    <workbookView xWindow="22932" yWindow="-108" windowWidth="23256" windowHeight="13176" tabRatio="1000" xr2:uid="{00000000-000D-0000-FFFF-FFFF00000000}"/>
  </bookViews>
  <sheets>
    <sheet name="Contents" sheetId="335" r:id="rId1"/>
    <sheet name="Symbols" sheetId="344" r:id="rId2"/>
    <sheet name="Glossary" sheetId="357" r:id="rId3"/>
    <sheet name="Table OV1" sheetId="341" r:id="rId4"/>
    <sheet name="Table OV2" sheetId="342" r:id="rId5"/>
    <sheet name="Table IA1" sheetId="345" r:id="rId6"/>
    <sheet name="Table IA2" sheetId="346" r:id="rId7"/>
    <sheet name="Table IA3" sheetId="347" r:id="rId8"/>
    <sheet name="Table PT1" sheetId="348" r:id="rId9"/>
    <sheet name="Table PT2" sheetId="349" r:id="rId10"/>
    <sheet name="Table LON1" sheetId="359" r:id="rId11"/>
    <sheet name="Table LON2" sheetId="360" r:id="rId12"/>
    <sheet name="Table LON3" sheetId="358" r:id="rId13"/>
    <sheet name="Table LA1" sheetId="351" r:id="rId14"/>
    <sheet name="Table LA2" sheetId="352" r:id="rId15"/>
    <sheet name="Table LA3" sheetId="350" r:id="rId16"/>
    <sheet name="Table LA4" sheetId="353" r:id="rId17"/>
    <sheet name="Table LA5" sheetId="354" r:id="rId18"/>
    <sheet name="Table KA1" sheetId="355" r:id="rId19"/>
    <sheet name="Table KA2" sheetId="356"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358" l="1"/>
  <c r="L9" i="358"/>
  <c r="M9" i="358"/>
  <c r="O9" i="358"/>
  <c r="J9" i="358"/>
  <c r="K8" i="358"/>
  <c r="L8" i="358"/>
  <c r="M8" i="358"/>
  <c r="O8" i="358"/>
  <c r="K7" i="358"/>
  <c r="L7" i="358"/>
  <c r="M7" i="358"/>
  <c r="O7" i="358"/>
  <c r="K6" i="358"/>
  <c r="L6" i="358"/>
  <c r="O6" i="358"/>
  <c r="J6" i="358"/>
  <c r="K8" i="360"/>
  <c r="J8" i="360"/>
  <c r="I8" i="360"/>
  <c r="H8" i="360"/>
  <c r="K7" i="360"/>
  <c r="J7" i="360"/>
  <c r="I7" i="360"/>
  <c r="H7" i="360"/>
  <c r="K6" i="360"/>
  <c r="J6" i="360"/>
  <c r="I6" i="360"/>
  <c r="H6" i="360"/>
  <c r="I26" i="355" l="1"/>
  <c r="J26" i="355"/>
  <c r="K26" i="355"/>
  <c r="H26" i="355"/>
  <c r="I26" i="354"/>
  <c r="K26" i="354"/>
  <c r="H26" i="354"/>
  <c r="Q63" i="353"/>
  <c r="Q64" i="353"/>
  <c r="L59" i="353"/>
  <c r="M59" i="353"/>
  <c r="N59" i="353"/>
  <c r="O59" i="353"/>
  <c r="P59" i="353"/>
  <c r="K59" i="353"/>
  <c r="L61" i="353"/>
  <c r="M61" i="353"/>
  <c r="N61" i="353"/>
  <c r="O61" i="353"/>
  <c r="K61" i="353"/>
  <c r="I26" i="352" l="1"/>
  <c r="J26" i="352"/>
  <c r="K26" i="352"/>
  <c r="H26" i="352"/>
  <c r="I26" i="351" l="1"/>
  <c r="K26" i="351"/>
  <c r="H26" i="351"/>
  <c r="Z26" i="346"/>
  <c r="AC26" i="346"/>
  <c r="AF26" i="346"/>
  <c r="AH26" i="346"/>
  <c r="AI26" i="346"/>
  <c r="W26" i="346"/>
  <c r="J26" i="345"/>
  <c r="K26" i="345"/>
  <c r="L26" i="345"/>
  <c r="I26" i="345"/>
  <c r="H26" i="345"/>
  <c r="J68" i="342" l="1"/>
  <c r="K68" i="342"/>
  <c r="L68" i="342"/>
  <c r="I68" i="342"/>
  <c r="J67" i="342"/>
  <c r="K67" i="342"/>
  <c r="L67" i="342"/>
  <c r="I67" i="342"/>
  <c r="J66" i="342"/>
  <c r="K66" i="342"/>
  <c r="L66" i="342"/>
  <c r="I66" i="342"/>
  <c r="G68" i="342"/>
  <c r="G67" i="342"/>
  <c r="G66" i="342"/>
  <c r="E26" i="341"/>
  <c r="H26" i="341" s="1"/>
  <c r="I26" i="341" l="1"/>
  <c r="G26" i="341"/>
</calcChain>
</file>

<file path=xl/sharedStrings.xml><?xml version="1.0" encoding="utf-8"?>
<sst xmlns="http://schemas.openxmlformats.org/spreadsheetml/2006/main" count="3305" uniqueCount="299">
  <si>
    <t>Persons</t>
  </si>
  <si>
    <t>Year</t>
  </si>
  <si>
    <t>Contents</t>
  </si>
  <si>
    <t>Adoptions Australia 2018–19 report</t>
  </si>
  <si>
    <t>Symbols</t>
  </si>
  <si>
    <t>Adoptions Australia data visualisations</t>
  </si>
  <si>
    <t>Overview display tables</t>
  </si>
  <si>
    <t>Intercountry adoption display tables</t>
  </si>
  <si>
    <t>Local adoption display tables</t>
  </si>
  <si>
    <t>Known child adoption display tables</t>
  </si>
  <si>
    <t>—</t>
  </si>
  <si>
    <t>zero</t>
  </si>
  <si>
    <t>. .</t>
  </si>
  <si>
    <t>not applicable</t>
  </si>
  <si>
    <t>n.a.</t>
  </si>
  <si>
    <t>not available</t>
  </si>
  <si>
    <t>n.p.</t>
  </si>
  <si>
    <t>not published due to small numbers, confidentiality and/or reliability issues</t>
  </si>
  <si>
    <t>Type of adoption</t>
  </si>
  <si>
    <t>Intercountry</t>
  </si>
  <si>
    <t>Local</t>
  </si>
  <si>
    <t>Known</t>
  </si>
  <si>
    <t>Number</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</si>
  <si>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</si>
  <si>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</si>
  <si>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</si>
  <si>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</si>
  <si>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</si>
  <si>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</si>
  <si>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</si>
  <si>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</si>
  <si>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</si>
  <si>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</si>
  <si>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</si>
  <si>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</si>
  <si>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</si>
  <si>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</si>
  <si>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</si>
  <si>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</si>
  <si>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</si>
  <si>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</si>
  <si>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</si>
  <si>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Notes:</t>
  </si>
  <si>
    <t>1.    Data in this table may not match previously published data due to retrospective data updates to the National Adoptions Australia Data Collection.</t>
  </si>
  <si>
    <t>2.    Percentages may not add to 100 due to rounding.</t>
  </si>
  <si>
    <t xml:space="preserve">3.   This table includes all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</si>
  <si>
    <t>Glossary</t>
  </si>
  <si>
    <t>Per cent</t>
  </si>
  <si>
    <t>2018–19</t>
  </si>
  <si>
    <t>All adoptions</t>
  </si>
  <si>
    <t>Data Quality Statement 2018–19</t>
  </si>
  <si>
    <t>External links</t>
  </si>
  <si>
    <t>Supplementary information</t>
  </si>
  <si>
    <t>© AIHW copyright statement</t>
  </si>
  <si>
    <t>Metadata standards 2018–19</t>
  </si>
  <si>
    <t/>
  </si>
  <si>
    <t>Age of child (years)</t>
  </si>
  <si>
    <t>Sex</t>
  </si>
  <si>
    <t>Less than 1</t>
  </si>
  <si>
    <t>1 to 4</t>
  </si>
  <si>
    <t>5 to 9</t>
  </si>
  <si>
    <t>10 and over</t>
  </si>
  <si>
    <t>Total</t>
  </si>
  <si>
    <t>Male</t>
  </si>
  <si>
    <t>Female</t>
  </si>
  <si>
    <t>3.    Percentages include unknowns. This methodology may differ from Adoptions Australia reporting meaning proportions may not match those reported elsewhere.</t>
  </si>
  <si>
    <t xml:space="preserve">4.    This table includes all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</si>
  <si>
    <t>5.    Age is calculated from date of birth, in completed years. For known child adoptions, this is the age when the adoption order for the child was granted. For local and intercountry adoptions, it is the age at which the child is placed with the adoptive family.</t>
  </si>
  <si>
    <t>6.    'Total' includes adoptees of unknown age.</t>
  </si>
  <si>
    <t>7.    'Persons' includes adoptees of unknown sex.</t>
  </si>
  <si>
    <t>Age group (years)</t>
  </si>
  <si>
    <t xml:space="preserve">3.   This table includes all intercountry adoptees to Australia who were the subject of a finalised adoption order during each reporting period. These orders create, between the adoptee and the adoptive parent(s), the relationships of parent and child, and severs the relationship between the adoptee and their previous parents.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</si>
  <si>
    <t>4.    Age is calculated from date of birth, in completed years. For intercountry adoptions, it is the age at which the child is placed with the adoptive family.</t>
  </si>
  <si>
    <t>Country of origin</t>
  </si>
  <si>
    <t>Bulgaria</t>
  </si>
  <si>
    <t>Chile</t>
  </si>
  <si>
    <t>China</t>
  </si>
  <si>
    <t>Colombia</t>
  </si>
  <si>
    <t>Ethiopia</t>
  </si>
  <si>
    <t>Fiji</t>
  </si>
  <si>
    <t>Hong Kong</t>
  </si>
  <si>
    <t>Latvia</t>
  </si>
  <si>
    <t>Lithuania</t>
  </si>
  <si>
    <t>Philippines</t>
  </si>
  <si>
    <t>Poland</t>
  </si>
  <si>
    <t>South Africa</t>
  </si>
  <si>
    <t>South Korea</t>
  </si>
  <si>
    <t>Sri Lanka</t>
  </si>
  <si>
    <t>Taiwan</t>
  </si>
  <si>
    <t>Thailand</t>
  </si>
  <si>
    <t>Total intercountry</t>
  </si>
  <si>
    <t>Proportion</t>
  </si>
  <si>
    <t>3.    Percentages are of all intercountry adoptees to Australia who were the subject of a finalised adoption order during the reporting period.</t>
  </si>
  <si>
    <t xml:space="preserve">4.   This table includes all intercountry adoptees to Australia who were the subject of a finalised adoption order during each reporting period. These orders create, between the adoptee and the adoptive parent(s), the relationships of parent and child, and severs the relationship between the adoptee and their previous parents.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</si>
  <si>
    <t>5.    'Total intercountry' includes all intercountry adoptees to Australia who were the subject of a finalised adoption order during each reporting period.</t>
  </si>
  <si>
    <t>7.    'China' excludes Special Administrative Regions and Taiwan Province.</t>
  </si>
  <si>
    <t>8.    'Hong Kong' is a Special Administrative Region of China.</t>
  </si>
  <si>
    <t>9.    On 4 March 2014, amendments to the Family Law (Bilateral Arrangements—Intercountry Adoption) Regulations 1998 began. These have meant that some adoptions from Ethiopia and Taiwan, not yet finalised in Australia, were recognised during 2013–14 as being finalised in previous periods.</t>
  </si>
  <si>
    <t xml:space="preserve">10.    Caution should be used when interpreting the data for adoptions finalised from Ethiopia in recent years, since the program was closed on 28 June 2012. The program was closed in response to the specific circumstances of the Ethiopian adoption environment, as well as to the program’s unique operational requirements. Finalised adoptions since the program closure therefore represent children who had an adoption order issued in Ethiopia before the program closed, but were awaiting that order being recognised by Australian authorities. </t>
  </si>
  <si>
    <t>Hague status</t>
  </si>
  <si>
    <t>Hague</t>
  </si>
  <si>
    <t>Bilateral</t>
  </si>
  <si>
    <t>3.    Age is calculated from date of birth, in completed years. For intercountry adoptions, it is the age at which the child is placed with the adoptive family.</t>
  </si>
  <si>
    <t>8.    'Total' includes adoptees of unknown age.</t>
  </si>
  <si>
    <t>9.    'Persons' includes adoptees of unknown sex.</t>
  </si>
  <si>
    <t xml:space="preserve">2.   This table includes all intercountry adoptees to Australia who were the subject of a finalised adoption order during each reporting period. These orders create, between the adoptee and the adoptive parent(s), the relationship of parent and child, and severs the relationship between the adoptee and their previous parents.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</si>
  <si>
    <t>4.    Since 1998, adoptions where the Hague Convention had not entered into force in the adoptive child's country of origin before the file of the prospective parent(s) was sent have been referred to as 'non-Hague' adoptions for national reporting purposes. Since 2017–18, the term 'bilateral' was used to refer to such adoptions.</t>
  </si>
  <si>
    <t>6.    'Hague' includes all finalised intercountry adoptions where the adoptee’s country of origin has ratified or acceded to the Hague Convention, and the file of the prospective adoptive parent(s) was sent after the Convention entered into force in this country.</t>
  </si>
  <si>
    <t>7.    'Bilateral' includes all finalised intercountry adoptions from a country which Australia had an active intercountry adoption program, and where the Hague Convention had not entered into force in the adoptee's country of origin before the file of the prospective adoptive parent(s) was sent. Prior to 2017–18, these adoptions were originally referred to as 'non-Hague'. In 2017–18, the term 'non-Hague' was changed to refer only to those countries where the Hague Convention had not entered into force and Australia did not have an official adoption program. Retrospective data updates were not available meaning such countries may still be included in the 'Bilateral' category in earlier years.</t>
  </si>
  <si>
    <t xml:space="preserve">Length of time in months from when the applicant(s) became official clients of the department to when an approval decision was made </t>
  </si>
  <si>
    <t xml:space="preserve">Length of time in months from when an approval decision was made to when the file was sent overseas </t>
  </si>
  <si>
    <t>Length of time in months from when the file was sent overseas to when the child was allocated</t>
  </si>
  <si>
    <t>Length of time in months from when the child was allocated to when the child was placed</t>
  </si>
  <si>
    <t>Total length of time from when the applicants became official clients of the department to when a child was placed with them</t>
  </si>
  <si>
    <t>5.    'Total length of process' is the overall median length of time from when the applicant(s) became official clients of the department, to when the child or young person was placed. It may not be equal to the sum of the preceding processes due to rounding to the nearest whole month and because it is a median.</t>
  </si>
  <si>
    <t>2.    Data are reported as the median length of time in whole months.</t>
  </si>
  <si>
    <t xml:space="preserve">3.   This table includes all adoptees who were placed with their adoptive families during each reporting period. It examines the length of time from when applicant(s) became official clients of the department, to when a child or young person was placed with them. </t>
  </si>
  <si>
    <t>6. ‘Placed with their adoptive families’ refers to when the adoptees enter the home, regardless of the status of their adoption order.</t>
  </si>
  <si>
    <t>8.    Entries of 'n.p.' indicate that there were fewer than 3 placements in the age group in the reporting period, making a median measure unsuitable.</t>
  </si>
  <si>
    <t>4. It is not suitable to calculate medians where there are less than 3 placements. Countries from the select list that had less than 3 placements in a reporting period are reported as 'n.p.'.</t>
  </si>
  <si>
    <t>2. Data are reported as the median length of time in whole months.</t>
  </si>
  <si>
    <t>1. Data in this table may not match previously published data due to retrospective data updates to the National Adoptions Australia Data Collection.</t>
  </si>
  <si>
    <t>7.    Entries of '. .' indicate there were either no placements in the age group or in the reporting period.</t>
  </si>
  <si>
    <t>6. 'Total length of process' is the overall median length of time from when the applicant(s) became official clients of the department, to when the child or young person was placed. It may not be equal to the sum of the preceding processes due to rounding to the nearest whole month and because it is a median.</t>
  </si>
  <si>
    <t>7. ‘Placed with their adoptive families’ refers to when the adoptees enter the home, regardless of the status of their adoption order.</t>
  </si>
  <si>
    <t>(a)   Four adoptions have been excluded due to unusually long processing times.</t>
  </si>
  <si>
    <t>5. Entries of '. .' indicate there were either no placements in the country or in the reporting period.</t>
  </si>
  <si>
    <t xml:space="preserve">4.    This table includes all local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The way in which an adoption is finalised depends on the procedures of the state or territory departments responsible for adoption in Australia. </t>
  </si>
  <si>
    <t>5.    Age is calculated from date of birth, in completed years. For local adoptions, it is the age at which the child is placed with the adoptive family.</t>
  </si>
  <si>
    <t xml:space="preserve">2.    This table includes all local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The way in which an adoption is finalised depends on the procedures of the state or territory departments responsible for adoption in Australia. </t>
  </si>
  <si>
    <t>3.    Age is calculated from date of birth, in completed years. For local adoptions, it is the age at which the child is placed with the adoptive family.</t>
  </si>
  <si>
    <t>4.    'Total' includes adoptees of unknown age.</t>
  </si>
  <si>
    <t>5.    'Persons' includes adoptees of unknown sex.</t>
  </si>
  <si>
    <t>Contact arrangement</t>
  </si>
  <si>
    <t>Contact and information exchange</t>
  </si>
  <si>
    <t>Contact only</t>
  </si>
  <si>
    <t>Information exchange only</t>
  </si>
  <si>
    <t>No contact or information exchange</t>
  </si>
  <si>
    <t>5.    'Total' does not match counts for local adoption recorded elsewhere for 1998–99, 1999–00, 2000–01 and 2001–02 due to cases that were exlcuded by state and territory authorities at the time of the original data supply.</t>
  </si>
  <si>
    <t>6.    'Total' includes adoptions where the agreement on contact and information exchange was unknown.</t>
  </si>
  <si>
    <t>Marital status</t>
  </si>
  <si>
    <t>Age of mother (years)</t>
  </si>
  <si>
    <t>Less than 20</t>
  </si>
  <si>
    <t>20 to 24</t>
  </si>
  <si>
    <t>25  to 29</t>
  </si>
  <si>
    <t>30 to 34</t>
  </si>
  <si>
    <t>35 to 39</t>
  </si>
  <si>
    <t>40 and over</t>
  </si>
  <si>
    <t>Married</t>
  </si>
  <si>
    <t>Not Married</t>
  </si>
  <si>
    <t>4.    This table includes all mothers of local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The way in which an adoption is finalised depends on the procedures of the state or territory departments responsible for adoption in Australia. Where a two or more adoptees had the same mother, the mother is included once for each adoptee.</t>
  </si>
  <si>
    <t>5.    The mother's age is her age in completed years at the date of birth of the child.</t>
  </si>
  <si>
    <t>7.    'Total [marital status]'  includes mothers of unknown marital status.</t>
  </si>
  <si>
    <t>6.    'Total [age]' includes mothers of unknown age.</t>
  </si>
  <si>
    <t>Type of consent given</t>
  </si>
  <si>
    <t>Both mother and father</t>
  </si>
  <si>
    <t>Mother only</t>
  </si>
  <si>
    <t>Father only</t>
  </si>
  <si>
    <t>Dispensations</t>
  </si>
  <si>
    <t>4.    This table includes all local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The way in which an adoption is finalised depends on the procedures of the state or territory departments responsible for adoption in Australia.</t>
  </si>
  <si>
    <t>5.    'Total' includes adoptions where the type of consent given was unknown.</t>
  </si>
  <si>
    <t>Relationship of carer</t>
  </si>
  <si>
    <t>Step-parent</t>
  </si>
  <si>
    <t>Relative</t>
  </si>
  <si>
    <t>Other known</t>
  </si>
  <si>
    <t>Total Known</t>
  </si>
  <si>
    <t xml:space="preserve"> . .</t>
  </si>
  <si>
    <t>5.    'Total known' includes adoptions where the relationship of the carer was unknown.</t>
  </si>
  <si>
    <t>6.    'Other known' was introduced as a reporting category in 2000–01, but not consistently used as a reporting category until 2007–08. In addition to adoptions by commissioning parents, adoptions recorded as ‘Other known’ prior to 2007-08 may include adoptions where the relationship with the adoptive parent was unknown.</t>
  </si>
  <si>
    <t>Relationship of adopting carer</t>
  </si>
  <si>
    <t>Carer</t>
  </si>
  <si>
    <t xml:space="preserve">4.    This table includes all known child adoptees in Australia who were the subject of a finalised adoption order during each reporting period. These orders create, between the adoptee and the adoptive parent(s), the relationship of parent and child, and severs the relationship between the adoptee and their previous parents. The way in which an adoption is finalised depends on the procedures of the state or territory departments responsible for adoption in Australia. </t>
  </si>
  <si>
    <t xml:space="preserve">. . </t>
  </si>
  <si>
    <t xml:space="preserve">2.    This table includes all known child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The way in which an adoption is finalised depends on the procedures of the state or territory departments responsible for adoption in Australia. </t>
  </si>
  <si>
    <t>3.    Age is calculated from date of birth, in completed years. For known child adoptions, this is the age when the adoption order for the child was granted.</t>
  </si>
  <si>
    <t>6.    'Total known' includes adoptions where the relationship of the carer was unknown.</t>
  </si>
  <si>
    <t>7.    'Other known' was introduced as a reporting category in 2000–01, but not consistently used as a reporting category until 2005–06. In addition to adoptions by commissioning parents, adoptions recorded as ‘Other known’ prior to 2007-08 may include adoptions where the relationship with the adoptive parent was unknown.</t>
  </si>
  <si>
    <t>Total known</t>
  </si>
  <si>
    <t>A</t>
  </si>
  <si>
    <t>B</t>
  </si>
  <si>
    <t>C</t>
  </si>
  <si>
    <t>D</t>
  </si>
  <si>
    <t>E</t>
  </si>
  <si>
    <t>F</t>
  </si>
  <si>
    <t>G</t>
  </si>
  <si>
    <t>H</t>
  </si>
  <si>
    <t>I</t>
  </si>
  <si>
    <t>K</t>
  </si>
  <si>
    <t>L</t>
  </si>
  <si>
    <t>M</t>
  </si>
  <si>
    <t>N</t>
  </si>
  <si>
    <t>O</t>
  </si>
  <si>
    <t>P</t>
  </si>
  <si>
    <t>R</t>
  </si>
  <si>
    <t>S</t>
  </si>
  <si>
    <t>Back to Contents</t>
  </si>
  <si>
    <t>6.    Only countries of origin with which Australia had an active adoption program since 2011–12 are presented. As at June 2019, Australia had active intercountry adoption programs with 13 countries: Bulgaria, Chile, China, Colombia, Hong Kong, Latvia, the Philippines, Poland, South Africa, South Korea, Sri Lanka, Taiwan and Thailand.</t>
  </si>
  <si>
    <t>Adoptions Australia data display tables 2018–19</t>
  </si>
  <si>
    <r>
      <rPr>
        <b/>
        <sz val="10"/>
        <color theme="1"/>
        <rFont val="Book Antiqua"/>
        <family val="1"/>
      </rPr>
      <t>adoptee</t>
    </r>
    <r>
      <rPr>
        <sz val="10"/>
        <color theme="1"/>
        <rFont val="Book Antiqua"/>
        <family val="1"/>
      </rPr>
      <t xml:space="preserve">: the children who have been the subject of an adoption order. Also known as </t>
    </r>
    <r>
      <rPr>
        <b/>
        <sz val="10"/>
        <color theme="1"/>
        <rFont val="Book Antiqua"/>
        <family val="1"/>
      </rPr>
      <t>adopted children</t>
    </r>
    <r>
      <rPr>
        <sz val="10"/>
        <color theme="1"/>
        <rFont val="Book Antiqua"/>
        <family val="1"/>
      </rPr>
      <t>.</t>
    </r>
  </si>
  <si>
    <r>
      <rPr>
        <b/>
        <sz val="10"/>
        <color theme="1"/>
        <rFont val="Book Antiqua"/>
        <family val="1"/>
      </rPr>
      <t xml:space="preserve">adoption: </t>
    </r>
    <r>
      <rPr>
        <sz val="10"/>
        <color theme="1"/>
        <rFont val="Book Antiqua"/>
        <family val="1"/>
      </rPr>
      <t>the legal process by which a person legally becomes a child of the adoptive parent(s) and legally ceases to be a child of his/her existing parent(s).</t>
    </r>
  </si>
  <si>
    <r>
      <rPr>
        <b/>
        <sz val="10"/>
        <color theme="1"/>
        <rFont val="Book Antiqua"/>
        <family val="1"/>
      </rPr>
      <t xml:space="preserve">adoption compliance certificate: </t>
    </r>
    <r>
      <rPr>
        <sz val="10"/>
        <color theme="1"/>
        <rFont val="Book Antiqua"/>
        <family val="1"/>
      </rPr>
      <t>a certificate defined by both the Family Law (Hague Convention on Intercountry Adoption) Regulations 1998 and the Family Law (Bilateral Arrangements—Intercountry Adoption) Regulations 1998. Essentially, this is a document issued by competent authorities in the overseas country where the child was adopted that affirms that the adoption is made either under the Hague Convention or the country’s laws, and, in the case of a Hague adoption, that the relevant authorities have agreed to the adoption.</t>
    </r>
  </si>
  <si>
    <r>
      <rPr>
        <b/>
        <sz val="10"/>
        <color theme="1"/>
        <rFont val="Book Antiqua"/>
        <family val="1"/>
      </rPr>
      <t>adoption order:</t>
    </r>
    <r>
      <rPr>
        <sz val="10"/>
        <color theme="1"/>
        <rFont val="Book Antiqua"/>
        <family val="1"/>
      </rPr>
      <t xml:space="preserve"> a judicial or administrative order, made by a competent authority under adoption legislation, by which the adoptive parent(s) become the legal parent(s) of the child. </t>
    </r>
  </si>
  <si>
    <r>
      <rPr>
        <b/>
        <sz val="10"/>
        <color theme="1"/>
        <rFont val="Book Antiqua"/>
        <family val="1"/>
      </rPr>
      <t>adoptive parent:</t>
    </r>
    <r>
      <rPr>
        <sz val="10"/>
        <color theme="1"/>
        <rFont val="Book Antiqua"/>
        <family val="1"/>
      </rPr>
      <t xml:space="preserve"> a person who has become the parent of a child or adult as the result of an adoption order. </t>
    </r>
  </si>
  <si>
    <r>
      <rPr>
        <b/>
        <sz val="10"/>
        <color theme="1"/>
        <rFont val="Book Antiqua"/>
        <family val="1"/>
      </rPr>
      <t xml:space="preserve">age of adopted child: </t>
    </r>
    <r>
      <rPr>
        <sz val="10"/>
        <color theme="1"/>
        <rFont val="Book Antiqua"/>
        <family val="1"/>
      </rPr>
      <t xml:space="preserve">for </t>
    </r>
    <r>
      <rPr>
        <i/>
        <sz val="10"/>
        <color theme="1"/>
        <rFont val="Book Antiqua"/>
        <family val="1"/>
      </rPr>
      <t>known child adoptions</t>
    </r>
    <r>
      <rPr>
        <sz val="10"/>
        <color theme="1"/>
        <rFont val="Book Antiqua"/>
        <family val="1"/>
      </rPr>
      <t xml:space="preserve">, this is the age when the adoption order for the child was granted. For </t>
    </r>
    <r>
      <rPr>
        <i/>
        <sz val="10"/>
        <color theme="1"/>
        <rFont val="Book Antiqua"/>
        <family val="1"/>
      </rPr>
      <t>local and intercountry adoptions</t>
    </r>
    <r>
      <rPr>
        <sz val="10"/>
        <color theme="1"/>
        <rFont val="Book Antiqua"/>
        <family val="1"/>
      </rPr>
      <t xml:space="preserve">, it is the age at which the child is placed with the adoptive family. Age is calculated from date of birth, in completed years. </t>
    </r>
  </si>
  <si>
    <r>
      <rPr>
        <b/>
        <sz val="10"/>
        <color theme="1"/>
        <rFont val="Book Antiqua"/>
        <family val="1"/>
      </rPr>
      <t xml:space="preserve">applicant: </t>
    </r>
    <r>
      <rPr>
        <sz val="10"/>
        <color theme="1"/>
        <rFont val="Book Antiqua"/>
        <family val="1"/>
      </rPr>
      <t>a married couple, a de facto couple or a single person. The method by which the applicant becomes an official client will vary for each jurisdiction, and might be when the department first opens a file, when the applicant registers, or when the applicant is invited to attend an information session. Applicants who are already a client of the department, but are applying to adopt a subsequent child, or reapplying to adopt, are counted as applicants applying for the first time.</t>
    </r>
  </si>
  <si>
    <r>
      <rPr>
        <b/>
        <sz val="10"/>
        <color theme="1"/>
        <rFont val="Book Antiqua"/>
        <family val="1"/>
      </rPr>
      <t>bilateral adoption:</t>
    </r>
    <r>
      <rPr>
        <sz val="10"/>
        <color theme="1"/>
        <rFont val="Book Antiqua"/>
        <family val="1"/>
      </rPr>
      <t xml:space="preserve"> an adoption from a country with which Australia has an active intercountry program, but where the Hague Convention had not entered into force in the adoptive child’s country of origin before the file of the applicant(s) was sent.</t>
    </r>
  </si>
  <si>
    <r>
      <rPr>
        <b/>
        <sz val="10"/>
        <color theme="1"/>
        <rFont val="Book Antiqua"/>
        <family val="1"/>
      </rPr>
      <t xml:space="preserve">carer (known child adoption): </t>
    </r>
    <r>
      <rPr>
        <sz val="10"/>
        <color theme="1"/>
        <rFont val="Book Antiqua"/>
        <family val="1"/>
      </rPr>
      <t>foster parent or other non-relative who has been caring for the child and has had the responsibility for making decisions about the daily care and control of the child for the relevant period (as specified by the relevant state/territory department) before the adoption.</t>
    </r>
  </si>
  <si>
    <r>
      <rPr>
        <b/>
        <sz val="10"/>
        <color theme="1"/>
        <rFont val="Book Antiqua"/>
        <family val="1"/>
      </rPr>
      <t xml:space="preserve">country of origin: </t>
    </r>
    <r>
      <rPr>
        <sz val="10"/>
        <color theme="1"/>
        <rFont val="Book Antiqua"/>
        <family val="1"/>
      </rPr>
      <t>the usual country of residence of the child being adopted. This is generally the country of birth of a child.</t>
    </r>
  </si>
  <si>
    <r>
      <rPr>
        <b/>
        <sz val="10"/>
        <color theme="1"/>
        <rFont val="Book Antiqua"/>
        <family val="1"/>
      </rPr>
      <t>de facto relationship (adoptive parents):</t>
    </r>
    <r>
      <rPr>
        <sz val="10"/>
        <color theme="1"/>
        <rFont val="Book Antiqua"/>
        <family val="1"/>
      </rPr>
      <t xml:space="preserve"> an arrangement where 2 adoptive parents, who are not legally married, live together in a de facto relationship as defined by the state or territory in which they live.</t>
    </r>
  </si>
  <si>
    <r>
      <rPr>
        <b/>
        <sz val="10"/>
        <color theme="1"/>
        <rFont val="Book Antiqua"/>
        <family val="1"/>
      </rPr>
      <t>dispensation:</t>
    </r>
    <r>
      <rPr>
        <sz val="10"/>
        <color theme="1"/>
        <rFont val="Book Antiqua"/>
        <family val="1"/>
      </rPr>
      <t xml:space="preserve"> a legal process by which a court may declare that the consent of a parent is not required for an adoption order to be granted. Grounds for dispensation applications are set under individual state and territory legislation.</t>
    </r>
  </si>
  <si>
    <r>
      <rPr>
        <b/>
        <sz val="10"/>
        <color theme="1"/>
        <rFont val="Book Antiqua"/>
        <family val="1"/>
      </rPr>
      <t>disruption:</t>
    </r>
    <r>
      <rPr>
        <sz val="10"/>
        <color theme="1"/>
        <rFont val="Book Antiqua"/>
        <family val="1"/>
      </rPr>
      <t xml:space="preserve"> a term used to describe an adoption process that ends after the child is placed in an adoptive home and before the adoption is legally finalised. This results in the child’s return to (or entry into) foster care or placement with new adoptive parents. </t>
    </r>
  </si>
  <si>
    <r>
      <rPr>
        <b/>
        <sz val="10"/>
        <color theme="1"/>
        <rFont val="Book Antiqua"/>
        <family val="1"/>
      </rPr>
      <t>dissolution:</t>
    </r>
    <r>
      <rPr>
        <sz val="10"/>
        <color theme="1"/>
        <rFont val="Book Antiqua"/>
        <family val="1"/>
      </rPr>
      <t xml:space="preserve"> a term used to describe an adoption process in which the legal relationship between the adoptive parents and adoptive child is severed, either voluntarily or involuntarily, after the adoption is legally finalised. This results in the child’s return to (or entry into) foster care or placement with new adoptive parents. </t>
    </r>
  </si>
  <si>
    <r>
      <rPr>
        <b/>
        <sz val="10"/>
        <color theme="1"/>
        <rFont val="Book Antiqua"/>
        <family val="1"/>
      </rPr>
      <t>expatriate adoption:</t>
    </r>
    <r>
      <rPr>
        <sz val="10"/>
        <color theme="1"/>
        <rFont val="Book Antiqua"/>
        <family val="1"/>
      </rPr>
      <t xml:space="preserve"> a specific type of adoption that occurs when an Australian citizen or permanent resident living abroad for 12 months or more adopts a child through an overseas agency or government authority. Australian adoption authorities are not responsible for expatriate adoptions, and do not assess or approve applicants for such adoptions.</t>
    </r>
  </si>
  <si>
    <r>
      <rPr>
        <b/>
        <sz val="10"/>
        <color theme="1"/>
        <rFont val="Book Antiqua"/>
        <family val="1"/>
      </rPr>
      <t>finalised adoption:</t>
    </r>
    <r>
      <rPr>
        <sz val="10"/>
        <color theme="1"/>
        <rFont val="Book Antiqua"/>
        <family val="1"/>
      </rPr>
      <t xml:space="preserve"> an adoption order that was completed during the reporting period. This includes orders that were made in Australia, and, in the case of some intercountry adoptions, where the full adoption order was made in the country of origin. The way in which an adoption is finalised depends on the process used in the country of origin and the procedures of the state or territory departments responsible for adoption in Australia. </t>
    </r>
  </si>
  <si>
    <r>
      <rPr>
        <b/>
        <sz val="10"/>
        <color theme="1"/>
        <rFont val="Book Antiqua"/>
        <family val="1"/>
      </rPr>
      <t>full adoption order in child’s country of origin:</t>
    </r>
    <r>
      <rPr>
        <sz val="10"/>
        <color theme="1"/>
        <rFont val="Book Antiqua"/>
        <family val="1"/>
      </rPr>
      <t xml:space="preserve"> an adoption in the child’s country of origin made by an order that creates, between the child and the adoptive parent(s), the relationships of parent and child, and that severs the relationship between the child and the parents.</t>
    </r>
  </si>
  <si>
    <r>
      <rPr>
        <b/>
        <sz val="10"/>
        <color theme="1"/>
        <rFont val="Book Antiqua"/>
        <family val="1"/>
      </rPr>
      <t xml:space="preserve">government arranging body: </t>
    </r>
    <r>
      <rPr>
        <sz val="10"/>
        <color theme="1"/>
        <rFont val="Book Antiqua"/>
        <family val="1"/>
      </rPr>
      <t>a state or territory department or another government authority authorised under adoption legislation to decide on the placement of an adoptive child.</t>
    </r>
  </si>
  <si>
    <r>
      <rPr>
        <b/>
        <sz val="10"/>
        <color theme="1"/>
        <rFont val="Book Antiqua"/>
        <family val="1"/>
      </rPr>
      <t>guardianship/custody order (parental responsibility order):</t>
    </r>
    <r>
      <rPr>
        <sz val="10"/>
        <color theme="1"/>
        <rFont val="Book Antiqua"/>
        <family val="1"/>
      </rPr>
      <t xml:space="preserve"> an order that involves the transfer of legal guardianship from the child’s parents to the relevant state or territory department or Minister, or non-government agency. Such an order involves considerable intervention in the child’s life and that of their family, and is sought only as a last resort. 
A guardianship order conveys responsibility for the welfare of the child to the guardian (for example, about the child’s education, health, religion, accommodation and financial matters). It does not necessarily grant the right to the daily care and control of the child, or the right to decide on the daily care and control of the child, which are granted under custody orders. 
A custody order generally refers to an order that places children in the custody of the state or territory Minister, or department responsible for child protection, or non-government agency. This order usually makes the child protection department responsible for the daily care and requirements of the child, while the parent retains legal guardianship. Custody alone does not necessarily bestow any responsibility for the long-term welfare of the child. This may vary with individual jurisdiction’s guardianship and custody orders.</t>
    </r>
  </si>
  <si>
    <r>
      <rPr>
        <b/>
        <sz val="10"/>
        <color theme="1"/>
        <rFont val="Book Antiqua"/>
        <family val="1"/>
      </rPr>
      <t xml:space="preserve">guardianship order in child’s country of origin: </t>
    </r>
    <r>
      <rPr>
        <sz val="10"/>
        <color theme="1"/>
        <rFont val="Book Antiqua"/>
        <family val="1"/>
      </rPr>
      <t>an order made in the child’s country of origin that creates a custodial relationship between the adoptive parent(s) and the child, but does not create the relationship of parent and child. In these cases, the parent-child link between the parent and the child is not severed. The child enters Australia under a guardianship order, and the full adoption order is made in Australia or the child’s country of origin.</t>
    </r>
  </si>
  <si>
    <r>
      <rPr>
        <b/>
        <sz val="10"/>
        <color theme="1"/>
        <rFont val="Book Antiqua"/>
        <family val="1"/>
      </rPr>
      <t xml:space="preserve">Hague adoption: </t>
    </r>
    <r>
      <rPr>
        <sz val="10"/>
        <color theme="1"/>
        <rFont val="Book Antiqua"/>
        <family val="1"/>
      </rPr>
      <t xml:space="preserve">an intercountry adoption where the adoptive child’s country of origin has ratified or acceded to the Hague Convention, and the file of the applicant(s) was sent after the Hague Convention entered into force in this country. </t>
    </r>
  </si>
  <si>
    <r>
      <rPr>
        <b/>
        <sz val="10"/>
        <color theme="1"/>
        <rFont val="Book Antiqua"/>
        <family val="1"/>
      </rPr>
      <t>Hague Convention (intercountry adoption):</t>
    </r>
    <r>
      <rPr>
        <sz val="10"/>
        <color theme="1"/>
        <rFont val="Book Antiqua"/>
        <family val="1"/>
      </rPr>
      <t xml:space="preserve"> a convention—specifically, the Hague Convention on Protection of Children and Co-operation in Respect of Intercountry Adoption—that establishes uniform standards and procedures for adoptions between countries. The Hague Convention includes legally binding safeguards and a system of supervision, and establishes channels of communication between countries. It came into force in Australia on 1 December 1998. 
An intercountry adoption is classified as a Hague adoption or bilateral adoption (see separate entries). </t>
    </r>
  </si>
  <si>
    <r>
      <rPr>
        <b/>
        <sz val="10"/>
        <color theme="1"/>
        <rFont val="Book Antiqua"/>
        <family val="1"/>
      </rPr>
      <t>Indigenous person:</t>
    </r>
    <r>
      <rPr>
        <sz val="10"/>
        <color theme="1"/>
        <rFont val="Book Antiqua"/>
        <family val="1"/>
      </rPr>
      <t xml:space="preserve"> a person of Aboriginal or Torres Strait Islander descent who identifies as an Aboriginal or Torres Strait Islander and is accepted as such by the community in which he or she lives. Where a person’s Indigenous status is unknown, that person is included in the category ‘Other Australian’. </t>
    </r>
  </si>
  <si>
    <r>
      <rPr>
        <b/>
        <sz val="10"/>
        <color theme="1"/>
        <rFont val="Book Antiqua"/>
        <family val="1"/>
      </rPr>
      <t>intercountry adoption:</t>
    </r>
    <r>
      <rPr>
        <sz val="10"/>
        <color theme="1"/>
        <rFont val="Book Antiqua"/>
        <family val="1"/>
      </rPr>
      <t xml:space="preserve"> an adoption of a child/children from countries other than Australia who may legally be placed for adoption, but who generally have had no previous contact with the adoptive parent(s). There are 2 categories of intercountry adoptions: </t>
    </r>
    <r>
      <rPr>
        <i/>
        <sz val="10"/>
        <color theme="1"/>
        <rFont val="Book Antiqua"/>
        <family val="1"/>
      </rPr>
      <t>Hague adoption</t>
    </r>
    <r>
      <rPr>
        <sz val="10"/>
        <color theme="1"/>
        <rFont val="Book Antiqua"/>
        <family val="1"/>
      </rPr>
      <t xml:space="preserve"> and </t>
    </r>
    <r>
      <rPr>
        <i/>
        <sz val="10"/>
        <color theme="1"/>
        <rFont val="Book Antiqua"/>
        <family val="1"/>
      </rPr>
      <t>Bilateral adoption</t>
    </r>
    <r>
      <rPr>
        <sz val="10"/>
        <color theme="1"/>
        <rFont val="Book Antiqua"/>
        <family val="1"/>
      </rPr>
      <t xml:space="preserve"> (see separate entries). There are 2 arrangements for intercountry adoptions: </t>
    </r>
    <r>
      <rPr>
        <i/>
        <sz val="10"/>
        <color theme="1"/>
        <rFont val="Book Antiqua"/>
        <family val="1"/>
      </rPr>
      <t>full adoption order in child’s country of origin</t>
    </r>
    <r>
      <rPr>
        <sz val="10"/>
        <color theme="1"/>
        <rFont val="Book Antiqua"/>
        <family val="1"/>
      </rPr>
      <t xml:space="preserve">, and </t>
    </r>
    <r>
      <rPr>
        <i/>
        <sz val="10"/>
        <color theme="1"/>
        <rFont val="Book Antiqua"/>
        <family val="1"/>
      </rPr>
      <t>guardianship order in child’s country of origin</t>
    </r>
    <r>
      <rPr>
        <sz val="10"/>
        <color theme="1"/>
        <rFont val="Book Antiqua"/>
        <family val="1"/>
      </rPr>
      <t xml:space="preserve"> (see separate entries).</t>
    </r>
  </si>
  <si>
    <r>
      <rPr>
        <b/>
        <sz val="10"/>
        <color theme="1"/>
        <rFont val="Book Antiqua"/>
        <family val="1"/>
      </rPr>
      <t>known child adoption:</t>
    </r>
    <r>
      <rPr>
        <sz val="10"/>
        <color theme="1"/>
        <rFont val="Book Antiqua"/>
        <family val="1"/>
      </rPr>
      <t xml:space="preserve"> an adoption of a child/children who were born or permanently residing in Australia before the adoption, who have a pre-existing relationship with the adoptive parent(s) and who are generally not able to be adopted by anyone other than the adoptive parent(s). These types of adoptions are broken down into the following categories, depending on the child’s relationship to the adoptive parent(s): </t>
    </r>
    <r>
      <rPr>
        <i/>
        <sz val="10"/>
        <color theme="1"/>
        <rFont val="Book Antiqua"/>
        <family val="1"/>
      </rPr>
      <t>step-parent</t>
    </r>
    <r>
      <rPr>
        <sz val="10"/>
        <color theme="1"/>
        <rFont val="Book Antiqua"/>
        <family val="1"/>
      </rPr>
      <t xml:space="preserve">, </t>
    </r>
    <r>
      <rPr>
        <i/>
        <sz val="10"/>
        <color theme="1"/>
        <rFont val="Book Antiqua"/>
        <family val="1"/>
      </rPr>
      <t>relative(s)</t>
    </r>
    <r>
      <rPr>
        <sz val="10"/>
        <color theme="1"/>
        <rFont val="Book Antiqua"/>
        <family val="1"/>
      </rPr>
      <t xml:space="preserve">, </t>
    </r>
    <r>
      <rPr>
        <i/>
        <sz val="10"/>
        <color theme="1"/>
        <rFont val="Book Antiqua"/>
        <family val="1"/>
      </rPr>
      <t>carer</t>
    </r>
    <r>
      <rPr>
        <sz val="10"/>
        <color theme="1"/>
        <rFont val="Book Antiqua"/>
        <family val="1"/>
      </rPr>
      <t xml:space="preserve"> and </t>
    </r>
    <r>
      <rPr>
        <i/>
        <sz val="10"/>
        <color theme="1"/>
        <rFont val="Book Antiqua"/>
        <family val="1"/>
      </rPr>
      <t>other</t>
    </r>
    <r>
      <rPr>
        <sz val="10"/>
        <color theme="1"/>
        <rFont val="Book Antiqua"/>
        <family val="1"/>
      </rPr>
      <t xml:space="preserve"> (see separate entries).</t>
    </r>
  </si>
  <si>
    <r>
      <rPr>
        <b/>
        <sz val="10"/>
        <color theme="1"/>
        <rFont val="Book Antiqua"/>
        <family val="1"/>
      </rPr>
      <t>local adoption:</t>
    </r>
    <r>
      <rPr>
        <sz val="10"/>
        <color theme="1"/>
        <rFont val="Book Antiqua"/>
        <family val="1"/>
      </rPr>
      <t xml:space="preserve"> an adoption of a child/children born or permanently residing in Australia before the adoption who are legally able to be placed for adoption but who generally have had no previous contact or relationship with the adoptive parent(s).</t>
    </r>
  </si>
  <si>
    <r>
      <rPr>
        <b/>
        <sz val="10"/>
        <color theme="1"/>
        <rFont val="Book Antiqua"/>
        <family val="1"/>
      </rPr>
      <t>marital status of adoptive parent(s):</t>
    </r>
    <r>
      <rPr>
        <sz val="10"/>
        <color theme="1"/>
        <rFont val="Book Antiqua"/>
        <family val="1"/>
      </rPr>
      <t xml:space="preserve"> applicable status at the time the child is placed with the adoptive parent(s), using 1 of the following categories: </t>
    </r>
    <r>
      <rPr>
        <i/>
        <sz val="10"/>
        <color theme="1"/>
        <rFont val="Book Antiqua"/>
        <family val="1"/>
      </rPr>
      <t>registered marriage</t>
    </r>
    <r>
      <rPr>
        <sz val="10"/>
        <color theme="1"/>
        <rFont val="Book Antiqua"/>
        <family val="1"/>
      </rPr>
      <t xml:space="preserve">, </t>
    </r>
    <r>
      <rPr>
        <i/>
        <sz val="10"/>
        <color theme="1"/>
        <rFont val="Book Antiqua"/>
        <family val="1"/>
      </rPr>
      <t>de facto relationship</t>
    </r>
    <r>
      <rPr>
        <sz val="10"/>
        <color theme="1"/>
        <rFont val="Book Antiqua"/>
        <family val="1"/>
      </rPr>
      <t xml:space="preserve"> and </t>
    </r>
    <r>
      <rPr>
        <i/>
        <sz val="10"/>
        <color theme="1"/>
        <rFont val="Book Antiqua"/>
        <family val="1"/>
      </rPr>
      <t>single</t>
    </r>
    <r>
      <rPr>
        <sz val="10"/>
        <color theme="1"/>
        <rFont val="Book Antiqua"/>
        <family val="1"/>
      </rPr>
      <t xml:space="preserve"> (see separate entries).</t>
    </r>
  </si>
  <si>
    <r>
      <rPr>
        <b/>
        <sz val="10"/>
        <color theme="1"/>
        <rFont val="Book Antiqua"/>
        <family val="1"/>
      </rPr>
      <t>marital status of birth mother—married:</t>
    </r>
    <r>
      <rPr>
        <sz val="10"/>
        <color theme="1"/>
        <rFont val="Book Antiqua"/>
        <family val="1"/>
      </rPr>
      <t xml:space="preserve"> the classification of the birth mother if she was legally married (regardless of whether she is married to the birth father) at the time of the child’s birth. In situations where the birth mother’s legal marital partner died before the birth, the birth mother is still classified as married.</t>
    </r>
  </si>
  <si>
    <r>
      <rPr>
        <b/>
        <sz val="10"/>
        <color theme="1"/>
        <rFont val="Book Antiqua"/>
        <family val="1"/>
      </rPr>
      <t xml:space="preserve">marital status of birth mother—unmarried: </t>
    </r>
    <r>
      <rPr>
        <sz val="10"/>
        <color theme="1"/>
        <rFont val="Book Antiqua"/>
        <family val="1"/>
      </rPr>
      <t>the classification of the birth mother if she was not legally married at the time of the child’s birth (except in circumstances where the birth mother’s legal marital partner died before the birth). This includes situations where the birth mother was living in a de facto relationship.</t>
    </r>
  </si>
  <si>
    <r>
      <rPr>
        <b/>
        <sz val="10"/>
        <color theme="1"/>
        <rFont val="Book Antiqua"/>
        <family val="1"/>
      </rPr>
      <t>non-government arranging body:</t>
    </r>
    <r>
      <rPr>
        <sz val="10"/>
        <color theme="1"/>
        <rFont val="Book Antiqua"/>
        <family val="1"/>
      </rPr>
      <t xml:space="preserve"> an agency approved to undertake adoption arrangements in Australia that is not owned or controlled by the Australian Government or by a state or territory government. Such agencies might include church organisations, registered charities, non-profit organisations, companies and cooperative societies and associations.</t>
    </r>
  </si>
  <si>
    <r>
      <rPr>
        <b/>
        <sz val="10"/>
        <color theme="1"/>
        <rFont val="Book Antiqua"/>
        <family val="1"/>
      </rPr>
      <t>non-Hague adoption:</t>
    </r>
    <r>
      <rPr>
        <sz val="10"/>
        <color theme="1"/>
        <rFont val="Book Antiqua"/>
        <family val="1"/>
      </rPr>
      <t xml:space="preserve"> An adoption from a country with which Australia did not have an active intercountry adoption program, and where the Hague Convention had not entered into force before the file of the applicant(s) was sent. </t>
    </r>
  </si>
  <si>
    <r>
      <rPr>
        <b/>
        <sz val="10"/>
        <color theme="1"/>
        <rFont val="Book Antiqua"/>
        <family val="1"/>
      </rPr>
      <t>other (known adoption):</t>
    </r>
    <r>
      <rPr>
        <sz val="10"/>
        <color theme="1"/>
        <rFont val="Book Antiqua"/>
        <family val="1"/>
      </rPr>
      <t xml:space="preserve"> an adoption for a child/children adopted by the commissioning (surrogate) parent(s), whether the commissioning parent(s) is/are a relative or not.</t>
    </r>
  </si>
  <si>
    <r>
      <rPr>
        <b/>
        <sz val="10"/>
        <color theme="1"/>
        <rFont val="Book Antiqua"/>
        <family val="1"/>
      </rPr>
      <t xml:space="preserve">partner country: </t>
    </r>
    <r>
      <rPr>
        <sz val="10"/>
        <color theme="1"/>
        <rFont val="Book Antiqua"/>
        <family val="1"/>
      </rPr>
      <t>a country with which Australia has a current intercountry adoption program.</t>
    </r>
  </si>
  <si>
    <r>
      <rPr>
        <b/>
        <sz val="10"/>
        <color theme="1"/>
        <rFont val="Book Antiqua"/>
        <family val="1"/>
      </rPr>
      <t>permanent care order:</t>
    </r>
    <r>
      <rPr>
        <sz val="10"/>
        <color theme="1"/>
        <rFont val="Book Antiqua"/>
        <family val="1"/>
      </rPr>
      <t xml:space="preserve"> an order granting permanent guardianship and custody of a child to a third party. Unlike adoption orders, permanent care orders do not change the legal status of the child, and they expire when the child turns 18 or marries. An application may be made to revoke or amend a permanent care order.
The granting of a permanent care order is usually the final step in the process of permanent family placement for children who have been abused or neglected, or who are in need of care and protection for other reasons, and are unable to remain safely within the birth family.</t>
    </r>
  </si>
  <si>
    <r>
      <rPr>
        <b/>
        <sz val="10"/>
        <color theme="1"/>
        <rFont val="Book Antiqua"/>
        <family val="1"/>
      </rPr>
      <t>placement:</t>
    </r>
    <r>
      <rPr>
        <sz val="10"/>
        <color theme="1"/>
        <rFont val="Book Antiqua"/>
        <family val="1"/>
      </rPr>
      <t xml:space="preserve"> the act of placing a child/children with their adoptive family (that is, for intercountry adoptions, the child enters Australia; for local adoptions, the child is placed into the care of the prospective adoptive parent(s)) during the reporting period, regardless of the status of their adoption order. </t>
    </r>
  </si>
  <si>
    <r>
      <rPr>
        <b/>
        <sz val="10"/>
        <color theme="1"/>
        <rFont val="Book Antiqua"/>
        <family val="1"/>
      </rPr>
      <t xml:space="preserve">registered marriage (adoptive parents): </t>
    </r>
    <r>
      <rPr>
        <sz val="10"/>
        <color theme="1"/>
        <rFont val="Book Antiqua"/>
        <family val="1"/>
      </rPr>
      <t>the status of 2 adoptive parents who are legally married to each other and living together at the time the child is placed with them.</t>
    </r>
  </si>
  <si>
    <r>
      <rPr>
        <b/>
        <sz val="10"/>
        <color theme="1"/>
        <rFont val="Book Antiqua"/>
        <family val="1"/>
      </rPr>
      <t>relative(s) (known adoption):</t>
    </r>
    <r>
      <rPr>
        <sz val="10"/>
        <color theme="1"/>
        <rFont val="Book Antiqua"/>
        <family val="1"/>
      </rPr>
      <t xml:space="preserve"> any relative(s) of the child being adopted, as defined by the </t>
    </r>
    <r>
      <rPr>
        <i/>
        <sz val="10"/>
        <color theme="1"/>
        <rFont val="Book Antiqua"/>
        <family val="1"/>
      </rPr>
      <t xml:space="preserve">Family Law Act </t>
    </r>
    <r>
      <rPr>
        <sz val="10"/>
        <color theme="1"/>
        <rFont val="Book Antiqua"/>
        <family val="1"/>
      </rPr>
      <t>1975, other than step-parents. For Indigenous children, a relative includes anyone related through kinship arrangements.</t>
    </r>
  </si>
  <si>
    <r>
      <rPr>
        <b/>
        <sz val="10"/>
        <color theme="1"/>
        <rFont val="Book Antiqua"/>
        <family val="1"/>
      </rPr>
      <t xml:space="preserve">single (adoptive parents): </t>
    </r>
    <r>
      <rPr>
        <sz val="10"/>
        <color theme="1"/>
        <rFont val="Book Antiqua"/>
        <family val="1"/>
      </rPr>
      <t>the status of an adoptive parent who is not legally married or living in a de facto relationship; might include widowed parents.</t>
    </r>
  </si>
  <si>
    <r>
      <rPr>
        <b/>
        <sz val="10"/>
        <color theme="1"/>
        <rFont val="Book Antiqua"/>
        <family val="1"/>
      </rPr>
      <t xml:space="preserve">step-parent (known adoption): </t>
    </r>
    <r>
      <rPr>
        <sz val="10"/>
        <color theme="1"/>
        <rFont val="Book Antiqua"/>
        <family val="1"/>
      </rPr>
      <t>a category of known adoption that includes a non-biological parent who is the spouse of the child’s birth parent or previously adoptive parent. Foster parents are not included in this category.</t>
    </r>
  </si>
  <si>
    <r>
      <rPr>
        <i/>
        <sz val="7"/>
        <color theme="1"/>
        <rFont val="Book Antiqua"/>
        <family val="1"/>
      </rPr>
      <t xml:space="preserve">Source: </t>
    </r>
    <r>
      <rPr>
        <sz val="7"/>
        <color theme="1"/>
        <rFont val="Book Antiqua"/>
        <family val="1"/>
      </rPr>
      <t>AIHW Adoptions Australia data collection.</t>
    </r>
  </si>
  <si>
    <r>
      <t>Philippines</t>
    </r>
    <r>
      <rPr>
        <vertAlign val="superscript"/>
        <sz val="8"/>
        <color theme="1"/>
        <rFont val="Arial"/>
        <family val="2"/>
        <scheme val="major"/>
      </rPr>
      <t>(a)</t>
    </r>
  </si>
  <si>
    <t>3. This table includes adoptees who were placed with their adoptive families during each reporting period. It examines the length of time from when applicants became official clients of the department, to when a child or young person was placed with them.  Only countries of origin with which Australia had an active adoption program since 2011–12 are presented. As at June 2019, Australia had active intercountry adoption programs with 13 countries: Bulgaria, Chile, China, Colombia, Hong Kong, Latvia, the Philippines, Poland, South Africa, South Korea, Sri Lanka, Taiwan and Thailand.</t>
  </si>
  <si>
    <r>
      <rPr>
        <i/>
        <sz val="7"/>
        <color theme="1"/>
        <rFont val="Book Antiqua"/>
        <family val="1"/>
      </rPr>
      <t>Source:</t>
    </r>
    <r>
      <rPr>
        <sz val="7"/>
        <color theme="1"/>
        <rFont val="Book Antiqua"/>
        <family val="1"/>
      </rPr>
      <t xml:space="preserve"> AIHW Adoptions Australia data collection.</t>
    </r>
  </si>
  <si>
    <t>Type of intercountry adoption program</t>
  </si>
  <si>
    <t>Placements through alternative referral programs</t>
  </si>
  <si>
    <t>No additional care needs</t>
  </si>
  <si>
    <t>Minor additional care needs</t>
  </si>
  <si>
    <t>Moderate to substantial additional care needs</t>
  </si>
  <si>
    <t xml:space="preserve">Total </t>
  </si>
  <si>
    <t>Placements under quota</t>
  </si>
  <si>
    <t xml:space="preserve">Placements not under quota </t>
  </si>
  <si>
    <t>Level of need</t>
  </si>
  <si>
    <t xml:space="preserve">Less than 1 </t>
  </si>
  <si>
    <t>10 to 14</t>
  </si>
  <si>
    <t xml:space="preserve">15 and over </t>
  </si>
  <si>
    <t xml:space="preserve">Table LON3: Children who entered Australia in 2017–18, by their assessed level of need 12 months later and age </t>
  </si>
  <si>
    <t>Assessed level of need at allocation</t>
  </si>
  <si>
    <t>Assessed level of need 12 months after entering Australia</t>
  </si>
  <si>
    <t xml:space="preserve">Time of assessment </t>
  </si>
  <si>
    <t xml:space="preserve">Table LON1: Children who entered Australia in 2017–18, by their assessed level of need and time of assessment </t>
  </si>
  <si>
    <t>Table LON2: Children who entered Australia in 2017–18, by assessed level of need 12 months later and type of intercountry adoption program</t>
  </si>
  <si>
    <t>1.     Data in this table excludes adoptions from Western Australia and the Australian Capital Territory, for which these data were not unavailable.</t>
  </si>
  <si>
    <t>4.   The type of intercountry adoption program refers to the program where child placement occurred.</t>
  </si>
  <si>
    <t>Table LON1: Children who entered Australia in 2017–18, by their assessed level of need and time of assessment</t>
  </si>
  <si>
    <r>
      <rPr>
        <b/>
        <sz val="10"/>
        <color theme="1"/>
        <rFont val="Book Antiqua"/>
        <family val="1"/>
      </rPr>
      <t>adoption authority:</t>
    </r>
    <r>
      <rPr>
        <sz val="10"/>
        <color theme="1"/>
        <rFont val="Book Antiqua"/>
        <family val="1"/>
      </rPr>
      <t xml:space="preserve"> an agency authorised under adoption legislation to decide on the placement of an adoptive child. Adoptions can be arranged by state and territory departments responsible for adoption, or by an authorised non-government agency. There are 2 categories of arranging bodies: </t>
    </r>
    <r>
      <rPr>
        <i/>
        <sz val="10"/>
        <color theme="1"/>
        <rFont val="Book Antiqua"/>
        <family val="1"/>
      </rPr>
      <t>government arranging body</t>
    </r>
    <r>
      <rPr>
        <sz val="10"/>
        <color theme="1"/>
        <rFont val="Book Antiqua"/>
        <family val="1"/>
      </rPr>
      <t xml:space="preserve"> and </t>
    </r>
    <r>
      <rPr>
        <i/>
        <sz val="10"/>
        <color theme="1"/>
        <rFont val="Book Antiqua"/>
        <family val="1"/>
      </rPr>
      <t>non-government arranging body</t>
    </r>
    <r>
      <rPr>
        <sz val="10"/>
        <color theme="1"/>
        <rFont val="Book Antiqua"/>
        <family val="1"/>
      </rPr>
      <t xml:space="preserve"> (see separate entries).</t>
    </r>
  </si>
  <si>
    <r>
      <rPr>
        <b/>
        <sz val="10"/>
        <color theme="1"/>
        <rFont val="Book Antiqua"/>
        <family val="1"/>
      </rPr>
      <t>Central Authority:</t>
    </r>
    <r>
      <rPr>
        <sz val="10"/>
        <color theme="1"/>
        <rFont val="Book Antiqua"/>
        <family val="1"/>
      </rPr>
      <t xml:space="preserve"> An officially designated body with specific obligations under the Hague Convention; all countries that are party to this convention on intercountry adoption must have such a body. The Australian Central Authority is the Australian Government 
Department of Social Services. As Australia is a federation, a central authority has also been designated in each state and territory.</t>
    </r>
  </si>
  <si>
    <r>
      <rPr>
        <b/>
        <sz val="10"/>
        <color theme="1"/>
        <rFont val="Book Antiqua"/>
        <family val="1"/>
      </rPr>
      <t xml:space="preserve">closed (program status): </t>
    </r>
    <r>
      <rPr>
        <sz val="10"/>
        <color theme="1"/>
        <rFont val="Book Antiqua"/>
        <family val="1"/>
      </rPr>
      <t>The intercountry program was not accepting new applications, and had been officially closed by the Australian Government.</t>
    </r>
  </si>
  <si>
    <r>
      <t xml:space="preserve">inactive (program status): </t>
    </r>
    <r>
      <rPr>
        <sz val="10"/>
        <color theme="1"/>
        <rFont val="Book Antiqua"/>
        <family val="1"/>
      </rPr>
      <t>The intercountry</t>
    </r>
    <r>
      <rPr>
        <b/>
        <sz val="10"/>
        <color theme="1"/>
        <rFont val="Book Antiqua"/>
        <family val="1"/>
      </rPr>
      <t xml:space="preserve"> </t>
    </r>
    <r>
      <rPr>
        <sz val="10"/>
        <color theme="1"/>
        <rFont val="Book Antiqua"/>
        <family val="1"/>
      </rPr>
      <t>program had not been officially closed but applications could not be sent due to requirements by the overseas country (for example, the adoption pathways offered may be currently unavailable to Australian prospective parents).</t>
    </r>
  </si>
  <si>
    <r>
      <t xml:space="preserve">minor additional care needs (special needs): </t>
    </r>
    <r>
      <rPr>
        <sz val="10"/>
        <color theme="1"/>
        <rFont val="Book Antiqua"/>
        <family val="1"/>
      </rPr>
      <t>Children who generally require a level of personal, emotional and physical care that is consistent with that which would be expected for their age group. On most occasions, the resources and supports for the child and their family are comparable to those expected for a family with an average, non-adopted child of similar age in the general population, but the child’s adoption history results in short-term or irregular periods where additional resources and supports are required for the child and/or their family.</t>
    </r>
  </si>
  <si>
    <r>
      <t xml:space="preserve">moderate to substantial additional care needs (special needs): </t>
    </r>
    <r>
      <rPr>
        <sz val="10"/>
        <color theme="1"/>
        <rFont val="Book Antiqua"/>
        <family val="1"/>
      </rPr>
      <t>Children who regularly require a level of personal, emotional and/or physical care that is beyond that which would be expected for their age group. On a regular and frequent basis, the resources and supports for the child and their family are greater than those expected for a family with an average, non-adopted child of similar age in the general population. Areas of additional need may include, but are not limited to:
– Children (on an ongoing basis) requiring abnormal amounts of attention and affection, high levels of routine and structure due to trauma/attachment issues; displaying (on an ongoing basis) aggressive behaviours, enuresis and encopresis; stealing; sleeping difficulties.
– Children (beyond usual age expectations) requiring assistance with dressing, bathing, toileting, feeding, mobility.
– Regular physical therapy
– Regular medication for a diagnosed condition that requires skill and training to administer, or is needed to allow significantly improved day-to-day functioning.
– Medical need for special dietary restrictions
– Frequent hospital or specialist appointments, or
– Ongoing high support special education programmes.</t>
    </r>
  </si>
  <si>
    <r>
      <t xml:space="preserve">no additional care needs (special needs): </t>
    </r>
    <r>
      <rPr>
        <sz val="10"/>
        <color theme="1"/>
        <rFont val="Book Antiqua"/>
        <family val="1"/>
      </rPr>
      <t>Children who regularly require a level of personal, emotional and physical care that is consistent with that which would be expected for their age group. On a day-to-day basis, the resources and supports for the child and their family are essentially the same as would be expected for a family with an average, non-adopted child of similar age in the general population.</t>
    </r>
  </si>
  <si>
    <r>
      <t xml:space="preserve">on hold (program status): </t>
    </r>
    <r>
      <rPr>
        <sz val="10"/>
        <color theme="1"/>
        <rFont val="Book Antiqua"/>
        <family val="1"/>
      </rPr>
      <t>The intercountry program was not accepting new applications, but had not been officially closed. May occur while a review of, or changes to, the adoption legislation, principles or processes in the overseas country are in progress.</t>
    </r>
  </si>
  <si>
    <r>
      <t xml:space="preserve">open (program status): </t>
    </r>
    <r>
      <rPr>
        <sz val="10"/>
        <color theme="1"/>
        <rFont val="Book Antiqua"/>
        <family val="1"/>
      </rPr>
      <t>The intercountry program was accepting new applications at some point during the 12-month period prior to the current reporting period.</t>
    </r>
  </si>
  <si>
    <r>
      <rPr>
        <b/>
        <sz val="10"/>
        <color theme="1"/>
        <rFont val="Book Antiqua"/>
        <family val="1"/>
      </rPr>
      <t>program status:</t>
    </r>
    <r>
      <rPr>
        <sz val="10"/>
        <color theme="1"/>
        <rFont val="Book Antiqua"/>
        <family val="1"/>
      </rPr>
      <t xml:space="preserve"> The status of Australia’s intercountry adoption program with a given country of origin in the 12-month period prior to the current reporting period using 1 of the following categories: </t>
    </r>
    <r>
      <rPr>
        <i/>
        <sz val="10"/>
        <color theme="1"/>
        <rFont val="Book Antiqua"/>
        <family val="1"/>
      </rPr>
      <t>open</t>
    </r>
    <r>
      <rPr>
        <sz val="10"/>
        <color theme="1"/>
        <rFont val="Book Antiqua"/>
        <family val="1"/>
      </rPr>
      <t xml:space="preserve">, </t>
    </r>
    <r>
      <rPr>
        <i/>
        <sz val="10"/>
        <color theme="1"/>
        <rFont val="Book Antiqua"/>
        <family val="1"/>
      </rPr>
      <t>inactive</t>
    </r>
    <r>
      <rPr>
        <sz val="10"/>
        <color theme="1"/>
        <rFont val="Book Antiqua"/>
        <family val="1"/>
      </rPr>
      <t xml:space="preserve">, </t>
    </r>
    <r>
      <rPr>
        <i/>
        <sz val="10"/>
        <color theme="1"/>
        <rFont val="Book Antiqua"/>
        <family val="1"/>
      </rPr>
      <t>on hold</t>
    </r>
    <r>
      <rPr>
        <sz val="10"/>
        <color theme="1"/>
        <rFont val="Book Antiqua"/>
        <family val="1"/>
      </rPr>
      <t xml:space="preserve"> and </t>
    </r>
    <r>
      <rPr>
        <i/>
        <sz val="10"/>
        <color theme="1"/>
        <rFont val="Book Antiqua"/>
        <family val="1"/>
      </rPr>
      <t xml:space="preserve">closed </t>
    </r>
    <r>
      <rPr>
        <sz val="10"/>
        <color theme="1"/>
        <rFont val="Book Antiqua"/>
        <family val="1"/>
      </rPr>
      <t>(see separate entries).</t>
    </r>
  </si>
  <si>
    <r>
      <t xml:space="preserve">prospective adoptive parent(s): </t>
    </r>
    <r>
      <rPr>
        <sz val="10"/>
        <color theme="1"/>
        <rFont val="Book Antiqua"/>
        <family val="1"/>
      </rPr>
      <t xml:space="preserve">A person who has applied or intends to apply to adopt a child through a relevant authority. Prospective adoptive parents also includes current carers of children who are undergoing proceedings to adopt a foster child and step-parents who intend to adopt their partner’s child. </t>
    </r>
  </si>
  <si>
    <r>
      <rPr>
        <b/>
        <sz val="10"/>
        <color theme="1"/>
        <rFont val="Book Antiqua"/>
        <family val="1"/>
      </rPr>
      <t>special needs adoption:</t>
    </r>
    <r>
      <rPr>
        <sz val="10"/>
        <color theme="1"/>
        <rFont val="Book Antiqua"/>
        <family val="1"/>
      </rPr>
      <t xml:space="preserve"> in the Australian adoptions context is defined as the level of resources or support services required by the adoptee and/or their adoptive family to foster healthy development and wellbeing, and to support positive family functioning and prevent adoption disruption. Special needs is examined through a continuum of level of need that is broken down into the following categories: </t>
    </r>
    <r>
      <rPr>
        <i/>
        <sz val="10"/>
        <color theme="1"/>
        <rFont val="Book Antiqua"/>
        <family val="1"/>
      </rPr>
      <t>no additional care needs</t>
    </r>
    <r>
      <rPr>
        <sz val="10"/>
        <color theme="1"/>
        <rFont val="Book Antiqua"/>
        <family val="1"/>
      </rPr>
      <t xml:space="preserve">, </t>
    </r>
    <r>
      <rPr>
        <i/>
        <sz val="10"/>
        <color theme="1"/>
        <rFont val="Book Antiqua"/>
        <family val="1"/>
      </rPr>
      <t>minor additional care needs</t>
    </r>
    <r>
      <rPr>
        <sz val="10"/>
        <color theme="1"/>
        <rFont val="Book Antiqua"/>
        <family val="1"/>
      </rPr>
      <t xml:space="preserve">, and </t>
    </r>
    <r>
      <rPr>
        <i/>
        <sz val="10"/>
        <color theme="1"/>
        <rFont val="Book Antiqua"/>
        <family val="1"/>
      </rPr>
      <t xml:space="preserve">moderate to substantial additional care needs </t>
    </r>
    <r>
      <rPr>
        <sz val="10"/>
        <color theme="1"/>
        <rFont val="Book Antiqua"/>
        <family val="1"/>
      </rPr>
      <t>(see separate entries).</t>
    </r>
  </si>
  <si>
    <r>
      <t>Source</t>
    </r>
    <r>
      <rPr>
        <sz val="7"/>
        <color theme="1"/>
        <rFont val="Book Antiqua"/>
        <family val="1"/>
      </rPr>
      <t>: AIHW Adoptions Australia data collection.</t>
    </r>
  </si>
  <si>
    <t>2.     This table includes all Hague and Bilateral intercountry adoptions through partner countries who entered Australia in the financial year prior to the current reporting period.</t>
  </si>
  <si>
    <t>3.     ‘Level of need’ is based on the assessment information available 12 months after the child entered Australia. Where available assessment information indicates different levels of need, preference was given to the most recent assessment information.</t>
  </si>
  <si>
    <t>1998–99</t>
  </si>
  <si>
    <t>Known Carer</t>
  </si>
  <si>
    <t>Table OV1: Adoption, by type of adoption, 1998–99 to 2018–19</t>
  </si>
  <si>
    <t>Table OV2: Adoption, by age group and sex, 1998–99 to 2018–19</t>
  </si>
  <si>
    <t>Table IA1: Finalised intercountry adoptions, by age group, 1998–99 to 2018–19</t>
  </si>
  <si>
    <t>Table IA2: Finalised intercountry adoptions, by selected country of origin, 1998–99 to 2018–19</t>
  </si>
  <si>
    <t>Table IA3: Finalised intercountry adoptions, by Hague status, age group and sex, 1998–99 to 2018–19 (number)</t>
  </si>
  <si>
    <t>Table PT1: Median length of time (in months) for the intercountry adoptions process, by age group, 2007–08 to 2018–19</t>
  </si>
  <si>
    <t>Table PT2: Median length of time (in months) for the intercountry adoptions process, by selected country of origin, 2007–08 to 2018–19</t>
  </si>
  <si>
    <t>Table LA1: Finalised local adoptions, by age group, 1998–99 to 2018–19</t>
  </si>
  <si>
    <t>Table LA2: Finalised local adoptions, by agreements on information exchange and contact at the time of the adoption order, 1998–99 to 2018–19</t>
  </si>
  <si>
    <t>Table LA3: Finalised local adoptions, by age group and sex, 1998–99 to 2018–19 (number)</t>
  </si>
  <si>
    <t>Table LA4: Finalised local adoptions, by marital status and age group of birth mother at the time of child's birth, 1998–99 to 2018–19</t>
  </si>
  <si>
    <t>Table LA5: Finalised local adoptions, by type of consent given, 1998–99 to 2018–19</t>
  </si>
  <si>
    <t>Table KA1: Finalised known child adoptions, by relationship of adopting carer, 1998–99 to 2018–19</t>
  </si>
  <si>
    <t>Table KA2: Finalised known child adoptions, by relationship of adopting carer, and age group and sex of adopted child, 1998–99 to 2018–19 (number)</t>
  </si>
  <si>
    <t>Table IA3: Finalised intercountry adoptions, by Hague status, age group and sex, 1998–99 to 2018–19</t>
  </si>
  <si>
    <t>Table LA4: Finalised local adoptions, by marital status and age group of birth mother at the time of the child's birth, 1998–99 to 2018–19</t>
  </si>
  <si>
    <t>Table KA1: Finalised known child adoptions, by relationship of the adopting carer, 1998–99 to 2018–19</t>
  </si>
  <si>
    <t>Table KA2: Finalised known child adoptions, by relationship of adopting carer, and age group and sex of adopted child, 1998–99 to 2018–19</t>
  </si>
  <si>
    <t>https://www.aihw.gov.au/reports-data/health-welfare-services/adoptions/data</t>
  </si>
  <si>
    <t xml:space="preserve">Data Downloaded from: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</si>
</sst>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1" x14ac:knownFonts="1">
    <font>
      <sz val="11"/>
      <color theme="1"/>
      <name val="Arial"/>
      <family val="2"/>
      <scheme val="minor"/>
    </font>
    <font>
      <sz val="10"/>
      <name val="Arial"/>
      <family val="2"/>
    </font>
    <font>
      <sz val="8"/>
      <color theme="1"/>
      <name val="Arial"/>
      <family val="2"/>
    </font>
    <font>
      <b/>
      <sz val="10"/>
      <color theme="1"/>
      <name val="Book Antiqua"/>
      <family val="1"/>
    </font>
    <font>
      <b/>
      <sz val="8"/>
      <color theme="1"/>
      <name val="Arial"/>
      <family val="2"/>
    </font>
    <font>
      <sz val="7"/>
      <color theme="1"/>
      <name val="Arial"/>
      <family val="2"/>
    </font>
    <font>
      <u/>
      <sz val="11"/>
      <color theme="10"/>
      <name val="Arial"/>
      <family val="2"/>
      <scheme val="minor"/>
    </font>
    <font>
      <b/>
      <sz val="11"/>
      <color theme="1"/>
      <name val="Calibri"/>
      <family val="2"/>
    </font>
    <font>
      <sz val="11"/>
      <color theme="1"/>
      <name val="Calibri"/>
      <family val="2"/>
    </font>
    <font>
      <sz val="11"/>
      <name val="Calibri"/>
      <family val="2"/>
    </font>
    <font>
      <b/>
      <sz val="14"/>
      <color theme="1"/>
      <name val="Calibri"/>
      <family val="2"/>
    </font>
    <font>
      <b/>
      <sz val="11"/>
      <name val="Calibri"/>
      <family val="2"/>
    </font>
    <font>
      <i/>
      <sz val="11"/>
      <name val="Calibri"/>
      <family val="2"/>
    </font>
    <font>
      <sz val="11"/>
      <color theme="1"/>
      <name val="Book Antiqua"/>
      <family val="1"/>
    </font>
    <font>
      <b/>
      <sz val="14"/>
      <color theme="1"/>
      <name val="Book Antiqua"/>
      <family val="1"/>
    </font>
    <font>
      <sz val="10"/>
      <color theme="1"/>
      <name val="Book Antiqua"/>
      <family val="1"/>
    </font>
    <font>
      <u/>
      <sz val="10"/>
      <color theme="10"/>
      <name val="Book Antiqua"/>
      <family val="1"/>
    </font>
    <font>
      <b/>
      <sz val="10"/>
      <name val="Book Antiqua"/>
      <family val="1"/>
    </font>
    <font>
      <sz val="10"/>
      <color theme="1"/>
      <name val="Calibri"/>
      <family val="2"/>
    </font>
    <font>
      <i/>
      <sz val="10"/>
      <color theme="1"/>
      <name val="Book Antiqua"/>
      <family val="1"/>
    </font>
    <font>
      <b/>
      <sz val="10"/>
      <color theme="1"/>
      <name val="Calibri"/>
      <family val="2"/>
    </font>
    <font>
      <b/>
      <sz val="8"/>
      <name val="Arial"/>
      <family val="2"/>
      <scheme val="major"/>
    </font>
    <font>
      <b/>
      <sz val="8"/>
      <color theme="1"/>
      <name val="Arial"/>
      <family val="2"/>
      <scheme val="major"/>
    </font>
    <font>
      <sz val="8"/>
      <name val="Arial"/>
      <family val="2"/>
      <scheme val="major"/>
    </font>
    <font>
      <sz val="8"/>
      <color theme="1"/>
      <name val="Arial"/>
      <family val="2"/>
      <scheme val="major"/>
    </font>
    <font>
      <i/>
      <sz val="7"/>
      <color theme="1"/>
      <name val="Book Antiqua"/>
      <family val="1"/>
    </font>
    <font>
      <sz val="11"/>
      <name val="Book Antiqua"/>
      <family val="1"/>
    </font>
    <font>
      <sz val="7"/>
      <color theme="1"/>
      <name val="Book Antiqua"/>
      <family val="1"/>
    </font>
    <font>
      <b/>
      <sz val="8"/>
      <color indexed="8"/>
      <name val="Arial"/>
      <family val="2"/>
      <scheme val="major"/>
    </font>
    <font>
      <sz val="8"/>
      <color indexed="8"/>
      <name val="Arial"/>
      <family val="2"/>
      <scheme val="major"/>
    </font>
    <font>
      <sz val="7"/>
      <name val="Book Antiqua"/>
      <family val="1"/>
    </font>
    <font>
      <vertAlign val="superscript"/>
      <sz val="8"/>
      <color theme="1"/>
      <name val="Arial"/>
      <family val="2"/>
      <scheme val="major"/>
    </font>
    <font>
      <sz val="8"/>
      <color theme="1"/>
      <name val="Arial"/>
      <family val="2"/>
      <scheme val="minor"/>
    </font>
    <font>
      <sz val="8"/>
      <color indexed="8"/>
      <name val="Book Antiqua"/>
      <family val="1"/>
    </font>
    <font>
      <b/>
      <sz val="8"/>
      <color indexed="8"/>
      <name val="Book Antiqua"/>
      <family val="1"/>
    </font>
    <font>
      <sz val="8"/>
      <color theme="1"/>
      <name val="Book Antiqua"/>
      <family val="1"/>
    </font>
    <font>
      <b/>
      <sz val="8"/>
      <color indexed="8"/>
      <name val="Arial"/>
      <family val="2"/>
    </font>
    <font>
      <sz val="8"/>
      <color indexed="8"/>
      <name val="Arial"/>
      <family val="2"/>
    </font>
    <font>
      <sz val="11"/>
      <color indexed="8"/>
      <name val="Calibri"/>
      <family val="2"/>
    </font>
    <font>
      <sz val="8"/>
      <name val="Arial"/>
      <family val="2"/>
    </font>
    <font>
      <sz val="11"/>
      <name val="Arial"/>
      <family val="2"/>
      <scheme val="minor"/>
    </font>
  </fonts>
  <fills count="8">
    <fill>
      <patternFill patternType="none"/>
    </fill>
    <fill>
      <patternFill patternType="gray125"/>
    </fill>
    <fill>
      <patternFill patternType="solid">
        <fgColor indexed="65"/>
        <bgColor indexed="64"/>
      </patternFill>
    </fill>
    <fill>
      <patternFill patternType="solid">
        <fgColor theme="6" tint="0.79998168889431442"/>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FF"/>
        <bgColor indexed="64"/>
      </patternFill>
    </fill>
  </fills>
  <borders count="1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rgb="FF000000"/>
      </top>
      <bottom/>
      <diagonal/>
    </border>
    <border>
      <left/>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rgb="FF000000"/>
      </bottom>
      <diagonal/>
    </border>
  </borders>
  <cellStyleXfs count="10">
    <xf numFmtId="0" fontId="0" fillId="0" borderId="0"/>
    <xf numFmtId="0" fontId="2" fillId="3" borderId="0" applyNumberFormat="0" applyBorder="0" applyAlignment="0" applyProtection="0"/>
    <xf numFmtId="49" fontId="2" fillId="2" borderId="0" applyProtection="0">
      <alignment horizontal="right" wrapText="1"/>
    </xf>
    <xf numFmtId="49" fontId="3" fillId="2" borderId="0" applyNumberFormat="0" applyFill="0" applyBorder="0" applyAlignment="0" applyProtection="0">
      <alignment horizontal="right"/>
    </xf>
    <xf numFmtId="49" fontId="4" fillId="2" borderId="0" applyNumberFormat="0" applyFill="0" applyBorder="0" applyAlignment="0" applyProtection="0">
      <alignment horizontal="right"/>
    </xf>
    <xf numFmtId="49" fontId="5" fillId="2" borderId="0" applyNumberFormat="0" applyFill="0" applyBorder="0" applyAlignment="0" applyProtection="0">
      <alignment horizontal="right"/>
    </xf>
    <xf numFmtId="49" fontId="4" fillId="2" borderId="0" applyNumberFormat="0" applyFill="0" applyBorder="0" applyProtection="0">
      <alignment horizontal="center"/>
    </xf>
    <xf numFmtId="0" fontId="6" fillId="0" borderId="0" applyNumberFormat="0" applyFill="0" applyBorder="0" applyAlignment="0" applyProtection="0"/>
    <xf numFmtId="0" fontId="1" fillId="0" borderId="0"/>
    <xf numFmtId="0" fontId="38" fillId="0" borderId="0"/>
  </cellStyleXfs>
  <cellXfs count="262">
    <xf numFmtId="0" fontId="0" fillId="0" borderId="0" xfId="0"/>
    <xf numFmtId="0" fontId="8" fillId="4" borderId="0" xfId="0" applyFont="1" applyFill="1"/>
    <xf numFmtId="0" fontId="10" fillId="4" borderId="0" xfId="0" applyFont="1" applyFill="1"/>
    <xf numFmtId="0" fontId="13" fillId="4" borderId="0" xfId="0" applyFont="1" applyFill="1"/>
    <xf numFmtId="0" fontId="8" fillId="5" borderId="0" xfId="0" applyFont="1" applyFill="1"/>
    <xf numFmtId="0" fontId="13" fillId="5" borderId="0" xfId="0" applyFont="1" applyFill="1"/>
    <xf numFmtId="0" fontId="8" fillId="6" borderId="0" xfId="0" applyFont="1" applyFill="1"/>
    <xf numFmtId="0" fontId="14" fillId="6" borderId="0" xfId="0" applyFont="1" applyFill="1"/>
    <xf numFmtId="0" fontId="13" fillId="6" borderId="0" xfId="0" applyFont="1" applyFill="1"/>
    <xf numFmtId="0" fontId="10" fillId="6" borderId="0" xfId="0" applyFont="1" applyFill="1"/>
    <xf numFmtId="0" fontId="3" fillId="6" borderId="0" xfId="0" applyFont="1" applyFill="1"/>
    <xf numFmtId="0" fontId="15" fillId="6" borderId="0" xfId="0" applyFont="1" applyFill="1"/>
    <xf numFmtId="0" fontId="8" fillId="6" borderId="6" xfId="0" applyFont="1" applyFill="1" applyBorder="1"/>
    <xf numFmtId="0" fontId="8" fillId="6" borderId="7" xfId="0" applyFont="1" applyFill="1" applyBorder="1"/>
    <xf numFmtId="0" fontId="8" fillId="6" borderId="8" xfId="0" applyFont="1" applyFill="1" applyBorder="1"/>
    <xf numFmtId="0" fontId="8" fillId="6" borderId="9" xfId="0" applyFont="1" applyFill="1" applyBorder="1"/>
    <xf numFmtId="0" fontId="14" fillId="6" borderId="0" xfId="0" applyFont="1" applyFill="1" applyBorder="1"/>
    <xf numFmtId="0" fontId="10" fillId="6" borderId="0" xfId="0" applyFont="1" applyFill="1" applyBorder="1"/>
    <xf numFmtId="0" fontId="8" fillId="6" borderId="0" xfId="0" applyFont="1" applyFill="1" applyBorder="1"/>
    <xf numFmtId="0" fontId="8" fillId="6" borderId="10" xfId="0" applyFont="1" applyFill="1" applyBorder="1"/>
    <xf numFmtId="0" fontId="13" fillId="6" borderId="9" xfId="0" applyFont="1" applyFill="1" applyBorder="1"/>
    <xf numFmtId="0" fontId="13" fillId="6" borderId="0" xfId="0" applyFont="1" applyFill="1" applyBorder="1"/>
    <xf numFmtId="0" fontId="3" fillId="6" borderId="0" xfId="0" applyFont="1" applyFill="1" applyBorder="1"/>
    <xf numFmtId="0" fontId="15" fillId="6" borderId="0" xfId="0" applyFont="1" applyFill="1" applyBorder="1"/>
    <xf numFmtId="0" fontId="16" fillId="6" borderId="0" xfId="7" applyFont="1" applyFill="1" applyBorder="1"/>
    <xf numFmtId="0" fontId="17" fillId="6" borderId="0" xfId="7" applyFont="1" applyFill="1" applyBorder="1"/>
    <xf numFmtId="0" fontId="13" fillId="6" borderId="11" xfId="0" applyFont="1" applyFill="1" applyBorder="1"/>
    <xf numFmtId="0" fontId="13" fillId="6" borderId="12" xfId="0" applyFont="1" applyFill="1" applyBorder="1"/>
    <xf numFmtId="0" fontId="8" fillId="6" borderId="12" xfId="0" applyFont="1" applyFill="1" applyBorder="1"/>
    <xf numFmtId="0" fontId="8" fillId="6" borderId="13" xfId="0" applyFont="1" applyFill="1" applyBorder="1"/>
    <xf numFmtId="0" fontId="0" fillId="6" borderId="0" xfId="0" applyFill="1"/>
    <xf numFmtId="0" fontId="0" fillId="5" borderId="0" xfId="0" applyFill="1"/>
    <xf numFmtId="0" fontId="0" fillId="6" borderId="8" xfId="0" applyFill="1" applyBorder="1"/>
    <xf numFmtId="0" fontId="0" fillId="6" borderId="0" xfId="0" applyFill="1" applyBorder="1"/>
    <xf numFmtId="0" fontId="0" fillId="6" borderId="10" xfId="0" applyFill="1" applyBorder="1"/>
    <xf numFmtId="0" fontId="0" fillId="6" borderId="13" xfId="0" applyFill="1" applyBorder="1"/>
    <xf numFmtId="0" fontId="13" fillId="6" borderId="6" xfId="0" applyFont="1" applyFill="1" applyBorder="1"/>
    <xf numFmtId="0" fontId="14" fillId="6" borderId="7" xfId="0" applyFont="1" applyFill="1" applyBorder="1"/>
    <xf numFmtId="0" fontId="13" fillId="6" borderId="7" xfId="0" applyFont="1" applyFill="1" applyBorder="1"/>
    <xf numFmtId="0" fontId="15" fillId="4" borderId="0" xfId="0" applyFont="1" applyFill="1"/>
    <xf numFmtId="0" fontId="18" fillId="4" borderId="0" xfId="0" applyFont="1" applyFill="1"/>
    <xf numFmtId="0" fontId="20" fillId="4" borderId="0" xfId="0" applyFont="1" applyFill="1"/>
    <xf numFmtId="0" fontId="18" fillId="6" borderId="0" xfId="0" applyFont="1" applyFill="1"/>
    <xf numFmtId="0" fontId="20" fillId="6" borderId="0" xfId="0" applyFont="1" applyFill="1"/>
    <xf numFmtId="49" fontId="9" fillId="5" borderId="0" xfId="2" quotePrefix="1" applyFont="1" applyFill="1" applyAlignment="1">
      <alignment horizontal="left" wrapText="1"/>
    </xf>
    <xf numFmtId="49" fontId="9" fillId="5" borderId="1" xfId="2" quotePrefix="1" applyFont="1" applyFill="1" applyBorder="1" applyAlignment="1">
      <alignment horizontal="left" wrapText="1"/>
    </xf>
    <xf numFmtId="49" fontId="9" fillId="5" borderId="0" xfId="0" applyNumberFormat="1" applyFont="1" applyFill="1"/>
    <xf numFmtId="3" fontId="9" fillId="5" borderId="0" xfId="0" applyNumberFormat="1" applyFont="1" applyFill="1"/>
    <xf numFmtId="49" fontId="17" fillId="6" borderId="0" xfId="3" applyFont="1" applyFill="1" applyBorder="1" applyAlignment="1"/>
    <xf numFmtId="49" fontId="11" fillId="6" borderId="0" xfId="3" applyFont="1" applyFill="1" applyBorder="1" applyAlignment="1"/>
    <xf numFmtId="49" fontId="16" fillId="6" borderId="0" xfId="7" applyNumberFormat="1" applyFont="1" applyFill="1" applyBorder="1" applyAlignment="1"/>
    <xf numFmtId="3" fontId="21" fillId="6" borderId="1" xfId="2" applyNumberFormat="1" applyFont="1" applyFill="1" applyBorder="1" applyAlignment="1">
      <alignment horizontal="right" wrapText="1"/>
    </xf>
    <xf numFmtId="0" fontId="22" fillId="6" borderId="1" xfId="0" applyFont="1" applyFill="1" applyBorder="1" applyAlignment="1">
      <alignment horizontal="right"/>
    </xf>
    <xf numFmtId="49" fontId="23" fillId="6" borderId="0" xfId="2" quotePrefix="1" applyFont="1" applyFill="1" applyAlignment="1">
      <alignment horizontal="left" wrapText="1"/>
    </xf>
    <xf numFmtId="0" fontId="22" fillId="6" borderId="0" xfId="0" applyFont="1" applyFill="1"/>
    <xf numFmtId="3" fontId="23" fillId="6" borderId="0" xfId="2" applyNumberFormat="1" applyFont="1" applyFill="1">
      <alignment horizontal="right" wrapText="1"/>
    </xf>
    <xf numFmtId="0" fontId="24" fillId="6" borderId="0" xfId="0" applyFont="1" applyFill="1"/>
    <xf numFmtId="165" fontId="24" fillId="6" borderId="0" xfId="0" applyNumberFormat="1" applyFont="1" applyFill="1"/>
    <xf numFmtId="165" fontId="22" fillId="6" borderId="0" xfId="0" applyNumberFormat="1" applyFont="1" applyFill="1"/>
    <xf numFmtId="49" fontId="23" fillId="6" borderId="1" xfId="2" quotePrefix="1" applyFont="1" applyFill="1" applyBorder="1" applyAlignment="1">
      <alignment horizontal="left" wrapText="1"/>
    </xf>
    <xf numFmtId="3" fontId="23" fillId="6" borderId="1" xfId="2" applyNumberFormat="1" applyFont="1" applyFill="1" applyBorder="1">
      <alignment horizontal="right" wrapText="1"/>
    </xf>
    <xf numFmtId="0" fontId="24" fillId="6" borderId="1" xfId="0" applyFont="1" applyFill="1" applyBorder="1"/>
    <xf numFmtId="165" fontId="24" fillId="6" borderId="1" xfId="0" applyNumberFormat="1" applyFont="1" applyFill="1" applyBorder="1"/>
    <xf numFmtId="165" fontId="22" fillId="6" borderId="1" xfId="0" applyNumberFormat="1" applyFont="1" applyFill="1" applyBorder="1"/>
    <xf numFmtId="49" fontId="25" fillId="6" borderId="0" xfId="5" applyNumberFormat="1" applyFont="1" applyFill="1" applyAlignment="1">
      <alignment vertical="center"/>
    </xf>
    <xf numFmtId="49" fontId="26" fillId="6" borderId="0" xfId="0" applyNumberFormat="1" applyFont="1" applyFill="1"/>
    <xf numFmtId="3" fontId="26" fillId="6" borderId="0" xfId="0" applyNumberFormat="1" applyFont="1" applyFill="1"/>
    <xf numFmtId="49" fontId="27" fillId="6" borderId="0" xfId="5" applyNumberFormat="1" applyFont="1" applyFill="1" applyAlignment="1">
      <alignment vertical="center"/>
    </xf>
    <xf numFmtId="0" fontId="27" fillId="6" borderId="0" xfId="5" applyNumberFormat="1" applyFont="1" applyFill="1" applyAlignment="1">
      <alignment vertical="center"/>
    </xf>
    <xf numFmtId="49" fontId="27" fillId="6" borderId="0" xfId="5" applyFont="1" applyFill="1" applyBorder="1" applyAlignment="1">
      <alignment horizontal="left" vertical="center"/>
    </xf>
    <xf numFmtId="0" fontId="8" fillId="5" borderId="0" xfId="0" applyFont="1" applyFill="1" applyBorder="1"/>
    <xf numFmtId="0" fontId="7" fillId="5" borderId="0" xfId="0" applyFont="1" applyFill="1" applyBorder="1"/>
    <xf numFmtId="3" fontId="9" fillId="5" borderId="0" xfId="2" quotePrefix="1" applyNumberFormat="1" applyFont="1" applyFill="1" applyAlignment="1">
      <alignment horizontal="right" wrapText="1"/>
    </xf>
    <xf numFmtId="164" fontId="9" fillId="5" borderId="0" xfId="2" applyNumberFormat="1" applyFont="1" applyFill="1">
      <alignment horizontal="right" wrapText="1"/>
    </xf>
    <xf numFmtId="3" fontId="9" fillId="5" borderId="0" xfId="2" applyNumberFormat="1" applyFont="1" applyFill="1" applyAlignment="1">
      <alignment horizontal="right" wrapText="1"/>
    </xf>
    <xf numFmtId="49" fontId="9" fillId="5" borderId="0" xfId="2" quotePrefix="1" applyFont="1" applyFill="1" applyBorder="1" applyAlignment="1">
      <alignment horizontal="left" wrapText="1"/>
    </xf>
    <xf numFmtId="3" fontId="9" fillId="5" borderId="0" xfId="2" quotePrefix="1" applyNumberFormat="1" applyFont="1" applyFill="1" applyBorder="1" applyAlignment="1">
      <alignment horizontal="right" wrapText="1"/>
    </xf>
    <xf numFmtId="164" fontId="9" fillId="5" borderId="0" xfId="2" applyNumberFormat="1" applyFont="1" applyFill="1" applyBorder="1">
      <alignment horizontal="right" wrapText="1"/>
    </xf>
    <xf numFmtId="3" fontId="9" fillId="5" borderId="0" xfId="2" applyNumberFormat="1" applyFont="1" applyFill="1" applyBorder="1" applyAlignment="1">
      <alignment horizontal="right" wrapText="1"/>
    </xf>
    <xf numFmtId="3" fontId="9" fillId="5" borderId="1" xfId="2" quotePrefix="1" applyNumberFormat="1" applyFont="1" applyFill="1" applyBorder="1" applyAlignment="1">
      <alignment horizontal="right" wrapText="1"/>
    </xf>
    <xf numFmtId="164" fontId="9" fillId="5" borderId="1" xfId="2" applyNumberFormat="1" applyFont="1" applyFill="1" applyBorder="1">
      <alignment horizontal="right" wrapText="1"/>
    </xf>
    <xf numFmtId="3" fontId="9" fillId="5" borderId="1" xfId="2" applyNumberFormat="1" applyFont="1" applyFill="1" applyBorder="1" applyAlignment="1">
      <alignment horizontal="right" wrapText="1"/>
    </xf>
    <xf numFmtId="49" fontId="12" fillId="5" borderId="0" xfId="0" applyNumberFormat="1" applyFont="1" applyFill="1"/>
    <xf numFmtId="3" fontId="12" fillId="5" borderId="0" xfId="0" applyNumberFormat="1" applyFont="1" applyFill="1" applyAlignment="1">
      <alignment horizontal="right"/>
    </xf>
    <xf numFmtId="3" fontId="9" fillId="5" borderId="0" xfId="0" applyNumberFormat="1" applyFont="1" applyFill="1" applyAlignment="1">
      <alignment horizontal="right"/>
    </xf>
    <xf numFmtId="164" fontId="9" fillId="5" borderId="0" xfId="0" applyNumberFormat="1" applyFont="1" applyFill="1" applyAlignment="1">
      <alignment horizontal="right"/>
    </xf>
    <xf numFmtId="0" fontId="28" fillId="6" borderId="4" xfId="0" applyNumberFormat="1" applyFont="1" applyFill="1" applyBorder="1" applyAlignment="1" applyProtection="1">
      <alignment horizontal="right" wrapText="1"/>
    </xf>
    <xf numFmtId="0" fontId="28" fillId="6" borderId="5" xfId="0" applyNumberFormat="1" applyFont="1" applyFill="1" applyBorder="1" applyAlignment="1" applyProtection="1">
      <alignment horizontal="left" wrapText="1"/>
    </xf>
    <xf numFmtId="0" fontId="28" fillId="6" borderId="5" xfId="0" applyNumberFormat="1" applyFont="1" applyFill="1" applyBorder="1" applyAlignment="1" applyProtection="1">
      <alignment horizontal="right" wrapText="1"/>
    </xf>
    <xf numFmtId="0" fontId="24" fillId="6" borderId="3" xfId="0" applyFont="1" applyFill="1" applyBorder="1" applyAlignment="1">
      <alignment horizontal="right"/>
    </xf>
    <xf numFmtId="165" fontId="28" fillId="6" borderId="5" xfId="0" applyNumberFormat="1" applyFont="1" applyFill="1" applyBorder="1" applyAlignment="1" applyProtection="1">
      <alignment horizontal="right" wrapText="1"/>
    </xf>
    <xf numFmtId="0" fontId="28" fillId="6" borderId="0" xfId="0" applyNumberFormat="1" applyFont="1" applyFill="1" applyBorder="1" applyAlignment="1" applyProtection="1">
      <alignment horizontal="left" wrapText="1"/>
    </xf>
    <xf numFmtId="0" fontId="24" fillId="6" borderId="0" xfId="0" applyFont="1" applyFill="1" applyBorder="1" applyAlignment="1"/>
    <xf numFmtId="0" fontId="29" fillId="6" borderId="0" xfId="0" applyNumberFormat="1" applyFont="1" applyFill="1" applyBorder="1" applyAlignment="1" applyProtection="1">
      <alignment horizontal="left" vertical="top" wrapText="1"/>
    </xf>
    <xf numFmtId="0" fontId="29" fillId="6" borderId="0" xfId="0" applyNumberFormat="1" applyFont="1" applyFill="1" applyBorder="1" applyAlignment="1" applyProtection="1">
      <alignment horizontal="right" wrapText="1"/>
    </xf>
    <xf numFmtId="0" fontId="28" fillId="6" borderId="0" xfId="0" applyNumberFormat="1" applyFont="1" applyFill="1" applyBorder="1" applyAlignment="1" applyProtection="1">
      <alignment horizontal="right" wrapText="1"/>
    </xf>
    <xf numFmtId="165" fontId="29" fillId="6" borderId="0" xfId="0" applyNumberFormat="1" applyFont="1" applyFill="1" applyBorder="1" applyAlignment="1" applyProtection="1">
      <alignment horizontal="right" wrapText="1"/>
    </xf>
    <xf numFmtId="165" fontId="28" fillId="6" borderId="0" xfId="0" applyNumberFormat="1" applyFont="1" applyFill="1" applyBorder="1" applyAlignment="1" applyProtection="1">
      <alignment horizontal="right" wrapText="1"/>
    </xf>
    <xf numFmtId="1" fontId="24" fillId="6" borderId="0" xfId="0" applyNumberFormat="1" applyFont="1" applyFill="1"/>
    <xf numFmtId="0" fontId="24" fillId="6" borderId="0" xfId="0" applyFont="1" applyFill="1" applyBorder="1"/>
    <xf numFmtId="0" fontId="22" fillId="6" borderId="0" xfId="0" applyFont="1" applyFill="1" applyBorder="1"/>
    <xf numFmtId="165" fontId="24" fillId="6" borderId="0" xfId="0" applyNumberFormat="1" applyFont="1" applyFill="1" applyBorder="1"/>
    <xf numFmtId="165" fontId="22" fillId="6" borderId="0" xfId="0" applyNumberFormat="1" applyFont="1" applyFill="1" applyBorder="1"/>
    <xf numFmtId="0" fontId="29" fillId="6" borderId="1" xfId="0" applyNumberFormat="1" applyFont="1" applyFill="1" applyBorder="1" applyAlignment="1" applyProtection="1">
      <alignment horizontal="left" vertical="top" wrapText="1"/>
    </xf>
    <xf numFmtId="0" fontId="22" fillId="6" borderId="1" xfId="0" applyFont="1" applyFill="1" applyBorder="1"/>
    <xf numFmtId="0" fontId="25" fillId="6" borderId="0" xfId="5" applyNumberFormat="1" applyFont="1" applyFill="1" applyAlignment="1">
      <alignment horizontal="left" vertical="center"/>
    </xf>
    <xf numFmtId="0" fontId="26" fillId="6" borderId="0" xfId="0" applyFont="1" applyFill="1" applyAlignment="1">
      <alignment vertical="top"/>
    </xf>
    <xf numFmtId="0" fontId="26" fillId="6" borderId="0" xfId="0" applyFont="1" applyFill="1" applyAlignment="1">
      <alignment horizontal="left" vertical="top"/>
    </xf>
    <xf numFmtId="165" fontId="26" fillId="6" borderId="0" xfId="0" applyNumberFormat="1" applyFont="1" applyFill="1" applyAlignment="1">
      <alignment vertical="top"/>
    </xf>
    <xf numFmtId="165" fontId="13" fillId="6" borderId="0" xfId="0" applyNumberFormat="1" applyFont="1" applyFill="1" applyBorder="1" applyAlignment="1">
      <alignment vertical="top"/>
    </xf>
    <xf numFmtId="0" fontId="27" fillId="6" borderId="0" xfId="5" applyNumberFormat="1" applyFont="1" applyFill="1" applyAlignment="1">
      <alignment horizontal="left" vertical="center"/>
    </xf>
    <xf numFmtId="0" fontId="13" fillId="6" borderId="0" xfId="0" applyFont="1" applyFill="1" applyAlignment="1">
      <alignment vertical="top"/>
    </xf>
    <xf numFmtId="0" fontId="13" fillId="6" borderId="0" xfId="0" applyFont="1" applyFill="1" applyAlignment="1">
      <alignment vertical="top" wrapText="1"/>
    </xf>
    <xf numFmtId="3" fontId="26" fillId="6" borderId="0" xfId="2" quotePrefix="1" applyNumberFormat="1" applyFont="1" applyFill="1" applyAlignment="1">
      <alignment horizontal="right" wrapText="1"/>
    </xf>
    <xf numFmtId="164" fontId="26" fillId="6" borderId="0" xfId="2" applyNumberFormat="1" applyFont="1" applyFill="1">
      <alignment horizontal="right" wrapText="1"/>
    </xf>
    <xf numFmtId="3" fontId="26" fillId="6" borderId="0" xfId="2" applyNumberFormat="1" applyFont="1" applyFill="1" applyAlignment="1">
      <alignment horizontal="right" wrapText="1"/>
    </xf>
    <xf numFmtId="49" fontId="9" fillId="6" borderId="0" xfId="2" quotePrefix="1" applyFont="1" applyFill="1" applyAlignment="1">
      <alignment horizontal="left" wrapText="1"/>
    </xf>
    <xf numFmtId="3" fontId="9" fillId="6" borderId="0" xfId="2" quotePrefix="1" applyNumberFormat="1" applyFont="1" applyFill="1" applyAlignment="1">
      <alignment horizontal="right" wrapText="1"/>
    </xf>
    <xf numFmtId="164" fontId="9" fillId="6" borderId="0" xfId="2" applyNumberFormat="1" applyFont="1" applyFill="1">
      <alignment horizontal="right" wrapText="1"/>
    </xf>
    <xf numFmtId="3" fontId="9" fillId="6" borderId="0" xfId="2" applyNumberFormat="1" applyFont="1" applyFill="1" applyAlignment="1">
      <alignment horizontal="right" wrapText="1"/>
    </xf>
    <xf numFmtId="0" fontId="22" fillId="6" borderId="1" xfId="0" applyFont="1" applyFill="1" applyBorder="1" applyAlignment="1">
      <alignment horizontal="right" wrapText="1"/>
    </xf>
    <xf numFmtId="0" fontId="24" fillId="6" borderId="0" xfId="0" applyFont="1" applyFill="1" applyAlignment="1">
      <alignment horizontal="right"/>
    </xf>
    <xf numFmtId="0" fontId="22" fillId="6" borderId="0" xfId="0" applyFont="1" applyFill="1" applyAlignment="1">
      <alignment horizontal="right"/>
    </xf>
    <xf numFmtId="165" fontId="24" fillId="6" borderId="0" xfId="0" applyNumberFormat="1" applyFont="1" applyFill="1" applyAlignment="1">
      <alignment horizontal="right"/>
    </xf>
    <xf numFmtId="165" fontId="22" fillId="6" borderId="0" xfId="0" applyNumberFormat="1" applyFont="1" applyFill="1" applyAlignment="1">
      <alignment horizontal="right"/>
    </xf>
    <xf numFmtId="0" fontId="24" fillId="6" borderId="1" xfId="0" applyFont="1" applyFill="1" applyBorder="1" applyAlignment="1">
      <alignment horizontal="right"/>
    </xf>
    <xf numFmtId="165" fontId="24" fillId="6" borderId="1" xfId="0" applyNumberFormat="1" applyFont="1" applyFill="1" applyBorder="1" applyAlignment="1">
      <alignment horizontal="right"/>
    </xf>
    <xf numFmtId="165" fontId="22" fillId="6" borderId="1" xfId="0" applyNumberFormat="1" applyFont="1" applyFill="1" applyBorder="1" applyAlignment="1">
      <alignment horizontal="right"/>
    </xf>
    <xf numFmtId="0" fontId="25" fillId="6" borderId="0" xfId="5" applyNumberFormat="1" applyFont="1" applyFill="1" applyAlignment="1">
      <alignment vertical="center"/>
    </xf>
    <xf numFmtId="0" fontId="13" fillId="6" borderId="0" xfId="0" applyFont="1" applyFill="1" applyAlignment="1">
      <alignment vertical="center"/>
    </xf>
    <xf numFmtId="0" fontId="7" fillId="5" borderId="0" xfId="0" applyFont="1" applyFill="1" applyBorder="1" applyAlignment="1">
      <alignment horizontal="right"/>
    </xf>
    <xf numFmtId="0" fontId="22" fillId="5" borderId="0" xfId="0" applyFont="1" applyFill="1" applyBorder="1" applyAlignment="1">
      <alignment horizontal="right"/>
    </xf>
    <xf numFmtId="0" fontId="22" fillId="6" borderId="0" xfId="0" applyFont="1" applyFill="1" applyBorder="1" applyAlignment="1">
      <alignment horizontal="left" vertical="center"/>
    </xf>
    <xf numFmtId="0" fontId="22" fillId="6" borderId="0" xfId="0" applyFont="1" applyFill="1" applyBorder="1" applyAlignment="1">
      <alignment horizontal="right"/>
    </xf>
    <xf numFmtId="0" fontId="30" fillId="6" borderId="0" xfId="5" applyNumberFormat="1" applyFont="1" applyFill="1" applyAlignment="1">
      <alignment vertical="center"/>
    </xf>
    <xf numFmtId="0" fontId="0" fillId="5" borderId="0" xfId="0" applyFill="1" applyBorder="1"/>
    <xf numFmtId="0" fontId="7" fillId="5" borderId="0" xfId="0" applyFont="1" applyFill="1" applyBorder="1" applyAlignment="1">
      <alignment vertical="center"/>
    </xf>
    <xf numFmtId="0" fontId="7" fillId="5" borderId="0" xfId="0" applyFont="1" applyFill="1" applyBorder="1" applyAlignment="1"/>
    <xf numFmtId="0" fontId="8" fillId="5" borderId="0" xfId="0" applyFont="1" applyFill="1" applyBorder="1" applyAlignment="1">
      <alignment horizontal="right"/>
    </xf>
    <xf numFmtId="0" fontId="22" fillId="6" borderId="3" xfId="0" applyFont="1" applyFill="1" applyBorder="1" applyAlignment="1">
      <alignment horizontal="left" vertical="center"/>
    </xf>
    <xf numFmtId="0" fontId="22" fillId="6" borderId="3" xfId="0" applyFont="1" applyFill="1" applyBorder="1" applyAlignment="1">
      <alignment horizontal="right" vertical="center" wrapText="1"/>
    </xf>
    <xf numFmtId="0" fontId="25" fillId="6" borderId="0" xfId="5" applyNumberFormat="1" applyFont="1" applyFill="1" applyAlignment="1"/>
    <xf numFmtId="0" fontId="27" fillId="6" borderId="0" xfId="5" applyNumberFormat="1" applyFont="1" applyFill="1" applyAlignment="1"/>
    <xf numFmtId="0" fontId="22" fillId="6" borderId="3" xfId="0" applyFont="1" applyFill="1" applyBorder="1" applyAlignment="1">
      <alignment vertical="center"/>
    </xf>
    <xf numFmtId="0" fontId="22" fillId="6" borderId="3" xfId="0" applyFont="1" applyFill="1" applyBorder="1" applyAlignment="1">
      <alignment horizontal="right" wrapText="1"/>
    </xf>
    <xf numFmtId="0" fontId="22" fillId="6" borderId="2" xfId="0" applyFont="1" applyFill="1" applyBorder="1" applyAlignment="1">
      <alignment vertical="center"/>
    </xf>
    <xf numFmtId="0" fontId="22" fillId="6" borderId="2" xfId="0" applyFont="1" applyFill="1" applyBorder="1"/>
    <xf numFmtId="165" fontId="24" fillId="6" borderId="0" xfId="0" applyNumberFormat="1" applyFont="1" applyFill="1" applyBorder="1" applyAlignment="1">
      <alignment horizontal="right"/>
    </xf>
    <xf numFmtId="165" fontId="22" fillId="6" borderId="0" xfId="0" applyNumberFormat="1" applyFont="1" applyFill="1" applyBorder="1" applyAlignment="1">
      <alignment horizontal="right"/>
    </xf>
    <xf numFmtId="0" fontId="22" fillId="6" borderId="1" xfId="0" applyFont="1" applyFill="1" applyBorder="1" applyAlignment="1">
      <alignment vertical="center" wrapText="1"/>
    </xf>
    <xf numFmtId="0" fontId="22" fillId="6" borderId="1" xfId="0" applyFont="1" applyFill="1" applyBorder="1" applyAlignment="1">
      <alignment vertical="center"/>
    </xf>
    <xf numFmtId="0" fontId="22" fillId="5" borderId="0" xfId="0" applyFont="1" applyFill="1" applyBorder="1" applyAlignment="1"/>
    <xf numFmtId="0" fontId="28" fillId="6" borderId="5" xfId="0" applyNumberFormat="1" applyFont="1" applyFill="1" applyBorder="1" applyAlignment="1" applyProtection="1">
      <alignment horizontal="left" wrapText="1"/>
    </xf>
    <xf numFmtId="0" fontId="24" fillId="5" borderId="0" xfId="0" applyFont="1" applyFill="1" applyBorder="1" applyAlignment="1"/>
    <xf numFmtId="0" fontId="29" fillId="5" borderId="0" xfId="0" applyNumberFormat="1" applyFont="1" applyFill="1" applyBorder="1" applyAlignment="1" applyProtection="1">
      <alignment horizontal="right" wrapText="1"/>
    </xf>
    <xf numFmtId="0" fontId="28" fillId="5" borderId="0" xfId="0" applyNumberFormat="1" applyFont="1" applyFill="1" applyBorder="1" applyAlignment="1" applyProtection="1">
      <alignment horizontal="right" wrapText="1"/>
    </xf>
    <xf numFmtId="165" fontId="29" fillId="5" borderId="0" xfId="0" applyNumberFormat="1" applyFont="1" applyFill="1" applyBorder="1" applyAlignment="1" applyProtection="1">
      <alignment horizontal="right" wrapText="1"/>
    </xf>
    <xf numFmtId="165" fontId="28" fillId="5" borderId="0" xfId="0" applyNumberFormat="1" applyFont="1" applyFill="1" applyBorder="1" applyAlignment="1" applyProtection="1">
      <alignment horizontal="right" wrapText="1"/>
    </xf>
    <xf numFmtId="0" fontId="24" fillId="5" borderId="0" xfId="0" applyFont="1" applyFill="1"/>
    <xf numFmtId="0" fontId="24" fillId="5" borderId="0" xfId="0" applyFont="1" applyFill="1" applyAlignment="1">
      <alignment horizontal="right"/>
    </xf>
    <xf numFmtId="0" fontId="22" fillId="5" borderId="0" xfId="0" applyFont="1" applyFill="1" applyAlignment="1">
      <alignment horizontal="right"/>
    </xf>
    <xf numFmtId="0" fontId="28" fillId="6" borderId="2" xfId="0" applyNumberFormat="1" applyFont="1" applyFill="1" applyBorder="1" applyAlignment="1" applyProtection="1">
      <alignment horizontal="right" wrapText="1"/>
    </xf>
    <xf numFmtId="0" fontId="22" fillId="6" borderId="0" xfId="0" applyFont="1" applyFill="1" applyBorder="1" applyAlignment="1"/>
    <xf numFmtId="0" fontId="28" fillId="6" borderId="14" xfId="0" applyNumberFormat="1" applyFont="1" applyFill="1" applyBorder="1" applyAlignment="1" applyProtection="1">
      <alignment horizontal="right" wrapText="1"/>
    </xf>
    <xf numFmtId="1" fontId="29" fillId="6" borderId="0" xfId="0" applyNumberFormat="1" applyFont="1" applyFill="1" applyBorder="1" applyAlignment="1" applyProtection="1">
      <alignment horizontal="right" wrapText="1"/>
    </xf>
    <xf numFmtId="0" fontId="15" fillId="5" borderId="0" xfId="0" applyFont="1" applyFill="1"/>
    <xf numFmtId="0" fontId="29" fillId="5" borderId="0" xfId="0" applyNumberFormat="1" applyFont="1" applyFill="1" applyBorder="1" applyAlignment="1" applyProtection="1">
      <alignment vertical="top" wrapText="1"/>
    </xf>
    <xf numFmtId="0" fontId="29" fillId="6" borderId="0" xfId="0" applyNumberFormat="1" applyFont="1" applyFill="1" applyBorder="1" applyAlignment="1" applyProtection="1">
      <alignment vertical="top" wrapText="1"/>
    </xf>
    <xf numFmtId="0" fontId="29" fillId="6" borderId="1" xfId="0" applyNumberFormat="1" applyFont="1" applyFill="1" applyBorder="1" applyAlignment="1" applyProtection="1">
      <alignment horizontal="right" wrapText="1"/>
    </xf>
    <xf numFmtId="1" fontId="32" fillId="6" borderId="1" xfId="0" applyNumberFormat="1" applyFont="1" applyFill="1" applyBorder="1"/>
    <xf numFmtId="0" fontId="0" fillId="6" borderId="1" xfId="0" applyFont="1" applyFill="1" applyBorder="1"/>
    <xf numFmtId="165" fontId="29" fillId="6" borderId="1" xfId="0" applyNumberFormat="1" applyFont="1" applyFill="1" applyBorder="1" applyAlignment="1" applyProtection="1">
      <alignment horizontal="right" wrapText="1"/>
    </xf>
    <xf numFmtId="165" fontId="28" fillId="6" borderId="1" xfId="0" applyNumberFormat="1" applyFont="1" applyFill="1" applyBorder="1" applyAlignment="1" applyProtection="1">
      <alignment horizontal="right" wrapText="1"/>
    </xf>
    <xf numFmtId="0" fontId="29" fillId="6" borderId="1" xfId="0" applyNumberFormat="1" applyFont="1" applyFill="1" applyBorder="1" applyAlignment="1" applyProtection="1">
      <alignment vertical="top" wrapText="1"/>
    </xf>
    <xf numFmtId="0" fontId="28" fillId="6" borderId="1" xfId="0" applyNumberFormat="1" applyFont="1" applyFill="1" applyBorder="1" applyAlignment="1" applyProtection="1">
      <alignment horizontal="right" wrapText="1"/>
    </xf>
    <xf numFmtId="0" fontId="24" fillId="6" borderId="1" xfId="0" applyFont="1" applyFill="1" applyBorder="1" applyAlignment="1"/>
    <xf numFmtId="0" fontId="29" fillId="6" borderId="0" xfId="0" applyNumberFormat="1" applyFont="1" applyFill="1" applyBorder="1" applyAlignment="1" applyProtection="1">
      <alignment horizontal="left" wrapText="1"/>
    </xf>
    <xf numFmtId="0" fontId="29" fillId="6" borderId="1" xfId="0" applyNumberFormat="1" applyFont="1" applyFill="1" applyBorder="1" applyAlignment="1" applyProtection="1">
      <alignment horizontal="left" wrapText="1"/>
    </xf>
    <xf numFmtId="0" fontId="15" fillId="6" borderId="9" xfId="0" applyFont="1" applyFill="1" applyBorder="1"/>
    <xf numFmtId="0" fontId="33" fillId="6" borderId="0" xfId="0" applyNumberFormat="1" applyFont="1" applyFill="1" applyBorder="1" applyAlignment="1" applyProtection="1">
      <alignment horizontal="left" vertical="top" wrapText="1"/>
    </xf>
    <xf numFmtId="0" fontId="33" fillId="6" borderId="0" xfId="0" applyNumberFormat="1" applyFont="1" applyFill="1" applyBorder="1" applyAlignment="1" applyProtection="1">
      <alignment horizontal="right" wrapText="1"/>
    </xf>
    <xf numFmtId="0" fontId="34" fillId="6" borderId="0" xfId="0" applyNumberFormat="1" applyFont="1" applyFill="1" applyBorder="1" applyAlignment="1" applyProtection="1">
      <alignment horizontal="right" wrapText="1"/>
    </xf>
    <xf numFmtId="0" fontId="35" fillId="6" borderId="0" xfId="0" applyFont="1" applyFill="1" applyBorder="1" applyAlignment="1"/>
    <xf numFmtId="165" fontId="33" fillId="6" borderId="0" xfId="0" applyNumberFormat="1" applyFont="1" applyFill="1" applyBorder="1" applyAlignment="1" applyProtection="1">
      <alignment horizontal="right" wrapText="1"/>
    </xf>
    <xf numFmtId="165" fontId="34" fillId="6" borderId="0" xfId="0" applyNumberFormat="1" applyFont="1" applyFill="1" applyBorder="1" applyAlignment="1" applyProtection="1">
      <alignment horizontal="right" wrapText="1"/>
    </xf>
    <xf numFmtId="0" fontId="25" fillId="6" borderId="0" xfId="0" applyFont="1" applyFill="1" applyAlignment="1">
      <alignment vertical="center"/>
    </xf>
    <xf numFmtId="0" fontId="33" fillId="6" borderId="0" xfId="0" applyNumberFormat="1" applyFont="1" applyFill="1" applyBorder="1" applyAlignment="1" applyProtection="1">
      <alignment vertical="top" wrapText="1"/>
    </xf>
    <xf numFmtId="0" fontId="36" fillId="6" borderId="4" xfId="0" applyNumberFormat="1" applyFont="1" applyFill="1" applyBorder="1" applyAlignment="1" applyProtection="1">
      <alignment horizontal="right" wrapText="1"/>
    </xf>
    <xf numFmtId="0" fontId="36" fillId="6" borderId="5" xfId="0" applyNumberFormat="1" applyFont="1" applyFill="1" applyBorder="1" applyAlignment="1" applyProtection="1">
      <alignment horizontal="left" wrapText="1"/>
    </xf>
    <xf numFmtId="0" fontId="36" fillId="6" borderId="5" xfId="0" applyNumberFormat="1" applyFont="1" applyFill="1" applyBorder="1" applyAlignment="1" applyProtection="1">
      <alignment horizontal="right" wrapText="1"/>
    </xf>
    <xf numFmtId="0" fontId="2" fillId="6" borderId="3" xfId="0" applyFont="1" applyFill="1" applyBorder="1" applyAlignment="1">
      <alignment horizontal="right"/>
    </xf>
    <xf numFmtId="0" fontId="2" fillId="6" borderId="0" xfId="0" applyFont="1" applyFill="1"/>
    <xf numFmtId="0" fontId="2" fillId="6" borderId="0" xfId="0" applyFont="1" applyFill="1" applyBorder="1" applyAlignment="1"/>
    <xf numFmtId="0" fontId="37" fillId="6" borderId="0" xfId="0" applyNumberFormat="1" applyFont="1" applyFill="1" applyBorder="1" applyAlignment="1" applyProtection="1">
      <alignment vertical="top" wrapText="1"/>
    </xf>
    <xf numFmtId="0" fontId="37" fillId="6" borderId="0" xfId="0" applyNumberFormat="1" applyFont="1" applyFill="1" applyBorder="1" applyAlignment="1" applyProtection="1">
      <alignment horizontal="right" wrapText="1"/>
    </xf>
    <xf numFmtId="0" fontId="36" fillId="6" borderId="0" xfId="0" applyNumberFormat="1" applyFont="1" applyFill="1" applyBorder="1" applyAlignment="1" applyProtection="1">
      <alignment horizontal="right" wrapText="1"/>
    </xf>
    <xf numFmtId="165" fontId="37" fillId="6" borderId="0" xfId="0" applyNumberFormat="1" applyFont="1" applyFill="1" applyBorder="1" applyAlignment="1" applyProtection="1">
      <alignment horizontal="right" wrapText="1"/>
    </xf>
    <xf numFmtId="165" fontId="36" fillId="6" borderId="0" xfId="0" applyNumberFormat="1" applyFont="1" applyFill="1" applyBorder="1" applyAlignment="1" applyProtection="1">
      <alignment horizontal="right" wrapText="1"/>
    </xf>
    <xf numFmtId="0" fontId="37" fillId="6" borderId="1" xfId="0" applyNumberFormat="1" applyFont="1" applyFill="1" applyBorder="1" applyAlignment="1" applyProtection="1">
      <alignment vertical="top" wrapText="1"/>
    </xf>
    <xf numFmtId="0" fontId="37" fillId="6" borderId="1" xfId="0" applyNumberFormat="1" applyFont="1" applyFill="1" applyBorder="1" applyAlignment="1" applyProtection="1">
      <alignment horizontal="right" wrapText="1"/>
    </xf>
    <xf numFmtId="0" fontId="36" fillId="6" borderId="1" xfId="0" applyNumberFormat="1" applyFont="1" applyFill="1" applyBorder="1" applyAlignment="1" applyProtection="1">
      <alignment horizontal="right" wrapText="1"/>
    </xf>
    <xf numFmtId="0" fontId="2" fillId="6" borderId="1" xfId="0" applyFont="1" applyFill="1" applyBorder="1" applyAlignment="1"/>
    <xf numFmtId="165" fontId="37" fillId="6" borderId="1" xfId="0" applyNumberFormat="1" applyFont="1" applyFill="1" applyBorder="1" applyAlignment="1" applyProtection="1">
      <alignment horizontal="right" wrapText="1"/>
    </xf>
    <xf numFmtId="165" fontId="36" fillId="6" borderId="1" xfId="0" applyNumberFormat="1" applyFont="1" applyFill="1" applyBorder="1" applyAlignment="1" applyProtection="1">
      <alignment horizontal="right" wrapText="1"/>
    </xf>
    <xf numFmtId="0" fontId="37" fillId="6" borderId="0" xfId="0" applyNumberFormat="1" applyFont="1" applyFill="1" applyBorder="1" applyAlignment="1" applyProtection="1">
      <alignment horizontal="left" wrapText="1"/>
    </xf>
    <xf numFmtId="0" fontId="37" fillId="6" borderId="1" xfId="0" applyNumberFormat="1" applyFont="1" applyFill="1" applyBorder="1" applyAlignment="1" applyProtection="1">
      <alignment horizontal="left" wrapText="1"/>
    </xf>
    <xf numFmtId="0" fontId="37" fillId="6" borderId="0" xfId="0" applyNumberFormat="1" applyFont="1" applyFill="1" applyBorder="1" applyAlignment="1" applyProtection="1">
      <alignment horizontal="left" vertical="top" wrapText="1"/>
    </xf>
    <xf numFmtId="3" fontId="39" fillId="6" borderId="0" xfId="9" applyNumberFormat="1" applyFont="1" applyFill="1" applyBorder="1" applyAlignment="1" applyProtection="1">
      <alignment horizontal="right" wrapText="1"/>
    </xf>
    <xf numFmtId="3" fontId="22" fillId="6" borderId="1" xfId="0" applyNumberFormat="1" applyFont="1" applyFill="1" applyBorder="1"/>
    <xf numFmtId="0" fontId="37" fillId="7" borderId="0" xfId="0" applyNumberFormat="1" applyFont="1" applyFill="1" applyBorder="1" applyAlignment="1" applyProtection="1">
      <alignment horizontal="left" vertical="top" wrapText="1"/>
    </xf>
    <xf numFmtId="0" fontId="37" fillId="7" borderId="0" xfId="0" applyNumberFormat="1" applyFont="1" applyFill="1" applyBorder="1" applyAlignment="1" applyProtection="1">
      <alignment horizontal="right" wrapText="1"/>
    </xf>
    <xf numFmtId="0" fontId="36" fillId="7" borderId="0" xfId="0" applyNumberFormat="1" applyFont="1" applyFill="1" applyBorder="1" applyAlignment="1" applyProtection="1">
      <alignment horizontal="right" wrapText="1"/>
    </xf>
    <xf numFmtId="0" fontId="0" fillId="6" borderId="0" xfId="0" applyFill="1" applyBorder="1" applyAlignment="1"/>
    <xf numFmtId="165" fontId="37" fillId="7" borderId="0" xfId="0" applyNumberFormat="1" applyFont="1" applyFill="1" applyBorder="1" applyAlignment="1" applyProtection="1">
      <alignment horizontal="right" wrapText="1"/>
    </xf>
    <xf numFmtId="165" fontId="36" fillId="7" borderId="0" xfId="0" applyNumberFormat="1" applyFont="1" applyFill="1" applyBorder="1" applyAlignment="1" applyProtection="1">
      <alignment horizontal="right" wrapText="1"/>
    </xf>
    <xf numFmtId="0" fontId="40" fillId="6" borderId="0" xfId="0" applyFont="1" applyFill="1" applyAlignment="1"/>
    <xf numFmtId="0" fontId="0" fillId="6" borderId="0" xfId="0" applyFill="1" applyAlignment="1"/>
    <xf numFmtId="0" fontId="37" fillId="7" borderId="0" xfId="0" applyNumberFormat="1" applyFont="1" applyFill="1" applyBorder="1" applyAlignment="1" applyProtection="1">
      <alignment horizontal="right"/>
    </xf>
    <xf numFmtId="0" fontId="37" fillId="7" borderId="0" xfId="0" applyNumberFormat="1" applyFont="1" applyFill="1" applyBorder="1" applyAlignment="1" applyProtection="1">
      <alignment horizontal="left" wrapText="1"/>
    </xf>
    <xf numFmtId="0" fontId="0" fillId="6" borderId="0" xfId="0" applyFont="1" applyFill="1" applyAlignment="1"/>
    <xf numFmtId="165" fontId="40" fillId="6" borderId="0" xfId="0" applyNumberFormat="1" applyFont="1" applyFill="1" applyAlignment="1"/>
    <xf numFmtId="0" fontId="15" fillId="0" borderId="0" xfId="0" applyFont="1" applyAlignment="1">
      <alignment wrapText="1"/>
    </xf>
    <xf numFmtId="0" fontId="3" fillId="0" borderId="0" xfId="0" applyFont="1" applyAlignment="1">
      <alignment vertical="center" wrapText="1"/>
    </xf>
    <xf numFmtId="0" fontId="15" fillId="6" borderId="0" xfId="0" applyFont="1" applyFill="1" applyAlignment="1">
      <alignment wrapText="1"/>
    </xf>
    <xf numFmtId="0" fontId="0" fillId="0" borderId="0" xfId="0" applyAlignment="1">
      <alignment wrapText="1"/>
    </xf>
    <xf numFmtId="3" fontId="21" fillId="6" borderId="3" xfId="4" applyNumberFormat="1" applyFont="1" applyFill="1" applyBorder="1" applyAlignment="1">
      <alignment horizontal="center" vertical="center" wrapText="1"/>
    </xf>
    <xf numFmtId="3" fontId="21" fillId="6" borderId="0" xfId="2" applyNumberFormat="1" applyFont="1" applyFill="1" applyAlignment="1">
      <alignment horizontal="center" wrapText="1"/>
    </xf>
    <xf numFmtId="0" fontId="22" fillId="6" borderId="0" xfId="0" applyFont="1" applyFill="1" applyAlignment="1">
      <alignment horizontal="center"/>
    </xf>
    <xf numFmtId="49" fontId="21" fillId="6" borderId="2" xfId="4" applyFont="1" applyFill="1" applyBorder="1" applyAlignment="1">
      <alignment horizontal="left" vertical="center" wrapText="1"/>
    </xf>
    <xf numFmtId="49" fontId="21" fillId="6" borderId="1" xfId="4" applyFont="1" applyFill="1" applyBorder="1" applyAlignment="1">
      <alignment horizontal="left" vertical="center" wrapText="1"/>
    </xf>
    <xf numFmtId="0" fontId="27" fillId="6" borderId="0" xfId="5" applyNumberFormat="1" applyFont="1" applyFill="1" applyAlignment="1">
      <alignment vertical="center" wrapText="1"/>
    </xf>
    <xf numFmtId="0" fontId="27" fillId="6" borderId="0" xfId="5" applyNumberFormat="1" applyFont="1" applyFill="1" applyAlignment="1">
      <alignment horizontal="left" vertical="center" wrapText="1"/>
    </xf>
    <xf numFmtId="0" fontId="29" fillId="6" borderId="0" xfId="0" applyNumberFormat="1" applyFont="1" applyFill="1" applyBorder="1" applyAlignment="1" applyProtection="1">
      <alignment horizontal="left" vertical="top" wrapText="1"/>
    </xf>
    <xf numFmtId="0" fontId="28" fillId="6" borderId="4" xfId="0" applyNumberFormat="1" applyFont="1" applyFill="1" applyBorder="1" applyAlignment="1" applyProtection="1">
      <alignment horizontal="left" wrapText="1"/>
    </xf>
    <xf numFmtId="0" fontId="28" fillId="6" borderId="5" xfId="0" applyNumberFormat="1" applyFont="1" applyFill="1" applyBorder="1" applyAlignment="1" applyProtection="1">
      <alignment horizontal="left" wrapText="1"/>
    </xf>
    <xf numFmtId="0" fontId="28" fillId="6" borderId="3" xfId="0" applyNumberFormat="1" applyFont="1" applyFill="1" applyBorder="1" applyAlignment="1" applyProtection="1">
      <alignment horizontal="center" wrapText="1"/>
    </xf>
    <xf numFmtId="0" fontId="28" fillId="6" borderId="4" xfId="0" applyNumberFormat="1" applyFont="1" applyFill="1" applyBorder="1" applyAlignment="1" applyProtection="1">
      <alignment horizontal="center" wrapText="1"/>
    </xf>
    <xf numFmtId="0" fontId="24" fillId="6" borderId="4" xfId="0" applyFont="1" applyFill="1" applyBorder="1" applyAlignment="1">
      <alignment horizontal="center" wrapText="1"/>
    </xf>
    <xf numFmtId="165" fontId="28" fillId="6" borderId="4" xfId="0" applyNumberFormat="1" applyFont="1" applyFill="1" applyBorder="1" applyAlignment="1" applyProtection="1">
      <alignment horizontal="center" wrapText="1"/>
    </xf>
    <xf numFmtId="165" fontId="24" fillId="6" borderId="4" xfId="0" applyNumberFormat="1" applyFont="1" applyFill="1" applyBorder="1" applyAlignment="1">
      <alignment horizontal="center" wrapText="1"/>
    </xf>
    <xf numFmtId="0" fontId="37" fillId="7" borderId="0" xfId="0" applyNumberFormat="1" applyFont="1" applyFill="1" applyBorder="1" applyAlignment="1" applyProtection="1">
      <alignment horizontal="left" vertical="top" wrapText="1"/>
    </xf>
    <xf numFmtId="0" fontId="22" fillId="6" borderId="3" xfId="0" applyFont="1" applyFill="1" applyBorder="1" applyAlignment="1">
      <alignment horizontal="center"/>
    </xf>
    <xf numFmtId="0" fontId="22" fillId="6" borderId="2" xfId="0" applyFont="1" applyFill="1" applyBorder="1" applyAlignment="1">
      <alignment horizontal="left" vertical="center"/>
    </xf>
    <xf numFmtId="0" fontId="22" fillId="6" borderId="1" xfId="0" applyFont="1" applyFill="1" applyBorder="1" applyAlignment="1">
      <alignment horizontal="left" vertical="center"/>
    </xf>
    <xf numFmtId="0" fontId="22" fillId="6" borderId="2" xfId="0" applyFont="1" applyFill="1" applyBorder="1" applyAlignment="1">
      <alignment horizontal="center"/>
    </xf>
    <xf numFmtId="0" fontId="22" fillId="6" borderId="0" xfId="0" applyFont="1" applyFill="1" applyBorder="1" applyAlignment="1">
      <alignment horizontal="left" vertical="center"/>
    </xf>
    <xf numFmtId="0" fontId="37" fillId="6" borderId="0" xfId="0" applyNumberFormat="1" applyFont="1" applyFill="1" applyBorder="1" applyAlignment="1" applyProtection="1">
      <alignment horizontal="left" vertical="top" wrapText="1"/>
    </xf>
    <xf numFmtId="0" fontId="30" fillId="6" borderId="0" xfId="5" applyNumberFormat="1" applyFont="1" applyFill="1" applyAlignment="1">
      <alignment vertical="center" wrapText="1"/>
    </xf>
    <xf numFmtId="0" fontId="36" fillId="6" borderId="4" xfId="0" applyNumberFormat="1" applyFont="1" applyFill="1" applyBorder="1" applyAlignment="1" applyProtection="1">
      <alignment horizontal="left" wrapText="1"/>
    </xf>
    <xf numFmtId="0" fontId="36" fillId="6" borderId="5" xfId="0" applyNumberFormat="1" applyFont="1" applyFill="1" applyBorder="1" applyAlignment="1" applyProtection="1">
      <alignment horizontal="left" wrapText="1"/>
    </xf>
    <xf numFmtId="0" fontId="36" fillId="6" borderId="3" xfId="0" applyNumberFormat="1" applyFont="1" applyFill="1" applyBorder="1" applyAlignment="1" applyProtection="1">
      <alignment horizontal="center" wrapText="1"/>
    </xf>
    <xf numFmtId="0" fontId="36" fillId="6" borderId="4" xfId="0" applyNumberFormat="1" applyFont="1" applyFill="1" applyBorder="1" applyAlignment="1" applyProtection="1">
      <alignment horizontal="center" wrapText="1"/>
    </xf>
    <xf numFmtId="0" fontId="2" fillId="6" borderId="4" xfId="0" applyFont="1" applyFill="1" applyBorder="1" applyAlignment="1">
      <alignment horizontal="center" wrapText="1"/>
    </xf>
    <xf numFmtId="165" fontId="36" fillId="6" borderId="4" xfId="0" applyNumberFormat="1" applyFont="1" applyFill="1" applyBorder="1" applyAlignment="1" applyProtection="1">
      <alignment horizontal="center" wrapText="1"/>
    </xf>
    <xf numFmtId="165" fontId="2" fillId="6" borderId="4" xfId="0" applyNumberFormat="1" applyFont="1" applyFill="1" applyBorder="1" applyAlignment="1">
      <alignment horizontal="center" wrapText="1"/>
    </xf>
    <xf numFmtId="0" fontId="28" fillId="6" borderId="0" xfId="0" applyNumberFormat="1" applyFont="1" applyFill="1" applyBorder="1" applyAlignment="1" applyProtection="1">
      <alignment horizontal="center" wrapText="1"/>
    </xf>
    <xf numFmtId="0" fontId="28" fillId="6" borderId="2" xfId="0" applyNumberFormat="1" applyFont="1" applyFill="1" applyBorder="1" applyAlignment="1" applyProtection="1">
      <alignment horizontal="center" wrapText="1"/>
    </xf>
    <xf numFmtId="0" fontId="28" fillId="6" borderId="2" xfId="0" applyNumberFormat="1" applyFont="1" applyFill="1" applyBorder="1" applyAlignment="1" applyProtection="1">
      <alignment horizontal="left" wrapText="1"/>
    </xf>
    <xf numFmtId="0" fontId="22" fillId="6" borderId="1" xfId="0" applyFont="1" applyFill="1" applyBorder="1" applyAlignment="1">
      <alignment horizontal="center"/>
    </xf>
    <xf numFmtId="0" fontId="22" fillId="6" borderId="2"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6" borderId="1" xfId="0" applyFont="1" applyFill="1" applyBorder="1" applyAlignment="1">
      <alignment horizontal="center" vertical="center" wrapText="1"/>
    </xf>
  </cellXfs>
  <cellStyles count="10">
    <cellStyle name="20% - Accent3 2" xfId="1" xr:uid="{00000000-0005-0000-0000-000000000000}"/>
    <cellStyle name="AIHW Body" xfId="2" xr:uid="{00000000-0005-0000-0000-000001000000}"/>
    <cellStyle name="AIHW Caption" xfId="3" xr:uid="{00000000-0005-0000-0000-000002000000}"/>
    <cellStyle name="AIHW Column Heading" xfId="4" xr:uid="{00000000-0005-0000-0000-000003000000}"/>
    <cellStyle name="AIHW Footnote" xfId="5" xr:uid="{00000000-0005-0000-0000-000004000000}"/>
    <cellStyle name="AIHW Upper Level Heading" xfId="6" xr:uid="{00000000-0005-0000-0000-000005000000}"/>
    <cellStyle name="Hyperlink" xfId="7" builtinId="8"/>
    <cellStyle name="Normal" xfId="0" builtinId="0"/>
    <cellStyle name="Normal 2 2" xfId="8" xr:uid="{00000000-0005-0000-0000-000008000000}"/>
    <cellStyle name="Normal 2 2 2" xfId="9"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85725</xdr:colOff>
      <xdr:row>2</xdr:row>
      <xdr:rowOff>57150</xdr:rowOff>
    </xdr:from>
    <xdr:to>
      <xdr:col>7</xdr:col>
      <xdr:colOff>771525</xdr:colOff>
      <xdr:row>5</xdr:row>
      <xdr:rowOff>171450</xdr:rowOff>
    </xdr:to>
    <xdr:pic>
      <xdr:nvPicPr>
        <xdr:cNvPr id="1101" name="Picture 1">
          <a:extLst>
            <a:ext uri="{FF2B5EF4-FFF2-40B4-BE49-F238E27FC236}">
              <a16:creationId xmlns:a16="http://schemas.microsoft.com/office/drawing/2014/main" id="{00000000-0008-0000-0000-00004D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0" y="200025"/>
          <a:ext cx="34290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aihw-bg">
  <a:themeElements>
    <a:clrScheme name="AIHW - blue/green">
      <a:dk1>
        <a:srgbClr val="262626"/>
      </a:dk1>
      <a:lt1>
        <a:sysClr val="window" lastClr="FFFFFF"/>
      </a:lt1>
      <a:dk2>
        <a:srgbClr val="45494B"/>
      </a:dk2>
      <a:lt2>
        <a:srgbClr val="E7E6E6"/>
      </a:lt2>
      <a:accent1>
        <a:srgbClr val="297D96"/>
      </a:accent1>
      <a:accent2>
        <a:srgbClr val="A1C77C"/>
      </a:accent2>
      <a:accent3>
        <a:srgbClr val="09374D"/>
      </a:accent3>
      <a:accent4>
        <a:srgbClr val="7863B0"/>
      </a:accent4>
      <a:accent5>
        <a:srgbClr val="175E75"/>
      </a:accent5>
      <a:accent6>
        <a:srgbClr val="7BA85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teor.aihw.gov.au/content/index.phtml/itemId/722241" TargetMode="External"/><Relationship Id="rId7" Type="http://schemas.openxmlformats.org/officeDocument/2006/relationships/drawing" Target="../drawings/drawing1.xml"/><Relationship Id="rId2" Type="http://schemas.openxmlformats.org/officeDocument/2006/relationships/hyperlink" Target="https://meteor.aihw.gov.au/content/index.phtml/itemId/722746" TargetMode="External"/><Relationship Id="rId1" Type="http://schemas.openxmlformats.org/officeDocument/2006/relationships/hyperlink" Target="https://www.aihw.gov.au/copyright" TargetMode="External"/><Relationship Id="rId6" Type="http://schemas.openxmlformats.org/officeDocument/2006/relationships/printerSettings" Target="../printerSettings/printerSettings1.bin"/><Relationship Id="rId5" Type="http://schemas.openxmlformats.org/officeDocument/2006/relationships/hyperlink" Target="https://www.aihw.gov.au/reports/adoptions/adoptions-data-visualisations/contents/overview-of-adoptions" TargetMode="External"/><Relationship Id="rId4" Type="http://schemas.openxmlformats.org/officeDocument/2006/relationships/hyperlink" Target="https://www.aihw.gov.au/reports/adoptions/adoptions-australia-2018-19/contents/table-of-content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5"/>
  <sheetViews>
    <sheetView tabSelected="1" zoomScaleNormal="100" workbookViewId="0">
      <selection activeCell="K17" sqref="K17"/>
    </sheetView>
  </sheetViews>
  <sheetFormatPr defaultColWidth="9" defaultRowHeight="14.4" x14ac:dyDescent="0.3"/>
  <cols>
    <col min="1" max="1" width="2.19921875" style="4" customWidth="1"/>
    <col min="2" max="2" width="2.5" style="4" customWidth="1"/>
    <col min="3" max="3" width="58.59765625" style="4" customWidth="1"/>
    <col min="4" max="7" width="9" style="4"/>
    <col min="8" max="8" width="12.8984375" style="4" customWidth="1"/>
    <col min="9" max="9" width="3.3984375" style="4" customWidth="1"/>
    <col min="10" max="16384" width="9" style="4"/>
  </cols>
  <sheetData>
    <row r="1" spans="2:10" ht="7.5" customHeight="1" x14ac:dyDescent="0.3"/>
    <row r="2" spans="2:10" ht="3.75" customHeight="1" thickBot="1" x14ac:dyDescent="0.35"/>
    <row r="3" spans="2:10" ht="9" customHeight="1" x14ac:dyDescent="0.3">
      <c r="B3" s="12"/>
      <c r="C3" s="13"/>
      <c r="D3" s="13"/>
      <c r="E3" s="13"/>
      <c r="F3" s="13"/>
      <c r="G3" s="13"/>
      <c r="H3" s="13"/>
      <c r="I3" s="14"/>
    </row>
    <row r="4" spans="2:10" ht="18" x14ac:dyDescent="0.35">
      <c r="B4" s="15"/>
      <c r="C4" s="16" t="s">
        <v>197</v>
      </c>
      <c r="D4" s="17"/>
      <c r="E4" s="17"/>
      <c r="F4" s="17"/>
      <c r="G4" s="18"/>
      <c r="H4" s="18"/>
      <c r="I4" s="19"/>
      <c r="J4" s="4" t="s">
        <v>298</v>
      </c>
    </row>
    <row r="5" spans="2:10" ht="18" x14ac:dyDescent="0.35">
      <c r="B5" s="20"/>
      <c r="C5" s="16"/>
      <c r="D5" s="21"/>
      <c r="E5" s="21"/>
      <c r="F5" s="21"/>
      <c r="G5" s="18"/>
      <c r="H5" s="18"/>
      <c r="I5" s="19"/>
      <c r="J5" s="4" t="s">
        <v>297</v>
      </c>
    </row>
    <row r="6" spans="2:10" x14ac:dyDescent="0.3">
      <c r="B6" s="20"/>
      <c r="C6" s="22" t="s">
        <v>51</v>
      </c>
      <c r="D6" s="23"/>
      <c r="E6" s="21"/>
      <c r="F6" s="21"/>
      <c r="G6" s="18"/>
      <c r="H6" s="18"/>
      <c r="I6" s="19"/>
    </row>
    <row r="7" spans="2:10" x14ac:dyDescent="0.3">
      <c r="B7" s="20"/>
      <c r="C7" s="24" t="s">
        <v>3</v>
      </c>
      <c r="D7" s="22" t="s">
        <v>52</v>
      </c>
      <c r="E7" s="21"/>
      <c r="F7" s="21"/>
      <c r="G7" s="18"/>
      <c r="H7" s="18"/>
      <c r="I7" s="19"/>
    </row>
    <row r="8" spans="2:10" x14ac:dyDescent="0.3">
      <c r="B8" s="20"/>
      <c r="C8" s="24" t="s">
        <v>5</v>
      </c>
      <c r="D8" s="24" t="s">
        <v>4</v>
      </c>
      <c r="E8" s="21"/>
      <c r="F8" s="21"/>
      <c r="G8" s="18"/>
      <c r="H8" s="18"/>
      <c r="I8" s="19"/>
    </row>
    <row r="9" spans="2:10" x14ac:dyDescent="0.3">
      <c r="B9" s="20"/>
      <c r="C9" s="24" t="s">
        <v>50</v>
      </c>
      <c r="D9" s="24" t="s">
        <v>46</v>
      </c>
      <c r="E9" s="21"/>
      <c r="F9" s="21"/>
      <c r="G9" s="18"/>
      <c r="H9" s="18"/>
      <c r="I9" s="19"/>
    </row>
    <row r="10" spans="2:10" x14ac:dyDescent="0.3">
      <c r="B10" s="20"/>
      <c r="C10" s="24" t="s">
        <v>54</v>
      </c>
      <c r="D10" s="23"/>
      <c r="E10" s="21"/>
      <c r="F10" s="21"/>
      <c r="G10" s="18"/>
      <c r="H10" s="18"/>
      <c r="I10" s="19"/>
    </row>
    <row r="11" spans="2:10" x14ac:dyDescent="0.3">
      <c r="B11" s="20"/>
      <c r="C11" s="24" t="s">
        <v>53</v>
      </c>
      <c r="D11" s="23"/>
      <c r="E11" s="21"/>
      <c r="F11" s="21"/>
      <c r="G11" s="18"/>
      <c r="H11" s="18"/>
      <c r="I11" s="19"/>
    </row>
    <row r="12" spans="2:10" x14ac:dyDescent="0.3">
      <c r="B12" s="20"/>
      <c r="C12" s="23"/>
      <c r="D12" s="23"/>
      <c r="E12" s="21"/>
      <c r="F12" s="21"/>
      <c r="G12" s="18"/>
      <c r="H12" s="18"/>
      <c r="I12" s="19"/>
    </row>
    <row r="13" spans="2:10" x14ac:dyDescent="0.3">
      <c r="B13" s="20"/>
      <c r="C13" s="22" t="s">
        <v>2</v>
      </c>
      <c r="D13" s="23"/>
      <c r="E13" s="21"/>
      <c r="F13" s="21"/>
      <c r="G13" s="18"/>
      <c r="H13" s="18"/>
      <c r="I13" s="19"/>
    </row>
    <row r="14" spans="2:10" x14ac:dyDescent="0.3">
      <c r="B14" s="20"/>
      <c r="C14" s="22" t="s">
        <v>6</v>
      </c>
      <c r="D14" s="23"/>
      <c r="E14" s="21"/>
      <c r="F14" s="21"/>
      <c r="G14" s="18"/>
      <c r="H14" s="18"/>
      <c r="I14" s="19"/>
    </row>
    <row r="15" spans="2:10" x14ac:dyDescent="0.3">
      <c r="B15" s="20"/>
      <c r="C15" s="24" t="s">
        <v>279</v>
      </c>
      <c r="D15" s="23"/>
      <c r="E15" s="21"/>
      <c r="F15" s="21"/>
      <c r="G15" s="18"/>
      <c r="H15" s="18"/>
      <c r="I15" s="19"/>
    </row>
    <row r="16" spans="2:10" x14ac:dyDescent="0.3">
      <c r="B16" s="20"/>
      <c r="C16" s="24" t="s">
        <v>280</v>
      </c>
      <c r="D16" s="23"/>
      <c r="E16" s="21"/>
      <c r="F16" s="21"/>
      <c r="G16" s="18"/>
      <c r="H16" s="18"/>
      <c r="I16" s="19"/>
    </row>
    <row r="17" spans="1:9" x14ac:dyDescent="0.3">
      <c r="B17" s="20"/>
      <c r="C17" s="25" t="s">
        <v>7</v>
      </c>
      <c r="D17" s="23"/>
      <c r="E17" s="21"/>
      <c r="F17" s="21"/>
      <c r="G17" s="18"/>
      <c r="H17" s="18"/>
      <c r="I17" s="19"/>
    </row>
    <row r="18" spans="1:9" x14ac:dyDescent="0.3">
      <c r="B18" s="20"/>
      <c r="C18" s="24" t="s">
        <v>281</v>
      </c>
      <c r="D18" s="23"/>
      <c r="E18" s="21"/>
      <c r="F18" s="21"/>
      <c r="G18" s="18"/>
      <c r="H18" s="18"/>
      <c r="I18" s="19"/>
    </row>
    <row r="19" spans="1:9" x14ac:dyDescent="0.3">
      <c r="B19" s="20"/>
      <c r="C19" s="24" t="s">
        <v>282</v>
      </c>
      <c r="D19" s="23"/>
      <c r="E19" s="21"/>
      <c r="F19" s="21"/>
      <c r="G19" s="18"/>
      <c r="H19" s="18"/>
      <c r="I19" s="19"/>
    </row>
    <row r="20" spans="1:9" x14ac:dyDescent="0.3">
      <c r="B20" s="20"/>
      <c r="C20" s="24" t="s">
        <v>293</v>
      </c>
      <c r="D20" s="23"/>
      <c r="E20" s="21"/>
      <c r="F20" s="21"/>
      <c r="G20" s="18"/>
      <c r="H20" s="18"/>
      <c r="I20" s="19"/>
    </row>
    <row r="21" spans="1:9" x14ac:dyDescent="0.3">
      <c r="A21" s="165"/>
      <c r="B21" s="178"/>
      <c r="C21" s="24" t="s">
        <v>284</v>
      </c>
      <c r="D21" s="23"/>
      <c r="E21" s="23"/>
      <c r="F21" s="23"/>
      <c r="G21" s="23"/>
      <c r="H21" s="23"/>
      <c r="I21" s="19"/>
    </row>
    <row r="22" spans="1:9" x14ac:dyDescent="0.3">
      <c r="A22" s="165"/>
      <c r="B22" s="178"/>
      <c r="C22" s="24" t="s">
        <v>285</v>
      </c>
      <c r="D22" s="23"/>
      <c r="E22" s="23"/>
      <c r="F22" s="23"/>
      <c r="G22" s="23"/>
      <c r="H22" s="23"/>
      <c r="I22" s="19"/>
    </row>
    <row r="23" spans="1:9" x14ac:dyDescent="0.3">
      <c r="A23" s="165"/>
      <c r="B23" s="178"/>
      <c r="C23" s="24" t="s">
        <v>261</v>
      </c>
      <c r="D23" s="23"/>
      <c r="E23" s="23"/>
      <c r="F23" s="23"/>
      <c r="G23" s="23"/>
      <c r="H23" s="23"/>
      <c r="I23" s="19"/>
    </row>
    <row r="24" spans="1:9" x14ac:dyDescent="0.3">
      <c r="A24" s="165"/>
      <c r="B24" s="178"/>
      <c r="C24" s="24" t="s">
        <v>258</v>
      </c>
      <c r="D24" s="23"/>
      <c r="E24" s="23"/>
      <c r="F24" s="23"/>
      <c r="G24" s="23"/>
      <c r="H24" s="23"/>
      <c r="I24" s="19"/>
    </row>
    <row r="25" spans="1:9" x14ac:dyDescent="0.3">
      <c r="A25" s="165"/>
      <c r="B25" s="178"/>
      <c r="C25" s="24" t="s">
        <v>253</v>
      </c>
      <c r="D25" s="23"/>
      <c r="E25" s="23"/>
      <c r="F25" s="23"/>
      <c r="G25" s="23"/>
      <c r="H25" s="23"/>
      <c r="I25" s="19"/>
    </row>
    <row r="26" spans="1:9" x14ac:dyDescent="0.3">
      <c r="B26" s="20"/>
      <c r="C26" s="22" t="s">
        <v>8</v>
      </c>
      <c r="D26" s="23"/>
      <c r="E26" s="21"/>
      <c r="F26" s="21"/>
      <c r="G26" s="18"/>
      <c r="H26" s="18"/>
      <c r="I26" s="19"/>
    </row>
    <row r="27" spans="1:9" x14ac:dyDescent="0.3">
      <c r="B27" s="20"/>
      <c r="C27" s="24" t="s">
        <v>286</v>
      </c>
      <c r="D27" s="23"/>
      <c r="E27" s="21"/>
      <c r="F27" s="21"/>
      <c r="G27" s="18"/>
      <c r="H27" s="18"/>
      <c r="I27" s="19"/>
    </row>
    <row r="28" spans="1:9" x14ac:dyDescent="0.3">
      <c r="B28" s="20"/>
      <c r="C28" s="24" t="s">
        <v>287</v>
      </c>
      <c r="D28" s="23"/>
      <c r="E28" s="21"/>
      <c r="F28" s="21"/>
      <c r="G28" s="18"/>
      <c r="H28" s="18"/>
      <c r="I28" s="19"/>
    </row>
    <row r="29" spans="1:9" x14ac:dyDescent="0.3">
      <c r="B29" s="20"/>
      <c r="C29" s="24" t="s">
        <v>288</v>
      </c>
      <c r="D29" s="23"/>
      <c r="E29" s="21"/>
      <c r="F29" s="21"/>
      <c r="G29" s="18"/>
      <c r="H29" s="18"/>
      <c r="I29" s="19"/>
    </row>
    <row r="30" spans="1:9" x14ac:dyDescent="0.3">
      <c r="B30" s="20"/>
      <c r="C30" s="24" t="s">
        <v>294</v>
      </c>
      <c r="D30" s="23"/>
      <c r="E30" s="21"/>
      <c r="F30" s="21"/>
      <c r="G30" s="18"/>
      <c r="H30" s="18"/>
      <c r="I30" s="19"/>
    </row>
    <row r="31" spans="1:9" x14ac:dyDescent="0.3">
      <c r="B31" s="20"/>
      <c r="C31" s="24" t="s">
        <v>290</v>
      </c>
      <c r="D31" s="23"/>
      <c r="E31" s="21"/>
      <c r="F31" s="21"/>
      <c r="G31" s="18"/>
      <c r="H31" s="18"/>
      <c r="I31" s="19"/>
    </row>
    <row r="32" spans="1:9" x14ac:dyDescent="0.3">
      <c r="B32" s="20"/>
      <c r="C32" s="22" t="s">
        <v>9</v>
      </c>
      <c r="D32" s="23"/>
      <c r="E32" s="21"/>
      <c r="F32" s="21"/>
      <c r="G32" s="18"/>
      <c r="H32" s="18"/>
      <c r="I32" s="19"/>
    </row>
    <row r="33" spans="2:9" x14ac:dyDescent="0.3">
      <c r="B33" s="20"/>
      <c r="C33" s="24" t="s">
        <v>295</v>
      </c>
      <c r="D33" s="23"/>
      <c r="E33" s="21"/>
      <c r="F33" s="21"/>
      <c r="G33" s="18"/>
      <c r="H33" s="18"/>
      <c r="I33" s="19"/>
    </row>
    <row r="34" spans="2:9" x14ac:dyDescent="0.3">
      <c r="B34" s="20"/>
      <c r="C34" s="24" t="s">
        <v>296</v>
      </c>
      <c r="D34" s="23"/>
      <c r="E34" s="21"/>
      <c r="F34" s="21"/>
      <c r="G34" s="18"/>
      <c r="H34" s="18"/>
      <c r="I34" s="19"/>
    </row>
    <row r="35" spans="2:9" ht="15" thickBot="1" x14ac:dyDescent="0.35">
      <c r="B35" s="26"/>
      <c r="C35" s="27"/>
      <c r="D35" s="27"/>
      <c r="E35" s="27"/>
      <c r="F35" s="27"/>
      <c r="G35" s="28"/>
      <c r="H35" s="28"/>
      <c r="I35" s="29"/>
    </row>
  </sheetData>
  <hyperlinks>
    <hyperlink ref="C15" location="'Table OV1'!A1" display="Table OV1: Adoption, by type of adoption, 1998–99 to 2018–19" xr:uid="{00000000-0004-0000-0000-000000000000}"/>
    <hyperlink ref="C16" location="'Table OV2'!A1" display="Table OV2: Adoption, by age group and sex, 1998–99 to 2018–19" xr:uid="{00000000-0004-0000-0000-000001000000}"/>
    <hyperlink ref="C18" location="'Table IA1'!A1" display="Table IA1: Finalised intercountry adoptions, by age group, 1998–99 to 2018–19" xr:uid="{00000000-0004-0000-0000-000002000000}"/>
    <hyperlink ref="C19" location="'Table IA2'!A1" display="Table IA2: Finalised intercountry adoptions, by selected country of origin, 1998–99 to 2018–19" xr:uid="{00000000-0004-0000-0000-000003000000}"/>
    <hyperlink ref="C20" location="'Table IA3'!A1" display="Table IA3: Finalised intercountry adoptions, by Hague status, age group and sex, 1998–99 to 2018–19" xr:uid="{00000000-0004-0000-0000-000004000000}"/>
    <hyperlink ref="C21" location="'Table PT1'!A1" display="Table PT1: Median length of time (in months) for the intercountry adoptions process, by age group, 2007–08 to 2018–19" xr:uid="{00000000-0004-0000-0000-000005000000}"/>
    <hyperlink ref="C22" location="'Table PT2'!A1" display="Table PT2: Median length of time (in months) for the intercountry adoptions process, by selected country of origin, 2007–08 to 2018–19" xr:uid="{00000000-0004-0000-0000-000006000000}"/>
    <hyperlink ref="C27" location="'Table LA1'!A1" display="Table LA1: Finalised local adoptions, by age group, 1998–99 to 2018–19" xr:uid="{00000000-0004-0000-0000-000007000000}"/>
    <hyperlink ref="C28" location="'Table LA2'!A1" display="Table LA2: Finalised local adoptions, by agreements on information exchange and contact at the time of the adoption order, 1998–99 to 2018–19" xr:uid="{00000000-0004-0000-0000-000008000000}"/>
    <hyperlink ref="C29" location="'Table LA3'!A1" display="Table LA3: Finalised local adoptions, by age group and sex, 1998–99 to 2018–19 (number)" xr:uid="{00000000-0004-0000-0000-000009000000}"/>
    <hyperlink ref="C30" location="'Table LA4'!A1" display="Table LA4: Finalised local adoptions, by marital status and age group of birth mother at the time of the child's birth, 1998–99 to 2018–19" xr:uid="{00000000-0004-0000-0000-00000A000000}"/>
    <hyperlink ref="C31" location="'Table LA5'!A1" display="Table LA5: Finalised local adoptions, by type of consent given, 1998–99 to 2018–19" xr:uid="{00000000-0004-0000-0000-00000B000000}"/>
    <hyperlink ref="C33" location="'Table KA1'!A1" display="Table KA1: Finalised known child adoptions, by relationship of the adopting carer, 1998–99 to 2018–19" xr:uid="{00000000-0004-0000-0000-00000C000000}"/>
    <hyperlink ref="C34" location="'Table KA2'!A1" display="Table KA2: Finalised known child adoptions, by relationship of adopting carer, and age group and sex of adopted child, 1998–99 to 2018–19" xr:uid="{00000000-0004-0000-0000-00000D000000}"/>
    <hyperlink ref="C11" r:id="rId1" xr:uid="{00000000-0004-0000-0000-00000E000000}"/>
    <hyperlink ref="D8" location="Symbols!A1" display="Symbols" xr:uid="{00000000-0004-0000-0000-00000F000000}"/>
    <hyperlink ref="D9" location="Glossary!A1" display="Glossary" xr:uid="{00000000-0004-0000-0000-000010000000}"/>
    <hyperlink ref="C23" location="'Table LON1'!A1" display="Table LON1: Children who entered Australia in 2017–18, by their assessed level of need and time of assessment" xr:uid="{00000000-0004-0000-0000-000011000000}"/>
    <hyperlink ref="C24" location="'Table LON2'!A1" display="Table LON2: Children who entered Australia in 2017–18, by assessed level of need 12 months later and type of intercountry adoption program" xr:uid="{00000000-0004-0000-0000-000012000000}"/>
    <hyperlink ref="C25" location="'Table LON3'!A1" display="Table LON3: Children who entered Australia in 2017–18, by their assessed level of need 12 months later and age " xr:uid="{00000000-0004-0000-0000-000013000000}"/>
    <hyperlink ref="C9" r:id="rId2" xr:uid="{00000000-0004-0000-0000-000014000000}"/>
    <hyperlink ref="C10" r:id="rId3" xr:uid="{00000000-0004-0000-0000-000015000000}"/>
    <hyperlink ref="C7" r:id="rId4" xr:uid="{00000000-0004-0000-0000-000016000000}"/>
    <hyperlink ref="C8" r:id="rId5" xr:uid="{00000000-0004-0000-0000-000017000000}"/>
  </hyperlinks>
  <pageMargins left="0.7" right="0.7" top="0.75" bottom="0.75" header="0.3" footer="0.3"/>
  <pageSetup paperSize="9"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06"/>
  <sheetViews>
    <sheetView workbookViewId="0"/>
  </sheetViews>
  <sheetFormatPr defaultColWidth="9" defaultRowHeight="13.8" x14ac:dyDescent="0.25"/>
  <cols>
    <col min="1" max="1" width="9" style="31"/>
    <col min="2" max="2" width="14" style="31" bestFit="1" customWidth="1"/>
    <col min="3" max="7" width="30.59765625" style="31" customWidth="1"/>
    <col min="8" max="8" width="3.19921875" style="31" customWidth="1"/>
    <col min="9" max="16384" width="9" style="31"/>
  </cols>
  <sheetData>
    <row r="1" spans="1:8" ht="14.4" x14ac:dyDescent="0.3">
      <c r="A1" s="10" t="s">
        <v>285</v>
      </c>
      <c r="B1" s="6"/>
      <c r="C1" s="6"/>
      <c r="D1" s="6"/>
      <c r="E1" s="6"/>
      <c r="F1" s="6"/>
      <c r="G1" s="6"/>
      <c r="H1" s="30"/>
    </row>
    <row r="2" spans="1:8" ht="14.4" x14ac:dyDescent="0.3">
      <c r="A2" s="50" t="s">
        <v>195</v>
      </c>
      <c r="B2" s="6"/>
      <c r="C2" s="6"/>
      <c r="D2" s="6"/>
      <c r="E2" s="6"/>
      <c r="F2" s="6"/>
      <c r="G2" s="6"/>
      <c r="H2" s="30"/>
    </row>
    <row r="3" spans="1:8" ht="41.4" x14ac:dyDescent="0.25">
      <c r="A3" s="143" t="s">
        <v>1</v>
      </c>
      <c r="B3" s="139" t="s">
        <v>73</v>
      </c>
      <c r="C3" s="144" t="s">
        <v>109</v>
      </c>
      <c r="D3" s="144" t="s">
        <v>110</v>
      </c>
      <c r="E3" s="144" t="s">
        <v>111</v>
      </c>
      <c r="F3" s="144" t="s">
        <v>112</v>
      </c>
      <c r="G3" s="144" t="s">
        <v>113</v>
      </c>
      <c r="H3" s="30"/>
    </row>
    <row r="4" spans="1:8" x14ac:dyDescent="0.25">
      <c r="A4" s="56" t="s">
        <v>31</v>
      </c>
      <c r="B4" s="56" t="s">
        <v>74</v>
      </c>
      <c r="C4" s="121" t="s">
        <v>16</v>
      </c>
      <c r="D4" s="121" t="s">
        <v>16</v>
      </c>
      <c r="E4" s="121" t="s">
        <v>16</v>
      </c>
      <c r="F4" s="121" t="s">
        <v>16</v>
      </c>
      <c r="G4" s="122" t="s">
        <v>16</v>
      </c>
      <c r="H4" s="30"/>
    </row>
    <row r="5" spans="1:8" x14ac:dyDescent="0.25">
      <c r="A5" s="56"/>
      <c r="B5" s="56" t="s">
        <v>75</v>
      </c>
      <c r="C5" s="121" t="s">
        <v>12</v>
      </c>
      <c r="D5" s="121" t="s">
        <v>12</v>
      </c>
      <c r="E5" s="121" t="s">
        <v>12</v>
      </c>
      <c r="F5" s="121" t="s">
        <v>12</v>
      </c>
      <c r="G5" s="122" t="s">
        <v>12</v>
      </c>
      <c r="H5" s="30"/>
    </row>
    <row r="6" spans="1:8" x14ac:dyDescent="0.25">
      <c r="A6" s="56"/>
      <c r="B6" s="56" t="s">
        <v>76</v>
      </c>
      <c r="C6" s="121">
        <v>9</v>
      </c>
      <c r="D6" s="121">
        <v>3</v>
      </c>
      <c r="E6" s="121">
        <v>22</v>
      </c>
      <c r="F6" s="121">
        <v>2</v>
      </c>
      <c r="G6" s="122">
        <v>39</v>
      </c>
      <c r="H6" s="30"/>
    </row>
    <row r="7" spans="1:8" x14ac:dyDescent="0.25">
      <c r="A7" s="56"/>
      <c r="B7" s="56" t="s">
        <v>77</v>
      </c>
      <c r="C7" s="121">
        <v>8</v>
      </c>
      <c r="D7" s="121">
        <v>1</v>
      </c>
      <c r="E7" s="121">
        <v>15</v>
      </c>
      <c r="F7" s="121">
        <v>3</v>
      </c>
      <c r="G7" s="122">
        <v>35</v>
      </c>
      <c r="H7" s="30"/>
    </row>
    <row r="8" spans="1:8" x14ac:dyDescent="0.25">
      <c r="A8" s="56"/>
      <c r="B8" s="56" t="s">
        <v>78</v>
      </c>
      <c r="C8" s="121">
        <v>14</v>
      </c>
      <c r="D8" s="121">
        <v>8</v>
      </c>
      <c r="E8" s="121">
        <v>22</v>
      </c>
      <c r="F8" s="121">
        <v>3</v>
      </c>
      <c r="G8" s="122">
        <v>49</v>
      </c>
      <c r="H8" s="30"/>
    </row>
    <row r="9" spans="1:8" x14ac:dyDescent="0.25">
      <c r="A9" s="56"/>
      <c r="B9" s="56" t="s">
        <v>79</v>
      </c>
      <c r="C9" s="121" t="s">
        <v>12</v>
      </c>
      <c r="D9" s="121" t="s">
        <v>12</v>
      </c>
      <c r="E9" s="121" t="s">
        <v>12</v>
      </c>
      <c r="F9" s="121" t="s">
        <v>12</v>
      </c>
      <c r="G9" s="122" t="s">
        <v>12</v>
      </c>
      <c r="H9" s="30"/>
    </row>
    <row r="10" spans="1:8" x14ac:dyDescent="0.25">
      <c r="A10" s="56"/>
      <c r="B10" s="56" t="s">
        <v>80</v>
      </c>
      <c r="C10" s="121">
        <v>11</v>
      </c>
      <c r="D10" s="121">
        <v>2</v>
      </c>
      <c r="E10" s="121">
        <v>10</v>
      </c>
      <c r="F10" s="121">
        <v>7</v>
      </c>
      <c r="G10" s="122">
        <v>32</v>
      </c>
      <c r="H10" s="30"/>
    </row>
    <row r="11" spans="1:8" x14ac:dyDescent="0.25">
      <c r="A11" s="56"/>
      <c r="B11" s="56" t="s">
        <v>81</v>
      </c>
      <c r="C11" s="121" t="s">
        <v>12</v>
      </c>
      <c r="D11" s="121" t="s">
        <v>12</v>
      </c>
      <c r="E11" s="121" t="s">
        <v>12</v>
      </c>
      <c r="F11" s="121" t="s">
        <v>12</v>
      </c>
      <c r="G11" s="122" t="s">
        <v>12</v>
      </c>
      <c r="H11" s="30"/>
    </row>
    <row r="12" spans="1:8" x14ac:dyDescent="0.25">
      <c r="A12" s="56"/>
      <c r="B12" s="56" t="s">
        <v>82</v>
      </c>
      <c r="C12" s="121">
        <v>30</v>
      </c>
      <c r="D12" s="121">
        <v>4</v>
      </c>
      <c r="E12" s="121">
        <v>34</v>
      </c>
      <c r="F12" s="121">
        <v>9</v>
      </c>
      <c r="G12" s="122">
        <v>77</v>
      </c>
      <c r="H12" s="30"/>
    </row>
    <row r="13" spans="1:8" x14ac:dyDescent="0.25">
      <c r="A13" s="56"/>
      <c r="B13" s="56" t="s">
        <v>83</v>
      </c>
      <c r="C13" s="121">
        <v>9</v>
      </c>
      <c r="D13" s="121">
        <v>3</v>
      </c>
      <c r="E13" s="121">
        <v>17</v>
      </c>
      <c r="F13" s="121">
        <v>4</v>
      </c>
      <c r="G13" s="122">
        <v>35</v>
      </c>
      <c r="H13" s="30"/>
    </row>
    <row r="14" spans="1:8" x14ac:dyDescent="0.25">
      <c r="A14" s="56"/>
      <c r="B14" s="56" t="s">
        <v>84</v>
      </c>
      <c r="C14" s="121" t="s">
        <v>12</v>
      </c>
      <c r="D14" s="121" t="s">
        <v>12</v>
      </c>
      <c r="E14" s="121" t="s">
        <v>12</v>
      </c>
      <c r="F14" s="121" t="s">
        <v>12</v>
      </c>
      <c r="G14" s="122" t="s">
        <v>12</v>
      </c>
      <c r="H14" s="30"/>
    </row>
    <row r="15" spans="1:8" x14ac:dyDescent="0.25">
      <c r="A15" s="56"/>
      <c r="B15" s="56" t="s">
        <v>85</v>
      </c>
      <c r="C15" s="121" t="s">
        <v>12</v>
      </c>
      <c r="D15" s="121" t="s">
        <v>12</v>
      </c>
      <c r="E15" s="121" t="s">
        <v>12</v>
      </c>
      <c r="F15" s="121" t="s">
        <v>12</v>
      </c>
      <c r="G15" s="122" t="s">
        <v>12</v>
      </c>
      <c r="H15" s="30"/>
    </row>
    <row r="16" spans="1:8" x14ac:dyDescent="0.25">
      <c r="A16" s="56"/>
      <c r="B16" s="56" t="s">
        <v>86</v>
      </c>
      <c r="C16" s="121">
        <v>12</v>
      </c>
      <c r="D16" s="121">
        <v>3</v>
      </c>
      <c r="E16" s="121">
        <v>19</v>
      </c>
      <c r="F16" s="121">
        <v>3</v>
      </c>
      <c r="G16" s="122">
        <v>37</v>
      </c>
      <c r="H16" s="30"/>
    </row>
    <row r="17" spans="1:8" x14ac:dyDescent="0.25">
      <c r="A17" s="56"/>
      <c r="B17" s="56" t="s">
        <v>87</v>
      </c>
      <c r="C17" s="121">
        <v>11</v>
      </c>
      <c r="D17" s="121">
        <v>3</v>
      </c>
      <c r="E17" s="121">
        <v>15</v>
      </c>
      <c r="F17" s="121">
        <v>2</v>
      </c>
      <c r="G17" s="122">
        <v>31</v>
      </c>
      <c r="H17" s="30"/>
    </row>
    <row r="18" spans="1:8" x14ac:dyDescent="0.25">
      <c r="A18" s="56"/>
      <c r="B18" s="56" t="s">
        <v>88</v>
      </c>
      <c r="C18" s="121">
        <v>8</v>
      </c>
      <c r="D18" s="121">
        <v>2</v>
      </c>
      <c r="E18" s="121">
        <v>5</v>
      </c>
      <c r="F18" s="121">
        <v>5</v>
      </c>
      <c r="G18" s="122">
        <v>22</v>
      </c>
      <c r="H18" s="30"/>
    </row>
    <row r="19" spans="1:8" x14ac:dyDescent="0.25">
      <c r="A19" s="56"/>
      <c r="B19" s="56" t="s">
        <v>89</v>
      </c>
      <c r="C19" s="121">
        <v>12</v>
      </c>
      <c r="D19" s="121">
        <v>2</v>
      </c>
      <c r="E19" s="121">
        <v>15</v>
      </c>
      <c r="F19" s="121">
        <v>2</v>
      </c>
      <c r="G19" s="122">
        <v>29</v>
      </c>
      <c r="H19" s="30"/>
    </row>
    <row r="20" spans="1:8" x14ac:dyDescent="0.25">
      <c r="A20" s="56" t="s">
        <v>32</v>
      </c>
      <c r="B20" s="56" t="s">
        <v>74</v>
      </c>
      <c r="C20" s="121" t="s">
        <v>12</v>
      </c>
      <c r="D20" s="121" t="s">
        <v>12</v>
      </c>
      <c r="E20" s="121" t="s">
        <v>12</v>
      </c>
      <c r="F20" s="121" t="s">
        <v>12</v>
      </c>
      <c r="G20" s="122" t="s">
        <v>12</v>
      </c>
      <c r="H20" s="30"/>
    </row>
    <row r="21" spans="1:8" x14ac:dyDescent="0.25">
      <c r="A21" s="56"/>
      <c r="B21" s="56" t="s">
        <v>75</v>
      </c>
      <c r="C21" s="121" t="s">
        <v>12</v>
      </c>
      <c r="D21" s="121" t="s">
        <v>12</v>
      </c>
      <c r="E21" s="121" t="s">
        <v>12</v>
      </c>
      <c r="F21" s="121" t="s">
        <v>12</v>
      </c>
      <c r="G21" s="122" t="s">
        <v>12</v>
      </c>
      <c r="H21" s="30"/>
    </row>
    <row r="22" spans="1:8" x14ac:dyDescent="0.25">
      <c r="A22" s="56"/>
      <c r="B22" s="56" t="s">
        <v>76</v>
      </c>
      <c r="C22" s="121">
        <v>12</v>
      </c>
      <c r="D22" s="121">
        <v>3</v>
      </c>
      <c r="E22" s="121">
        <v>35</v>
      </c>
      <c r="F22" s="121">
        <v>2</v>
      </c>
      <c r="G22" s="122">
        <v>49</v>
      </c>
      <c r="H22" s="30"/>
    </row>
    <row r="23" spans="1:8" x14ac:dyDescent="0.25">
      <c r="A23" s="56"/>
      <c r="B23" s="56" t="s">
        <v>77</v>
      </c>
      <c r="C23" s="121">
        <v>8</v>
      </c>
      <c r="D23" s="121">
        <v>1</v>
      </c>
      <c r="E23" s="121">
        <v>2</v>
      </c>
      <c r="F23" s="121">
        <v>5</v>
      </c>
      <c r="G23" s="122">
        <v>16</v>
      </c>
      <c r="H23" s="30"/>
    </row>
    <row r="24" spans="1:8" x14ac:dyDescent="0.25">
      <c r="A24" s="56"/>
      <c r="B24" s="56" t="s">
        <v>78</v>
      </c>
      <c r="C24" s="121">
        <v>11</v>
      </c>
      <c r="D24" s="121">
        <v>13</v>
      </c>
      <c r="E24" s="121">
        <v>24</v>
      </c>
      <c r="F24" s="121">
        <v>5</v>
      </c>
      <c r="G24" s="122">
        <v>49</v>
      </c>
      <c r="H24" s="30"/>
    </row>
    <row r="25" spans="1:8" x14ac:dyDescent="0.25">
      <c r="A25" s="56"/>
      <c r="B25" s="56" t="s">
        <v>79</v>
      </c>
      <c r="C25" s="121" t="s">
        <v>12</v>
      </c>
      <c r="D25" s="121" t="s">
        <v>12</v>
      </c>
      <c r="E25" s="121" t="s">
        <v>12</v>
      </c>
      <c r="F25" s="121" t="s">
        <v>12</v>
      </c>
      <c r="G25" s="122" t="s">
        <v>12</v>
      </c>
      <c r="H25" s="30"/>
    </row>
    <row r="26" spans="1:8" x14ac:dyDescent="0.25">
      <c r="A26" s="56"/>
      <c r="B26" s="56" t="s">
        <v>80</v>
      </c>
      <c r="C26" s="121" t="s">
        <v>16</v>
      </c>
      <c r="D26" s="121" t="s">
        <v>16</v>
      </c>
      <c r="E26" s="121" t="s">
        <v>16</v>
      </c>
      <c r="F26" s="121" t="s">
        <v>16</v>
      </c>
      <c r="G26" s="122" t="s">
        <v>16</v>
      </c>
      <c r="H26" s="30"/>
    </row>
    <row r="27" spans="1:8" x14ac:dyDescent="0.25">
      <c r="A27" s="56"/>
      <c r="B27" s="56" t="s">
        <v>81</v>
      </c>
      <c r="C27" s="121" t="s">
        <v>12</v>
      </c>
      <c r="D27" s="121" t="s">
        <v>12</v>
      </c>
      <c r="E27" s="121" t="s">
        <v>12</v>
      </c>
      <c r="F27" s="121" t="s">
        <v>12</v>
      </c>
      <c r="G27" s="122" t="s">
        <v>12</v>
      </c>
      <c r="H27" s="30"/>
    </row>
    <row r="28" spans="1:8" x14ac:dyDescent="0.25">
      <c r="A28" s="56"/>
      <c r="B28" s="56" t="s">
        <v>82</v>
      </c>
      <c r="C28" s="121" t="s">
        <v>16</v>
      </c>
      <c r="D28" s="121" t="s">
        <v>16</v>
      </c>
      <c r="E28" s="121" t="s">
        <v>16</v>
      </c>
      <c r="F28" s="121" t="s">
        <v>16</v>
      </c>
      <c r="G28" s="122" t="s">
        <v>16</v>
      </c>
      <c r="H28" s="30"/>
    </row>
    <row r="29" spans="1:8" x14ac:dyDescent="0.25">
      <c r="A29" s="56"/>
      <c r="B29" s="56" t="s">
        <v>83</v>
      </c>
      <c r="C29" s="121">
        <v>11</v>
      </c>
      <c r="D29" s="121">
        <v>3</v>
      </c>
      <c r="E29" s="121">
        <v>16</v>
      </c>
      <c r="F29" s="121">
        <v>4</v>
      </c>
      <c r="G29" s="122">
        <v>34</v>
      </c>
      <c r="H29" s="30"/>
    </row>
    <row r="30" spans="1:8" x14ac:dyDescent="0.25">
      <c r="A30" s="56"/>
      <c r="B30" s="56" t="s">
        <v>84</v>
      </c>
      <c r="C30" s="121" t="s">
        <v>12</v>
      </c>
      <c r="D30" s="121" t="s">
        <v>12</v>
      </c>
      <c r="E30" s="121" t="s">
        <v>12</v>
      </c>
      <c r="F30" s="121" t="s">
        <v>12</v>
      </c>
      <c r="G30" s="122" t="s">
        <v>12</v>
      </c>
      <c r="H30" s="30"/>
    </row>
    <row r="31" spans="1:8" x14ac:dyDescent="0.25">
      <c r="A31" s="56"/>
      <c r="B31" s="56" t="s">
        <v>85</v>
      </c>
      <c r="C31" s="121" t="s">
        <v>12</v>
      </c>
      <c r="D31" s="121" t="s">
        <v>12</v>
      </c>
      <c r="E31" s="121" t="s">
        <v>12</v>
      </c>
      <c r="F31" s="121" t="s">
        <v>12</v>
      </c>
      <c r="G31" s="122" t="s">
        <v>12</v>
      </c>
      <c r="H31" s="30"/>
    </row>
    <row r="32" spans="1:8" x14ac:dyDescent="0.25">
      <c r="A32" s="56"/>
      <c r="B32" s="56" t="s">
        <v>86</v>
      </c>
      <c r="C32" s="121">
        <v>9</v>
      </c>
      <c r="D32" s="121">
        <v>10</v>
      </c>
      <c r="E32" s="121">
        <v>4</v>
      </c>
      <c r="F32" s="121">
        <v>3</v>
      </c>
      <c r="G32" s="122">
        <v>35</v>
      </c>
      <c r="H32" s="30"/>
    </row>
    <row r="33" spans="1:8" x14ac:dyDescent="0.25">
      <c r="A33" s="56"/>
      <c r="B33" s="56" t="s">
        <v>87</v>
      </c>
      <c r="C33" s="121" t="s">
        <v>16</v>
      </c>
      <c r="D33" s="121" t="s">
        <v>16</v>
      </c>
      <c r="E33" s="121" t="s">
        <v>16</v>
      </c>
      <c r="F33" s="121" t="s">
        <v>16</v>
      </c>
      <c r="G33" s="122" t="s">
        <v>16</v>
      </c>
      <c r="H33" s="30"/>
    </row>
    <row r="34" spans="1:8" x14ac:dyDescent="0.25">
      <c r="A34" s="56"/>
      <c r="B34" s="56" t="s">
        <v>88</v>
      </c>
      <c r="C34" s="121">
        <v>12</v>
      </c>
      <c r="D34" s="121">
        <v>3</v>
      </c>
      <c r="E34" s="121">
        <v>9</v>
      </c>
      <c r="F34" s="121">
        <v>6</v>
      </c>
      <c r="G34" s="122">
        <v>32</v>
      </c>
      <c r="H34" s="30"/>
    </row>
    <row r="35" spans="1:8" x14ac:dyDescent="0.25">
      <c r="A35" s="56"/>
      <c r="B35" s="56" t="s">
        <v>89</v>
      </c>
      <c r="C35" s="121">
        <v>12</v>
      </c>
      <c r="D35" s="121">
        <v>2</v>
      </c>
      <c r="E35" s="121">
        <v>22</v>
      </c>
      <c r="F35" s="121">
        <v>3</v>
      </c>
      <c r="G35" s="122">
        <v>42</v>
      </c>
      <c r="H35" s="30"/>
    </row>
    <row r="36" spans="1:8" x14ac:dyDescent="0.25">
      <c r="A36" s="56" t="s">
        <v>33</v>
      </c>
      <c r="B36" s="56" t="s">
        <v>74</v>
      </c>
      <c r="C36" s="121" t="s">
        <v>16</v>
      </c>
      <c r="D36" s="121" t="s">
        <v>16</v>
      </c>
      <c r="E36" s="121" t="s">
        <v>16</v>
      </c>
      <c r="F36" s="121" t="s">
        <v>16</v>
      </c>
      <c r="G36" s="122" t="s">
        <v>16</v>
      </c>
      <c r="H36" s="30"/>
    </row>
    <row r="37" spans="1:8" x14ac:dyDescent="0.25">
      <c r="A37" s="56"/>
      <c r="B37" s="56" t="s">
        <v>75</v>
      </c>
      <c r="C37" s="121" t="s">
        <v>12</v>
      </c>
      <c r="D37" s="121" t="s">
        <v>12</v>
      </c>
      <c r="E37" s="121" t="s">
        <v>12</v>
      </c>
      <c r="F37" s="121" t="s">
        <v>12</v>
      </c>
      <c r="G37" s="122" t="s">
        <v>12</v>
      </c>
      <c r="H37" s="30"/>
    </row>
    <row r="38" spans="1:8" x14ac:dyDescent="0.25">
      <c r="A38" s="56"/>
      <c r="B38" s="56" t="s">
        <v>76</v>
      </c>
      <c r="C38" s="121">
        <v>9</v>
      </c>
      <c r="D38" s="121">
        <v>3</v>
      </c>
      <c r="E38" s="121">
        <v>40</v>
      </c>
      <c r="F38" s="121">
        <v>2</v>
      </c>
      <c r="G38" s="122">
        <v>54</v>
      </c>
      <c r="H38" s="30"/>
    </row>
    <row r="39" spans="1:8" x14ac:dyDescent="0.25">
      <c r="A39" s="56"/>
      <c r="B39" s="56" t="s">
        <v>77</v>
      </c>
      <c r="C39" s="121">
        <v>10</v>
      </c>
      <c r="D39" s="121">
        <v>11</v>
      </c>
      <c r="E39" s="121">
        <v>13</v>
      </c>
      <c r="F39" s="121">
        <v>3</v>
      </c>
      <c r="G39" s="122">
        <v>44</v>
      </c>
      <c r="H39" s="30"/>
    </row>
    <row r="40" spans="1:8" x14ac:dyDescent="0.25">
      <c r="A40" s="56"/>
      <c r="B40" s="56" t="s">
        <v>78</v>
      </c>
      <c r="C40" s="121">
        <v>11</v>
      </c>
      <c r="D40" s="121">
        <v>24</v>
      </c>
      <c r="E40" s="121">
        <v>19</v>
      </c>
      <c r="F40" s="121">
        <v>5</v>
      </c>
      <c r="G40" s="122">
        <v>59</v>
      </c>
      <c r="H40" s="30"/>
    </row>
    <row r="41" spans="1:8" x14ac:dyDescent="0.25">
      <c r="A41" s="56"/>
      <c r="B41" s="56" t="s">
        <v>79</v>
      </c>
      <c r="C41" s="121" t="s">
        <v>12</v>
      </c>
      <c r="D41" s="121" t="s">
        <v>12</v>
      </c>
      <c r="E41" s="121" t="s">
        <v>12</v>
      </c>
      <c r="F41" s="121" t="s">
        <v>12</v>
      </c>
      <c r="G41" s="122" t="s">
        <v>12</v>
      </c>
      <c r="H41" s="30"/>
    </row>
    <row r="42" spans="1:8" x14ac:dyDescent="0.25">
      <c r="A42" s="56"/>
      <c r="B42" s="56" t="s">
        <v>80</v>
      </c>
      <c r="C42" s="121">
        <v>24</v>
      </c>
      <c r="D42" s="121">
        <v>1</v>
      </c>
      <c r="E42" s="121">
        <v>2</v>
      </c>
      <c r="F42" s="121">
        <v>9</v>
      </c>
      <c r="G42" s="122">
        <v>34</v>
      </c>
      <c r="H42" s="30"/>
    </row>
    <row r="43" spans="1:8" x14ac:dyDescent="0.25">
      <c r="A43" s="56"/>
      <c r="B43" s="56" t="s">
        <v>81</v>
      </c>
      <c r="C43" s="121" t="s">
        <v>12</v>
      </c>
      <c r="D43" s="121" t="s">
        <v>12</v>
      </c>
      <c r="E43" s="121" t="s">
        <v>12</v>
      </c>
      <c r="F43" s="121" t="s">
        <v>12</v>
      </c>
      <c r="G43" s="122" t="s">
        <v>12</v>
      </c>
      <c r="H43" s="30"/>
    </row>
    <row r="44" spans="1:8" x14ac:dyDescent="0.25">
      <c r="A44" s="56"/>
      <c r="B44" s="56" t="s">
        <v>82</v>
      </c>
      <c r="C44" s="121" t="s">
        <v>12</v>
      </c>
      <c r="D44" s="121" t="s">
        <v>12</v>
      </c>
      <c r="E44" s="121" t="s">
        <v>12</v>
      </c>
      <c r="F44" s="121" t="s">
        <v>12</v>
      </c>
      <c r="G44" s="122" t="s">
        <v>12</v>
      </c>
      <c r="H44" s="30"/>
    </row>
    <row r="45" spans="1:8" x14ac:dyDescent="0.25">
      <c r="A45" s="56"/>
      <c r="B45" s="56" t="s">
        <v>83</v>
      </c>
      <c r="C45" s="121">
        <v>8</v>
      </c>
      <c r="D45" s="121">
        <v>3</v>
      </c>
      <c r="E45" s="121">
        <v>19</v>
      </c>
      <c r="F45" s="121">
        <v>4</v>
      </c>
      <c r="G45" s="122">
        <v>36</v>
      </c>
      <c r="H45" s="30"/>
    </row>
    <row r="46" spans="1:8" x14ac:dyDescent="0.25">
      <c r="A46" s="56"/>
      <c r="B46" s="56" t="s">
        <v>84</v>
      </c>
      <c r="C46" s="121" t="s">
        <v>12</v>
      </c>
      <c r="D46" s="121" t="s">
        <v>12</v>
      </c>
      <c r="E46" s="121" t="s">
        <v>12</v>
      </c>
      <c r="F46" s="121" t="s">
        <v>12</v>
      </c>
      <c r="G46" s="122" t="s">
        <v>12</v>
      </c>
      <c r="H46" s="30"/>
    </row>
    <row r="47" spans="1:8" x14ac:dyDescent="0.25">
      <c r="A47" s="56"/>
      <c r="B47" s="56" t="s">
        <v>85</v>
      </c>
      <c r="C47" s="121" t="s">
        <v>12</v>
      </c>
      <c r="D47" s="121" t="s">
        <v>12</v>
      </c>
      <c r="E47" s="121" t="s">
        <v>12</v>
      </c>
      <c r="F47" s="121" t="s">
        <v>12</v>
      </c>
      <c r="G47" s="122" t="s">
        <v>12</v>
      </c>
      <c r="H47" s="30"/>
    </row>
    <row r="48" spans="1:8" x14ac:dyDescent="0.25">
      <c r="A48" s="56"/>
      <c r="B48" s="56" t="s">
        <v>86</v>
      </c>
      <c r="C48" s="121">
        <v>10</v>
      </c>
      <c r="D48" s="121">
        <v>5</v>
      </c>
      <c r="E48" s="121">
        <v>4</v>
      </c>
      <c r="F48" s="121">
        <v>5</v>
      </c>
      <c r="G48" s="122">
        <v>25</v>
      </c>
      <c r="H48" s="30"/>
    </row>
    <row r="49" spans="1:8" x14ac:dyDescent="0.25">
      <c r="A49" s="56"/>
      <c r="B49" s="56" t="s">
        <v>87</v>
      </c>
      <c r="C49" s="121">
        <v>10</v>
      </c>
      <c r="D49" s="121">
        <v>2</v>
      </c>
      <c r="E49" s="121">
        <v>6</v>
      </c>
      <c r="F49" s="121">
        <v>2</v>
      </c>
      <c r="G49" s="122">
        <v>18</v>
      </c>
      <c r="H49" s="30"/>
    </row>
    <row r="50" spans="1:8" x14ac:dyDescent="0.25">
      <c r="A50" s="56"/>
      <c r="B50" s="56" t="s">
        <v>88</v>
      </c>
      <c r="C50" s="121">
        <v>9</v>
      </c>
      <c r="D50" s="121">
        <v>2</v>
      </c>
      <c r="E50" s="121">
        <v>9</v>
      </c>
      <c r="F50" s="121">
        <v>6</v>
      </c>
      <c r="G50" s="122">
        <v>28</v>
      </c>
      <c r="H50" s="30"/>
    </row>
    <row r="51" spans="1:8" x14ac:dyDescent="0.25">
      <c r="A51" s="56"/>
      <c r="B51" s="56" t="s">
        <v>89</v>
      </c>
      <c r="C51" s="121">
        <v>14</v>
      </c>
      <c r="D51" s="121">
        <v>4</v>
      </c>
      <c r="E51" s="121">
        <v>24</v>
      </c>
      <c r="F51" s="121">
        <v>4</v>
      </c>
      <c r="G51" s="122">
        <v>51</v>
      </c>
      <c r="H51" s="30"/>
    </row>
    <row r="52" spans="1:8" x14ac:dyDescent="0.25">
      <c r="A52" s="56" t="s">
        <v>34</v>
      </c>
      <c r="B52" s="56" t="s">
        <v>74</v>
      </c>
      <c r="C52" s="121" t="s">
        <v>12</v>
      </c>
      <c r="D52" s="121" t="s">
        <v>12</v>
      </c>
      <c r="E52" s="121" t="s">
        <v>12</v>
      </c>
      <c r="F52" s="121" t="s">
        <v>12</v>
      </c>
      <c r="G52" s="122" t="s">
        <v>12</v>
      </c>
      <c r="H52" s="30"/>
    </row>
    <row r="53" spans="1:8" x14ac:dyDescent="0.25">
      <c r="A53" s="56"/>
      <c r="B53" s="56" t="s">
        <v>75</v>
      </c>
      <c r="C53" s="121" t="s">
        <v>16</v>
      </c>
      <c r="D53" s="121" t="s">
        <v>16</v>
      </c>
      <c r="E53" s="121" t="s">
        <v>16</v>
      </c>
      <c r="F53" s="121" t="s">
        <v>16</v>
      </c>
      <c r="G53" s="122" t="s">
        <v>16</v>
      </c>
      <c r="H53" s="30"/>
    </row>
    <row r="54" spans="1:8" x14ac:dyDescent="0.25">
      <c r="A54" s="56"/>
      <c r="B54" s="56" t="s">
        <v>76</v>
      </c>
      <c r="C54" s="121">
        <v>11</v>
      </c>
      <c r="D54" s="121">
        <v>3</v>
      </c>
      <c r="E54" s="121">
        <v>50</v>
      </c>
      <c r="F54" s="121">
        <v>2</v>
      </c>
      <c r="G54" s="122">
        <v>68</v>
      </c>
      <c r="H54" s="30"/>
    </row>
    <row r="55" spans="1:8" x14ac:dyDescent="0.25">
      <c r="A55" s="56"/>
      <c r="B55" s="56" t="s">
        <v>77</v>
      </c>
      <c r="C55" s="121" t="s">
        <v>16</v>
      </c>
      <c r="D55" s="121" t="s">
        <v>16</v>
      </c>
      <c r="E55" s="121" t="s">
        <v>16</v>
      </c>
      <c r="F55" s="121" t="s">
        <v>16</v>
      </c>
      <c r="G55" s="122" t="s">
        <v>16</v>
      </c>
      <c r="H55" s="30"/>
    </row>
    <row r="56" spans="1:8" x14ac:dyDescent="0.25">
      <c r="A56" s="56"/>
      <c r="B56" s="56" t="s">
        <v>78</v>
      </c>
      <c r="C56" s="121">
        <v>10</v>
      </c>
      <c r="D56" s="121">
        <v>14</v>
      </c>
      <c r="E56" s="121">
        <v>10</v>
      </c>
      <c r="F56" s="121">
        <v>11</v>
      </c>
      <c r="G56" s="122">
        <v>49</v>
      </c>
      <c r="H56" s="30"/>
    </row>
    <row r="57" spans="1:8" x14ac:dyDescent="0.25">
      <c r="A57" s="56"/>
      <c r="B57" s="56" t="s">
        <v>79</v>
      </c>
      <c r="C57" s="121" t="s">
        <v>12</v>
      </c>
      <c r="D57" s="121" t="s">
        <v>12</v>
      </c>
      <c r="E57" s="121" t="s">
        <v>12</v>
      </c>
      <c r="F57" s="121" t="s">
        <v>12</v>
      </c>
      <c r="G57" s="122" t="s">
        <v>12</v>
      </c>
      <c r="H57" s="30"/>
    </row>
    <row r="58" spans="1:8" x14ac:dyDescent="0.25">
      <c r="A58" s="56"/>
      <c r="B58" s="56" t="s">
        <v>80</v>
      </c>
      <c r="C58" s="121">
        <v>13</v>
      </c>
      <c r="D58" s="121">
        <v>3</v>
      </c>
      <c r="E58" s="121">
        <v>17</v>
      </c>
      <c r="F58" s="121">
        <v>9</v>
      </c>
      <c r="G58" s="122">
        <v>45</v>
      </c>
      <c r="H58" s="30"/>
    </row>
    <row r="59" spans="1:8" x14ac:dyDescent="0.25">
      <c r="A59" s="56"/>
      <c r="B59" s="56" t="s">
        <v>81</v>
      </c>
      <c r="C59" s="121" t="s">
        <v>12</v>
      </c>
      <c r="D59" s="121" t="s">
        <v>12</v>
      </c>
      <c r="E59" s="121" t="s">
        <v>12</v>
      </c>
      <c r="F59" s="121" t="s">
        <v>12</v>
      </c>
      <c r="G59" s="122" t="s">
        <v>12</v>
      </c>
      <c r="H59" s="30"/>
    </row>
    <row r="60" spans="1:8" x14ac:dyDescent="0.25">
      <c r="A60" s="56"/>
      <c r="B60" s="56" t="s">
        <v>82</v>
      </c>
      <c r="C60" s="121" t="s">
        <v>16</v>
      </c>
      <c r="D60" s="121" t="s">
        <v>16</v>
      </c>
      <c r="E60" s="121" t="s">
        <v>16</v>
      </c>
      <c r="F60" s="121" t="s">
        <v>16</v>
      </c>
      <c r="G60" s="122" t="s">
        <v>16</v>
      </c>
      <c r="H60" s="30"/>
    </row>
    <row r="61" spans="1:8" x14ac:dyDescent="0.25">
      <c r="A61" s="56"/>
      <c r="B61" s="56" t="s">
        <v>83</v>
      </c>
      <c r="C61" s="121">
        <v>11</v>
      </c>
      <c r="D61" s="121">
        <v>3</v>
      </c>
      <c r="E61" s="121">
        <v>26</v>
      </c>
      <c r="F61" s="121">
        <v>5</v>
      </c>
      <c r="G61" s="122">
        <v>46</v>
      </c>
      <c r="H61" s="30"/>
    </row>
    <row r="62" spans="1:8" x14ac:dyDescent="0.25">
      <c r="A62" s="56"/>
      <c r="B62" s="56" t="s">
        <v>84</v>
      </c>
      <c r="C62" s="121" t="s">
        <v>12</v>
      </c>
      <c r="D62" s="121" t="s">
        <v>12</v>
      </c>
      <c r="E62" s="121" t="s">
        <v>12</v>
      </c>
      <c r="F62" s="121" t="s">
        <v>12</v>
      </c>
      <c r="G62" s="122" t="s">
        <v>12</v>
      </c>
      <c r="H62" s="30"/>
    </row>
    <row r="63" spans="1:8" x14ac:dyDescent="0.25">
      <c r="A63" s="56"/>
      <c r="B63" s="56" t="s">
        <v>85</v>
      </c>
      <c r="C63" s="121" t="s">
        <v>12</v>
      </c>
      <c r="D63" s="121" t="s">
        <v>12</v>
      </c>
      <c r="E63" s="121" t="s">
        <v>12</v>
      </c>
      <c r="F63" s="121" t="s">
        <v>12</v>
      </c>
      <c r="G63" s="122" t="s">
        <v>12</v>
      </c>
      <c r="H63" s="30"/>
    </row>
    <row r="64" spans="1:8" x14ac:dyDescent="0.25">
      <c r="A64" s="56"/>
      <c r="B64" s="56" t="s">
        <v>86</v>
      </c>
      <c r="C64" s="121">
        <v>8</v>
      </c>
      <c r="D64" s="121">
        <v>3</v>
      </c>
      <c r="E64" s="121">
        <v>7</v>
      </c>
      <c r="F64" s="121">
        <v>8</v>
      </c>
      <c r="G64" s="122">
        <v>37</v>
      </c>
      <c r="H64" s="30"/>
    </row>
    <row r="65" spans="1:8" x14ac:dyDescent="0.25">
      <c r="A65" s="56"/>
      <c r="B65" s="56" t="s">
        <v>87</v>
      </c>
      <c r="C65" s="121" t="s">
        <v>16</v>
      </c>
      <c r="D65" s="121" t="s">
        <v>16</v>
      </c>
      <c r="E65" s="121" t="s">
        <v>16</v>
      </c>
      <c r="F65" s="121" t="s">
        <v>16</v>
      </c>
      <c r="G65" s="122" t="s">
        <v>16</v>
      </c>
      <c r="H65" s="30"/>
    </row>
    <row r="66" spans="1:8" x14ac:dyDescent="0.25">
      <c r="A66" s="56"/>
      <c r="B66" s="56" t="s">
        <v>88</v>
      </c>
      <c r="C66" s="121">
        <v>7</v>
      </c>
      <c r="D66" s="121">
        <v>4</v>
      </c>
      <c r="E66" s="121">
        <v>9</v>
      </c>
      <c r="F66" s="121">
        <v>6</v>
      </c>
      <c r="G66" s="122">
        <v>28</v>
      </c>
      <c r="H66" s="30"/>
    </row>
    <row r="67" spans="1:8" x14ac:dyDescent="0.25">
      <c r="A67" s="56"/>
      <c r="B67" s="56" t="s">
        <v>89</v>
      </c>
      <c r="C67" s="121">
        <v>10</v>
      </c>
      <c r="D67" s="121">
        <v>3</v>
      </c>
      <c r="E67" s="121">
        <v>34</v>
      </c>
      <c r="F67" s="121">
        <v>3</v>
      </c>
      <c r="G67" s="122">
        <v>49</v>
      </c>
      <c r="H67" s="30"/>
    </row>
    <row r="68" spans="1:8" x14ac:dyDescent="0.25">
      <c r="A68" s="56" t="s">
        <v>35</v>
      </c>
      <c r="B68" s="56" t="s">
        <v>74</v>
      </c>
      <c r="C68" s="121" t="s">
        <v>12</v>
      </c>
      <c r="D68" s="121" t="s">
        <v>12</v>
      </c>
      <c r="E68" s="121" t="s">
        <v>12</v>
      </c>
      <c r="F68" s="121" t="s">
        <v>12</v>
      </c>
      <c r="G68" s="122" t="s">
        <v>12</v>
      </c>
      <c r="H68" s="30"/>
    </row>
    <row r="69" spans="1:8" x14ac:dyDescent="0.25">
      <c r="A69" s="56"/>
      <c r="B69" s="56" t="s">
        <v>75</v>
      </c>
      <c r="C69" s="121" t="s">
        <v>12</v>
      </c>
      <c r="D69" s="121" t="s">
        <v>12</v>
      </c>
      <c r="E69" s="121" t="s">
        <v>12</v>
      </c>
      <c r="F69" s="121" t="s">
        <v>12</v>
      </c>
      <c r="G69" s="122" t="s">
        <v>12</v>
      </c>
      <c r="H69" s="30"/>
    </row>
    <row r="70" spans="1:8" x14ac:dyDescent="0.25">
      <c r="A70" s="56"/>
      <c r="B70" s="56" t="s">
        <v>76</v>
      </c>
      <c r="C70" s="121">
        <v>8</v>
      </c>
      <c r="D70" s="121">
        <v>3</v>
      </c>
      <c r="E70" s="121">
        <v>62</v>
      </c>
      <c r="F70" s="121">
        <v>2</v>
      </c>
      <c r="G70" s="122">
        <v>79</v>
      </c>
      <c r="H70" s="30"/>
    </row>
    <row r="71" spans="1:8" x14ac:dyDescent="0.25">
      <c r="A71" s="56"/>
      <c r="B71" s="56" t="s">
        <v>77</v>
      </c>
      <c r="C71" s="121" t="s">
        <v>16</v>
      </c>
      <c r="D71" s="121" t="s">
        <v>16</v>
      </c>
      <c r="E71" s="121" t="s">
        <v>16</v>
      </c>
      <c r="F71" s="121" t="s">
        <v>16</v>
      </c>
      <c r="G71" s="122" t="s">
        <v>16</v>
      </c>
      <c r="H71" s="30"/>
    </row>
    <row r="72" spans="1:8" x14ac:dyDescent="0.25">
      <c r="A72" s="56"/>
      <c r="B72" s="56" t="s">
        <v>78</v>
      </c>
      <c r="C72" s="121">
        <v>7</v>
      </c>
      <c r="D72" s="121">
        <v>27</v>
      </c>
      <c r="E72" s="121">
        <v>30</v>
      </c>
      <c r="F72" s="121">
        <v>4</v>
      </c>
      <c r="G72" s="122">
        <v>72</v>
      </c>
      <c r="H72" s="30"/>
    </row>
    <row r="73" spans="1:8" x14ac:dyDescent="0.25">
      <c r="A73" s="56"/>
      <c r="B73" s="56" t="s">
        <v>79</v>
      </c>
      <c r="C73" s="121" t="s">
        <v>12</v>
      </c>
      <c r="D73" s="121" t="s">
        <v>12</v>
      </c>
      <c r="E73" s="121" t="s">
        <v>12</v>
      </c>
      <c r="F73" s="121" t="s">
        <v>12</v>
      </c>
      <c r="G73" s="122" t="s">
        <v>12</v>
      </c>
      <c r="H73" s="30"/>
    </row>
    <row r="74" spans="1:8" x14ac:dyDescent="0.25">
      <c r="A74" s="56"/>
      <c r="B74" s="56" t="s">
        <v>80</v>
      </c>
      <c r="C74" s="121" t="s">
        <v>16</v>
      </c>
      <c r="D74" s="121" t="s">
        <v>16</v>
      </c>
      <c r="E74" s="121" t="s">
        <v>16</v>
      </c>
      <c r="F74" s="121" t="s">
        <v>16</v>
      </c>
      <c r="G74" s="122" t="s">
        <v>16</v>
      </c>
      <c r="H74" s="30"/>
    </row>
    <row r="75" spans="1:8" x14ac:dyDescent="0.25">
      <c r="A75" s="56"/>
      <c r="B75" s="56" t="s">
        <v>81</v>
      </c>
      <c r="C75" s="121" t="s">
        <v>12</v>
      </c>
      <c r="D75" s="121" t="s">
        <v>12</v>
      </c>
      <c r="E75" s="121" t="s">
        <v>12</v>
      </c>
      <c r="F75" s="121" t="s">
        <v>12</v>
      </c>
      <c r="G75" s="122" t="s">
        <v>12</v>
      </c>
      <c r="H75" s="30"/>
    </row>
    <row r="76" spans="1:8" x14ac:dyDescent="0.25">
      <c r="A76" s="56"/>
      <c r="B76" s="56" t="s">
        <v>82</v>
      </c>
      <c r="C76" s="121" t="s">
        <v>12</v>
      </c>
      <c r="D76" s="121" t="s">
        <v>12</v>
      </c>
      <c r="E76" s="121" t="s">
        <v>12</v>
      </c>
      <c r="F76" s="121" t="s">
        <v>12</v>
      </c>
      <c r="G76" s="122" t="s">
        <v>12</v>
      </c>
      <c r="H76" s="30"/>
    </row>
    <row r="77" spans="1:8" x14ac:dyDescent="0.25">
      <c r="A77" s="56"/>
      <c r="B77" s="56" t="s">
        <v>83</v>
      </c>
      <c r="C77" s="121">
        <v>10</v>
      </c>
      <c r="D77" s="121">
        <v>4</v>
      </c>
      <c r="E77" s="121">
        <v>35</v>
      </c>
      <c r="F77" s="121">
        <v>5</v>
      </c>
      <c r="G77" s="122">
        <v>54</v>
      </c>
      <c r="H77" s="30"/>
    </row>
    <row r="78" spans="1:8" x14ac:dyDescent="0.25">
      <c r="A78" s="56"/>
      <c r="B78" s="56" t="s">
        <v>84</v>
      </c>
      <c r="C78" s="121" t="s">
        <v>12</v>
      </c>
      <c r="D78" s="121" t="s">
        <v>12</v>
      </c>
      <c r="E78" s="121" t="s">
        <v>12</v>
      </c>
      <c r="F78" s="121" t="s">
        <v>12</v>
      </c>
      <c r="G78" s="122" t="s">
        <v>12</v>
      </c>
      <c r="H78" s="30"/>
    </row>
    <row r="79" spans="1:8" x14ac:dyDescent="0.25">
      <c r="A79" s="56"/>
      <c r="B79" s="56" t="s">
        <v>85</v>
      </c>
      <c r="C79" s="121" t="s">
        <v>12</v>
      </c>
      <c r="D79" s="121" t="s">
        <v>12</v>
      </c>
      <c r="E79" s="121" t="s">
        <v>12</v>
      </c>
      <c r="F79" s="121" t="s">
        <v>12</v>
      </c>
      <c r="G79" s="122" t="s">
        <v>12</v>
      </c>
      <c r="H79" s="30"/>
    </row>
    <row r="80" spans="1:8" x14ac:dyDescent="0.25">
      <c r="A80" s="56"/>
      <c r="B80" s="56" t="s">
        <v>86</v>
      </c>
      <c r="C80" s="121">
        <v>8</v>
      </c>
      <c r="D80" s="121">
        <v>5</v>
      </c>
      <c r="E80" s="121">
        <v>7</v>
      </c>
      <c r="F80" s="121">
        <v>16</v>
      </c>
      <c r="G80" s="122">
        <v>39</v>
      </c>
      <c r="H80" s="30"/>
    </row>
    <row r="81" spans="1:8" x14ac:dyDescent="0.25">
      <c r="A81" s="56"/>
      <c r="B81" s="56" t="s">
        <v>87</v>
      </c>
      <c r="C81" s="121" t="s">
        <v>12</v>
      </c>
      <c r="D81" s="121" t="s">
        <v>12</v>
      </c>
      <c r="E81" s="121" t="s">
        <v>12</v>
      </c>
      <c r="F81" s="121" t="s">
        <v>12</v>
      </c>
      <c r="G81" s="122" t="s">
        <v>12</v>
      </c>
      <c r="H81" s="30"/>
    </row>
    <row r="82" spans="1:8" x14ac:dyDescent="0.25">
      <c r="A82" s="56"/>
      <c r="B82" s="56" t="s">
        <v>88</v>
      </c>
      <c r="C82" s="121">
        <v>10</v>
      </c>
      <c r="D82" s="121">
        <v>4</v>
      </c>
      <c r="E82" s="121">
        <v>5</v>
      </c>
      <c r="F82" s="121">
        <v>7</v>
      </c>
      <c r="G82" s="122">
        <v>32</v>
      </c>
      <c r="H82" s="30"/>
    </row>
    <row r="83" spans="1:8" x14ac:dyDescent="0.25">
      <c r="A83" s="56"/>
      <c r="B83" s="56" t="s">
        <v>89</v>
      </c>
      <c r="C83" s="121">
        <v>8</v>
      </c>
      <c r="D83" s="121">
        <v>4</v>
      </c>
      <c r="E83" s="121">
        <v>41</v>
      </c>
      <c r="F83" s="121">
        <v>4</v>
      </c>
      <c r="G83" s="122">
        <v>57</v>
      </c>
      <c r="H83" s="30"/>
    </row>
    <row r="84" spans="1:8" x14ac:dyDescent="0.25">
      <c r="A84" s="56" t="s">
        <v>36</v>
      </c>
      <c r="B84" s="56" t="s">
        <v>74</v>
      </c>
      <c r="C84" s="121" t="s">
        <v>12</v>
      </c>
      <c r="D84" s="121" t="s">
        <v>12</v>
      </c>
      <c r="E84" s="121" t="s">
        <v>12</v>
      </c>
      <c r="F84" s="121" t="s">
        <v>12</v>
      </c>
      <c r="G84" s="122" t="s">
        <v>12</v>
      </c>
      <c r="H84" s="30"/>
    </row>
    <row r="85" spans="1:8" x14ac:dyDescent="0.25">
      <c r="A85" s="56"/>
      <c r="B85" s="56" t="s">
        <v>75</v>
      </c>
      <c r="C85" s="121" t="s">
        <v>12</v>
      </c>
      <c r="D85" s="121" t="s">
        <v>12</v>
      </c>
      <c r="E85" s="121" t="s">
        <v>12</v>
      </c>
      <c r="F85" s="121" t="s">
        <v>12</v>
      </c>
      <c r="G85" s="122" t="s">
        <v>12</v>
      </c>
      <c r="H85" s="30"/>
    </row>
    <row r="86" spans="1:8" x14ac:dyDescent="0.25">
      <c r="A86" s="56"/>
      <c r="B86" s="56" t="s">
        <v>76</v>
      </c>
      <c r="C86" s="121">
        <v>9</v>
      </c>
      <c r="D86" s="121">
        <v>2</v>
      </c>
      <c r="E86" s="121">
        <v>75</v>
      </c>
      <c r="F86" s="121">
        <v>2</v>
      </c>
      <c r="G86" s="122">
        <v>88</v>
      </c>
      <c r="H86" s="30"/>
    </row>
    <row r="87" spans="1:8" x14ac:dyDescent="0.25">
      <c r="A87" s="56"/>
      <c r="B87" s="56" t="s">
        <v>77</v>
      </c>
      <c r="C87" s="121">
        <v>8</v>
      </c>
      <c r="D87" s="121">
        <v>24</v>
      </c>
      <c r="E87" s="121">
        <v>13</v>
      </c>
      <c r="F87" s="121">
        <v>4</v>
      </c>
      <c r="G87" s="122">
        <v>51</v>
      </c>
      <c r="H87" s="30"/>
    </row>
    <row r="88" spans="1:8" x14ac:dyDescent="0.25">
      <c r="A88" s="56"/>
      <c r="B88" s="56" t="s">
        <v>78</v>
      </c>
      <c r="C88" s="121" t="s">
        <v>12</v>
      </c>
      <c r="D88" s="121" t="s">
        <v>12</v>
      </c>
      <c r="E88" s="121" t="s">
        <v>12</v>
      </c>
      <c r="F88" s="121" t="s">
        <v>12</v>
      </c>
      <c r="G88" s="122" t="s">
        <v>12</v>
      </c>
      <c r="H88" s="30"/>
    </row>
    <row r="89" spans="1:8" x14ac:dyDescent="0.25">
      <c r="A89" s="56"/>
      <c r="B89" s="56" t="s">
        <v>79</v>
      </c>
      <c r="C89" s="121" t="s">
        <v>12</v>
      </c>
      <c r="D89" s="121" t="s">
        <v>12</v>
      </c>
      <c r="E89" s="121" t="s">
        <v>12</v>
      </c>
      <c r="F89" s="121" t="s">
        <v>12</v>
      </c>
      <c r="G89" s="122" t="s">
        <v>12</v>
      </c>
      <c r="H89" s="30"/>
    </row>
    <row r="90" spans="1:8" x14ac:dyDescent="0.25">
      <c r="A90" s="56"/>
      <c r="B90" s="56" t="s">
        <v>80</v>
      </c>
      <c r="C90" s="121">
        <v>11</v>
      </c>
      <c r="D90" s="121">
        <v>5</v>
      </c>
      <c r="E90" s="121">
        <v>15</v>
      </c>
      <c r="F90" s="121">
        <v>11</v>
      </c>
      <c r="G90" s="122">
        <v>42</v>
      </c>
      <c r="H90" s="30"/>
    </row>
    <row r="91" spans="1:8" x14ac:dyDescent="0.25">
      <c r="A91" s="56"/>
      <c r="B91" s="56" t="s">
        <v>81</v>
      </c>
      <c r="C91" s="121" t="s">
        <v>12</v>
      </c>
      <c r="D91" s="121" t="s">
        <v>12</v>
      </c>
      <c r="E91" s="121" t="s">
        <v>12</v>
      </c>
      <c r="F91" s="121" t="s">
        <v>12</v>
      </c>
      <c r="G91" s="122" t="s">
        <v>12</v>
      </c>
      <c r="H91" s="30"/>
    </row>
    <row r="92" spans="1:8" x14ac:dyDescent="0.25">
      <c r="A92" s="56"/>
      <c r="B92" s="56" t="s">
        <v>82</v>
      </c>
      <c r="C92" s="121" t="s">
        <v>12</v>
      </c>
      <c r="D92" s="121" t="s">
        <v>12</v>
      </c>
      <c r="E92" s="121" t="s">
        <v>12</v>
      </c>
      <c r="F92" s="121" t="s">
        <v>12</v>
      </c>
      <c r="G92" s="122" t="s">
        <v>12</v>
      </c>
      <c r="H92" s="30"/>
    </row>
    <row r="93" spans="1:8" x14ac:dyDescent="0.25">
      <c r="A93" s="56"/>
      <c r="B93" s="56" t="s">
        <v>83</v>
      </c>
      <c r="C93" s="121">
        <v>10</v>
      </c>
      <c r="D93" s="121">
        <v>4</v>
      </c>
      <c r="E93" s="121">
        <v>39</v>
      </c>
      <c r="F93" s="121">
        <v>5</v>
      </c>
      <c r="G93" s="122">
        <v>60</v>
      </c>
      <c r="H93" s="30"/>
    </row>
    <row r="94" spans="1:8" x14ac:dyDescent="0.25">
      <c r="A94" s="56"/>
      <c r="B94" s="56" t="s">
        <v>84</v>
      </c>
      <c r="C94" s="121" t="s">
        <v>12</v>
      </c>
      <c r="D94" s="121" t="s">
        <v>12</v>
      </c>
      <c r="E94" s="121" t="s">
        <v>12</v>
      </c>
      <c r="F94" s="121" t="s">
        <v>12</v>
      </c>
      <c r="G94" s="122" t="s">
        <v>12</v>
      </c>
      <c r="H94" s="30"/>
    </row>
    <row r="95" spans="1:8" x14ac:dyDescent="0.25">
      <c r="A95" s="56"/>
      <c r="B95" s="56" t="s">
        <v>85</v>
      </c>
      <c r="C95" s="121" t="s">
        <v>12</v>
      </c>
      <c r="D95" s="121" t="s">
        <v>12</v>
      </c>
      <c r="E95" s="121" t="s">
        <v>12</v>
      </c>
      <c r="F95" s="121" t="s">
        <v>12</v>
      </c>
      <c r="G95" s="122" t="s">
        <v>12</v>
      </c>
      <c r="H95" s="30"/>
    </row>
    <row r="96" spans="1:8" x14ac:dyDescent="0.25">
      <c r="A96" s="56"/>
      <c r="B96" s="56" t="s">
        <v>86</v>
      </c>
      <c r="C96" s="121">
        <v>9</v>
      </c>
      <c r="D96" s="121">
        <v>7</v>
      </c>
      <c r="E96" s="121">
        <v>6</v>
      </c>
      <c r="F96" s="121">
        <v>15</v>
      </c>
      <c r="G96" s="122">
        <v>37</v>
      </c>
      <c r="H96" s="30"/>
    </row>
    <row r="97" spans="1:8" x14ac:dyDescent="0.25">
      <c r="A97" s="56"/>
      <c r="B97" s="56" t="s">
        <v>87</v>
      </c>
      <c r="C97" s="121" t="s">
        <v>12</v>
      </c>
      <c r="D97" s="121" t="s">
        <v>12</v>
      </c>
      <c r="E97" s="121" t="s">
        <v>12</v>
      </c>
      <c r="F97" s="121" t="s">
        <v>12</v>
      </c>
      <c r="G97" s="122" t="s">
        <v>12</v>
      </c>
      <c r="H97" s="30"/>
    </row>
    <row r="98" spans="1:8" x14ac:dyDescent="0.25">
      <c r="A98" s="56"/>
      <c r="B98" s="56" t="s">
        <v>88</v>
      </c>
      <c r="C98" s="121">
        <v>8</v>
      </c>
      <c r="D98" s="121">
        <v>2</v>
      </c>
      <c r="E98" s="121">
        <v>8</v>
      </c>
      <c r="F98" s="121">
        <v>8</v>
      </c>
      <c r="G98" s="122">
        <v>28</v>
      </c>
      <c r="H98" s="30"/>
    </row>
    <row r="99" spans="1:8" x14ac:dyDescent="0.25">
      <c r="A99" s="56"/>
      <c r="B99" s="56" t="s">
        <v>89</v>
      </c>
      <c r="C99" s="121">
        <v>10</v>
      </c>
      <c r="D99" s="121">
        <v>3</v>
      </c>
      <c r="E99" s="121">
        <v>54</v>
      </c>
      <c r="F99" s="121">
        <v>3</v>
      </c>
      <c r="G99" s="122">
        <v>70</v>
      </c>
      <c r="H99" s="30"/>
    </row>
    <row r="100" spans="1:8" x14ac:dyDescent="0.25">
      <c r="A100" s="56" t="s">
        <v>37</v>
      </c>
      <c r="B100" s="56" t="s">
        <v>74</v>
      </c>
      <c r="C100" s="121" t="s">
        <v>12</v>
      </c>
      <c r="D100" s="121" t="s">
        <v>12</v>
      </c>
      <c r="E100" s="121" t="s">
        <v>12</v>
      </c>
      <c r="F100" s="121" t="s">
        <v>12</v>
      </c>
      <c r="G100" s="122" t="s">
        <v>12</v>
      </c>
      <c r="H100" s="30"/>
    </row>
    <row r="101" spans="1:8" x14ac:dyDescent="0.25">
      <c r="A101" s="56"/>
      <c r="B101" s="56" t="s">
        <v>75</v>
      </c>
      <c r="C101" s="121">
        <v>11</v>
      </c>
      <c r="D101" s="121">
        <v>19</v>
      </c>
      <c r="E101" s="121">
        <v>14</v>
      </c>
      <c r="F101" s="121">
        <v>3</v>
      </c>
      <c r="G101" s="122">
        <v>47</v>
      </c>
      <c r="H101" s="30"/>
    </row>
    <row r="102" spans="1:8" x14ac:dyDescent="0.25">
      <c r="A102" s="56"/>
      <c r="B102" s="56" t="s">
        <v>76</v>
      </c>
      <c r="C102" s="121">
        <v>9</v>
      </c>
      <c r="D102" s="121">
        <v>3</v>
      </c>
      <c r="E102" s="121">
        <v>85</v>
      </c>
      <c r="F102" s="121">
        <v>2</v>
      </c>
      <c r="G102" s="122">
        <v>94</v>
      </c>
      <c r="H102" s="30"/>
    </row>
    <row r="103" spans="1:8" x14ac:dyDescent="0.25">
      <c r="A103" s="56"/>
      <c r="B103" s="56" t="s">
        <v>77</v>
      </c>
      <c r="C103" s="121" t="s">
        <v>16</v>
      </c>
      <c r="D103" s="121" t="s">
        <v>16</v>
      </c>
      <c r="E103" s="121" t="s">
        <v>16</v>
      </c>
      <c r="F103" s="121" t="s">
        <v>16</v>
      </c>
      <c r="G103" s="122" t="s">
        <v>16</v>
      </c>
      <c r="H103" s="30"/>
    </row>
    <row r="104" spans="1:8" x14ac:dyDescent="0.25">
      <c r="A104" s="56"/>
      <c r="B104" s="56" t="s">
        <v>78</v>
      </c>
      <c r="C104" s="121" t="s">
        <v>12</v>
      </c>
      <c r="D104" s="121" t="s">
        <v>12</v>
      </c>
      <c r="E104" s="121" t="s">
        <v>12</v>
      </c>
      <c r="F104" s="121" t="s">
        <v>12</v>
      </c>
      <c r="G104" s="122" t="s">
        <v>12</v>
      </c>
      <c r="H104" s="30"/>
    </row>
    <row r="105" spans="1:8" x14ac:dyDescent="0.25">
      <c r="A105" s="56"/>
      <c r="B105" s="56" t="s">
        <v>79</v>
      </c>
      <c r="C105" s="121" t="s">
        <v>12</v>
      </c>
      <c r="D105" s="121" t="s">
        <v>12</v>
      </c>
      <c r="E105" s="121" t="s">
        <v>12</v>
      </c>
      <c r="F105" s="121" t="s">
        <v>12</v>
      </c>
      <c r="G105" s="122" t="s">
        <v>12</v>
      </c>
      <c r="H105" s="30"/>
    </row>
    <row r="106" spans="1:8" x14ac:dyDescent="0.25">
      <c r="A106" s="56"/>
      <c r="B106" s="56" t="s">
        <v>80</v>
      </c>
      <c r="C106" s="121" t="s">
        <v>16</v>
      </c>
      <c r="D106" s="121" t="s">
        <v>16</v>
      </c>
      <c r="E106" s="121" t="s">
        <v>16</v>
      </c>
      <c r="F106" s="121" t="s">
        <v>16</v>
      </c>
      <c r="G106" s="122" t="s">
        <v>16</v>
      </c>
      <c r="H106" s="30"/>
    </row>
    <row r="107" spans="1:8" x14ac:dyDescent="0.25">
      <c r="A107" s="56"/>
      <c r="B107" s="56" t="s">
        <v>81</v>
      </c>
      <c r="C107" s="121" t="s">
        <v>12</v>
      </c>
      <c r="D107" s="121" t="s">
        <v>12</v>
      </c>
      <c r="E107" s="121" t="s">
        <v>12</v>
      </c>
      <c r="F107" s="121" t="s">
        <v>12</v>
      </c>
      <c r="G107" s="122" t="s">
        <v>12</v>
      </c>
      <c r="H107" s="30"/>
    </row>
    <row r="108" spans="1:8" x14ac:dyDescent="0.25">
      <c r="A108" s="56"/>
      <c r="B108" s="56" t="s">
        <v>82</v>
      </c>
      <c r="C108" s="121">
        <v>7</v>
      </c>
      <c r="D108" s="121">
        <v>4</v>
      </c>
      <c r="E108" s="121">
        <v>43</v>
      </c>
      <c r="F108" s="121">
        <v>5</v>
      </c>
      <c r="G108" s="122">
        <v>59</v>
      </c>
      <c r="H108" s="30"/>
    </row>
    <row r="109" spans="1:8" x14ac:dyDescent="0.25">
      <c r="A109" s="56"/>
      <c r="B109" s="56" t="s">
        <v>83</v>
      </c>
      <c r="C109" s="121">
        <v>12</v>
      </c>
      <c r="D109" s="121">
        <v>4</v>
      </c>
      <c r="E109" s="121">
        <v>35</v>
      </c>
      <c r="F109" s="121">
        <v>6</v>
      </c>
      <c r="G109" s="122">
        <v>61</v>
      </c>
      <c r="H109" s="30"/>
    </row>
    <row r="110" spans="1:8" x14ac:dyDescent="0.25">
      <c r="A110" s="56"/>
      <c r="B110" s="56" t="s">
        <v>84</v>
      </c>
      <c r="C110" s="121" t="s">
        <v>12</v>
      </c>
      <c r="D110" s="121" t="s">
        <v>12</v>
      </c>
      <c r="E110" s="121" t="s">
        <v>12</v>
      </c>
      <c r="F110" s="121" t="s">
        <v>12</v>
      </c>
      <c r="G110" s="122" t="s">
        <v>12</v>
      </c>
      <c r="H110" s="30"/>
    </row>
    <row r="111" spans="1:8" x14ac:dyDescent="0.25">
      <c r="A111" s="56"/>
      <c r="B111" s="56" t="s">
        <v>85</v>
      </c>
      <c r="C111" s="121" t="s">
        <v>12</v>
      </c>
      <c r="D111" s="121" t="s">
        <v>12</v>
      </c>
      <c r="E111" s="121" t="s">
        <v>12</v>
      </c>
      <c r="F111" s="121" t="s">
        <v>12</v>
      </c>
      <c r="G111" s="122" t="s">
        <v>12</v>
      </c>
      <c r="H111" s="30"/>
    </row>
    <row r="112" spans="1:8" x14ac:dyDescent="0.25">
      <c r="A112" s="56"/>
      <c r="B112" s="56" t="s">
        <v>86</v>
      </c>
      <c r="C112" s="121">
        <v>12</v>
      </c>
      <c r="D112" s="121">
        <v>9</v>
      </c>
      <c r="E112" s="121">
        <v>13</v>
      </c>
      <c r="F112" s="121">
        <v>23</v>
      </c>
      <c r="G112" s="122">
        <v>59</v>
      </c>
      <c r="H112" s="30"/>
    </row>
    <row r="113" spans="1:8" x14ac:dyDescent="0.25">
      <c r="A113" s="56"/>
      <c r="B113" s="56" t="s">
        <v>87</v>
      </c>
      <c r="C113" s="121" t="s">
        <v>12</v>
      </c>
      <c r="D113" s="121" t="s">
        <v>12</v>
      </c>
      <c r="E113" s="121" t="s">
        <v>12</v>
      </c>
      <c r="F113" s="121" t="s">
        <v>12</v>
      </c>
      <c r="G113" s="122" t="s">
        <v>12</v>
      </c>
      <c r="H113" s="30"/>
    </row>
    <row r="114" spans="1:8" x14ac:dyDescent="0.25">
      <c r="A114" s="56"/>
      <c r="B114" s="56" t="s">
        <v>88</v>
      </c>
      <c r="C114" s="121">
        <v>8</v>
      </c>
      <c r="D114" s="121">
        <v>6</v>
      </c>
      <c r="E114" s="121">
        <v>11</v>
      </c>
      <c r="F114" s="121">
        <v>8</v>
      </c>
      <c r="G114" s="122">
        <v>40</v>
      </c>
      <c r="H114" s="30"/>
    </row>
    <row r="115" spans="1:8" x14ac:dyDescent="0.25">
      <c r="A115" s="56"/>
      <c r="B115" s="56" t="s">
        <v>89</v>
      </c>
      <c r="C115" s="121">
        <v>11</v>
      </c>
      <c r="D115" s="121">
        <v>6</v>
      </c>
      <c r="E115" s="121">
        <v>61</v>
      </c>
      <c r="F115" s="121">
        <v>3</v>
      </c>
      <c r="G115" s="122">
        <v>76</v>
      </c>
      <c r="H115" s="30"/>
    </row>
    <row r="116" spans="1:8" x14ac:dyDescent="0.25">
      <c r="A116" s="56" t="s">
        <v>38</v>
      </c>
      <c r="B116" s="56" t="s">
        <v>74</v>
      </c>
      <c r="C116" s="121" t="s">
        <v>12</v>
      </c>
      <c r="D116" s="121" t="s">
        <v>12</v>
      </c>
      <c r="E116" s="121" t="s">
        <v>12</v>
      </c>
      <c r="F116" s="121" t="s">
        <v>12</v>
      </c>
      <c r="G116" s="122" t="s">
        <v>12</v>
      </c>
      <c r="H116" s="30"/>
    </row>
    <row r="117" spans="1:8" x14ac:dyDescent="0.25">
      <c r="A117" s="56"/>
      <c r="B117" s="56" t="s">
        <v>75</v>
      </c>
      <c r="C117" s="121">
        <v>19</v>
      </c>
      <c r="D117" s="121">
        <v>49</v>
      </c>
      <c r="E117" s="121">
        <v>20</v>
      </c>
      <c r="F117" s="121">
        <v>4</v>
      </c>
      <c r="G117" s="122">
        <v>92</v>
      </c>
      <c r="H117" s="30"/>
    </row>
    <row r="118" spans="1:8" x14ac:dyDescent="0.25">
      <c r="A118" s="56"/>
      <c r="B118" s="56" t="s">
        <v>76</v>
      </c>
      <c r="C118" s="121">
        <v>12</v>
      </c>
      <c r="D118" s="121">
        <v>11</v>
      </c>
      <c r="E118" s="121">
        <v>48</v>
      </c>
      <c r="F118" s="121">
        <v>4</v>
      </c>
      <c r="G118" s="122">
        <v>95</v>
      </c>
      <c r="H118" s="30"/>
    </row>
    <row r="119" spans="1:8" x14ac:dyDescent="0.25">
      <c r="A119" s="56"/>
      <c r="B119" s="56" t="s">
        <v>77</v>
      </c>
      <c r="C119" s="121" t="s">
        <v>16</v>
      </c>
      <c r="D119" s="121" t="s">
        <v>16</v>
      </c>
      <c r="E119" s="121" t="s">
        <v>16</v>
      </c>
      <c r="F119" s="121" t="s">
        <v>16</v>
      </c>
      <c r="G119" s="122" t="s">
        <v>16</v>
      </c>
      <c r="H119" s="30"/>
    </row>
    <row r="120" spans="1:8" x14ac:dyDescent="0.25">
      <c r="A120" s="56"/>
      <c r="B120" s="56" t="s">
        <v>78</v>
      </c>
      <c r="C120" s="121" t="s">
        <v>12</v>
      </c>
      <c r="D120" s="121" t="s">
        <v>12</v>
      </c>
      <c r="E120" s="121" t="s">
        <v>12</v>
      </c>
      <c r="F120" s="121" t="s">
        <v>12</v>
      </c>
      <c r="G120" s="122" t="s">
        <v>12</v>
      </c>
      <c r="H120" s="30"/>
    </row>
    <row r="121" spans="1:8" x14ac:dyDescent="0.25">
      <c r="A121" s="56"/>
      <c r="B121" s="56" t="s">
        <v>79</v>
      </c>
      <c r="C121" s="121" t="s">
        <v>12</v>
      </c>
      <c r="D121" s="121" t="s">
        <v>12</v>
      </c>
      <c r="E121" s="121" t="s">
        <v>12</v>
      </c>
      <c r="F121" s="121" t="s">
        <v>12</v>
      </c>
      <c r="G121" s="122" t="s">
        <v>12</v>
      </c>
      <c r="H121" s="30"/>
    </row>
    <row r="122" spans="1:8" x14ac:dyDescent="0.25">
      <c r="A122" s="56"/>
      <c r="B122" s="56" t="s">
        <v>80</v>
      </c>
      <c r="C122" s="121" t="s">
        <v>16</v>
      </c>
      <c r="D122" s="121" t="s">
        <v>16</v>
      </c>
      <c r="E122" s="121" t="s">
        <v>16</v>
      </c>
      <c r="F122" s="121" t="s">
        <v>16</v>
      </c>
      <c r="G122" s="122" t="s">
        <v>16</v>
      </c>
      <c r="H122" s="30"/>
    </row>
    <row r="123" spans="1:8" x14ac:dyDescent="0.25">
      <c r="A123" s="56"/>
      <c r="B123" s="56" t="s">
        <v>81</v>
      </c>
      <c r="C123" s="121" t="s">
        <v>12</v>
      </c>
      <c r="D123" s="121" t="s">
        <v>12</v>
      </c>
      <c r="E123" s="121" t="s">
        <v>12</v>
      </c>
      <c r="F123" s="121" t="s">
        <v>12</v>
      </c>
      <c r="G123" s="122" t="s">
        <v>12</v>
      </c>
      <c r="H123" s="30"/>
    </row>
    <row r="124" spans="1:8" x14ac:dyDescent="0.25">
      <c r="A124" s="56"/>
      <c r="B124" s="56" t="s">
        <v>82</v>
      </c>
      <c r="C124" s="121" t="s">
        <v>12</v>
      </c>
      <c r="D124" s="121" t="s">
        <v>12</v>
      </c>
      <c r="E124" s="121" t="s">
        <v>12</v>
      </c>
      <c r="F124" s="121" t="s">
        <v>12</v>
      </c>
      <c r="G124" s="122" t="s">
        <v>12</v>
      </c>
      <c r="H124" s="30"/>
    </row>
    <row r="125" spans="1:8" x14ac:dyDescent="0.25">
      <c r="A125" s="56"/>
      <c r="B125" s="56" t="s">
        <v>83</v>
      </c>
      <c r="C125" s="121">
        <v>12</v>
      </c>
      <c r="D125" s="121">
        <v>4</v>
      </c>
      <c r="E125" s="121">
        <v>32</v>
      </c>
      <c r="F125" s="121">
        <v>6</v>
      </c>
      <c r="G125" s="122">
        <v>65</v>
      </c>
      <c r="H125" s="30"/>
    </row>
    <row r="126" spans="1:8" x14ac:dyDescent="0.25">
      <c r="A126" s="56"/>
      <c r="B126" s="56" t="s">
        <v>84</v>
      </c>
      <c r="C126" s="121" t="s">
        <v>12</v>
      </c>
      <c r="D126" s="121" t="s">
        <v>12</v>
      </c>
      <c r="E126" s="121" t="s">
        <v>12</v>
      </c>
      <c r="F126" s="121" t="s">
        <v>12</v>
      </c>
      <c r="G126" s="122" t="s">
        <v>12</v>
      </c>
      <c r="H126" s="30"/>
    </row>
    <row r="127" spans="1:8" x14ac:dyDescent="0.25">
      <c r="A127" s="56"/>
      <c r="B127" s="56" t="s">
        <v>85</v>
      </c>
      <c r="C127" s="121" t="s">
        <v>12</v>
      </c>
      <c r="D127" s="121" t="s">
        <v>12</v>
      </c>
      <c r="E127" s="121" t="s">
        <v>12</v>
      </c>
      <c r="F127" s="121" t="s">
        <v>12</v>
      </c>
      <c r="G127" s="122" t="s">
        <v>12</v>
      </c>
      <c r="H127" s="30"/>
    </row>
    <row r="128" spans="1:8" x14ac:dyDescent="0.25">
      <c r="A128" s="56"/>
      <c r="B128" s="56" t="s">
        <v>86</v>
      </c>
      <c r="C128" s="121">
        <v>13</v>
      </c>
      <c r="D128" s="121">
        <v>18</v>
      </c>
      <c r="E128" s="121">
        <v>18</v>
      </c>
      <c r="F128" s="121">
        <v>23</v>
      </c>
      <c r="G128" s="122">
        <v>70</v>
      </c>
      <c r="H128" s="30"/>
    </row>
    <row r="129" spans="1:8" x14ac:dyDescent="0.25">
      <c r="A129" s="56"/>
      <c r="B129" s="56" t="s">
        <v>87</v>
      </c>
      <c r="C129" s="121">
        <v>20</v>
      </c>
      <c r="D129" s="121">
        <v>3</v>
      </c>
      <c r="E129" s="121">
        <v>23</v>
      </c>
      <c r="F129" s="121">
        <v>2</v>
      </c>
      <c r="G129" s="122">
        <v>48</v>
      </c>
      <c r="H129" s="30"/>
    </row>
    <row r="130" spans="1:8" x14ac:dyDescent="0.25">
      <c r="A130" s="56"/>
      <c r="B130" s="56" t="s">
        <v>88</v>
      </c>
      <c r="C130" s="121">
        <v>15</v>
      </c>
      <c r="D130" s="121">
        <v>3</v>
      </c>
      <c r="E130" s="121">
        <v>5</v>
      </c>
      <c r="F130" s="121">
        <v>8</v>
      </c>
      <c r="G130" s="122">
        <v>41</v>
      </c>
      <c r="H130" s="30"/>
    </row>
    <row r="131" spans="1:8" x14ac:dyDescent="0.25">
      <c r="A131" s="56"/>
      <c r="B131" s="56" t="s">
        <v>89</v>
      </c>
      <c r="C131" s="121">
        <v>12</v>
      </c>
      <c r="D131" s="121">
        <v>7</v>
      </c>
      <c r="E131" s="121">
        <v>60</v>
      </c>
      <c r="F131" s="121">
        <v>4</v>
      </c>
      <c r="G131" s="122">
        <v>80</v>
      </c>
      <c r="H131" s="30"/>
    </row>
    <row r="132" spans="1:8" x14ac:dyDescent="0.25">
      <c r="A132" s="56" t="s">
        <v>39</v>
      </c>
      <c r="B132" s="56" t="s">
        <v>74</v>
      </c>
      <c r="C132" s="121" t="s">
        <v>12</v>
      </c>
      <c r="D132" s="121" t="s">
        <v>12</v>
      </c>
      <c r="E132" s="121" t="s">
        <v>12</v>
      </c>
      <c r="F132" s="121" t="s">
        <v>12</v>
      </c>
      <c r="G132" s="122" t="s">
        <v>12</v>
      </c>
      <c r="H132" s="30"/>
    </row>
    <row r="133" spans="1:8" x14ac:dyDescent="0.25">
      <c r="A133" s="56"/>
      <c r="B133" s="56" t="s">
        <v>75</v>
      </c>
      <c r="C133" s="121">
        <v>9</v>
      </c>
      <c r="D133" s="121">
        <v>42</v>
      </c>
      <c r="E133" s="121">
        <v>12</v>
      </c>
      <c r="F133" s="121">
        <v>3</v>
      </c>
      <c r="G133" s="122">
        <v>66</v>
      </c>
      <c r="H133" s="30"/>
    </row>
    <row r="134" spans="1:8" x14ac:dyDescent="0.25">
      <c r="A134" s="56"/>
      <c r="B134" s="56" t="s">
        <v>76</v>
      </c>
      <c r="C134" s="121">
        <v>11</v>
      </c>
      <c r="D134" s="121">
        <v>4</v>
      </c>
      <c r="E134" s="121">
        <v>105</v>
      </c>
      <c r="F134" s="121">
        <v>3</v>
      </c>
      <c r="G134" s="122">
        <v>124</v>
      </c>
      <c r="H134" s="30"/>
    </row>
    <row r="135" spans="1:8" x14ac:dyDescent="0.25">
      <c r="A135" s="56"/>
      <c r="B135" s="56" t="s">
        <v>77</v>
      </c>
      <c r="C135" s="121">
        <v>20</v>
      </c>
      <c r="D135" s="121">
        <v>2</v>
      </c>
      <c r="E135" s="121">
        <v>17</v>
      </c>
      <c r="F135" s="121">
        <v>2</v>
      </c>
      <c r="G135" s="122">
        <v>41</v>
      </c>
      <c r="H135" s="30"/>
    </row>
    <row r="136" spans="1:8" x14ac:dyDescent="0.25">
      <c r="A136" s="56"/>
      <c r="B136" s="56" t="s">
        <v>78</v>
      </c>
      <c r="C136" s="121" t="s">
        <v>12</v>
      </c>
      <c r="D136" s="121" t="s">
        <v>12</v>
      </c>
      <c r="E136" s="121" t="s">
        <v>12</v>
      </c>
      <c r="F136" s="121" t="s">
        <v>12</v>
      </c>
      <c r="G136" s="122" t="s">
        <v>12</v>
      </c>
      <c r="H136" s="30"/>
    </row>
    <row r="137" spans="1:8" x14ac:dyDescent="0.25">
      <c r="A137" s="56"/>
      <c r="B137" s="56" t="s">
        <v>79</v>
      </c>
      <c r="C137" s="121" t="s">
        <v>12</v>
      </c>
      <c r="D137" s="121" t="s">
        <v>12</v>
      </c>
      <c r="E137" s="121" t="s">
        <v>12</v>
      </c>
      <c r="F137" s="121" t="s">
        <v>12</v>
      </c>
      <c r="G137" s="122" t="s">
        <v>12</v>
      </c>
      <c r="H137" s="30"/>
    </row>
    <row r="138" spans="1:8" x14ac:dyDescent="0.25">
      <c r="A138" s="56"/>
      <c r="B138" s="56" t="s">
        <v>80</v>
      </c>
      <c r="C138" s="121" t="s">
        <v>12</v>
      </c>
      <c r="D138" s="121" t="s">
        <v>12</v>
      </c>
      <c r="E138" s="121" t="s">
        <v>12</v>
      </c>
      <c r="F138" s="121" t="s">
        <v>12</v>
      </c>
      <c r="G138" s="122" t="s">
        <v>12</v>
      </c>
      <c r="H138" s="30"/>
    </row>
    <row r="139" spans="1:8" x14ac:dyDescent="0.25">
      <c r="A139" s="56"/>
      <c r="B139" s="56" t="s">
        <v>81</v>
      </c>
      <c r="C139" s="121" t="s">
        <v>12</v>
      </c>
      <c r="D139" s="121" t="s">
        <v>12</v>
      </c>
      <c r="E139" s="121" t="s">
        <v>12</v>
      </c>
      <c r="F139" s="121" t="s">
        <v>12</v>
      </c>
      <c r="G139" s="122" t="s">
        <v>12</v>
      </c>
      <c r="H139" s="30"/>
    </row>
    <row r="140" spans="1:8" x14ac:dyDescent="0.25">
      <c r="A140" s="56"/>
      <c r="B140" s="56" t="s">
        <v>82</v>
      </c>
      <c r="C140" s="121" t="s">
        <v>12</v>
      </c>
      <c r="D140" s="121" t="s">
        <v>12</v>
      </c>
      <c r="E140" s="121" t="s">
        <v>12</v>
      </c>
      <c r="F140" s="121" t="s">
        <v>12</v>
      </c>
      <c r="G140" s="122" t="s">
        <v>12</v>
      </c>
      <c r="H140" s="30"/>
    </row>
    <row r="141" spans="1:8" x14ac:dyDescent="0.25">
      <c r="A141" s="56"/>
      <c r="B141" s="56" t="s">
        <v>83</v>
      </c>
      <c r="C141" s="121">
        <v>12</v>
      </c>
      <c r="D141" s="121">
        <v>8</v>
      </c>
      <c r="E141" s="121">
        <v>10</v>
      </c>
      <c r="F141" s="121">
        <v>7</v>
      </c>
      <c r="G141" s="122">
        <v>41</v>
      </c>
      <c r="H141" s="30"/>
    </row>
    <row r="142" spans="1:8" x14ac:dyDescent="0.25">
      <c r="A142" s="56"/>
      <c r="B142" s="56" t="s">
        <v>84</v>
      </c>
      <c r="C142" s="121" t="s">
        <v>12</v>
      </c>
      <c r="D142" s="121" t="s">
        <v>12</v>
      </c>
      <c r="E142" s="121" t="s">
        <v>12</v>
      </c>
      <c r="F142" s="121" t="s">
        <v>12</v>
      </c>
      <c r="G142" s="122" t="s">
        <v>12</v>
      </c>
      <c r="H142" s="30"/>
    </row>
    <row r="143" spans="1:8" x14ac:dyDescent="0.25">
      <c r="A143" s="56"/>
      <c r="B143" s="56" t="s">
        <v>85</v>
      </c>
      <c r="C143" s="121" t="s">
        <v>16</v>
      </c>
      <c r="D143" s="121" t="s">
        <v>16</v>
      </c>
      <c r="E143" s="121" t="s">
        <v>16</v>
      </c>
      <c r="F143" s="121" t="s">
        <v>16</v>
      </c>
      <c r="G143" s="122" t="s">
        <v>16</v>
      </c>
      <c r="H143" s="30"/>
    </row>
    <row r="144" spans="1:8" x14ac:dyDescent="0.25">
      <c r="A144" s="56"/>
      <c r="B144" s="56" t="s">
        <v>86</v>
      </c>
      <c r="C144" s="121">
        <v>7</v>
      </c>
      <c r="D144" s="121">
        <v>4</v>
      </c>
      <c r="E144" s="121">
        <v>3</v>
      </c>
      <c r="F144" s="121">
        <v>13</v>
      </c>
      <c r="G144" s="122">
        <v>31</v>
      </c>
      <c r="H144" s="30"/>
    </row>
    <row r="145" spans="1:8" x14ac:dyDescent="0.25">
      <c r="A145" s="56"/>
      <c r="B145" s="56" t="s">
        <v>87</v>
      </c>
      <c r="C145" s="121" t="s">
        <v>16</v>
      </c>
      <c r="D145" s="121" t="s">
        <v>16</v>
      </c>
      <c r="E145" s="121" t="s">
        <v>16</v>
      </c>
      <c r="F145" s="121" t="s">
        <v>16</v>
      </c>
      <c r="G145" s="122" t="s">
        <v>16</v>
      </c>
      <c r="H145" s="30"/>
    </row>
    <row r="146" spans="1:8" x14ac:dyDescent="0.25">
      <c r="A146" s="56"/>
      <c r="B146" s="56" t="s">
        <v>88</v>
      </c>
      <c r="C146" s="121">
        <v>9</v>
      </c>
      <c r="D146" s="121">
        <v>3</v>
      </c>
      <c r="E146" s="121">
        <v>9</v>
      </c>
      <c r="F146" s="121">
        <v>9</v>
      </c>
      <c r="G146" s="122">
        <v>40</v>
      </c>
      <c r="H146" s="30"/>
    </row>
    <row r="147" spans="1:8" x14ac:dyDescent="0.25">
      <c r="A147" s="56"/>
      <c r="B147" s="56" t="s">
        <v>89</v>
      </c>
      <c r="C147" s="121">
        <v>10</v>
      </c>
      <c r="D147" s="121">
        <v>10</v>
      </c>
      <c r="E147" s="121">
        <v>40</v>
      </c>
      <c r="F147" s="121">
        <v>4</v>
      </c>
      <c r="G147" s="122">
        <v>80</v>
      </c>
      <c r="H147" s="30"/>
    </row>
    <row r="148" spans="1:8" x14ac:dyDescent="0.25">
      <c r="A148" s="56" t="s">
        <v>40</v>
      </c>
      <c r="B148" s="56" t="s">
        <v>74</v>
      </c>
      <c r="C148" s="121" t="s">
        <v>12</v>
      </c>
      <c r="D148" s="121" t="s">
        <v>12</v>
      </c>
      <c r="E148" s="121" t="s">
        <v>12</v>
      </c>
      <c r="F148" s="121" t="s">
        <v>12</v>
      </c>
      <c r="G148" s="122" t="s">
        <v>12</v>
      </c>
      <c r="H148" s="30"/>
    </row>
    <row r="149" spans="1:8" x14ac:dyDescent="0.25">
      <c r="A149" s="56"/>
      <c r="B149" s="56" t="s">
        <v>75</v>
      </c>
      <c r="C149" s="121" t="s">
        <v>12</v>
      </c>
      <c r="D149" s="121" t="s">
        <v>12</v>
      </c>
      <c r="E149" s="121" t="s">
        <v>12</v>
      </c>
      <c r="F149" s="121" t="s">
        <v>12</v>
      </c>
      <c r="G149" s="122" t="s">
        <v>12</v>
      </c>
      <c r="H149" s="30"/>
    </row>
    <row r="150" spans="1:8" x14ac:dyDescent="0.25">
      <c r="A150" s="56"/>
      <c r="B150" s="56" t="s">
        <v>76</v>
      </c>
      <c r="C150" s="121" t="s">
        <v>16</v>
      </c>
      <c r="D150" s="121" t="s">
        <v>16</v>
      </c>
      <c r="E150" s="121" t="s">
        <v>16</v>
      </c>
      <c r="F150" s="121" t="s">
        <v>16</v>
      </c>
      <c r="G150" s="122" t="s">
        <v>16</v>
      </c>
      <c r="H150" s="30"/>
    </row>
    <row r="151" spans="1:8" x14ac:dyDescent="0.25">
      <c r="A151" s="56"/>
      <c r="B151" s="56" t="s">
        <v>77</v>
      </c>
      <c r="C151" s="121" t="s">
        <v>12</v>
      </c>
      <c r="D151" s="121" t="s">
        <v>12</v>
      </c>
      <c r="E151" s="121" t="s">
        <v>12</v>
      </c>
      <c r="F151" s="121" t="s">
        <v>12</v>
      </c>
      <c r="G151" s="122" t="s">
        <v>12</v>
      </c>
      <c r="H151" s="30"/>
    </row>
    <row r="152" spans="1:8" x14ac:dyDescent="0.25">
      <c r="A152" s="56"/>
      <c r="B152" s="56" t="s">
        <v>78</v>
      </c>
      <c r="C152" s="121" t="s">
        <v>12</v>
      </c>
      <c r="D152" s="121" t="s">
        <v>12</v>
      </c>
      <c r="E152" s="121" t="s">
        <v>12</v>
      </c>
      <c r="F152" s="121" t="s">
        <v>12</v>
      </c>
      <c r="G152" s="122" t="s">
        <v>12</v>
      </c>
      <c r="H152" s="30"/>
    </row>
    <row r="153" spans="1:8" x14ac:dyDescent="0.25">
      <c r="A153" s="56"/>
      <c r="B153" s="56" t="s">
        <v>79</v>
      </c>
      <c r="C153" s="121">
        <v>6</v>
      </c>
      <c r="D153" s="121">
        <v>0</v>
      </c>
      <c r="E153" s="121">
        <v>3</v>
      </c>
      <c r="F153" s="121">
        <v>4</v>
      </c>
      <c r="G153" s="122">
        <v>14</v>
      </c>
      <c r="H153" s="30"/>
    </row>
    <row r="154" spans="1:8" x14ac:dyDescent="0.25">
      <c r="A154" s="56"/>
      <c r="B154" s="56" t="s">
        <v>80</v>
      </c>
      <c r="C154" s="121">
        <v>11</v>
      </c>
      <c r="D154" s="121">
        <v>0</v>
      </c>
      <c r="E154" s="121">
        <v>5</v>
      </c>
      <c r="F154" s="121">
        <v>8</v>
      </c>
      <c r="G154" s="122">
        <v>23</v>
      </c>
      <c r="H154" s="30"/>
    </row>
    <row r="155" spans="1:8" x14ac:dyDescent="0.25">
      <c r="A155" s="56"/>
      <c r="B155" s="56" t="s">
        <v>81</v>
      </c>
      <c r="C155" s="121" t="s">
        <v>12</v>
      </c>
      <c r="D155" s="121" t="s">
        <v>12</v>
      </c>
      <c r="E155" s="121" t="s">
        <v>12</v>
      </c>
      <c r="F155" s="121" t="s">
        <v>12</v>
      </c>
      <c r="G155" s="122" t="s">
        <v>12</v>
      </c>
      <c r="H155" s="30"/>
    </row>
    <row r="156" spans="1:8" x14ac:dyDescent="0.25">
      <c r="A156" s="56"/>
      <c r="B156" s="56" t="s">
        <v>82</v>
      </c>
      <c r="C156" s="121" t="s">
        <v>12</v>
      </c>
      <c r="D156" s="121" t="s">
        <v>12</v>
      </c>
      <c r="E156" s="121" t="s">
        <v>12</v>
      </c>
      <c r="F156" s="121" t="s">
        <v>12</v>
      </c>
      <c r="G156" s="122" t="s">
        <v>12</v>
      </c>
      <c r="H156" s="30"/>
    </row>
    <row r="157" spans="1:8" x14ac:dyDescent="0.25">
      <c r="A157" s="56"/>
      <c r="B157" s="56" t="s">
        <v>83</v>
      </c>
      <c r="C157" s="121">
        <v>10</v>
      </c>
      <c r="D157" s="121">
        <v>4</v>
      </c>
      <c r="E157" s="121">
        <v>9</v>
      </c>
      <c r="F157" s="121">
        <v>4</v>
      </c>
      <c r="G157" s="122">
        <v>37</v>
      </c>
      <c r="H157" s="30"/>
    </row>
    <row r="158" spans="1:8" x14ac:dyDescent="0.25">
      <c r="A158" s="56"/>
      <c r="B158" s="56" t="s">
        <v>84</v>
      </c>
      <c r="C158" s="121" t="s">
        <v>12</v>
      </c>
      <c r="D158" s="121" t="s">
        <v>12</v>
      </c>
      <c r="E158" s="121" t="s">
        <v>12</v>
      </c>
      <c r="F158" s="121" t="s">
        <v>12</v>
      </c>
      <c r="G158" s="122" t="s">
        <v>12</v>
      </c>
      <c r="H158" s="30"/>
    </row>
    <row r="159" spans="1:8" x14ac:dyDescent="0.25">
      <c r="A159" s="56"/>
      <c r="B159" s="56" t="s">
        <v>85</v>
      </c>
      <c r="C159" s="121" t="s">
        <v>12</v>
      </c>
      <c r="D159" s="121" t="s">
        <v>12</v>
      </c>
      <c r="E159" s="121" t="s">
        <v>12</v>
      </c>
      <c r="F159" s="121" t="s">
        <v>12</v>
      </c>
      <c r="G159" s="122" t="s">
        <v>12</v>
      </c>
      <c r="H159" s="30"/>
    </row>
    <row r="160" spans="1:8" x14ac:dyDescent="0.25">
      <c r="A160" s="56"/>
      <c r="B160" s="56" t="s">
        <v>86</v>
      </c>
      <c r="C160" s="121">
        <v>7</v>
      </c>
      <c r="D160" s="121">
        <v>1</v>
      </c>
      <c r="E160" s="121">
        <v>2</v>
      </c>
      <c r="F160" s="121">
        <v>15</v>
      </c>
      <c r="G160" s="122">
        <v>30</v>
      </c>
      <c r="H160" s="30"/>
    </row>
    <row r="161" spans="1:8" x14ac:dyDescent="0.25">
      <c r="A161" s="56"/>
      <c r="B161" s="56" t="s">
        <v>87</v>
      </c>
      <c r="C161" s="121" t="s">
        <v>12</v>
      </c>
      <c r="D161" s="121" t="s">
        <v>12</v>
      </c>
      <c r="E161" s="121" t="s">
        <v>12</v>
      </c>
      <c r="F161" s="121" t="s">
        <v>12</v>
      </c>
      <c r="G161" s="122" t="s">
        <v>12</v>
      </c>
      <c r="H161" s="30"/>
    </row>
    <row r="162" spans="1:8" x14ac:dyDescent="0.25">
      <c r="A162" s="56"/>
      <c r="B162" s="56" t="s">
        <v>88</v>
      </c>
      <c r="C162" s="121">
        <v>7</v>
      </c>
      <c r="D162" s="121">
        <v>2</v>
      </c>
      <c r="E162" s="121">
        <v>20</v>
      </c>
      <c r="F162" s="121">
        <v>7</v>
      </c>
      <c r="G162" s="122">
        <v>38</v>
      </c>
      <c r="H162" s="30"/>
    </row>
    <row r="163" spans="1:8" x14ac:dyDescent="0.25">
      <c r="A163" s="56"/>
      <c r="B163" s="56" t="s">
        <v>89</v>
      </c>
      <c r="C163" s="121">
        <v>13</v>
      </c>
      <c r="D163" s="121">
        <v>26</v>
      </c>
      <c r="E163" s="121">
        <v>23</v>
      </c>
      <c r="F163" s="121">
        <v>3</v>
      </c>
      <c r="G163" s="122">
        <v>73</v>
      </c>
      <c r="H163" s="30"/>
    </row>
    <row r="164" spans="1:8" x14ac:dyDescent="0.25">
      <c r="A164" s="56" t="s">
        <v>41</v>
      </c>
      <c r="B164" s="56" t="s">
        <v>74</v>
      </c>
      <c r="C164" s="121" t="s">
        <v>12</v>
      </c>
      <c r="D164" s="121" t="s">
        <v>12</v>
      </c>
      <c r="E164" s="121" t="s">
        <v>12</v>
      </c>
      <c r="F164" s="121" t="s">
        <v>12</v>
      </c>
      <c r="G164" s="122" t="s">
        <v>12</v>
      </c>
      <c r="H164" s="30"/>
    </row>
    <row r="165" spans="1:8" x14ac:dyDescent="0.25">
      <c r="A165" s="56"/>
      <c r="B165" s="56" t="s">
        <v>75</v>
      </c>
      <c r="C165" s="121" t="s">
        <v>16</v>
      </c>
      <c r="D165" s="121" t="s">
        <v>16</v>
      </c>
      <c r="E165" s="121" t="s">
        <v>16</v>
      </c>
      <c r="F165" s="121" t="s">
        <v>16</v>
      </c>
      <c r="G165" s="122" t="s">
        <v>16</v>
      </c>
      <c r="H165" s="30"/>
    </row>
    <row r="166" spans="1:8" x14ac:dyDescent="0.25">
      <c r="A166" s="56"/>
      <c r="B166" s="56" t="s">
        <v>76</v>
      </c>
      <c r="C166" s="121" t="s">
        <v>12</v>
      </c>
      <c r="D166" s="121" t="s">
        <v>12</v>
      </c>
      <c r="E166" s="121" t="s">
        <v>12</v>
      </c>
      <c r="F166" s="121" t="s">
        <v>12</v>
      </c>
      <c r="G166" s="122" t="s">
        <v>12</v>
      </c>
      <c r="H166" s="30"/>
    </row>
    <row r="167" spans="1:8" x14ac:dyDescent="0.25">
      <c r="A167" s="56"/>
      <c r="B167" s="56" t="s">
        <v>77</v>
      </c>
      <c r="C167" s="121" t="s">
        <v>12</v>
      </c>
      <c r="D167" s="121" t="s">
        <v>12</v>
      </c>
      <c r="E167" s="121" t="s">
        <v>12</v>
      </c>
      <c r="F167" s="121" t="s">
        <v>12</v>
      </c>
      <c r="G167" s="122" t="s">
        <v>12</v>
      </c>
      <c r="H167" s="30"/>
    </row>
    <row r="168" spans="1:8" x14ac:dyDescent="0.25">
      <c r="A168" s="56"/>
      <c r="B168" s="56" t="s">
        <v>78</v>
      </c>
      <c r="C168" s="121" t="s">
        <v>12</v>
      </c>
      <c r="D168" s="121" t="s">
        <v>12</v>
      </c>
      <c r="E168" s="121" t="s">
        <v>12</v>
      </c>
      <c r="F168" s="121" t="s">
        <v>12</v>
      </c>
      <c r="G168" s="122" t="s">
        <v>12</v>
      </c>
      <c r="H168" s="30"/>
    </row>
    <row r="169" spans="1:8" x14ac:dyDescent="0.25">
      <c r="A169" s="56"/>
      <c r="B169" s="56" t="s">
        <v>79</v>
      </c>
      <c r="C169" s="121" t="s">
        <v>12</v>
      </c>
      <c r="D169" s="121" t="s">
        <v>12</v>
      </c>
      <c r="E169" s="121" t="s">
        <v>12</v>
      </c>
      <c r="F169" s="121" t="s">
        <v>12</v>
      </c>
      <c r="G169" s="122" t="s">
        <v>12</v>
      </c>
      <c r="H169" s="30"/>
    </row>
    <row r="170" spans="1:8" x14ac:dyDescent="0.25">
      <c r="A170" s="56"/>
      <c r="B170" s="56" t="s">
        <v>80</v>
      </c>
      <c r="C170" s="121" t="s">
        <v>16</v>
      </c>
      <c r="D170" s="121" t="s">
        <v>16</v>
      </c>
      <c r="E170" s="121" t="s">
        <v>16</v>
      </c>
      <c r="F170" s="121" t="s">
        <v>16</v>
      </c>
      <c r="G170" s="122" t="s">
        <v>16</v>
      </c>
      <c r="H170" s="30"/>
    </row>
    <row r="171" spans="1:8" x14ac:dyDescent="0.25">
      <c r="A171" s="56"/>
      <c r="B171" s="56" t="s">
        <v>81</v>
      </c>
      <c r="C171" s="121" t="s">
        <v>12</v>
      </c>
      <c r="D171" s="121" t="s">
        <v>12</v>
      </c>
      <c r="E171" s="121" t="s">
        <v>12</v>
      </c>
      <c r="F171" s="121" t="s">
        <v>12</v>
      </c>
      <c r="G171" s="122" t="s">
        <v>12</v>
      </c>
      <c r="H171" s="30"/>
    </row>
    <row r="172" spans="1:8" x14ac:dyDescent="0.25">
      <c r="A172" s="56"/>
      <c r="B172" s="56" t="s">
        <v>82</v>
      </c>
      <c r="C172" s="121" t="s">
        <v>12</v>
      </c>
      <c r="D172" s="121" t="s">
        <v>12</v>
      </c>
      <c r="E172" s="121" t="s">
        <v>12</v>
      </c>
      <c r="F172" s="121" t="s">
        <v>12</v>
      </c>
      <c r="G172" s="122" t="s">
        <v>12</v>
      </c>
      <c r="H172" s="30"/>
    </row>
    <row r="173" spans="1:8" x14ac:dyDescent="0.25">
      <c r="A173" s="56"/>
      <c r="B173" s="56" t="s">
        <v>238</v>
      </c>
      <c r="C173" s="121">
        <v>6</v>
      </c>
      <c r="D173" s="121">
        <v>2</v>
      </c>
      <c r="E173" s="121">
        <v>13</v>
      </c>
      <c r="F173" s="121">
        <v>5</v>
      </c>
      <c r="G173" s="122">
        <v>27</v>
      </c>
      <c r="H173" s="30"/>
    </row>
    <row r="174" spans="1:8" x14ac:dyDescent="0.25">
      <c r="A174" s="56"/>
      <c r="B174" s="56" t="s">
        <v>84</v>
      </c>
      <c r="C174" s="121" t="s">
        <v>12</v>
      </c>
      <c r="D174" s="121" t="s">
        <v>12</v>
      </c>
      <c r="E174" s="121" t="s">
        <v>12</v>
      </c>
      <c r="F174" s="121" t="s">
        <v>12</v>
      </c>
      <c r="G174" s="122" t="s">
        <v>12</v>
      </c>
      <c r="H174" s="30"/>
    </row>
    <row r="175" spans="1:8" x14ac:dyDescent="0.25">
      <c r="A175" s="56"/>
      <c r="B175" s="56" t="s">
        <v>85</v>
      </c>
      <c r="C175" s="121" t="s">
        <v>12</v>
      </c>
      <c r="D175" s="121" t="s">
        <v>12</v>
      </c>
      <c r="E175" s="121" t="s">
        <v>12</v>
      </c>
      <c r="F175" s="121" t="s">
        <v>12</v>
      </c>
      <c r="G175" s="122" t="s">
        <v>12</v>
      </c>
      <c r="H175" s="30"/>
    </row>
    <row r="176" spans="1:8" x14ac:dyDescent="0.25">
      <c r="A176" s="56"/>
      <c r="B176" s="56" t="s">
        <v>86</v>
      </c>
      <c r="C176" s="121">
        <v>8</v>
      </c>
      <c r="D176" s="121">
        <v>1</v>
      </c>
      <c r="E176" s="121">
        <v>1</v>
      </c>
      <c r="F176" s="121">
        <v>11</v>
      </c>
      <c r="G176" s="122">
        <v>24</v>
      </c>
      <c r="H176" s="30"/>
    </row>
    <row r="177" spans="1:8" x14ac:dyDescent="0.25">
      <c r="A177" s="56"/>
      <c r="B177" s="56" t="s">
        <v>87</v>
      </c>
      <c r="C177" s="121" t="s">
        <v>12</v>
      </c>
      <c r="D177" s="121" t="s">
        <v>12</v>
      </c>
      <c r="E177" s="121" t="s">
        <v>12</v>
      </c>
      <c r="F177" s="121" t="s">
        <v>12</v>
      </c>
      <c r="G177" s="122" t="s">
        <v>12</v>
      </c>
      <c r="H177" s="30"/>
    </row>
    <row r="178" spans="1:8" x14ac:dyDescent="0.25">
      <c r="A178" s="56"/>
      <c r="B178" s="56" t="s">
        <v>88</v>
      </c>
      <c r="C178" s="121">
        <v>11</v>
      </c>
      <c r="D178" s="121">
        <v>4</v>
      </c>
      <c r="E178" s="121">
        <v>12</v>
      </c>
      <c r="F178" s="121">
        <v>7</v>
      </c>
      <c r="G178" s="122">
        <v>43</v>
      </c>
      <c r="H178" s="30"/>
    </row>
    <row r="179" spans="1:8" x14ac:dyDescent="0.25">
      <c r="A179" s="56"/>
      <c r="B179" s="56" t="s">
        <v>89</v>
      </c>
      <c r="C179" s="121">
        <v>6</v>
      </c>
      <c r="D179" s="121">
        <v>3</v>
      </c>
      <c r="E179" s="121">
        <v>24</v>
      </c>
      <c r="F179" s="121">
        <v>3</v>
      </c>
      <c r="G179" s="122">
        <v>38</v>
      </c>
      <c r="H179" s="30"/>
    </row>
    <row r="180" spans="1:8" x14ac:dyDescent="0.25">
      <c r="A180" s="56" t="s">
        <v>48</v>
      </c>
      <c r="B180" s="56" t="s">
        <v>74</v>
      </c>
      <c r="C180" s="121" t="s">
        <v>12</v>
      </c>
      <c r="D180" s="121" t="s">
        <v>12</v>
      </c>
      <c r="E180" s="121" t="s">
        <v>12</v>
      </c>
      <c r="F180" s="121" t="s">
        <v>12</v>
      </c>
      <c r="G180" s="122" t="s">
        <v>12</v>
      </c>
      <c r="H180" s="30"/>
    </row>
    <row r="181" spans="1:8" x14ac:dyDescent="0.25">
      <c r="A181" s="56"/>
      <c r="B181" s="56" t="s">
        <v>75</v>
      </c>
      <c r="C181" s="121" t="s">
        <v>12</v>
      </c>
      <c r="D181" s="121" t="s">
        <v>12</v>
      </c>
      <c r="E181" s="121" t="s">
        <v>12</v>
      </c>
      <c r="F181" s="121" t="s">
        <v>12</v>
      </c>
      <c r="G181" s="122" t="s">
        <v>12</v>
      </c>
      <c r="H181" s="30"/>
    </row>
    <row r="182" spans="1:8" x14ac:dyDescent="0.25">
      <c r="A182" s="56"/>
      <c r="B182" s="56" t="s">
        <v>76</v>
      </c>
      <c r="C182" s="121" t="s">
        <v>12</v>
      </c>
      <c r="D182" s="121" t="s">
        <v>12</v>
      </c>
      <c r="E182" s="121" t="s">
        <v>12</v>
      </c>
      <c r="F182" s="121" t="s">
        <v>12</v>
      </c>
      <c r="G182" s="122" t="s">
        <v>12</v>
      </c>
      <c r="H182" s="30"/>
    </row>
    <row r="183" spans="1:8" x14ac:dyDescent="0.25">
      <c r="A183" s="56"/>
      <c r="B183" s="56" t="s">
        <v>77</v>
      </c>
      <c r="C183" s="121" t="s">
        <v>16</v>
      </c>
      <c r="D183" s="121" t="s">
        <v>16</v>
      </c>
      <c r="E183" s="121" t="s">
        <v>16</v>
      </c>
      <c r="F183" s="121" t="s">
        <v>16</v>
      </c>
      <c r="G183" s="122" t="s">
        <v>16</v>
      </c>
      <c r="H183" s="30"/>
    </row>
    <row r="184" spans="1:8" x14ac:dyDescent="0.25">
      <c r="A184" s="56"/>
      <c r="B184" s="56" t="s">
        <v>78</v>
      </c>
      <c r="C184" s="121" t="s">
        <v>12</v>
      </c>
      <c r="D184" s="121" t="s">
        <v>12</v>
      </c>
      <c r="E184" s="121" t="s">
        <v>12</v>
      </c>
      <c r="F184" s="121" t="s">
        <v>12</v>
      </c>
      <c r="G184" s="122" t="s">
        <v>12</v>
      </c>
      <c r="H184" s="30"/>
    </row>
    <row r="185" spans="1:8" x14ac:dyDescent="0.25">
      <c r="A185" s="56"/>
      <c r="B185" s="56" t="s">
        <v>79</v>
      </c>
      <c r="C185" s="121" t="s">
        <v>12</v>
      </c>
      <c r="D185" s="121" t="s">
        <v>12</v>
      </c>
      <c r="E185" s="121" t="s">
        <v>12</v>
      </c>
      <c r="F185" s="121" t="s">
        <v>12</v>
      </c>
      <c r="G185" s="122" t="s">
        <v>12</v>
      </c>
      <c r="H185" s="30"/>
    </row>
    <row r="186" spans="1:8" x14ac:dyDescent="0.25">
      <c r="A186" s="56"/>
      <c r="B186" s="56" t="s">
        <v>80</v>
      </c>
      <c r="C186" s="121" t="s">
        <v>16</v>
      </c>
      <c r="D186" s="121" t="s">
        <v>16</v>
      </c>
      <c r="E186" s="121" t="s">
        <v>16</v>
      </c>
      <c r="F186" s="121" t="s">
        <v>16</v>
      </c>
      <c r="G186" s="122" t="s">
        <v>16</v>
      </c>
      <c r="H186" s="30"/>
    </row>
    <row r="187" spans="1:8" x14ac:dyDescent="0.25">
      <c r="A187" s="56"/>
      <c r="B187" s="56" t="s">
        <v>81</v>
      </c>
      <c r="C187" s="121" t="s">
        <v>12</v>
      </c>
      <c r="D187" s="121" t="s">
        <v>12</v>
      </c>
      <c r="E187" s="121" t="s">
        <v>12</v>
      </c>
      <c r="F187" s="121" t="s">
        <v>12</v>
      </c>
      <c r="G187" s="122" t="s">
        <v>12</v>
      </c>
      <c r="H187" s="30"/>
    </row>
    <row r="188" spans="1:8" x14ac:dyDescent="0.25">
      <c r="A188" s="56"/>
      <c r="B188" s="56" t="s">
        <v>82</v>
      </c>
      <c r="C188" s="121" t="s">
        <v>12</v>
      </c>
      <c r="D188" s="121" t="s">
        <v>12</v>
      </c>
      <c r="E188" s="121" t="s">
        <v>12</v>
      </c>
      <c r="F188" s="121" t="s">
        <v>12</v>
      </c>
      <c r="G188" s="122" t="s">
        <v>12</v>
      </c>
      <c r="H188" s="30"/>
    </row>
    <row r="189" spans="1:8" x14ac:dyDescent="0.25">
      <c r="A189" s="56"/>
      <c r="B189" s="56" t="s">
        <v>83</v>
      </c>
      <c r="C189" s="121" t="s">
        <v>16</v>
      </c>
      <c r="D189" s="121" t="s">
        <v>16</v>
      </c>
      <c r="E189" s="121" t="s">
        <v>16</v>
      </c>
      <c r="F189" s="121" t="s">
        <v>16</v>
      </c>
      <c r="G189" s="122" t="s">
        <v>16</v>
      </c>
      <c r="H189" s="30"/>
    </row>
    <row r="190" spans="1:8" x14ac:dyDescent="0.25">
      <c r="A190" s="56"/>
      <c r="B190" s="56" t="s">
        <v>84</v>
      </c>
      <c r="C190" s="121" t="s">
        <v>12</v>
      </c>
      <c r="D190" s="121" t="s">
        <v>12</v>
      </c>
      <c r="E190" s="121" t="s">
        <v>12</v>
      </c>
      <c r="F190" s="121" t="s">
        <v>12</v>
      </c>
      <c r="G190" s="122" t="s">
        <v>12</v>
      </c>
      <c r="H190" s="30"/>
    </row>
    <row r="191" spans="1:8" x14ac:dyDescent="0.25">
      <c r="A191" s="56"/>
      <c r="B191" s="56" t="s">
        <v>85</v>
      </c>
      <c r="C191" s="121" t="s">
        <v>12</v>
      </c>
      <c r="D191" s="121" t="s">
        <v>12</v>
      </c>
      <c r="E191" s="121" t="s">
        <v>12</v>
      </c>
      <c r="F191" s="121" t="s">
        <v>12</v>
      </c>
      <c r="G191" s="122" t="s">
        <v>12</v>
      </c>
      <c r="H191" s="30"/>
    </row>
    <row r="192" spans="1:8" x14ac:dyDescent="0.25">
      <c r="A192" s="56"/>
      <c r="B192" s="56" t="s">
        <v>86</v>
      </c>
      <c r="C192" s="121">
        <v>8</v>
      </c>
      <c r="D192" s="121">
        <v>1</v>
      </c>
      <c r="E192" s="121">
        <v>1</v>
      </c>
      <c r="F192" s="121">
        <v>11</v>
      </c>
      <c r="G192" s="122">
        <v>21</v>
      </c>
      <c r="H192" s="30"/>
    </row>
    <row r="193" spans="1:8" x14ac:dyDescent="0.25">
      <c r="A193" s="56"/>
      <c r="B193" s="56" t="s">
        <v>87</v>
      </c>
      <c r="C193" s="121" t="s">
        <v>12</v>
      </c>
      <c r="D193" s="121" t="s">
        <v>12</v>
      </c>
      <c r="E193" s="121" t="s">
        <v>12</v>
      </c>
      <c r="F193" s="121" t="s">
        <v>12</v>
      </c>
      <c r="G193" s="122" t="s">
        <v>12</v>
      </c>
      <c r="H193" s="30"/>
    </row>
    <row r="194" spans="1:8" x14ac:dyDescent="0.25">
      <c r="A194" s="56"/>
      <c r="B194" s="56" t="s">
        <v>88</v>
      </c>
      <c r="C194" s="121">
        <v>11</v>
      </c>
      <c r="D194" s="121">
        <v>3</v>
      </c>
      <c r="E194" s="121">
        <v>5</v>
      </c>
      <c r="F194" s="121">
        <v>9</v>
      </c>
      <c r="G194" s="122">
        <v>32</v>
      </c>
      <c r="H194" s="30"/>
    </row>
    <row r="195" spans="1:8" x14ac:dyDescent="0.25">
      <c r="A195" s="61"/>
      <c r="B195" s="61" t="s">
        <v>89</v>
      </c>
      <c r="C195" s="125">
        <v>10</v>
      </c>
      <c r="D195" s="125">
        <v>3</v>
      </c>
      <c r="E195" s="125">
        <v>29</v>
      </c>
      <c r="F195" s="125">
        <v>4</v>
      </c>
      <c r="G195" s="52">
        <v>47</v>
      </c>
      <c r="H195" s="30"/>
    </row>
    <row r="196" spans="1:8" ht="14.4" x14ac:dyDescent="0.3">
      <c r="A196" s="142" t="s">
        <v>125</v>
      </c>
      <c r="B196" s="8"/>
      <c r="C196" s="8"/>
      <c r="D196" s="8"/>
      <c r="E196" s="8"/>
      <c r="F196" s="8"/>
      <c r="G196" s="8"/>
      <c r="H196" s="30"/>
    </row>
    <row r="197" spans="1:8" ht="14.4" x14ac:dyDescent="0.3">
      <c r="A197" s="141" t="s">
        <v>42</v>
      </c>
      <c r="B197" s="8"/>
      <c r="C197" s="8"/>
      <c r="D197" s="8"/>
      <c r="E197" s="8"/>
      <c r="F197" s="8"/>
      <c r="G197" s="8"/>
      <c r="H197" s="30"/>
    </row>
    <row r="198" spans="1:8" ht="14.4" x14ac:dyDescent="0.3">
      <c r="A198" s="142" t="s">
        <v>121</v>
      </c>
      <c r="B198" s="8"/>
      <c r="C198" s="8"/>
      <c r="D198" s="8"/>
      <c r="E198" s="8"/>
      <c r="F198" s="8"/>
      <c r="G198" s="8"/>
      <c r="H198" s="30"/>
    </row>
    <row r="199" spans="1:8" ht="14.4" x14ac:dyDescent="0.3">
      <c r="A199" s="142" t="s">
        <v>120</v>
      </c>
      <c r="B199" s="8"/>
      <c r="C199" s="8"/>
      <c r="D199" s="8"/>
      <c r="E199" s="8"/>
      <c r="F199" s="8"/>
      <c r="G199" s="8"/>
      <c r="H199" s="30"/>
    </row>
    <row r="200" spans="1:8" ht="24.75" customHeight="1" x14ac:dyDescent="0.25">
      <c r="A200" s="247" t="s">
        <v>239</v>
      </c>
      <c r="B200" s="247"/>
      <c r="C200" s="247"/>
      <c r="D200" s="247"/>
      <c r="E200" s="247"/>
      <c r="F200" s="247"/>
      <c r="G200" s="247"/>
      <c r="H200" s="30"/>
    </row>
    <row r="201" spans="1:8" ht="14.4" x14ac:dyDescent="0.3">
      <c r="A201" s="142" t="s">
        <v>119</v>
      </c>
      <c r="B201" s="8"/>
      <c r="C201" s="8"/>
      <c r="D201" s="8"/>
      <c r="E201" s="8"/>
      <c r="F201" s="8"/>
      <c r="G201" s="8"/>
      <c r="H201" s="30"/>
    </row>
    <row r="202" spans="1:8" ht="14.4" x14ac:dyDescent="0.3">
      <c r="A202" s="142" t="s">
        <v>126</v>
      </c>
      <c r="B202" s="8"/>
      <c r="C202" s="8"/>
      <c r="D202" s="8"/>
      <c r="E202" s="8"/>
      <c r="F202" s="8"/>
      <c r="G202" s="8"/>
      <c r="H202" s="30"/>
    </row>
    <row r="203" spans="1:8" ht="14.4" x14ac:dyDescent="0.3">
      <c r="A203" s="142" t="s">
        <v>123</v>
      </c>
      <c r="B203" s="8"/>
      <c r="C203" s="8"/>
      <c r="D203" s="8"/>
      <c r="E203" s="8"/>
      <c r="F203" s="8"/>
      <c r="G203" s="8"/>
      <c r="H203" s="30"/>
    </row>
    <row r="204" spans="1:8" ht="14.4" x14ac:dyDescent="0.3">
      <c r="A204" s="142" t="s">
        <v>124</v>
      </c>
      <c r="B204" s="8"/>
      <c r="C204" s="8"/>
      <c r="D204" s="8"/>
      <c r="E204" s="8"/>
      <c r="F204" s="8"/>
      <c r="G204" s="8"/>
      <c r="H204" s="30"/>
    </row>
    <row r="205" spans="1:8" ht="14.4" x14ac:dyDescent="0.3">
      <c r="A205" s="142" t="s">
        <v>237</v>
      </c>
      <c r="B205" s="8"/>
      <c r="C205" s="8"/>
      <c r="D205" s="8"/>
      <c r="E205" s="8"/>
      <c r="F205" s="8"/>
      <c r="G205" s="8"/>
      <c r="H205" s="30"/>
    </row>
    <row r="206" spans="1:8" ht="14.4" x14ac:dyDescent="0.3">
      <c r="A206" s="8"/>
      <c r="B206" s="8"/>
      <c r="C206" s="8"/>
      <c r="D206" s="8"/>
      <c r="E206" s="8"/>
      <c r="F206" s="8"/>
      <c r="G206" s="8"/>
      <c r="H206" s="30"/>
    </row>
  </sheetData>
  <mergeCells count="1">
    <mergeCell ref="A200:G200"/>
  </mergeCells>
  <hyperlinks>
    <hyperlink ref="A2" location="Contents!A1" display="Back to Contents" xr:uid="{00000000-0004-0000-0900-000000000000}"/>
  </hyperlink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workbookViewId="0"/>
  </sheetViews>
  <sheetFormatPr defaultColWidth="9" defaultRowHeight="13.8" x14ac:dyDescent="0.25"/>
  <cols>
    <col min="1" max="1" width="9" style="31"/>
    <col min="2" max="2" width="16.09765625" style="31" customWidth="1"/>
    <col min="3" max="6" width="9" style="31"/>
    <col min="7" max="7" width="2.59765625" style="31" customWidth="1"/>
    <col min="8" max="11" width="9" style="31"/>
    <col min="12" max="12" width="4.3984375" style="31" customWidth="1"/>
    <col min="13" max="16384" width="9" style="31"/>
  </cols>
  <sheetData>
    <row r="1" spans="1:12" ht="14.4" x14ac:dyDescent="0.3">
      <c r="A1" s="10" t="s">
        <v>257</v>
      </c>
      <c r="B1" s="30"/>
      <c r="C1" s="30"/>
      <c r="D1" s="30"/>
      <c r="E1" s="30"/>
      <c r="F1" s="30"/>
      <c r="G1" s="30"/>
      <c r="H1" s="30"/>
      <c r="I1" s="30"/>
      <c r="J1" s="30"/>
      <c r="K1" s="30"/>
      <c r="L1" s="30"/>
    </row>
    <row r="2" spans="1:12" ht="14.4" x14ac:dyDescent="0.3">
      <c r="A2" s="50" t="s">
        <v>195</v>
      </c>
      <c r="B2" s="30"/>
      <c r="C2" s="30"/>
      <c r="D2" s="30"/>
      <c r="E2" s="30"/>
      <c r="F2" s="30"/>
      <c r="G2" s="30"/>
      <c r="H2" s="30"/>
      <c r="I2" s="30"/>
      <c r="J2" s="30"/>
      <c r="K2" s="30"/>
      <c r="L2" s="30"/>
    </row>
    <row r="3" spans="1:12" x14ac:dyDescent="0.25">
      <c r="A3" s="187" t="s">
        <v>55</v>
      </c>
      <c r="B3" s="248" t="s">
        <v>256</v>
      </c>
      <c r="C3" s="250" t="s">
        <v>241</v>
      </c>
      <c r="D3" s="250"/>
      <c r="E3" s="250"/>
      <c r="F3" s="250"/>
      <c r="G3" s="250"/>
      <c r="H3" s="250"/>
      <c r="I3" s="250"/>
      <c r="J3" s="250"/>
      <c r="K3" s="250"/>
      <c r="L3" s="30"/>
    </row>
    <row r="4" spans="1:12" ht="41.4" x14ac:dyDescent="0.25">
      <c r="A4" s="188" t="s">
        <v>1</v>
      </c>
      <c r="B4" s="249"/>
      <c r="C4" s="189" t="s">
        <v>243</v>
      </c>
      <c r="D4" s="189" t="s">
        <v>244</v>
      </c>
      <c r="E4" s="189" t="s">
        <v>245</v>
      </c>
      <c r="F4" s="189" t="s">
        <v>62</v>
      </c>
      <c r="G4" s="190"/>
      <c r="H4" s="189" t="s">
        <v>243</v>
      </c>
      <c r="I4" s="189" t="s">
        <v>244</v>
      </c>
      <c r="J4" s="189" t="s">
        <v>245</v>
      </c>
      <c r="K4" s="189" t="s">
        <v>62</v>
      </c>
      <c r="L4" s="30"/>
    </row>
    <row r="5" spans="1:12" x14ac:dyDescent="0.25">
      <c r="A5" s="191"/>
      <c r="B5" s="191"/>
      <c r="C5" s="251" t="s">
        <v>22</v>
      </c>
      <c r="D5" s="252"/>
      <c r="E5" s="252"/>
      <c r="F5" s="252"/>
      <c r="G5" s="192"/>
      <c r="H5" s="253" t="s">
        <v>47</v>
      </c>
      <c r="I5" s="254"/>
      <c r="J5" s="254"/>
      <c r="K5" s="254"/>
      <c r="L5" s="30"/>
    </row>
    <row r="6" spans="1:12" ht="21" x14ac:dyDescent="0.25">
      <c r="A6" s="193" t="s">
        <v>48</v>
      </c>
      <c r="B6" s="204" t="s">
        <v>254</v>
      </c>
      <c r="C6" s="194">
        <v>20</v>
      </c>
      <c r="D6" s="194">
        <v>18</v>
      </c>
      <c r="E6" s="194">
        <v>20</v>
      </c>
      <c r="F6" s="195">
        <v>58</v>
      </c>
      <c r="G6" s="192"/>
      <c r="H6" s="196">
        <v>34.5</v>
      </c>
      <c r="I6" s="196">
        <v>31</v>
      </c>
      <c r="J6" s="196">
        <v>34.5</v>
      </c>
      <c r="K6" s="197">
        <v>100</v>
      </c>
      <c r="L6" s="30"/>
    </row>
    <row r="7" spans="1:12" ht="35.4" customHeight="1" x14ac:dyDescent="0.25">
      <c r="A7" s="198"/>
      <c r="B7" s="205" t="s">
        <v>255</v>
      </c>
      <c r="C7" s="199">
        <v>23</v>
      </c>
      <c r="D7" s="199">
        <v>30</v>
      </c>
      <c r="E7" s="199">
        <v>5</v>
      </c>
      <c r="F7" s="200">
        <v>58</v>
      </c>
      <c r="G7" s="201"/>
      <c r="H7" s="202">
        <v>39.700000000000003</v>
      </c>
      <c r="I7" s="202">
        <v>51.7</v>
      </c>
      <c r="J7" s="202">
        <v>8.6</v>
      </c>
      <c r="K7" s="203">
        <v>100</v>
      </c>
      <c r="L7" s="30"/>
    </row>
    <row r="8" spans="1:12" ht="14.4" x14ac:dyDescent="0.3">
      <c r="A8" s="141" t="s">
        <v>42</v>
      </c>
      <c r="B8" s="179"/>
      <c r="C8" s="180"/>
      <c r="D8" s="180"/>
      <c r="E8" s="180"/>
      <c r="F8" s="181"/>
      <c r="G8" s="182"/>
      <c r="H8" s="183"/>
      <c r="I8" s="183"/>
      <c r="J8" s="183"/>
      <c r="K8" s="184"/>
      <c r="L8" s="8"/>
    </row>
    <row r="9" spans="1:12" ht="14.4" x14ac:dyDescent="0.3">
      <c r="A9" s="110" t="s">
        <v>259</v>
      </c>
      <c r="B9" s="8"/>
      <c r="C9" s="8"/>
      <c r="D9" s="8"/>
      <c r="E9" s="8"/>
      <c r="F9" s="8"/>
      <c r="G9" s="8"/>
      <c r="H9" s="8"/>
      <c r="I9" s="8"/>
      <c r="J9" s="8"/>
      <c r="K9" s="8"/>
      <c r="L9" s="8"/>
    </row>
    <row r="10" spans="1:12" ht="14.4" x14ac:dyDescent="0.3">
      <c r="A10" s="110" t="s">
        <v>275</v>
      </c>
      <c r="B10" s="8"/>
      <c r="C10" s="8"/>
      <c r="D10" s="8"/>
      <c r="E10" s="8"/>
      <c r="F10" s="8"/>
      <c r="G10" s="8"/>
      <c r="H10" s="8"/>
      <c r="I10" s="8"/>
      <c r="J10" s="8"/>
      <c r="K10" s="8"/>
      <c r="L10" s="8"/>
    </row>
    <row r="11" spans="1:12" ht="14.4" x14ac:dyDescent="0.3">
      <c r="A11" s="185" t="s">
        <v>274</v>
      </c>
      <c r="B11" s="181"/>
      <c r="C11" s="180"/>
      <c r="D11" s="180"/>
      <c r="E11" s="180"/>
      <c r="F11" s="181"/>
      <c r="G11" s="182"/>
      <c r="H11" s="183"/>
      <c r="I11" s="183"/>
      <c r="J11" s="183"/>
      <c r="K11" s="184"/>
      <c r="L11" s="21"/>
    </row>
    <row r="12" spans="1:12" ht="14.4" x14ac:dyDescent="0.3">
      <c r="A12" s="186"/>
      <c r="B12" s="181"/>
      <c r="C12" s="180"/>
      <c r="D12" s="180"/>
      <c r="E12" s="180"/>
      <c r="F12" s="181"/>
      <c r="G12" s="182"/>
      <c r="H12" s="183"/>
      <c r="I12" s="183"/>
      <c r="J12" s="183"/>
      <c r="K12" s="184"/>
      <c r="L12" s="21"/>
    </row>
    <row r="13" spans="1:12" x14ac:dyDescent="0.25">
      <c r="A13" s="166"/>
      <c r="B13" s="155"/>
      <c r="C13" s="154"/>
      <c r="D13" s="154"/>
      <c r="E13" s="154"/>
      <c r="F13" s="155"/>
      <c r="G13" s="153"/>
      <c r="H13" s="156"/>
      <c r="I13" s="156"/>
      <c r="J13" s="156"/>
      <c r="K13" s="157"/>
      <c r="L13" s="135"/>
    </row>
    <row r="14" spans="1:12" x14ac:dyDescent="0.25">
      <c r="A14" s="135"/>
      <c r="B14" s="155"/>
      <c r="C14" s="154"/>
      <c r="D14" s="154"/>
      <c r="E14" s="154"/>
      <c r="F14" s="155"/>
      <c r="G14" s="135"/>
      <c r="H14" s="156"/>
      <c r="I14" s="156"/>
      <c r="J14" s="156"/>
      <c r="K14" s="157"/>
      <c r="L14" s="135"/>
    </row>
    <row r="15" spans="1:12" x14ac:dyDescent="0.25">
      <c r="A15" s="135"/>
      <c r="B15" s="135"/>
      <c r="C15" s="135"/>
      <c r="D15" s="135"/>
      <c r="E15" s="135"/>
      <c r="F15" s="135"/>
      <c r="G15" s="135"/>
      <c r="H15" s="135"/>
      <c r="I15" s="135"/>
      <c r="J15" s="135"/>
      <c r="K15" s="135"/>
      <c r="L15" s="135"/>
    </row>
  </sheetData>
  <mergeCells count="4">
    <mergeCell ref="B3:B4"/>
    <mergeCell ref="C3:K3"/>
    <mergeCell ref="C5:F5"/>
    <mergeCell ref="H5:K5"/>
  </mergeCells>
  <hyperlinks>
    <hyperlink ref="A2" location="Contents!A1" display="Back to Content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5"/>
  <sheetViews>
    <sheetView workbookViewId="0"/>
  </sheetViews>
  <sheetFormatPr defaultColWidth="9" defaultRowHeight="13.8" x14ac:dyDescent="0.25"/>
  <cols>
    <col min="1" max="1" width="9" style="31"/>
    <col min="2" max="2" width="19" style="31" customWidth="1"/>
    <col min="3" max="6" width="9" style="31"/>
    <col min="7" max="7" width="3.5" style="31" customWidth="1"/>
    <col min="8" max="11" width="9" style="31"/>
    <col min="12" max="12" width="4.19921875" style="31" customWidth="1"/>
    <col min="13" max="16384" width="9" style="31"/>
  </cols>
  <sheetData>
    <row r="1" spans="1:12" ht="14.4" x14ac:dyDescent="0.3">
      <c r="A1" s="10" t="s">
        <v>258</v>
      </c>
      <c r="B1" s="30"/>
      <c r="C1" s="30"/>
      <c r="D1" s="30"/>
      <c r="E1" s="30"/>
      <c r="F1" s="30"/>
      <c r="G1" s="30"/>
      <c r="H1" s="30"/>
      <c r="I1" s="30"/>
      <c r="J1" s="30"/>
      <c r="K1" s="30"/>
      <c r="L1" s="30"/>
    </row>
    <row r="2" spans="1:12" ht="14.4" x14ac:dyDescent="0.3">
      <c r="A2" s="50" t="s">
        <v>195</v>
      </c>
      <c r="B2" s="30"/>
      <c r="C2" s="30"/>
      <c r="D2" s="30"/>
      <c r="E2" s="30"/>
      <c r="F2" s="30"/>
      <c r="G2" s="30"/>
      <c r="H2" s="30"/>
      <c r="I2" s="30"/>
      <c r="J2" s="30"/>
      <c r="K2" s="30"/>
      <c r="L2" s="30"/>
    </row>
    <row r="3" spans="1:12" x14ac:dyDescent="0.25">
      <c r="A3" s="86" t="s">
        <v>55</v>
      </c>
      <c r="B3" s="233" t="s">
        <v>241</v>
      </c>
      <c r="C3" s="235" t="s">
        <v>249</v>
      </c>
      <c r="D3" s="235"/>
      <c r="E3" s="235"/>
      <c r="F3" s="235"/>
      <c r="G3" s="235"/>
      <c r="H3" s="235"/>
      <c r="I3" s="235"/>
      <c r="J3" s="235"/>
      <c r="K3" s="235"/>
      <c r="L3" s="30"/>
    </row>
    <row r="4" spans="1:12" ht="41.4" x14ac:dyDescent="0.25">
      <c r="A4" s="152" t="s">
        <v>1</v>
      </c>
      <c r="B4" s="234"/>
      <c r="C4" s="88" t="s">
        <v>243</v>
      </c>
      <c r="D4" s="88" t="s">
        <v>244</v>
      </c>
      <c r="E4" s="88" t="s">
        <v>245</v>
      </c>
      <c r="F4" s="88" t="s">
        <v>62</v>
      </c>
      <c r="G4" s="89"/>
      <c r="H4" s="88" t="s">
        <v>243</v>
      </c>
      <c r="I4" s="88" t="s">
        <v>244</v>
      </c>
      <c r="J4" s="88" t="s">
        <v>245</v>
      </c>
      <c r="K4" s="88" t="s">
        <v>62</v>
      </c>
      <c r="L4" s="30"/>
    </row>
    <row r="5" spans="1:12" x14ac:dyDescent="0.25">
      <c r="A5" s="30"/>
      <c r="B5" s="30"/>
      <c r="C5" s="236" t="s">
        <v>22</v>
      </c>
      <c r="D5" s="237"/>
      <c r="E5" s="237"/>
      <c r="F5" s="237"/>
      <c r="G5" s="92"/>
      <c r="H5" s="238" t="s">
        <v>47</v>
      </c>
      <c r="I5" s="239"/>
      <c r="J5" s="239"/>
      <c r="K5" s="239"/>
      <c r="L5" s="30"/>
    </row>
    <row r="6" spans="1:12" x14ac:dyDescent="0.25">
      <c r="A6" s="167" t="s">
        <v>48</v>
      </c>
      <c r="B6" s="176" t="s">
        <v>247</v>
      </c>
      <c r="C6" s="94">
        <v>16</v>
      </c>
      <c r="D6" s="94">
        <v>8</v>
      </c>
      <c r="E6" s="94">
        <v>3</v>
      </c>
      <c r="F6" s="95">
        <v>27</v>
      </c>
      <c r="G6" s="92"/>
      <c r="H6" s="96">
        <f>C6/27*100</f>
        <v>59.259259259259252</v>
      </c>
      <c r="I6" s="96">
        <f>D6/27*100</f>
        <v>29.629629629629626</v>
      </c>
      <c r="J6" s="96">
        <f>E6/27*100</f>
        <v>11.111111111111111</v>
      </c>
      <c r="K6" s="97">
        <f t="shared" ref="K6" si="0">F6/27*100</f>
        <v>100</v>
      </c>
      <c r="L6" s="30"/>
    </row>
    <row r="7" spans="1:12" ht="24" customHeight="1" x14ac:dyDescent="0.25">
      <c r="A7" s="167"/>
      <c r="B7" s="176" t="s">
        <v>248</v>
      </c>
      <c r="C7" s="94">
        <v>6</v>
      </c>
      <c r="D7" s="94">
        <v>21</v>
      </c>
      <c r="E7" s="94">
        <v>1</v>
      </c>
      <c r="F7" s="95">
        <v>28</v>
      </c>
      <c r="G7" s="92"/>
      <c r="H7" s="96">
        <f>C7/28*100</f>
        <v>21.428571428571427</v>
      </c>
      <c r="I7" s="96">
        <f t="shared" ref="I7:K7" si="1">D7/28*100</f>
        <v>75</v>
      </c>
      <c r="J7" s="96">
        <f t="shared" si="1"/>
        <v>3.5714285714285712</v>
      </c>
      <c r="K7" s="97">
        <f t="shared" si="1"/>
        <v>100</v>
      </c>
      <c r="L7" s="30"/>
    </row>
    <row r="8" spans="1:12" ht="31.5" customHeight="1" x14ac:dyDescent="0.25">
      <c r="A8" s="173"/>
      <c r="B8" s="177" t="s">
        <v>242</v>
      </c>
      <c r="C8" s="168">
        <v>1</v>
      </c>
      <c r="D8" s="168">
        <v>1</v>
      </c>
      <c r="E8" s="168">
        <v>1</v>
      </c>
      <c r="F8" s="174">
        <v>3</v>
      </c>
      <c r="G8" s="175"/>
      <c r="H8" s="171">
        <f>1/3*100</f>
        <v>33.333333333333329</v>
      </c>
      <c r="I8" s="171">
        <f t="shared" ref="I8:J8" si="2">1/3*100</f>
        <v>33.333333333333329</v>
      </c>
      <c r="J8" s="171">
        <f t="shared" si="2"/>
        <v>33.333333333333329</v>
      </c>
      <c r="K8" s="172">
        <f>3/3*100</f>
        <v>100</v>
      </c>
      <c r="L8" s="33"/>
    </row>
    <row r="9" spans="1:12" ht="14.4" x14ac:dyDescent="0.3">
      <c r="A9" s="141" t="s">
        <v>42</v>
      </c>
      <c r="B9" s="179"/>
      <c r="C9" s="180"/>
      <c r="D9" s="180"/>
      <c r="E9" s="180"/>
      <c r="F9" s="181"/>
      <c r="G9" s="182"/>
      <c r="H9" s="183"/>
      <c r="I9" s="183"/>
      <c r="J9" s="183"/>
      <c r="K9" s="184"/>
      <c r="L9" s="30"/>
    </row>
    <row r="10" spans="1:12" ht="14.4" x14ac:dyDescent="0.3">
      <c r="A10" s="110" t="s">
        <v>259</v>
      </c>
      <c r="B10" s="8"/>
      <c r="C10" s="8"/>
      <c r="D10" s="8"/>
      <c r="E10" s="8"/>
      <c r="F10" s="8"/>
      <c r="G10" s="8"/>
      <c r="H10" s="8"/>
      <c r="I10" s="8"/>
      <c r="J10" s="8"/>
      <c r="K10" s="8"/>
      <c r="L10" s="30"/>
    </row>
    <row r="11" spans="1:12" ht="14.4" x14ac:dyDescent="0.3">
      <c r="A11" s="110" t="s">
        <v>275</v>
      </c>
      <c r="B11" s="8"/>
      <c r="C11" s="8"/>
      <c r="D11" s="8"/>
      <c r="E11" s="8"/>
      <c r="F11" s="8"/>
      <c r="G11" s="8"/>
      <c r="H11" s="8"/>
      <c r="I11" s="8"/>
      <c r="J11" s="8"/>
      <c r="K11" s="8"/>
      <c r="L11" s="30"/>
    </row>
    <row r="12" spans="1:12" ht="28.5" customHeight="1" x14ac:dyDescent="0.25">
      <c r="A12" s="231" t="s">
        <v>276</v>
      </c>
      <c r="B12" s="231"/>
      <c r="C12" s="231"/>
      <c r="D12" s="231"/>
      <c r="E12" s="231"/>
      <c r="F12" s="231"/>
      <c r="G12" s="231"/>
      <c r="H12" s="231"/>
      <c r="I12" s="231"/>
      <c r="J12" s="231"/>
      <c r="K12" s="231"/>
      <c r="L12" s="30"/>
    </row>
    <row r="13" spans="1:12" ht="17.25" customHeight="1" x14ac:dyDescent="0.25">
      <c r="A13" s="231" t="s">
        <v>260</v>
      </c>
      <c r="B13" s="231"/>
      <c r="C13" s="231"/>
      <c r="D13" s="231"/>
      <c r="E13" s="231"/>
      <c r="F13" s="231"/>
      <c r="G13" s="231"/>
      <c r="H13" s="231"/>
      <c r="I13" s="231"/>
      <c r="J13" s="231"/>
      <c r="K13" s="231"/>
      <c r="L13" s="30"/>
    </row>
    <row r="14" spans="1:12" ht="14.4" x14ac:dyDescent="0.3">
      <c r="A14" s="185" t="s">
        <v>274</v>
      </c>
      <c r="B14" s="181"/>
      <c r="C14" s="180"/>
      <c r="D14" s="180"/>
      <c r="E14" s="180"/>
      <c r="F14" s="181"/>
      <c r="G14" s="182"/>
      <c r="H14" s="183"/>
      <c r="I14" s="183"/>
      <c r="J14" s="183"/>
      <c r="K14" s="184"/>
      <c r="L14" s="30"/>
    </row>
    <row r="15" spans="1:12" x14ac:dyDescent="0.25">
      <c r="A15" s="167"/>
      <c r="B15" s="95"/>
      <c r="C15" s="94"/>
      <c r="D15" s="94"/>
      <c r="E15" s="94"/>
      <c r="F15" s="95"/>
      <c r="G15" s="92"/>
      <c r="H15" s="96"/>
      <c r="I15" s="96"/>
      <c r="J15" s="96"/>
      <c r="K15" s="97"/>
      <c r="L15" s="30"/>
    </row>
  </sheetData>
  <mergeCells count="6">
    <mergeCell ref="A13:K13"/>
    <mergeCell ref="B3:B4"/>
    <mergeCell ref="C3:K3"/>
    <mergeCell ref="C5:F5"/>
    <mergeCell ref="H5:K5"/>
    <mergeCell ref="A12:K12"/>
  </mergeCells>
  <hyperlinks>
    <hyperlink ref="A2" location="Contents!A1" display="Back to Contents"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33"/>
  <sheetViews>
    <sheetView workbookViewId="0">
      <selection activeCell="H31" sqref="H31"/>
    </sheetView>
  </sheetViews>
  <sheetFormatPr defaultColWidth="9" defaultRowHeight="13.8" x14ac:dyDescent="0.25"/>
  <cols>
    <col min="1" max="1" width="9" style="31"/>
    <col min="2" max="2" width="19.5" style="31" customWidth="1"/>
    <col min="3" max="8" width="10.59765625" style="31" customWidth="1"/>
    <col min="9" max="9" width="4.19921875" style="31" customWidth="1"/>
    <col min="10" max="15" width="10.59765625" style="31" customWidth="1"/>
    <col min="16" max="16" width="3.8984375" style="31" customWidth="1"/>
    <col min="17" max="16384" width="9" style="31"/>
  </cols>
  <sheetData>
    <row r="1" spans="1:21" ht="14.4" x14ac:dyDescent="0.3">
      <c r="A1" s="10" t="s">
        <v>253</v>
      </c>
      <c r="B1" s="30"/>
      <c r="C1" s="30"/>
      <c r="D1" s="30"/>
      <c r="E1" s="30"/>
      <c r="F1" s="30"/>
      <c r="G1" s="30"/>
      <c r="H1" s="30"/>
      <c r="I1" s="30"/>
      <c r="J1" s="30"/>
      <c r="K1" s="30"/>
      <c r="L1" s="30"/>
      <c r="M1" s="30"/>
      <c r="N1" s="30"/>
      <c r="O1" s="30"/>
      <c r="P1" s="30"/>
    </row>
    <row r="2" spans="1:21" ht="14.4" x14ac:dyDescent="0.3">
      <c r="A2" s="50" t="s">
        <v>195</v>
      </c>
      <c r="B2" s="30"/>
      <c r="C2" s="30"/>
      <c r="D2" s="30"/>
      <c r="E2" s="30"/>
      <c r="F2" s="30"/>
      <c r="G2" s="30"/>
      <c r="H2" s="33"/>
      <c r="I2" s="33"/>
      <c r="J2" s="33"/>
      <c r="K2" s="33"/>
      <c r="L2" s="33"/>
      <c r="M2" s="33"/>
      <c r="N2" s="33"/>
      <c r="O2" s="33"/>
      <c r="P2" s="33"/>
      <c r="Q2" s="135"/>
      <c r="R2" s="135"/>
      <c r="S2" s="135"/>
      <c r="T2" s="135"/>
      <c r="U2" s="135"/>
    </row>
    <row r="3" spans="1:21" ht="21.75" customHeight="1" x14ac:dyDescent="0.25">
      <c r="A3" s="161" t="s">
        <v>55</v>
      </c>
      <c r="B3" s="257" t="s">
        <v>249</v>
      </c>
      <c r="C3" s="256" t="s">
        <v>70</v>
      </c>
      <c r="D3" s="256"/>
      <c r="E3" s="256"/>
      <c r="F3" s="256"/>
      <c r="G3" s="256"/>
      <c r="H3" s="256"/>
      <c r="I3" s="256"/>
      <c r="J3" s="256"/>
      <c r="K3" s="256"/>
      <c r="L3" s="256"/>
      <c r="M3" s="256"/>
      <c r="N3" s="256"/>
      <c r="O3" s="256"/>
      <c r="P3" s="162"/>
      <c r="Q3" s="151"/>
      <c r="R3" s="151"/>
      <c r="S3" s="135"/>
      <c r="T3" s="135"/>
      <c r="U3" s="135"/>
    </row>
    <row r="4" spans="1:21" ht="23.25" customHeight="1" x14ac:dyDescent="0.25">
      <c r="A4" s="152" t="s">
        <v>1</v>
      </c>
      <c r="B4" s="234"/>
      <c r="C4" s="163" t="s">
        <v>250</v>
      </c>
      <c r="D4" s="163" t="s">
        <v>59</v>
      </c>
      <c r="E4" s="163" t="s">
        <v>60</v>
      </c>
      <c r="F4" s="163" t="s">
        <v>251</v>
      </c>
      <c r="G4" s="163" t="s">
        <v>252</v>
      </c>
      <c r="H4" s="163" t="s">
        <v>246</v>
      </c>
      <c r="I4" s="163"/>
      <c r="J4" s="163" t="s">
        <v>250</v>
      </c>
      <c r="K4" s="163" t="s">
        <v>59</v>
      </c>
      <c r="L4" s="163" t="s">
        <v>60</v>
      </c>
      <c r="M4" s="163" t="s">
        <v>251</v>
      </c>
      <c r="N4" s="163" t="s">
        <v>252</v>
      </c>
      <c r="O4" s="163" t="s">
        <v>246</v>
      </c>
      <c r="P4" s="133"/>
      <c r="Q4" s="131"/>
      <c r="R4" s="131"/>
      <c r="S4" s="135"/>
      <c r="T4" s="135"/>
      <c r="U4" s="135"/>
    </row>
    <row r="5" spans="1:21" x14ac:dyDescent="0.25">
      <c r="A5" s="30"/>
      <c r="B5" s="30"/>
      <c r="C5" s="236" t="s">
        <v>22</v>
      </c>
      <c r="D5" s="236"/>
      <c r="E5" s="236"/>
      <c r="F5" s="236"/>
      <c r="G5" s="236"/>
      <c r="H5" s="236"/>
      <c r="I5" s="255" t="s">
        <v>47</v>
      </c>
      <c r="J5" s="255"/>
      <c r="K5" s="255"/>
      <c r="L5" s="255"/>
      <c r="M5" s="255"/>
      <c r="N5" s="255"/>
      <c r="O5" s="255"/>
      <c r="P5" s="33"/>
      <c r="Q5" s="135"/>
      <c r="R5" s="135"/>
      <c r="S5" s="135"/>
      <c r="T5" s="135"/>
      <c r="U5" s="135"/>
    </row>
    <row r="6" spans="1:21" ht="18" customHeight="1" x14ac:dyDescent="0.25">
      <c r="A6" s="176" t="s">
        <v>48</v>
      </c>
      <c r="B6" s="176" t="s">
        <v>243</v>
      </c>
      <c r="C6" s="94">
        <v>1</v>
      </c>
      <c r="D6" s="94">
        <v>17</v>
      </c>
      <c r="E6" s="94">
        <v>5</v>
      </c>
      <c r="F6" s="121" t="s">
        <v>10</v>
      </c>
      <c r="G6" s="121" t="s">
        <v>10</v>
      </c>
      <c r="H6" s="164">
        <v>23</v>
      </c>
      <c r="I6" s="96"/>
      <c r="J6" s="96">
        <f>C6/23*100</f>
        <v>4.3478260869565215</v>
      </c>
      <c r="K6" s="96">
        <f t="shared" ref="K6:O6" si="0">D6/23*100</f>
        <v>73.91304347826086</v>
      </c>
      <c r="L6" s="96">
        <f t="shared" si="0"/>
        <v>21.739130434782609</v>
      </c>
      <c r="M6" s="121" t="s">
        <v>12</v>
      </c>
      <c r="N6" s="121" t="s">
        <v>12</v>
      </c>
      <c r="O6" s="97">
        <f t="shared" si="0"/>
        <v>100</v>
      </c>
      <c r="P6" s="33"/>
      <c r="Q6" s="135"/>
      <c r="R6" s="135"/>
      <c r="S6" s="135"/>
      <c r="T6" s="135"/>
      <c r="U6" s="135"/>
    </row>
    <row r="7" spans="1:21" x14ac:dyDescent="0.25">
      <c r="A7" s="167"/>
      <c r="B7" s="176" t="s">
        <v>244</v>
      </c>
      <c r="C7" s="121" t="s">
        <v>10</v>
      </c>
      <c r="D7" s="94">
        <v>9</v>
      </c>
      <c r="E7" s="94">
        <v>15</v>
      </c>
      <c r="F7" s="94">
        <v>6</v>
      </c>
      <c r="G7" s="121" t="s">
        <v>10</v>
      </c>
      <c r="H7" s="164">
        <v>30</v>
      </c>
      <c r="I7" s="96"/>
      <c r="J7" s="121" t="s">
        <v>12</v>
      </c>
      <c r="K7" s="96">
        <f t="shared" ref="K7:O7" si="1">D7/30*100</f>
        <v>30</v>
      </c>
      <c r="L7" s="96">
        <f t="shared" si="1"/>
        <v>50</v>
      </c>
      <c r="M7" s="96">
        <f t="shared" si="1"/>
        <v>20</v>
      </c>
      <c r="N7" s="121" t="s">
        <v>12</v>
      </c>
      <c r="O7" s="97">
        <f t="shared" si="1"/>
        <v>100</v>
      </c>
      <c r="P7" s="33"/>
      <c r="Q7" s="135"/>
      <c r="R7" s="135"/>
      <c r="S7" s="135"/>
      <c r="T7" s="135"/>
      <c r="U7" s="135"/>
    </row>
    <row r="8" spans="1:21" ht="24" customHeight="1" x14ac:dyDescent="0.25">
      <c r="A8" s="167"/>
      <c r="B8" s="176" t="s">
        <v>245</v>
      </c>
      <c r="C8" s="121" t="s">
        <v>10</v>
      </c>
      <c r="D8" s="94">
        <v>3</v>
      </c>
      <c r="E8" s="94">
        <v>1</v>
      </c>
      <c r="F8" s="94">
        <v>1</v>
      </c>
      <c r="G8" s="121" t="s">
        <v>10</v>
      </c>
      <c r="H8" s="164">
        <v>5</v>
      </c>
      <c r="I8" s="96"/>
      <c r="J8" s="121" t="s">
        <v>12</v>
      </c>
      <c r="K8" s="96">
        <f t="shared" ref="K8:O8" si="2">D8/5*100</f>
        <v>60</v>
      </c>
      <c r="L8" s="96">
        <f t="shared" si="2"/>
        <v>20</v>
      </c>
      <c r="M8" s="96">
        <f t="shared" si="2"/>
        <v>20</v>
      </c>
      <c r="N8" s="121" t="s">
        <v>12</v>
      </c>
      <c r="O8" s="97">
        <f t="shared" si="2"/>
        <v>100</v>
      </c>
      <c r="P8" s="33"/>
      <c r="Q8" s="135"/>
      <c r="R8" s="135"/>
      <c r="S8" s="135"/>
      <c r="T8" s="135"/>
      <c r="U8" s="135"/>
    </row>
    <row r="9" spans="1:21" x14ac:dyDescent="0.25">
      <c r="A9" s="61"/>
      <c r="B9" s="177" t="s">
        <v>62</v>
      </c>
      <c r="C9" s="125">
        <v>1</v>
      </c>
      <c r="D9" s="125">
        <v>29</v>
      </c>
      <c r="E9" s="125">
        <v>21</v>
      </c>
      <c r="F9" s="125">
        <v>7</v>
      </c>
      <c r="G9" s="125" t="s">
        <v>10</v>
      </c>
      <c r="H9" s="169">
        <v>58</v>
      </c>
      <c r="I9" s="170"/>
      <c r="J9" s="171">
        <f>C9/58*100</f>
        <v>1.7241379310344827</v>
      </c>
      <c r="K9" s="171">
        <f t="shared" ref="K9:O9" si="3">D9/58*100</f>
        <v>50</v>
      </c>
      <c r="L9" s="171">
        <f t="shared" si="3"/>
        <v>36.206896551724135</v>
      </c>
      <c r="M9" s="171">
        <f t="shared" si="3"/>
        <v>12.068965517241379</v>
      </c>
      <c r="N9" s="125" t="s">
        <v>12</v>
      </c>
      <c r="O9" s="172">
        <f t="shared" si="3"/>
        <v>100</v>
      </c>
      <c r="P9" s="33"/>
      <c r="Q9" s="135"/>
      <c r="R9" s="135"/>
      <c r="S9" s="135"/>
      <c r="T9" s="135"/>
      <c r="U9" s="135"/>
    </row>
    <row r="10" spans="1:21" ht="14.4" x14ac:dyDescent="0.3">
      <c r="A10" s="141" t="s">
        <v>42</v>
      </c>
      <c r="B10" s="179"/>
      <c r="C10" s="180"/>
      <c r="D10" s="180"/>
      <c r="E10" s="180"/>
      <c r="F10" s="181"/>
      <c r="G10" s="182"/>
      <c r="H10" s="183"/>
      <c r="I10" s="183"/>
      <c r="J10" s="183"/>
      <c r="K10" s="184"/>
      <c r="L10" s="21"/>
      <c r="M10" s="21"/>
      <c r="N10" s="21"/>
      <c r="O10" s="21"/>
      <c r="P10" s="33"/>
      <c r="Q10" s="135"/>
      <c r="R10" s="135"/>
      <c r="S10" s="135"/>
      <c r="T10" s="135"/>
      <c r="U10" s="135"/>
    </row>
    <row r="11" spans="1:21" ht="14.4" x14ac:dyDescent="0.3">
      <c r="A11" s="110" t="s">
        <v>259</v>
      </c>
      <c r="B11" s="8"/>
      <c r="C11" s="8"/>
      <c r="D11" s="8"/>
      <c r="E11" s="8"/>
      <c r="F11" s="8"/>
      <c r="G11" s="8"/>
      <c r="H11" s="8"/>
      <c r="I11" s="8"/>
      <c r="J11" s="8"/>
      <c r="K11" s="8"/>
      <c r="L11" s="8"/>
      <c r="M11" s="8"/>
      <c r="N11" s="8"/>
      <c r="O11" s="8"/>
      <c r="P11" s="30"/>
    </row>
    <row r="12" spans="1:21" ht="14.4" x14ac:dyDescent="0.3">
      <c r="A12" s="110" t="s">
        <v>275</v>
      </c>
      <c r="B12" s="8"/>
      <c r="C12" s="8"/>
      <c r="D12" s="8"/>
      <c r="E12" s="8"/>
      <c r="F12" s="8"/>
      <c r="G12" s="8"/>
      <c r="H12" s="8"/>
      <c r="I12" s="8"/>
      <c r="J12" s="8"/>
      <c r="K12" s="8"/>
      <c r="L12" s="8"/>
      <c r="M12" s="8"/>
      <c r="N12" s="8"/>
      <c r="O12" s="8"/>
      <c r="P12" s="30"/>
    </row>
    <row r="13" spans="1:21" ht="17.25" customHeight="1" x14ac:dyDescent="0.3">
      <c r="A13" s="68" t="s">
        <v>276</v>
      </c>
      <c r="B13" s="68"/>
      <c r="C13" s="68"/>
      <c r="D13" s="68"/>
      <c r="E13" s="68"/>
      <c r="F13" s="68"/>
      <c r="G13" s="68"/>
      <c r="H13" s="68"/>
      <c r="I13" s="68"/>
      <c r="J13" s="68"/>
      <c r="K13" s="68"/>
      <c r="L13" s="8"/>
      <c r="M13" s="8"/>
      <c r="N13" s="8"/>
      <c r="O13" s="8"/>
      <c r="P13" s="30"/>
    </row>
    <row r="14" spans="1:21" ht="17.25" customHeight="1" x14ac:dyDescent="0.3">
      <c r="A14" s="185" t="s">
        <v>274</v>
      </c>
      <c r="B14" s="181"/>
      <c r="C14" s="180"/>
      <c r="D14" s="180"/>
      <c r="E14" s="180"/>
      <c r="F14" s="181"/>
      <c r="G14" s="182"/>
      <c r="H14" s="183"/>
      <c r="I14" s="183"/>
      <c r="J14" s="183"/>
      <c r="K14" s="184"/>
      <c r="L14" s="8"/>
      <c r="M14" s="8"/>
      <c r="N14" s="8"/>
      <c r="O14" s="8"/>
      <c r="P14" s="30"/>
    </row>
    <row r="15" spans="1:21" ht="14.4" x14ac:dyDescent="0.3">
      <c r="A15" s="186"/>
      <c r="B15" s="181"/>
      <c r="C15" s="180"/>
      <c r="D15" s="180"/>
      <c r="E15" s="180"/>
      <c r="F15" s="181"/>
      <c r="G15" s="182"/>
      <c r="H15" s="183"/>
      <c r="I15" s="183"/>
      <c r="J15" s="183"/>
      <c r="K15" s="184"/>
      <c r="L15" s="8"/>
      <c r="M15" s="8"/>
      <c r="N15" s="8"/>
      <c r="O15" s="8"/>
      <c r="P15" s="30"/>
    </row>
    <row r="16" spans="1:21" x14ac:dyDescent="0.25">
      <c r="A16" s="158"/>
      <c r="B16" s="158"/>
      <c r="C16" s="159"/>
      <c r="D16" s="159"/>
      <c r="E16" s="159"/>
      <c r="F16" s="159"/>
      <c r="G16" s="160"/>
    </row>
    <row r="17" spans="1:7" x14ac:dyDescent="0.25">
      <c r="A17" s="158"/>
      <c r="B17" s="158"/>
      <c r="C17" s="159"/>
      <c r="D17" s="159"/>
      <c r="E17" s="159"/>
      <c r="F17" s="159"/>
      <c r="G17" s="160"/>
    </row>
    <row r="18" spans="1:7" x14ac:dyDescent="0.25">
      <c r="A18" s="158"/>
      <c r="B18" s="158"/>
      <c r="C18" s="159"/>
      <c r="D18" s="159"/>
      <c r="E18" s="159"/>
      <c r="F18" s="159"/>
      <c r="G18" s="160"/>
    </row>
    <row r="19" spans="1:7" x14ac:dyDescent="0.25">
      <c r="A19" s="158"/>
      <c r="B19" s="158"/>
      <c r="C19" s="159"/>
      <c r="D19" s="159"/>
      <c r="E19" s="159"/>
      <c r="F19" s="159"/>
      <c r="G19" s="160"/>
    </row>
    <row r="20" spans="1:7" x14ac:dyDescent="0.25">
      <c r="A20" s="158"/>
      <c r="B20" s="158"/>
      <c r="C20" s="159"/>
      <c r="D20" s="159"/>
      <c r="E20" s="159"/>
      <c r="F20" s="159"/>
      <c r="G20" s="160"/>
    </row>
    <row r="21" spans="1:7" x14ac:dyDescent="0.25">
      <c r="A21" s="158"/>
      <c r="B21" s="158"/>
      <c r="C21" s="159"/>
      <c r="D21" s="159"/>
      <c r="E21" s="159"/>
      <c r="F21" s="159"/>
      <c r="G21" s="160"/>
    </row>
    <row r="22" spans="1:7" x14ac:dyDescent="0.25">
      <c r="A22" s="158"/>
      <c r="B22" s="158"/>
      <c r="C22" s="159"/>
      <c r="D22" s="159"/>
      <c r="E22" s="159"/>
      <c r="F22" s="159"/>
      <c r="G22" s="160"/>
    </row>
    <row r="23" spans="1:7" x14ac:dyDescent="0.25">
      <c r="A23" s="158"/>
      <c r="B23" s="158"/>
      <c r="C23" s="159"/>
      <c r="D23" s="159"/>
      <c r="E23" s="159"/>
      <c r="F23" s="159"/>
      <c r="G23" s="160"/>
    </row>
    <row r="24" spans="1:7" x14ac:dyDescent="0.25">
      <c r="A24" s="158"/>
      <c r="B24" s="158"/>
      <c r="C24" s="159"/>
      <c r="D24" s="159"/>
      <c r="E24" s="159"/>
      <c r="F24" s="159"/>
      <c r="G24" s="160"/>
    </row>
    <row r="25" spans="1:7" x14ac:dyDescent="0.25">
      <c r="A25" s="158"/>
      <c r="B25" s="158"/>
      <c r="C25" s="159"/>
      <c r="D25" s="159"/>
      <c r="E25" s="159"/>
      <c r="F25" s="159"/>
      <c r="G25" s="160"/>
    </row>
    <row r="26" spans="1:7" x14ac:dyDescent="0.25">
      <c r="A26" s="158"/>
      <c r="B26" s="158"/>
      <c r="C26" s="159"/>
      <c r="D26" s="159"/>
      <c r="E26" s="159"/>
      <c r="F26" s="159"/>
      <c r="G26" s="160"/>
    </row>
    <row r="27" spans="1:7" x14ac:dyDescent="0.25">
      <c r="A27" s="158"/>
      <c r="B27" s="158"/>
      <c r="C27" s="159"/>
      <c r="D27" s="159"/>
      <c r="E27" s="159"/>
      <c r="F27" s="159"/>
      <c r="G27" s="160"/>
    </row>
    <row r="28" spans="1:7" x14ac:dyDescent="0.25">
      <c r="A28" s="158"/>
      <c r="B28" s="158"/>
      <c r="C28" s="159"/>
      <c r="D28" s="159"/>
      <c r="E28" s="159"/>
      <c r="F28" s="159"/>
      <c r="G28" s="160"/>
    </row>
    <row r="29" spans="1:7" x14ac:dyDescent="0.25">
      <c r="A29" s="158"/>
      <c r="B29" s="158"/>
      <c r="C29" s="159"/>
      <c r="D29" s="159"/>
      <c r="E29" s="159"/>
      <c r="F29" s="159"/>
      <c r="G29" s="160"/>
    </row>
    <row r="30" spans="1:7" x14ac:dyDescent="0.25">
      <c r="A30" s="158"/>
      <c r="B30" s="158"/>
      <c r="C30" s="159"/>
      <c r="D30" s="159"/>
      <c r="E30" s="159"/>
      <c r="F30" s="159"/>
      <c r="G30" s="160"/>
    </row>
    <row r="31" spans="1:7" x14ac:dyDescent="0.25">
      <c r="A31" s="158"/>
      <c r="B31" s="158"/>
      <c r="C31" s="159"/>
      <c r="D31" s="159"/>
      <c r="E31" s="159"/>
      <c r="F31" s="159"/>
      <c r="G31" s="160"/>
    </row>
    <row r="32" spans="1:7" x14ac:dyDescent="0.25">
      <c r="A32" s="158"/>
      <c r="B32" s="158"/>
      <c r="C32" s="159"/>
      <c r="D32" s="159"/>
      <c r="E32" s="159"/>
      <c r="F32" s="159"/>
      <c r="G32" s="160"/>
    </row>
    <row r="33" spans="1:7" x14ac:dyDescent="0.25">
      <c r="A33" s="158"/>
      <c r="B33" s="158"/>
      <c r="C33" s="159"/>
      <c r="D33" s="159"/>
      <c r="E33" s="159"/>
      <c r="F33" s="159"/>
      <c r="G33" s="160"/>
    </row>
  </sheetData>
  <mergeCells count="4">
    <mergeCell ref="C5:H5"/>
    <mergeCell ref="I5:O5"/>
    <mergeCell ref="C3:O3"/>
    <mergeCell ref="B3:B4"/>
  </mergeCells>
  <hyperlinks>
    <hyperlink ref="A2" location="Contents!A1" display="Back to Contents"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5"/>
  <sheetViews>
    <sheetView workbookViewId="0"/>
  </sheetViews>
  <sheetFormatPr defaultColWidth="9" defaultRowHeight="13.8" x14ac:dyDescent="0.25"/>
  <cols>
    <col min="1" max="1" width="9" style="31"/>
    <col min="2" max="2" width="9.5" style="31" customWidth="1"/>
    <col min="3" max="4" width="9" style="31"/>
    <col min="5" max="5" width="11.19921875" style="31" customWidth="1"/>
    <col min="6" max="6" width="9" style="31"/>
    <col min="7" max="7" width="2.59765625" style="31" customWidth="1"/>
    <col min="8" max="8" width="10.3984375" style="31" customWidth="1"/>
    <col min="9" max="10" width="9" style="31"/>
    <col min="11" max="11" width="11.8984375" style="31" customWidth="1"/>
    <col min="12" max="12" width="9" style="31"/>
    <col min="13" max="13" width="3" style="31" customWidth="1"/>
    <col min="14" max="16384" width="9" style="31"/>
  </cols>
  <sheetData>
    <row r="1" spans="1:13" ht="14.4" x14ac:dyDescent="0.3">
      <c r="A1" s="10" t="s">
        <v>286</v>
      </c>
      <c r="B1" s="6"/>
      <c r="C1" s="6"/>
      <c r="D1" s="6"/>
      <c r="E1" s="6"/>
      <c r="F1" s="6"/>
      <c r="G1" s="6"/>
      <c r="H1" s="6"/>
      <c r="I1" s="6"/>
      <c r="J1" s="6"/>
      <c r="K1" s="6"/>
      <c r="L1" s="6"/>
      <c r="M1" s="6"/>
    </row>
    <row r="2" spans="1:13" ht="14.4" x14ac:dyDescent="0.3">
      <c r="A2" s="50" t="s">
        <v>195</v>
      </c>
      <c r="B2" s="6"/>
      <c r="C2" s="6"/>
      <c r="D2" s="6"/>
      <c r="E2" s="6"/>
      <c r="F2" s="6"/>
      <c r="G2" s="6"/>
      <c r="H2" s="6"/>
      <c r="I2" s="6"/>
      <c r="J2" s="6"/>
      <c r="K2" s="6"/>
      <c r="L2" s="6"/>
      <c r="M2" s="6"/>
    </row>
    <row r="3" spans="1:13" ht="14.4" x14ac:dyDescent="0.3">
      <c r="A3" s="242" t="s">
        <v>1</v>
      </c>
      <c r="B3" s="241" t="s">
        <v>70</v>
      </c>
      <c r="C3" s="241"/>
      <c r="D3" s="241"/>
      <c r="E3" s="241"/>
      <c r="F3" s="241"/>
      <c r="G3" s="241"/>
      <c r="H3" s="241"/>
      <c r="I3" s="241"/>
      <c r="J3" s="241"/>
      <c r="K3" s="241"/>
      <c r="L3" s="241"/>
      <c r="M3" s="6"/>
    </row>
    <row r="4" spans="1:13" ht="14.4" x14ac:dyDescent="0.3">
      <c r="A4" s="243"/>
      <c r="B4" s="52" t="s">
        <v>58</v>
      </c>
      <c r="C4" s="52" t="s">
        <v>59</v>
      </c>
      <c r="D4" s="52" t="s">
        <v>60</v>
      </c>
      <c r="E4" s="52" t="s">
        <v>61</v>
      </c>
      <c r="F4" s="52" t="s">
        <v>62</v>
      </c>
      <c r="G4" s="52"/>
      <c r="H4" s="52" t="s">
        <v>58</v>
      </c>
      <c r="I4" s="52" t="s">
        <v>59</v>
      </c>
      <c r="J4" s="52" t="s">
        <v>60</v>
      </c>
      <c r="K4" s="52" t="s">
        <v>61</v>
      </c>
      <c r="L4" s="52" t="s">
        <v>62</v>
      </c>
      <c r="M4" s="6"/>
    </row>
    <row r="5" spans="1:13" ht="14.4" x14ac:dyDescent="0.3">
      <c r="A5" s="54"/>
      <c r="B5" s="227" t="s">
        <v>22</v>
      </c>
      <c r="C5" s="227"/>
      <c r="D5" s="227"/>
      <c r="E5" s="227"/>
      <c r="F5" s="227"/>
      <c r="G5" s="54"/>
      <c r="H5" s="227" t="s">
        <v>47</v>
      </c>
      <c r="I5" s="227"/>
      <c r="J5" s="227"/>
      <c r="K5" s="227"/>
      <c r="L5" s="227"/>
      <c r="M5" s="6"/>
    </row>
    <row r="6" spans="1:13" ht="14.4" x14ac:dyDescent="0.3">
      <c r="A6" s="56" t="s">
        <v>277</v>
      </c>
      <c r="B6" s="121">
        <v>60</v>
      </c>
      <c r="C6" s="121">
        <v>52</v>
      </c>
      <c r="D6" s="121">
        <v>4</v>
      </c>
      <c r="E6" s="121" t="s">
        <v>10</v>
      </c>
      <c r="F6" s="195">
        <v>127</v>
      </c>
      <c r="G6" s="216"/>
      <c r="H6" s="196">
        <v>47.2</v>
      </c>
      <c r="I6" s="196">
        <v>40.9</v>
      </c>
      <c r="J6" s="196">
        <v>3.1</v>
      </c>
      <c r="K6" s="194" t="s">
        <v>12</v>
      </c>
      <c r="L6" s="197">
        <v>100</v>
      </c>
      <c r="M6" s="6"/>
    </row>
    <row r="7" spans="1:13" ht="14.4" x14ac:dyDescent="0.3">
      <c r="A7" s="56" t="s">
        <v>23</v>
      </c>
      <c r="B7" s="121">
        <v>64</v>
      </c>
      <c r="C7" s="121">
        <v>35</v>
      </c>
      <c r="D7" s="121">
        <v>5</v>
      </c>
      <c r="E7" s="121">
        <v>1</v>
      </c>
      <c r="F7" s="122">
        <v>106</v>
      </c>
      <c r="G7" s="121"/>
      <c r="H7" s="123">
        <v>60.4</v>
      </c>
      <c r="I7" s="123">
        <v>33</v>
      </c>
      <c r="J7" s="123">
        <v>4.7</v>
      </c>
      <c r="K7" s="123">
        <v>0.9</v>
      </c>
      <c r="L7" s="124">
        <v>100</v>
      </c>
      <c r="M7" s="6"/>
    </row>
    <row r="8" spans="1:13" ht="14.4" x14ac:dyDescent="0.3">
      <c r="A8" s="56" t="s">
        <v>24</v>
      </c>
      <c r="B8" s="121">
        <v>48</v>
      </c>
      <c r="C8" s="121">
        <v>26</v>
      </c>
      <c r="D8" s="121">
        <v>3</v>
      </c>
      <c r="E8" s="121">
        <v>4</v>
      </c>
      <c r="F8" s="122">
        <v>88</v>
      </c>
      <c r="G8" s="121"/>
      <c r="H8" s="123">
        <v>54.5</v>
      </c>
      <c r="I8" s="123">
        <v>29.5</v>
      </c>
      <c r="J8" s="123">
        <v>3.4</v>
      </c>
      <c r="K8" s="123">
        <v>4.5</v>
      </c>
      <c r="L8" s="124">
        <v>100</v>
      </c>
      <c r="M8" s="6"/>
    </row>
    <row r="9" spans="1:13" ht="14.4" x14ac:dyDescent="0.3">
      <c r="A9" s="56" t="s">
        <v>25</v>
      </c>
      <c r="B9" s="121">
        <v>89</v>
      </c>
      <c r="C9" s="121">
        <v>16</v>
      </c>
      <c r="D9" s="121">
        <v>1</v>
      </c>
      <c r="E9" s="121">
        <v>1</v>
      </c>
      <c r="F9" s="122">
        <v>107</v>
      </c>
      <c r="G9" s="121"/>
      <c r="H9" s="123">
        <v>83.2</v>
      </c>
      <c r="I9" s="123">
        <v>15</v>
      </c>
      <c r="J9" s="123">
        <v>0.9</v>
      </c>
      <c r="K9" s="123">
        <v>0.9</v>
      </c>
      <c r="L9" s="124">
        <v>100</v>
      </c>
      <c r="M9" s="6"/>
    </row>
    <row r="10" spans="1:13" ht="14.4" x14ac:dyDescent="0.3">
      <c r="A10" s="56" t="s">
        <v>26</v>
      </c>
      <c r="B10" s="121">
        <v>53</v>
      </c>
      <c r="C10" s="121">
        <v>22</v>
      </c>
      <c r="D10" s="121">
        <v>1</v>
      </c>
      <c r="E10" s="121">
        <v>2</v>
      </c>
      <c r="F10" s="122">
        <v>78</v>
      </c>
      <c r="G10" s="121"/>
      <c r="H10" s="123">
        <v>67.900000000000006</v>
      </c>
      <c r="I10" s="123">
        <v>28.2</v>
      </c>
      <c r="J10" s="123">
        <v>1.3</v>
      </c>
      <c r="K10" s="123">
        <v>2.6</v>
      </c>
      <c r="L10" s="124">
        <v>100</v>
      </c>
      <c r="M10" s="6"/>
    </row>
    <row r="11" spans="1:13" ht="14.4" x14ac:dyDescent="0.3">
      <c r="A11" s="56" t="s">
        <v>27</v>
      </c>
      <c r="B11" s="121">
        <v>64</v>
      </c>
      <c r="C11" s="121">
        <v>7</v>
      </c>
      <c r="D11" s="121">
        <v>1</v>
      </c>
      <c r="E11" s="121">
        <v>1</v>
      </c>
      <c r="F11" s="122">
        <v>73</v>
      </c>
      <c r="G11" s="121"/>
      <c r="H11" s="123">
        <v>87.7</v>
      </c>
      <c r="I11" s="123">
        <v>9.6</v>
      </c>
      <c r="J11" s="123">
        <v>1.4</v>
      </c>
      <c r="K11" s="123">
        <v>1.4</v>
      </c>
      <c r="L11" s="124">
        <v>100</v>
      </c>
      <c r="M11" s="6"/>
    </row>
    <row r="12" spans="1:13" ht="14.4" x14ac:dyDescent="0.3">
      <c r="A12" s="56" t="s">
        <v>28</v>
      </c>
      <c r="B12" s="121">
        <v>57</v>
      </c>
      <c r="C12" s="121">
        <v>8</v>
      </c>
      <c r="D12" s="121" t="s">
        <v>10</v>
      </c>
      <c r="E12" s="121" t="s">
        <v>10</v>
      </c>
      <c r="F12" s="122">
        <v>65</v>
      </c>
      <c r="G12" s="121"/>
      <c r="H12" s="123">
        <v>87.7</v>
      </c>
      <c r="I12" s="123">
        <v>12.3</v>
      </c>
      <c r="J12" s="123" t="s">
        <v>12</v>
      </c>
      <c r="K12" s="123" t="s">
        <v>12</v>
      </c>
      <c r="L12" s="124">
        <v>100</v>
      </c>
      <c r="M12" s="6"/>
    </row>
    <row r="13" spans="1:13" ht="14.4" x14ac:dyDescent="0.3">
      <c r="A13" s="56" t="s">
        <v>29</v>
      </c>
      <c r="B13" s="121">
        <v>38</v>
      </c>
      <c r="C13" s="121">
        <v>22</v>
      </c>
      <c r="D13" s="121" t="s">
        <v>10</v>
      </c>
      <c r="E13" s="121" t="s">
        <v>10</v>
      </c>
      <c r="F13" s="122">
        <v>60</v>
      </c>
      <c r="G13" s="121"/>
      <c r="H13" s="123">
        <v>63.3</v>
      </c>
      <c r="I13" s="123">
        <v>36.700000000000003</v>
      </c>
      <c r="J13" s="123" t="s">
        <v>12</v>
      </c>
      <c r="K13" s="123" t="s">
        <v>12</v>
      </c>
      <c r="L13" s="124">
        <v>100</v>
      </c>
      <c r="M13" s="6"/>
    </row>
    <row r="14" spans="1:13" ht="14.4" x14ac:dyDescent="0.3">
      <c r="A14" s="56" t="s">
        <v>30</v>
      </c>
      <c r="B14" s="121">
        <v>35</v>
      </c>
      <c r="C14" s="121">
        <v>22</v>
      </c>
      <c r="D14" s="121" t="s">
        <v>10</v>
      </c>
      <c r="E14" s="121">
        <v>2</v>
      </c>
      <c r="F14" s="122">
        <v>59</v>
      </c>
      <c r="G14" s="121"/>
      <c r="H14" s="123">
        <v>59.3</v>
      </c>
      <c r="I14" s="123">
        <v>37.299999999999997</v>
      </c>
      <c r="J14" s="123" t="s">
        <v>12</v>
      </c>
      <c r="K14" s="123">
        <v>3.4</v>
      </c>
      <c r="L14" s="124">
        <v>100</v>
      </c>
      <c r="M14" s="6"/>
    </row>
    <row r="15" spans="1:13" ht="14.4" x14ac:dyDescent="0.3">
      <c r="A15" s="56" t="s">
        <v>31</v>
      </c>
      <c r="B15" s="121">
        <v>37</v>
      </c>
      <c r="C15" s="121">
        <v>32</v>
      </c>
      <c r="D15" s="121">
        <v>1</v>
      </c>
      <c r="E15" s="121" t="s">
        <v>10</v>
      </c>
      <c r="F15" s="122">
        <v>70</v>
      </c>
      <c r="G15" s="121"/>
      <c r="H15" s="123">
        <v>52.9</v>
      </c>
      <c r="I15" s="123">
        <v>45.7</v>
      </c>
      <c r="J15" s="123">
        <v>1.4</v>
      </c>
      <c r="K15" s="123" t="s">
        <v>12</v>
      </c>
      <c r="L15" s="124">
        <v>100</v>
      </c>
      <c r="M15" s="6"/>
    </row>
    <row r="16" spans="1:13" ht="14.4" x14ac:dyDescent="0.3">
      <c r="A16" s="56" t="s">
        <v>32</v>
      </c>
      <c r="B16" s="121">
        <v>46</v>
      </c>
      <c r="C16" s="121">
        <v>20</v>
      </c>
      <c r="D16" s="121" t="s">
        <v>10</v>
      </c>
      <c r="E16" s="121">
        <v>2</v>
      </c>
      <c r="F16" s="122">
        <v>68</v>
      </c>
      <c r="G16" s="121"/>
      <c r="H16" s="123">
        <v>67.599999999999994</v>
      </c>
      <c r="I16" s="123">
        <v>29.4</v>
      </c>
      <c r="J16" s="123" t="s">
        <v>12</v>
      </c>
      <c r="K16" s="123">
        <v>2.9</v>
      </c>
      <c r="L16" s="124">
        <v>100</v>
      </c>
      <c r="M16" s="6"/>
    </row>
    <row r="17" spans="1:13" ht="14.4" x14ac:dyDescent="0.3">
      <c r="A17" s="56" t="s">
        <v>33</v>
      </c>
      <c r="B17" s="121">
        <v>37</v>
      </c>
      <c r="C17" s="121">
        <v>24</v>
      </c>
      <c r="D17" s="121" t="s">
        <v>10</v>
      </c>
      <c r="E17" s="121" t="s">
        <v>10</v>
      </c>
      <c r="F17" s="122">
        <v>61</v>
      </c>
      <c r="G17" s="121"/>
      <c r="H17" s="123">
        <v>60.7</v>
      </c>
      <c r="I17" s="123">
        <v>39.299999999999997</v>
      </c>
      <c r="J17" s="123" t="s">
        <v>12</v>
      </c>
      <c r="K17" s="123" t="s">
        <v>12</v>
      </c>
      <c r="L17" s="124">
        <v>100</v>
      </c>
      <c r="M17" s="6"/>
    </row>
    <row r="18" spans="1:13" ht="14.4" x14ac:dyDescent="0.3">
      <c r="A18" s="56" t="s">
        <v>34</v>
      </c>
      <c r="B18" s="121">
        <v>17</v>
      </c>
      <c r="C18" s="121">
        <v>26</v>
      </c>
      <c r="D18" s="121">
        <v>1</v>
      </c>
      <c r="E18" s="121">
        <v>1</v>
      </c>
      <c r="F18" s="122">
        <v>45</v>
      </c>
      <c r="G18" s="121"/>
      <c r="H18" s="123">
        <v>37.799999999999997</v>
      </c>
      <c r="I18" s="123">
        <v>57.8</v>
      </c>
      <c r="J18" s="123">
        <v>2.2000000000000002</v>
      </c>
      <c r="K18" s="123">
        <v>2.2000000000000002</v>
      </c>
      <c r="L18" s="124">
        <v>100</v>
      </c>
      <c r="M18" s="6"/>
    </row>
    <row r="19" spans="1:13" ht="14.4" x14ac:dyDescent="0.3">
      <c r="A19" s="56" t="s">
        <v>35</v>
      </c>
      <c r="B19" s="121">
        <v>20</v>
      </c>
      <c r="C19" s="121">
        <v>33</v>
      </c>
      <c r="D19" s="121">
        <v>2</v>
      </c>
      <c r="E19" s="121" t="s">
        <v>10</v>
      </c>
      <c r="F19" s="122">
        <v>55</v>
      </c>
      <c r="G19" s="121"/>
      <c r="H19" s="123">
        <v>36.4</v>
      </c>
      <c r="I19" s="123">
        <v>60</v>
      </c>
      <c r="J19" s="123">
        <v>3.6</v>
      </c>
      <c r="K19" s="123" t="s">
        <v>12</v>
      </c>
      <c r="L19" s="124">
        <v>100</v>
      </c>
      <c r="M19" s="6"/>
    </row>
    <row r="20" spans="1:13" ht="14.4" x14ac:dyDescent="0.3">
      <c r="A20" s="56" t="s">
        <v>36</v>
      </c>
      <c r="B20" s="121">
        <v>26</v>
      </c>
      <c r="C20" s="121">
        <v>28</v>
      </c>
      <c r="D20" s="121" t="s">
        <v>10</v>
      </c>
      <c r="E20" s="121" t="s">
        <v>10</v>
      </c>
      <c r="F20" s="122">
        <v>54</v>
      </c>
      <c r="G20" s="121"/>
      <c r="H20" s="123">
        <v>48.1</v>
      </c>
      <c r="I20" s="123">
        <v>51.9</v>
      </c>
      <c r="J20" s="123" t="s">
        <v>12</v>
      </c>
      <c r="K20" s="123" t="s">
        <v>12</v>
      </c>
      <c r="L20" s="124">
        <v>100</v>
      </c>
      <c r="M20" s="6"/>
    </row>
    <row r="21" spans="1:13" ht="14.4" x14ac:dyDescent="0.3">
      <c r="A21" s="56" t="s">
        <v>37</v>
      </c>
      <c r="B21" s="121">
        <v>22</v>
      </c>
      <c r="C21" s="121">
        <v>24</v>
      </c>
      <c r="D21" s="121" t="s">
        <v>10</v>
      </c>
      <c r="E21" s="121" t="s">
        <v>10</v>
      </c>
      <c r="F21" s="122">
        <v>46</v>
      </c>
      <c r="G21" s="121"/>
      <c r="H21" s="123">
        <v>47.8</v>
      </c>
      <c r="I21" s="123">
        <v>52.2</v>
      </c>
      <c r="J21" s="123" t="s">
        <v>12</v>
      </c>
      <c r="K21" s="123" t="s">
        <v>12</v>
      </c>
      <c r="L21" s="124">
        <v>100</v>
      </c>
      <c r="M21" s="6"/>
    </row>
    <row r="22" spans="1:13" ht="14.4" x14ac:dyDescent="0.3">
      <c r="A22" s="56" t="s">
        <v>38</v>
      </c>
      <c r="B22" s="121">
        <v>23</v>
      </c>
      <c r="C22" s="121">
        <v>32</v>
      </c>
      <c r="D22" s="121" t="s">
        <v>10</v>
      </c>
      <c r="E22" s="121">
        <v>1</v>
      </c>
      <c r="F22" s="122">
        <v>56</v>
      </c>
      <c r="G22" s="121"/>
      <c r="H22" s="123">
        <v>41.1</v>
      </c>
      <c r="I22" s="123">
        <v>57.1</v>
      </c>
      <c r="J22" s="123" t="s">
        <v>12</v>
      </c>
      <c r="K22" s="123">
        <v>1.8</v>
      </c>
      <c r="L22" s="124">
        <v>100</v>
      </c>
      <c r="M22" s="6"/>
    </row>
    <row r="23" spans="1:13" ht="14.4" x14ac:dyDescent="0.3">
      <c r="A23" s="56" t="s">
        <v>39</v>
      </c>
      <c r="B23" s="121">
        <v>21</v>
      </c>
      <c r="C23" s="121">
        <v>24</v>
      </c>
      <c r="D23" s="121" t="s">
        <v>10</v>
      </c>
      <c r="E23" s="121" t="s">
        <v>10</v>
      </c>
      <c r="F23" s="122">
        <v>45</v>
      </c>
      <c r="G23" s="121"/>
      <c r="H23" s="123">
        <v>46.7</v>
      </c>
      <c r="I23" s="123">
        <v>53.3</v>
      </c>
      <c r="J23" s="123" t="s">
        <v>12</v>
      </c>
      <c r="K23" s="123" t="s">
        <v>12</v>
      </c>
      <c r="L23" s="124">
        <v>100</v>
      </c>
      <c r="M23" s="6"/>
    </row>
    <row r="24" spans="1:13" ht="14.4" x14ac:dyDescent="0.3">
      <c r="A24" s="56" t="s">
        <v>40</v>
      </c>
      <c r="B24" s="121">
        <v>27</v>
      </c>
      <c r="C24" s="121">
        <v>15</v>
      </c>
      <c r="D24" s="121" t="s">
        <v>10</v>
      </c>
      <c r="E24" s="121" t="s">
        <v>10</v>
      </c>
      <c r="F24" s="122">
        <v>42</v>
      </c>
      <c r="G24" s="121"/>
      <c r="H24" s="123">
        <v>64.3</v>
      </c>
      <c r="I24" s="123">
        <v>35.700000000000003</v>
      </c>
      <c r="J24" s="123" t="s">
        <v>12</v>
      </c>
      <c r="K24" s="123" t="s">
        <v>12</v>
      </c>
      <c r="L24" s="124">
        <v>100</v>
      </c>
      <c r="M24" s="6"/>
    </row>
    <row r="25" spans="1:13" ht="14.4" x14ac:dyDescent="0.3">
      <c r="A25" s="56" t="s">
        <v>41</v>
      </c>
      <c r="B25" s="121">
        <v>9</v>
      </c>
      <c r="C25" s="121">
        <v>23</v>
      </c>
      <c r="D25" s="121" t="s">
        <v>10</v>
      </c>
      <c r="E25" s="121" t="s">
        <v>10</v>
      </c>
      <c r="F25" s="122">
        <v>32</v>
      </c>
      <c r="G25" s="121"/>
      <c r="H25" s="123">
        <v>28.1</v>
      </c>
      <c r="I25" s="123">
        <v>71.900000000000006</v>
      </c>
      <c r="J25" s="123" t="s">
        <v>12</v>
      </c>
      <c r="K25" s="123" t="s">
        <v>12</v>
      </c>
      <c r="L25" s="124">
        <v>100</v>
      </c>
      <c r="M25" s="6"/>
    </row>
    <row r="26" spans="1:13" ht="14.4" x14ac:dyDescent="0.3">
      <c r="A26" s="61" t="s">
        <v>48</v>
      </c>
      <c r="B26" s="125">
        <v>17</v>
      </c>
      <c r="C26" s="125">
        <v>24</v>
      </c>
      <c r="D26" s="125" t="s">
        <v>10</v>
      </c>
      <c r="E26" s="125">
        <v>1</v>
      </c>
      <c r="F26" s="52">
        <v>42</v>
      </c>
      <c r="G26" s="125"/>
      <c r="H26" s="126">
        <f>B26/42*100</f>
        <v>40.476190476190474</v>
      </c>
      <c r="I26" s="126">
        <f>C26/42*100</f>
        <v>57.142857142857139</v>
      </c>
      <c r="J26" s="126" t="s">
        <v>12</v>
      </c>
      <c r="K26" s="126">
        <f>E26/42*100</f>
        <v>2.3809523809523809</v>
      </c>
      <c r="L26" s="127">
        <v>100</v>
      </c>
      <c r="M26" s="6"/>
    </row>
    <row r="27" spans="1:13" ht="14.4" x14ac:dyDescent="0.3">
      <c r="A27" s="128" t="s">
        <v>42</v>
      </c>
      <c r="B27" s="129"/>
      <c r="C27" s="129"/>
      <c r="D27" s="129"/>
      <c r="E27" s="129"/>
      <c r="F27" s="129"/>
      <c r="G27" s="129"/>
      <c r="H27" s="129"/>
      <c r="I27" s="129"/>
      <c r="J27" s="129"/>
      <c r="K27" s="129"/>
      <c r="L27" s="129"/>
      <c r="M27" s="6"/>
    </row>
    <row r="28" spans="1:13" ht="14.4" x14ac:dyDescent="0.3">
      <c r="A28" s="68" t="s">
        <v>43</v>
      </c>
      <c r="B28" s="129"/>
      <c r="C28" s="129"/>
      <c r="D28" s="129"/>
      <c r="E28" s="129"/>
      <c r="F28" s="129"/>
      <c r="G28" s="129"/>
      <c r="H28" s="129"/>
      <c r="I28" s="129"/>
      <c r="J28" s="129"/>
      <c r="K28" s="129"/>
      <c r="L28" s="129"/>
      <c r="M28" s="6"/>
    </row>
    <row r="29" spans="1:13" ht="14.4" x14ac:dyDescent="0.3">
      <c r="A29" s="68" t="s">
        <v>44</v>
      </c>
      <c r="B29" s="129"/>
      <c r="C29" s="129"/>
      <c r="D29" s="129"/>
      <c r="E29" s="129"/>
      <c r="F29" s="129"/>
      <c r="G29" s="129"/>
      <c r="H29" s="129"/>
      <c r="I29" s="129"/>
      <c r="J29" s="129"/>
      <c r="K29" s="129"/>
      <c r="L29" s="129"/>
      <c r="M29" s="6"/>
    </row>
    <row r="30" spans="1:13" ht="14.4" x14ac:dyDescent="0.3">
      <c r="A30" s="68" t="s">
        <v>65</v>
      </c>
      <c r="B30" s="129"/>
      <c r="C30" s="129"/>
      <c r="D30" s="129"/>
      <c r="E30" s="129"/>
      <c r="F30" s="129"/>
      <c r="G30" s="129"/>
      <c r="H30" s="129"/>
      <c r="I30" s="129"/>
      <c r="J30" s="129"/>
      <c r="K30" s="129"/>
      <c r="L30" s="129"/>
      <c r="M30" s="6"/>
    </row>
    <row r="31" spans="1:13" ht="34.5" customHeight="1" x14ac:dyDescent="0.3">
      <c r="A31" s="230" t="s">
        <v>127</v>
      </c>
      <c r="B31" s="230"/>
      <c r="C31" s="230"/>
      <c r="D31" s="230"/>
      <c r="E31" s="230"/>
      <c r="F31" s="230"/>
      <c r="G31" s="230"/>
      <c r="H31" s="230"/>
      <c r="I31" s="230"/>
      <c r="J31" s="230"/>
      <c r="K31" s="230"/>
      <c r="L31" s="230"/>
      <c r="M31" s="6"/>
    </row>
    <row r="32" spans="1:13" ht="14.4" x14ac:dyDescent="0.3">
      <c r="A32" s="68" t="s">
        <v>128</v>
      </c>
      <c r="B32" s="129"/>
      <c r="C32" s="129"/>
      <c r="D32" s="129"/>
      <c r="E32" s="129"/>
      <c r="F32" s="129"/>
      <c r="G32" s="129"/>
      <c r="H32" s="129"/>
      <c r="I32" s="129"/>
      <c r="J32" s="129"/>
      <c r="K32" s="129"/>
      <c r="L32" s="129"/>
      <c r="M32" s="6"/>
    </row>
    <row r="33" spans="1:13" ht="14.4" x14ac:dyDescent="0.3">
      <c r="A33" s="68" t="s">
        <v>68</v>
      </c>
      <c r="B33" s="129"/>
      <c r="C33" s="129"/>
      <c r="D33" s="129"/>
      <c r="E33" s="129"/>
      <c r="F33" s="129"/>
      <c r="G33" s="129"/>
      <c r="H33" s="129"/>
      <c r="I33" s="129"/>
      <c r="J33" s="129"/>
      <c r="K33" s="129"/>
      <c r="L33" s="129"/>
      <c r="M33" s="6"/>
    </row>
    <row r="34" spans="1:13" ht="14.4" x14ac:dyDescent="0.25">
      <c r="A34" s="68" t="s">
        <v>237</v>
      </c>
      <c r="B34" s="129"/>
      <c r="C34" s="129"/>
      <c r="D34" s="129"/>
      <c r="E34" s="129"/>
      <c r="F34" s="129"/>
      <c r="G34" s="129"/>
      <c r="H34" s="129"/>
      <c r="I34" s="129"/>
      <c r="J34" s="129"/>
      <c r="K34" s="129"/>
      <c r="L34" s="129"/>
      <c r="M34" s="30"/>
    </row>
    <row r="35" spans="1:13" x14ac:dyDescent="0.25">
      <c r="A35" s="30"/>
      <c r="B35" s="30"/>
      <c r="C35" s="30"/>
      <c r="D35" s="30"/>
      <c r="E35" s="30"/>
      <c r="F35" s="30"/>
      <c r="G35" s="30"/>
      <c r="H35" s="30"/>
      <c r="I35" s="30"/>
      <c r="J35" s="30"/>
      <c r="K35" s="30"/>
      <c r="L35" s="30"/>
      <c r="M35" s="30"/>
    </row>
  </sheetData>
  <mergeCells count="5">
    <mergeCell ref="B3:L3"/>
    <mergeCell ref="B5:F5"/>
    <mergeCell ref="H5:L5"/>
    <mergeCell ref="A3:A4"/>
    <mergeCell ref="A31:L31"/>
  </mergeCells>
  <hyperlinks>
    <hyperlink ref="A2" location="Contents!A1" display="Back to Content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5"/>
  <sheetViews>
    <sheetView workbookViewId="0"/>
  </sheetViews>
  <sheetFormatPr defaultColWidth="9" defaultRowHeight="13.8" x14ac:dyDescent="0.25"/>
  <cols>
    <col min="1" max="1" width="9" style="31"/>
    <col min="2" max="6" width="15.59765625" style="31" customWidth="1"/>
    <col min="7" max="7" width="2.59765625" style="31" customWidth="1"/>
    <col min="8" max="12" width="15.59765625" style="31" customWidth="1"/>
    <col min="13" max="13" width="4.3984375" style="31" customWidth="1"/>
    <col min="14" max="16" width="9" style="31"/>
    <col min="17" max="17" width="2.59765625" style="31" customWidth="1"/>
    <col min="18" max="16384" width="9" style="31"/>
  </cols>
  <sheetData>
    <row r="1" spans="1:13" ht="14.4" x14ac:dyDescent="0.3">
      <c r="A1" s="10" t="s">
        <v>287</v>
      </c>
      <c r="B1" s="6"/>
      <c r="C1" s="6"/>
      <c r="D1" s="6"/>
      <c r="E1" s="6"/>
      <c r="F1" s="6"/>
      <c r="G1" s="6"/>
      <c r="H1" s="6"/>
      <c r="I1" s="6"/>
      <c r="J1" s="6"/>
      <c r="K1" s="6"/>
      <c r="L1" s="6"/>
      <c r="M1" s="30"/>
    </row>
    <row r="2" spans="1:13" ht="14.4" x14ac:dyDescent="0.3">
      <c r="A2" s="50" t="s">
        <v>195</v>
      </c>
      <c r="B2" s="6"/>
      <c r="C2" s="6"/>
      <c r="D2" s="6"/>
      <c r="E2" s="6"/>
      <c r="F2" s="6"/>
      <c r="G2" s="6"/>
      <c r="H2" s="6"/>
      <c r="I2" s="6"/>
      <c r="J2" s="6"/>
      <c r="K2" s="6"/>
      <c r="L2" s="6"/>
      <c r="M2" s="30"/>
    </row>
    <row r="3" spans="1:13" x14ac:dyDescent="0.25">
      <c r="A3" s="242" t="s">
        <v>1</v>
      </c>
      <c r="B3" s="241" t="s">
        <v>133</v>
      </c>
      <c r="C3" s="241"/>
      <c r="D3" s="241"/>
      <c r="E3" s="241"/>
      <c r="F3" s="241"/>
      <c r="G3" s="241"/>
      <c r="H3" s="241"/>
      <c r="I3" s="241"/>
      <c r="J3" s="241"/>
      <c r="K3" s="241"/>
      <c r="L3" s="241"/>
      <c r="M3" s="30"/>
    </row>
    <row r="4" spans="1:13" ht="20.399999999999999" x14ac:dyDescent="0.25">
      <c r="A4" s="243"/>
      <c r="B4" s="140" t="s">
        <v>134</v>
      </c>
      <c r="C4" s="140" t="s">
        <v>135</v>
      </c>
      <c r="D4" s="140" t="s">
        <v>136</v>
      </c>
      <c r="E4" s="140" t="s">
        <v>137</v>
      </c>
      <c r="F4" s="140" t="s">
        <v>62</v>
      </c>
      <c r="G4" s="120"/>
      <c r="H4" s="140" t="s">
        <v>134</v>
      </c>
      <c r="I4" s="140" t="s">
        <v>135</v>
      </c>
      <c r="J4" s="140" t="s">
        <v>136</v>
      </c>
      <c r="K4" s="140" t="s">
        <v>137</v>
      </c>
      <c r="L4" s="140" t="s">
        <v>62</v>
      </c>
      <c r="M4" s="30"/>
    </row>
    <row r="5" spans="1:13" x14ac:dyDescent="0.25">
      <c r="A5" s="145"/>
      <c r="B5" s="244" t="s">
        <v>22</v>
      </c>
      <c r="C5" s="244"/>
      <c r="D5" s="244"/>
      <c r="E5" s="244"/>
      <c r="F5" s="244"/>
      <c r="G5" s="146"/>
      <c r="H5" s="244" t="s">
        <v>47</v>
      </c>
      <c r="I5" s="244"/>
      <c r="J5" s="244"/>
      <c r="K5" s="244"/>
      <c r="L5" s="244"/>
      <c r="M5" s="30"/>
    </row>
    <row r="6" spans="1:13" x14ac:dyDescent="0.25">
      <c r="A6" s="56" t="s">
        <v>277</v>
      </c>
      <c r="B6" s="217">
        <v>23</v>
      </c>
      <c r="C6" s="210">
        <v>1</v>
      </c>
      <c r="D6" s="210">
        <v>41</v>
      </c>
      <c r="E6" s="210">
        <v>7</v>
      </c>
      <c r="F6" s="211">
        <v>72</v>
      </c>
      <c r="G6" s="216"/>
      <c r="H6" s="213">
        <v>31.9</v>
      </c>
      <c r="I6" s="213">
        <v>1.4</v>
      </c>
      <c r="J6" s="213">
        <v>56.9</v>
      </c>
      <c r="K6" s="213">
        <v>9.6999999999999993</v>
      </c>
      <c r="L6" s="214">
        <v>100</v>
      </c>
      <c r="M6" s="30"/>
    </row>
    <row r="7" spans="1:13" x14ac:dyDescent="0.25">
      <c r="A7" s="56" t="s">
        <v>23</v>
      </c>
      <c r="B7" s="121">
        <v>46</v>
      </c>
      <c r="C7" s="121" t="s">
        <v>10</v>
      </c>
      <c r="D7" s="121">
        <v>11</v>
      </c>
      <c r="E7" s="121">
        <v>5</v>
      </c>
      <c r="F7" s="122">
        <v>82</v>
      </c>
      <c r="G7" s="121"/>
      <c r="H7" s="123">
        <v>56.1</v>
      </c>
      <c r="I7" s="123" t="s">
        <v>12</v>
      </c>
      <c r="J7" s="123">
        <v>13.4</v>
      </c>
      <c r="K7" s="123">
        <v>6.1</v>
      </c>
      <c r="L7" s="124">
        <v>100</v>
      </c>
      <c r="M7" s="30"/>
    </row>
    <row r="8" spans="1:13" x14ac:dyDescent="0.25">
      <c r="A8" s="56" t="s">
        <v>24</v>
      </c>
      <c r="B8" s="121">
        <v>46</v>
      </c>
      <c r="C8" s="121">
        <v>2</v>
      </c>
      <c r="D8" s="121">
        <v>19</v>
      </c>
      <c r="E8" s="121">
        <v>5</v>
      </c>
      <c r="F8" s="122">
        <v>79</v>
      </c>
      <c r="G8" s="121"/>
      <c r="H8" s="123">
        <v>58.2</v>
      </c>
      <c r="I8" s="123">
        <v>2.5</v>
      </c>
      <c r="J8" s="123">
        <v>24.1</v>
      </c>
      <c r="K8" s="123">
        <v>6.3</v>
      </c>
      <c r="L8" s="124">
        <v>100</v>
      </c>
      <c r="M8" s="30"/>
    </row>
    <row r="9" spans="1:13" x14ac:dyDescent="0.25">
      <c r="A9" s="56" t="s">
        <v>25</v>
      </c>
      <c r="B9" s="121">
        <v>75</v>
      </c>
      <c r="C9" s="121">
        <v>1</v>
      </c>
      <c r="D9" s="121">
        <v>13</v>
      </c>
      <c r="E9" s="121">
        <v>6</v>
      </c>
      <c r="F9" s="122">
        <v>97</v>
      </c>
      <c r="G9" s="121"/>
      <c r="H9" s="123">
        <v>77.3</v>
      </c>
      <c r="I9" s="123">
        <v>1</v>
      </c>
      <c r="J9" s="123">
        <v>13.4</v>
      </c>
      <c r="K9" s="123">
        <v>6.2</v>
      </c>
      <c r="L9" s="124">
        <v>100</v>
      </c>
      <c r="M9" s="30"/>
    </row>
    <row r="10" spans="1:13" x14ac:dyDescent="0.25">
      <c r="A10" s="56" t="s">
        <v>26</v>
      </c>
      <c r="B10" s="121">
        <v>31</v>
      </c>
      <c r="C10" s="121" t="s">
        <v>10</v>
      </c>
      <c r="D10" s="121">
        <v>31</v>
      </c>
      <c r="E10" s="121">
        <v>12</v>
      </c>
      <c r="F10" s="122">
        <v>78</v>
      </c>
      <c r="G10" s="121"/>
      <c r="H10" s="123">
        <v>39.700000000000003</v>
      </c>
      <c r="I10" s="123" t="s">
        <v>12</v>
      </c>
      <c r="J10" s="123">
        <v>39.700000000000003</v>
      </c>
      <c r="K10" s="123">
        <v>15.4</v>
      </c>
      <c r="L10" s="124">
        <v>100</v>
      </c>
      <c r="M10" s="30"/>
    </row>
    <row r="11" spans="1:13" x14ac:dyDescent="0.25">
      <c r="A11" s="56" t="s">
        <v>27</v>
      </c>
      <c r="B11" s="121">
        <v>41</v>
      </c>
      <c r="C11" s="121" t="s">
        <v>10</v>
      </c>
      <c r="D11" s="121">
        <v>27</v>
      </c>
      <c r="E11" s="121">
        <v>5</v>
      </c>
      <c r="F11" s="122">
        <v>73</v>
      </c>
      <c r="G11" s="121"/>
      <c r="H11" s="123">
        <v>56.2</v>
      </c>
      <c r="I11" s="123" t="s">
        <v>12</v>
      </c>
      <c r="J11" s="123">
        <v>37</v>
      </c>
      <c r="K11" s="123">
        <v>6.8</v>
      </c>
      <c r="L11" s="124">
        <v>100</v>
      </c>
      <c r="M11" s="30"/>
    </row>
    <row r="12" spans="1:13" x14ac:dyDescent="0.25">
      <c r="A12" s="56" t="s">
        <v>28</v>
      </c>
      <c r="B12" s="121">
        <v>31</v>
      </c>
      <c r="C12" s="121">
        <v>3</v>
      </c>
      <c r="D12" s="121">
        <v>23</v>
      </c>
      <c r="E12" s="121">
        <v>5</v>
      </c>
      <c r="F12" s="122">
        <v>65</v>
      </c>
      <c r="G12" s="121"/>
      <c r="H12" s="123">
        <v>47.7</v>
      </c>
      <c r="I12" s="123">
        <v>4.5999999999999996</v>
      </c>
      <c r="J12" s="123">
        <v>35.4</v>
      </c>
      <c r="K12" s="123">
        <v>7.7</v>
      </c>
      <c r="L12" s="124">
        <v>100</v>
      </c>
      <c r="M12" s="30"/>
    </row>
    <row r="13" spans="1:13" x14ac:dyDescent="0.25">
      <c r="A13" s="56" t="s">
        <v>29</v>
      </c>
      <c r="B13" s="121">
        <v>38</v>
      </c>
      <c r="C13" s="121">
        <v>1</v>
      </c>
      <c r="D13" s="121">
        <v>18</v>
      </c>
      <c r="E13" s="121">
        <v>3</v>
      </c>
      <c r="F13" s="122">
        <v>60</v>
      </c>
      <c r="G13" s="121"/>
      <c r="H13" s="123">
        <v>63.3</v>
      </c>
      <c r="I13" s="123">
        <v>1.7</v>
      </c>
      <c r="J13" s="123">
        <v>30</v>
      </c>
      <c r="K13" s="123">
        <v>5</v>
      </c>
      <c r="L13" s="124">
        <v>100</v>
      </c>
      <c r="M13" s="30"/>
    </row>
    <row r="14" spans="1:13" x14ac:dyDescent="0.25">
      <c r="A14" s="56" t="s">
        <v>30</v>
      </c>
      <c r="B14" s="121">
        <v>23</v>
      </c>
      <c r="C14" s="121">
        <v>1</v>
      </c>
      <c r="D14" s="121">
        <v>28</v>
      </c>
      <c r="E14" s="121">
        <v>7</v>
      </c>
      <c r="F14" s="122">
        <v>59</v>
      </c>
      <c r="G14" s="121"/>
      <c r="H14" s="123">
        <v>39</v>
      </c>
      <c r="I14" s="123">
        <v>1.7</v>
      </c>
      <c r="J14" s="123">
        <v>47.5</v>
      </c>
      <c r="K14" s="123">
        <v>11.9</v>
      </c>
      <c r="L14" s="124">
        <v>100</v>
      </c>
      <c r="M14" s="30"/>
    </row>
    <row r="15" spans="1:13" x14ac:dyDescent="0.25">
      <c r="A15" s="56" t="s">
        <v>31</v>
      </c>
      <c r="B15" s="121">
        <v>32</v>
      </c>
      <c r="C15" s="121" t="s">
        <v>10</v>
      </c>
      <c r="D15" s="121">
        <v>22</v>
      </c>
      <c r="E15" s="121">
        <v>16</v>
      </c>
      <c r="F15" s="122">
        <v>70</v>
      </c>
      <c r="G15" s="121"/>
      <c r="H15" s="123">
        <v>45.7</v>
      </c>
      <c r="I15" s="123" t="s">
        <v>12</v>
      </c>
      <c r="J15" s="123">
        <v>31.4</v>
      </c>
      <c r="K15" s="123">
        <v>22.9</v>
      </c>
      <c r="L15" s="124">
        <v>100</v>
      </c>
      <c r="M15" s="30"/>
    </row>
    <row r="16" spans="1:13" x14ac:dyDescent="0.25">
      <c r="A16" s="56" t="s">
        <v>32</v>
      </c>
      <c r="B16" s="121">
        <v>32</v>
      </c>
      <c r="C16" s="121" t="s">
        <v>10</v>
      </c>
      <c r="D16" s="121">
        <v>9</v>
      </c>
      <c r="E16" s="121">
        <v>21</v>
      </c>
      <c r="F16" s="122">
        <v>68</v>
      </c>
      <c r="G16" s="121"/>
      <c r="H16" s="123">
        <v>47.1</v>
      </c>
      <c r="I16" s="123" t="s">
        <v>12</v>
      </c>
      <c r="J16" s="123">
        <v>13.2</v>
      </c>
      <c r="K16" s="123">
        <v>30.9</v>
      </c>
      <c r="L16" s="124">
        <v>100</v>
      </c>
      <c r="M16" s="30"/>
    </row>
    <row r="17" spans="1:13" x14ac:dyDescent="0.25">
      <c r="A17" s="56" t="s">
        <v>33</v>
      </c>
      <c r="B17" s="121">
        <v>43</v>
      </c>
      <c r="C17" s="121">
        <v>1</v>
      </c>
      <c r="D17" s="121">
        <v>11</v>
      </c>
      <c r="E17" s="121">
        <v>5</v>
      </c>
      <c r="F17" s="122">
        <v>61</v>
      </c>
      <c r="G17" s="121"/>
      <c r="H17" s="123">
        <v>70.5</v>
      </c>
      <c r="I17" s="123">
        <v>1.6</v>
      </c>
      <c r="J17" s="123">
        <v>18</v>
      </c>
      <c r="K17" s="123">
        <v>8.1999999999999993</v>
      </c>
      <c r="L17" s="124">
        <v>100</v>
      </c>
      <c r="M17" s="30"/>
    </row>
    <row r="18" spans="1:13" x14ac:dyDescent="0.25">
      <c r="A18" s="56" t="s">
        <v>34</v>
      </c>
      <c r="B18" s="121">
        <v>36</v>
      </c>
      <c r="C18" s="121" t="s">
        <v>10</v>
      </c>
      <c r="D18" s="121">
        <v>2</v>
      </c>
      <c r="E18" s="121">
        <v>7</v>
      </c>
      <c r="F18" s="122">
        <v>45</v>
      </c>
      <c r="G18" s="121"/>
      <c r="H18" s="123">
        <v>80</v>
      </c>
      <c r="I18" s="123" t="s">
        <v>12</v>
      </c>
      <c r="J18" s="123">
        <v>4.4000000000000004</v>
      </c>
      <c r="K18" s="123">
        <v>15.6</v>
      </c>
      <c r="L18" s="124">
        <v>100</v>
      </c>
      <c r="M18" s="30"/>
    </row>
    <row r="19" spans="1:13" x14ac:dyDescent="0.25">
      <c r="A19" s="56" t="s">
        <v>35</v>
      </c>
      <c r="B19" s="121">
        <v>38</v>
      </c>
      <c r="C19" s="121" t="s">
        <v>10</v>
      </c>
      <c r="D19" s="121">
        <v>14</v>
      </c>
      <c r="E19" s="121">
        <v>3</v>
      </c>
      <c r="F19" s="122">
        <v>55</v>
      </c>
      <c r="G19" s="121"/>
      <c r="H19" s="123">
        <v>69.099999999999994</v>
      </c>
      <c r="I19" s="123" t="s">
        <v>12</v>
      </c>
      <c r="J19" s="123">
        <v>25.5</v>
      </c>
      <c r="K19" s="123">
        <v>5.5</v>
      </c>
      <c r="L19" s="124">
        <v>100</v>
      </c>
      <c r="M19" s="30"/>
    </row>
    <row r="20" spans="1:13" x14ac:dyDescent="0.25">
      <c r="A20" s="56" t="s">
        <v>36</v>
      </c>
      <c r="B20" s="121">
        <v>31</v>
      </c>
      <c r="C20" s="121">
        <v>1</v>
      </c>
      <c r="D20" s="121">
        <v>15</v>
      </c>
      <c r="E20" s="121">
        <v>7</v>
      </c>
      <c r="F20" s="122">
        <v>54</v>
      </c>
      <c r="G20" s="121"/>
      <c r="H20" s="123">
        <v>57.4</v>
      </c>
      <c r="I20" s="123">
        <v>1.9</v>
      </c>
      <c r="J20" s="123">
        <v>27.8</v>
      </c>
      <c r="K20" s="123">
        <v>13</v>
      </c>
      <c r="L20" s="124">
        <v>100</v>
      </c>
      <c r="M20" s="30"/>
    </row>
    <row r="21" spans="1:13" x14ac:dyDescent="0.25">
      <c r="A21" s="56" t="s">
        <v>37</v>
      </c>
      <c r="B21" s="121">
        <v>32</v>
      </c>
      <c r="C21" s="121" t="s">
        <v>10</v>
      </c>
      <c r="D21" s="121">
        <v>9</v>
      </c>
      <c r="E21" s="121">
        <v>5</v>
      </c>
      <c r="F21" s="122">
        <v>46</v>
      </c>
      <c r="G21" s="121"/>
      <c r="H21" s="123">
        <v>69.599999999999994</v>
      </c>
      <c r="I21" s="123" t="s">
        <v>12</v>
      </c>
      <c r="J21" s="123">
        <v>19.600000000000001</v>
      </c>
      <c r="K21" s="123">
        <v>10.9</v>
      </c>
      <c r="L21" s="124">
        <v>100</v>
      </c>
      <c r="M21" s="30"/>
    </row>
    <row r="22" spans="1:13" x14ac:dyDescent="0.25">
      <c r="A22" s="56" t="s">
        <v>38</v>
      </c>
      <c r="B22" s="121">
        <v>32</v>
      </c>
      <c r="C22" s="121" t="s">
        <v>10</v>
      </c>
      <c r="D22" s="121">
        <v>19</v>
      </c>
      <c r="E22" s="121">
        <v>5</v>
      </c>
      <c r="F22" s="122">
        <v>56</v>
      </c>
      <c r="G22" s="121"/>
      <c r="H22" s="123">
        <v>57.1</v>
      </c>
      <c r="I22" s="123" t="s">
        <v>12</v>
      </c>
      <c r="J22" s="123">
        <v>33.9</v>
      </c>
      <c r="K22" s="123">
        <v>8.9</v>
      </c>
      <c r="L22" s="124">
        <v>100</v>
      </c>
      <c r="M22" s="30"/>
    </row>
    <row r="23" spans="1:13" x14ac:dyDescent="0.25">
      <c r="A23" s="56" t="s">
        <v>39</v>
      </c>
      <c r="B23" s="121">
        <v>22</v>
      </c>
      <c r="C23" s="121" t="s">
        <v>10</v>
      </c>
      <c r="D23" s="121">
        <v>18</v>
      </c>
      <c r="E23" s="121">
        <v>5</v>
      </c>
      <c r="F23" s="122">
        <v>45</v>
      </c>
      <c r="G23" s="121"/>
      <c r="H23" s="123">
        <v>48.9</v>
      </c>
      <c r="I23" s="123" t="s">
        <v>12</v>
      </c>
      <c r="J23" s="123">
        <v>40</v>
      </c>
      <c r="K23" s="123">
        <v>11.1</v>
      </c>
      <c r="L23" s="124">
        <v>100</v>
      </c>
      <c r="M23" s="30"/>
    </row>
    <row r="24" spans="1:13" x14ac:dyDescent="0.25">
      <c r="A24" s="56" t="s">
        <v>40</v>
      </c>
      <c r="B24" s="121">
        <v>29</v>
      </c>
      <c r="C24" s="121" t="s">
        <v>10</v>
      </c>
      <c r="D24" s="121">
        <v>8</v>
      </c>
      <c r="E24" s="121">
        <v>5</v>
      </c>
      <c r="F24" s="122">
        <v>42</v>
      </c>
      <c r="G24" s="121"/>
      <c r="H24" s="123">
        <v>69</v>
      </c>
      <c r="I24" s="123" t="s">
        <v>12</v>
      </c>
      <c r="J24" s="123">
        <v>19</v>
      </c>
      <c r="K24" s="123">
        <v>11.9</v>
      </c>
      <c r="L24" s="124">
        <v>100</v>
      </c>
      <c r="M24" s="30"/>
    </row>
    <row r="25" spans="1:13" x14ac:dyDescent="0.25">
      <c r="A25" s="56" t="s">
        <v>41</v>
      </c>
      <c r="B25" s="121">
        <v>19</v>
      </c>
      <c r="C25" s="121" t="s">
        <v>10</v>
      </c>
      <c r="D25" s="121">
        <v>11</v>
      </c>
      <c r="E25" s="121">
        <v>2</v>
      </c>
      <c r="F25" s="122">
        <v>32</v>
      </c>
      <c r="G25" s="121"/>
      <c r="H25" s="123">
        <v>59.4</v>
      </c>
      <c r="I25" s="123" t="s">
        <v>12</v>
      </c>
      <c r="J25" s="123">
        <v>34.4</v>
      </c>
      <c r="K25" s="123">
        <v>6.3</v>
      </c>
      <c r="L25" s="124">
        <v>100</v>
      </c>
      <c r="M25" s="30"/>
    </row>
    <row r="26" spans="1:13" x14ac:dyDescent="0.25">
      <c r="A26" s="61" t="s">
        <v>48</v>
      </c>
      <c r="B26" s="125">
        <v>26</v>
      </c>
      <c r="C26" s="125">
        <v>1</v>
      </c>
      <c r="D26" s="125">
        <v>10</v>
      </c>
      <c r="E26" s="125">
        <v>5</v>
      </c>
      <c r="F26" s="52">
        <v>42</v>
      </c>
      <c r="G26" s="125"/>
      <c r="H26" s="126">
        <f>B26/42*100</f>
        <v>61.904761904761905</v>
      </c>
      <c r="I26" s="126">
        <f>C26/42*100</f>
        <v>2.3809523809523809</v>
      </c>
      <c r="J26" s="126">
        <f>D26/42*100</f>
        <v>23.809523809523807</v>
      </c>
      <c r="K26" s="126">
        <f>E26/42*100</f>
        <v>11.904761904761903</v>
      </c>
      <c r="L26" s="127">
        <v>100</v>
      </c>
      <c r="M26" s="30"/>
    </row>
    <row r="27" spans="1:13" ht="14.4" x14ac:dyDescent="0.25">
      <c r="A27" s="128" t="s">
        <v>42</v>
      </c>
      <c r="B27" s="129"/>
      <c r="C27" s="129"/>
      <c r="D27" s="129"/>
      <c r="E27" s="129"/>
      <c r="F27" s="129"/>
      <c r="G27" s="129"/>
      <c r="H27" s="129"/>
      <c r="I27" s="129"/>
      <c r="J27" s="129"/>
      <c r="K27" s="129"/>
      <c r="L27" s="129"/>
      <c r="M27" s="30"/>
    </row>
    <row r="28" spans="1:13" ht="14.4" x14ac:dyDescent="0.25">
      <c r="A28" s="68" t="s">
        <v>43</v>
      </c>
      <c r="B28" s="129"/>
      <c r="C28" s="129"/>
      <c r="D28" s="129"/>
      <c r="E28" s="129"/>
      <c r="F28" s="129"/>
      <c r="G28" s="129"/>
      <c r="H28" s="129"/>
      <c r="I28" s="129"/>
      <c r="J28" s="129"/>
      <c r="K28" s="129"/>
      <c r="L28" s="129"/>
      <c r="M28" s="30"/>
    </row>
    <row r="29" spans="1:13" ht="14.4" x14ac:dyDescent="0.25">
      <c r="A29" s="68" t="s">
        <v>44</v>
      </c>
      <c r="B29" s="129"/>
      <c r="C29" s="129"/>
      <c r="D29" s="129"/>
      <c r="E29" s="129"/>
      <c r="F29" s="129"/>
      <c r="G29" s="129"/>
      <c r="H29" s="129"/>
      <c r="I29" s="129"/>
      <c r="J29" s="129"/>
      <c r="K29" s="129"/>
      <c r="L29" s="129"/>
      <c r="M29" s="30"/>
    </row>
    <row r="30" spans="1:13" ht="14.4" x14ac:dyDescent="0.25">
      <c r="A30" s="68" t="s">
        <v>65</v>
      </c>
      <c r="B30" s="129"/>
      <c r="C30" s="129"/>
      <c r="D30" s="129"/>
      <c r="E30" s="129"/>
      <c r="F30" s="129"/>
      <c r="G30" s="129"/>
      <c r="H30" s="129"/>
      <c r="I30" s="129"/>
      <c r="J30" s="129"/>
      <c r="K30" s="129"/>
      <c r="L30" s="129"/>
      <c r="M30" s="30"/>
    </row>
    <row r="31" spans="1:13" ht="23.25" customHeight="1" x14ac:dyDescent="0.25">
      <c r="A31" s="230" t="s">
        <v>127</v>
      </c>
      <c r="B31" s="230"/>
      <c r="C31" s="230"/>
      <c r="D31" s="230"/>
      <c r="E31" s="230"/>
      <c r="F31" s="230"/>
      <c r="G31" s="230"/>
      <c r="H31" s="230"/>
      <c r="I31" s="230"/>
      <c r="J31" s="230"/>
      <c r="K31" s="230"/>
      <c r="L31" s="230"/>
      <c r="M31" s="30"/>
    </row>
    <row r="32" spans="1:13" ht="14.4" x14ac:dyDescent="0.25">
      <c r="A32" s="68" t="s">
        <v>138</v>
      </c>
      <c r="B32" s="129"/>
      <c r="C32" s="129"/>
      <c r="D32" s="129"/>
      <c r="E32" s="129"/>
      <c r="F32" s="129"/>
      <c r="G32" s="129"/>
      <c r="H32" s="129"/>
      <c r="I32" s="129"/>
      <c r="J32" s="129"/>
      <c r="K32" s="129"/>
      <c r="L32" s="129"/>
      <c r="M32" s="30"/>
    </row>
    <row r="33" spans="1:13" ht="14.4" x14ac:dyDescent="0.25">
      <c r="A33" s="68" t="s">
        <v>139</v>
      </c>
      <c r="B33" s="129"/>
      <c r="C33" s="129"/>
      <c r="D33" s="129"/>
      <c r="E33" s="129"/>
      <c r="F33" s="129"/>
      <c r="G33" s="129"/>
      <c r="H33" s="129"/>
      <c r="I33" s="129"/>
      <c r="J33" s="129"/>
      <c r="K33" s="129"/>
      <c r="L33" s="129"/>
      <c r="M33" s="30"/>
    </row>
    <row r="34" spans="1:13" ht="14.4" x14ac:dyDescent="0.25">
      <c r="A34" s="68" t="s">
        <v>237</v>
      </c>
      <c r="B34" s="129"/>
      <c r="C34" s="129"/>
      <c r="D34" s="129"/>
      <c r="E34" s="129"/>
      <c r="F34" s="129"/>
      <c r="G34" s="129"/>
      <c r="H34" s="129"/>
      <c r="I34" s="129"/>
      <c r="J34" s="129"/>
      <c r="K34" s="129"/>
      <c r="L34" s="129"/>
      <c r="M34" s="30"/>
    </row>
    <row r="35" spans="1:13" x14ac:dyDescent="0.25">
      <c r="A35" s="30"/>
      <c r="B35" s="30"/>
      <c r="C35" s="30"/>
      <c r="D35" s="30"/>
      <c r="E35" s="30"/>
      <c r="F35" s="30"/>
      <c r="G35" s="30"/>
      <c r="H35" s="30"/>
      <c r="I35" s="30"/>
      <c r="J35" s="30"/>
      <c r="K35" s="30"/>
      <c r="L35" s="30"/>
      <c r="M35" s="30"/>
    </row>
  </sheetData>
  <mergeCells count="5">
    <mergeCell ref="B3:L3"/>
    <mergeCell ref="H5:L5"/>
    <mergeCell ref="B5:F5"/>
    <mergeCell ref="A3:A4"/>
    <mergeCell ref="A31:L31"/>
  </mergeCells>
  <hyperlinks>
    <hyperlink ref="A2" location="Contents!A1" display="Back to Contents"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34"/>
  <sheetViews>
    <sheetView workbookViewId="0"/>
  </sheetViews>
  <sheetFormatPr defaultColWidth="9" defaultRowHeight="13.8" x14ac:dyDescent="0.25"/>
  <cols>
    <col min="1" max="4" width="9" style="31"/>
    <col min="5" max="5" width="2.59765625" style="31" customWidth="1"/>
    <col min="6" max="8" width="9" style="31"/>
    <col min="9" max="9" width="2.59765625" style="31" customWidth="1"/>
    <col min="10" max="12" width="9" style="31"/>
    <col min="13" max="13" width="2.59765625" style="31" customWidth="1"/>
    <col min="14" max="16" width="9" style="31"/>
    <col min="17" max="17" width="2.59765625" style="31" customWidth="1"/>
    <col min="18" max="20" width="9" style="31"/>
    <col min="21" max="21" width="1.69921875" style="31" customWidth="1"/>
    <col min="22" max="22" width="1" style="31" customWidth="1"/>
    <col min="23" max="16384" width="9" style="31"/>
  </cols>
  <sheetData>
    <row r="1" spans="1:22" ht="14.4" x14ac:dyDescent="0.3">
      <c r="A1" s="10" t="s">
        <v>288</v>
      </c>
      <c r="B1" s="6"/>
      <c r="C1" s="6"/>
      <c r="D1" s="6"/>
      <c r="E1" s="6"/>
      <c r="F1" s="6"/>
      <c r="G1" s="6"/>
      <c r="H1" s="6"/>
      <c r="I1" s="6"/>
      <c r="J1" s="6"/>
      <c r="K1" s="6"/>
      <c r="L1" s="6"/>
      <c r="M1" s="6"/>
      <c r="N1" s="6"/>
      <c r="O1" s="6"/>
      <c r="P1" s="6"/>
      <c r="Q1" s="6"/>
      <c r="R1" s="6"/>
      <c r="S1" s="6"/>
      <c r="T1" s="6"/>
      <c r="U1" s="30"/>
      <c r="V1" s="30"/>
    </row>
    <row r="2" spans="1:22" ht="14.4" x14ac:dyDescent="0.3">
      <c r="A2" s="50" t="s">
        <v>195</v>
      </c>
      <c r="B2" s="6"/>
      <c r="C2" s="6"/>
      <c r="D2" s="6"/>
      <c r="E2" s="6"/>
      <c r="F2" s="6"/>
      <c r="G2" s="6"/>
      <c r="H2" s="6"/>
      <c r="I2" s="6"/>
      <c r="J2" s="6"/>
      <c r="K2" s="6"/>
      <c r="L2" s="6"/>
      <c r="M2" s="6"/>
      <c r="N2" s="6"/>
      <c r="O2" s="6"/>
      <c r="P2" s="6"/>
      <c r="Q2" s="6"/>
      <c r="R2" s="6"/>
      <c r="S2" s="6"/>
      <c r="T2" s="6"/>
      <c r="U2" s="30"/>
      <c r="V2" s="30"/>
    </row>
    <row r="3" spans="1:22" x14ac:dyDescent="0.25">
      <c r="A3" s="242" t="s">
        <v>1</v>
      </c>
      <c r="B3" s="241" t="s">
        <v>70</v>
      </c>
      <c r="C3" s="241"/>
      <c r="D3" s="241"/>
      <c r="E3" s="241"/>
      <c r="F3" s="241"/>
      <c r="G3" s="241"/>
      <c r="H3" s="241"/>
      <c r="I3" s="241"/>
      <c r="J3" s="241"/>
      <c r="K3" s="241"/>
      <c r="L3" s="241"/>
      <c r="M3" s="241"/>
      <c r="N3" s="241"/>
      <c r="O3" s="241"/>
      <c r="P3" s="241"/>
      <c r="Q3" s="241"/>
      <c r="R3" s="241"/>
      <c r="S3" s="241"/>
      <c r="T3" s="241"/>
      <c r="U3" s="30"/>
      <c r="V3" s="30"/>
    </row>
    <row r="4" spans="1:22" x14ac:dyDescent="0.25">
      <c r="A4" s="245"/>
      <c r="B4" s="241" t="s">
        <v>58</v>
      </c>
      <c r="C4" s="241"/>
      <c r="D4" s="241"/>
      <c r="E4" s="100"/>
      <c r="F4" s="258" t="s">
        <v>59</v>
      </c>
      <c r="G4" s="258"/>
      <c r="H4" s="258"/>
      <c r="I4" s="100"/>
      <c r="J4" s="258" t="s">
        <v>60</v>
      </c>
      <c r="K4" s="258"/>
      <c r="L4" s="258"/>
      <c r="M4" s="100"/>
      <c r="N4" s="258" t="s">
        <v>61</v>
      </c>
      <c r="O4" s="258"/>
      <c r="P4" s="258"/>
      <c r="Q4" s="100"/>
      <c r="R4" s="258" t="s">
        <v>62</v>
      </c>
      <c r="S4" s="258"/>
      <c r="T4" s="258"/>
      <c r="U4" s="30"/>
      <c r="V4" s="30"/>
    </row>
    <row r="5" spans="1:22" x14ac:dyDescent="0.25">
      <c r="A5" s="243"/>
      <c r="B5" s="52" t="s">
        <v>63</v>
      </c>
      <c r="C5" s="52" t="s">
        <v>64</v>
      </c>
      <c r="D5" s="52" t="s">
        <v>0</v>
      </c>
      <c r="E5" s="52"/>
      <c r="F5" s="52" t="s">
        <v>63</v>
      </c>
      <c r="G5" s="52" t="s">
        <v>64</v>
      </c>
      <c r="H5" s="52" t="s">
        <v>0</v>
      </c>
      <c r="I5" s="52"/>
      <c r="J5" s="52" t="s">
        <v>63</v>
      </c>
      <c r="K5" s="52" t="s">
        <v>64</v>
      </c>
      <c r="L5" s="52" t="s">
        <v>0</v>
      </c>
      <c r="M5" s="52"/>
      <c r="N5" s="52" t="s">
        <v>63</v>
      </c>
      <c r="O5" s="52" t="s">
        <v>64</v>
      </c>
      <c r="P5" s="52" t="s">
        <v>0</v>
      </c>
      <c r="Q5" s="52"/>
      <c r="R5" s="52" t="s">
        <v>63</v>
      </c>
      <c r="S5" s="52" t="s">
        <v>64</v>
      </c>
      <c r="T5" s="52" t="s">
        <v>0</v>
      </c>
      <c r="U5" s="30"/>
      <c r="V5" s="30"/>
    </row>
    <row r="6" spans="1:22" x14ac:dyDescent="0.25">
      <c r="A6" s="218" t="s">
        <v>277</v>
      </c>
      <c r="B6" s="210">
        <v>27</v>
      </c>
      <c r="C6" s="210">
        <v>33</v>
      </c>
      <c r="D6" s="210">
        <v>60</v>
      </c>
      <c r="E6" s="210"/>
      <c r="F6" s="210">
        <v>21</v>
      </c>
      <c r="G6" s="210">
        <v>31</v>
      </c>
      <c r="H6" s="210">
        <v>52</v>
      </c>
      <c r="I6" s="210"/>
      <c r="J6" s="210">
        <v>3</v>
      </c>
      <c r="K6" s="210">
        <v>1</v>
      </c>
      <c r="L6" s="210">
        <v>4</v>
      </c>
      <c r="M6" s="210"/>
      <c r="N6" s="210" t="s">
        <v>10</v>
      </c>
      <c r="O6" s="210" t="s">
        <v>10</v>
      </c>
      <c r="P6" s="210" t="s">
        <v>10</v>
      </c>
      <c r="Q6" s="210"/>
      <c r="R6" s="211">
        <v>51</v>
      </c>
      <c r="S6" s="211">
        <v>65</v>
      </c>
      <c r="T6" s="211">
        <v>127</v>
      </c>
      <c r="U6" s="30"/>
      <c r="V6" s="30"/>
    </row>
    <row r="7" spans="1:22" x14ac:dyDescent="0.25">
      <c r="A7" s="56" t="s">
        <v>23</v>
      </c>
      <c r="B7" s="121">
        <v>32</v>
      </c>
      <c r="C7" s="121">
        <v>32</v>
      </c>
      <c r="D7" s="121">
        <v>64</v>
      </c>
      <c r="E7" s="121"/>
      <c r="F7" s="121">
        <v>13</v>
      </c>
      <c r="G7" s="121">
        <v>22</v>
      </c>
      <c r="H7" s="121">
        <v>35</v>
      </c>
      <c r="I7" s="121"/>
      <c r="J7" s="121" t="s">
        <v>10</v>
      </c>
      <c r="K7" s="121">
        <v>5</v>
      </c>
      <c r="L7" s="121">
        <v>5</v>
      </c>
      <c r="M7" s="121"/>
      <c r="N7" s="121">
        <v>1</v>
      </c>
      <c r="O7" s="121" t="s">
        <v>10</v>
      </c>
      <c r="P7" s="121">
        <v>1</v>
      </c>
      <c r="Q7" s="121"/>
      <c r="R7" s="122">
        <v>46</v>
      </c>
      <c r="S7" s="122">
        <v>60</v>
      </c>
      <c r="T7" s="122">
        <v>106</v>
      </c>
      <c r="U7" s="30"/>
      <c r="V7" s="30"/>
    </row>
    <row r="8" spans="1:22" x14ac:dyDescent="0.25">
      <c r="A8" s="56" t="s">
        <v>24</v>
      </c>
      <c r="B8" s="121">
        <v>30</v>
      </c>
      <c r="C8" s="121">
        <v>18</v>
      </c>
      <c r="D8" s="121">
        <v>48</v>
      </c>
      <c r="E8" s="121"/>
      <c r="F8" s="121">
        <v>13</v>
      </c>
      <c r="G8" s="121">
        <v>13</v>
      </c>
      <c r="H8" s="121">
        <v>26</v>
      </c>
      <c r="I8" s="121"/>
      <c r="J8" s="121">
        <v>3</v>
      </c>
      <c r="K8" s="121" t="s">
        <v>10</v>
      </c>
      <c r="L8" s="121">
        <v>3</v>
      </c>
      <c r="M8" s="121"/>
      <c r="N8" s="121">
        <v>3</v>
      </c>
      <c r="O8" s="121">
        <v>1</v>
      </c>
      <c r="P8" s="121">
        <v>4</v>
      </c>
      <c r="Q8" s="121"/>
      <c r="R8" s="122">
        <v>49</v>
      </c>
      <c r="S8" s="122">
        <v>32</v>
      </c>
      <c r="T8" s="122">
        <v>88</v>
      </c>
      <c r="U8" s="30"/>
      <c r="V8" s="30"/>
    </row>
    <row r="9" spans="1:22" x14ac:dyDescent="0.25">
      <c r="A9" s="56" t="s">
        <v>25</v>
      </c>
      <c r="B9" s="121">
        <v>43</v>
      </c>
      <c r="C9" s="121">
        <v>46</v>
      </c>
      <c r="D9" s="121">
        <v>89</v>
      </c>
      <c r="E9" s="121"/>
      <c r="F9" s="121">
        <v>10</v>
      </c>
      <c r="G9" s="121">
        <v>6</v>
      </c>
      <c r="H9" s="121">
        <v>16</v>
      </c>
      <c r="I9" s="121"/>
      <c r="J9" s="121">
        <v>1</v>
      </c>
      <c r="K9" s="121" t="s">
        <v>10</v>
      </c>
      <c r="L9" s="121">
        <v>1</v>
      </c>
      <c r="M9" s="121"/>
      <c r="N9" s="121" t="s">
        <v>10</v>
      </c>
      <c r="O9" s="121">
        <v>1</v>
      </c>
      <c r="P9" s="121">
        <v>1</v>
      </c>
      <c r="Q9" s="121"/>
      <c r="R9" s="122">
        <v>54</v>
      </c>
      <c r="S9" s="122">
        <v>53</v>
      </c>
      <c r="T9" s="122">
        <v>107</v>
      </c>
      <c r="U9" s="30"/>
      <c r="V9" s="30"/>
    </row>
    <row r="10" spans="1:22" x14ac:dyDescent="0.25">
      <c r="A10" s="56" t="s">
        <v>26</v>
      </c>
      <c r="B10" s="121">
        <v>24</v>
      </c>
      <c r="C10" s="121">
        <v>29</v>
      </c>
      <c r="D10" s="121">
        <v>53</v>
      </c>
      <c r="E10" s="121"/>
      <c r="F10" s="121">
        <v>10</v>
      </c>
      <c r="G10" s="121">
        <v>12</v>
      </c>
      <c r="H10" s="121">
        <v>22</v>
      </c>
      <c r="I10" s="121"/>
      <c r="J10" s="121">
        <v>1</v>
      </c>
      <c r="K10" s="121" t="s">
        <v>10</v>
      </c>
      <c r="L10" s="121">
        <v>1</v>
      </c>
      <c r="M10" s="121"/>
      <c r="N10" s="121" t="s">
        <v>10</v>
      </c>
      <c r="O10" s="121">
        <v>2</v>
      </c>
      <c r="P10" s="121">
        <v>2</v>
      </c>
      <c r="Q10" s="121"/>
      <c r="R10" s="122">
        <v>35</v>
      </c>
      <c r="S10" s="122">
        <v>43</v>
      </c>
      <c r="T10" s="122">
        <v>78</v>
      </c>
      <c r="U10" s="30"/>
      <c r="V10" s="30"/>
    </row>
    <row r="11" spans="1:22" x14ac:dyDescent="0.25">
      <c r="A11" s="56" t="s">
        <v>27</v>
      </c>
      <c r="B11" s="121">
        <v>44</v>
      </c>
      <c r="C11" s="121">
        <v>20</v>
      </c>
      <c r="D11" s="121">
        <v>64</v>
      </c>
      <c r="E11" s="121"/>
      <c r="F11" s="121">
        <v>5</v>
      </c>
      <c r="G11" s="121">
        <v>2</v>
      </c>
      <c r="H11" s="121">
        <v>7</v>
      </c>
      <c r="I11" s="121"/>
      <c r="J11" s="121" t="s">
        <v>10</v>
      </c>
      <c r="K11" s="121">
        <v>1</v>
      </c>
      <c r="L11" s="121">
        <v>1</v>
      </c>
      <c r="M11" s="121"/>
      <c r="N11" s="121">
        <v>1</v>
      </c>
      <c r="O11" s="121" t="s">
        <v>10</v>
      </c>
      <c r="P11" s="121">
        <v>1</v>
      </c>
      <c r="Q11" s="121"/>
      <c r="R11" s="122">
        <v>50</v>
      </c>
      <c r="S11" s="122">
        <v>23</v>
      </c>
      <c r="T11" s="122">
        <v>73</v>
      </c>
      <c r="U11" s="30"/>
      <c r="V11" s="30"/>
    </row>
    <row r="12" spans="1:22" x14ac:dyDescent="0.25">
      <c r="A12" s="56" t="s">
        <v>28</v>
      </c>
      <c r="B12" s="121">
        <v>24</v>
      </c>
      <c r="C12" s="121">
        <v>33</v>
      </c>
      <c r="D12" s="121">
        <v>57</v>
      </c>
      <c r="E12" s="121"/>
      <c r="F12" s="121">
        <v>2</v>
      </c>
      <c r="G12" s="121">
        <v>6</v>
      </c>
      <c r="H12" s="121">
        <v>8</v>
      </c>
      <c r="I12" s="121"/>
      <c r="J12" s="121" t="s">
        <v>10</v>
      </c>
      <c r="K12" s="121" t="s">
        <v>10</v>
      </c>
      <c r="L12" s="121" t="s">
        <v>10</v>
      </c>
      <c r="M12" s="121"/>
      <c r="N12" s="121" t="s">
        <v>10</v>
      </c>
      <c r="O12" s="121" t="s">
        <v>10</v>
      </c>
      <c r="P12" s="121" t="s">
        <v>10</v>
      </c>
      <c r="Q12" s="121"/>
      <c r="R12" s="122">
        <v>26</v>
      </c>
      <c r="S12" s="122">
        <v>39</v>
      </c>
      <c r="T12" s="122">
        <v>65</v>
      </c>
      <c r="U12" s="30"/>
      <c r="V12" s="30"/>
    </row>
    <row r="13" spans="1:22" x14ac:dyDescent="0.25">
      <c r="A13" s="56" t="s">
        <v>29</v>
      </c>
      <c r="B13" s="121">
        <v>25</v>
      </c>
      <c r="C13" s="121">
        <v>13</v>
      </c>
      <c r="D13" s="121">
        <v>38</v>
      </c>
      <c r="E13" s="121"/>
      <c r="F13" s="121">
        <v>14</v>
      </c>
      <c r="G13" s="121">
        <v>8</v>
      </c>
      <c r="H13" s="121">
        <v>22</v>
      </c>
      <c r="I13" s="121"/>
      <c r="J13" s="121" t="s">
        <v>10</v>
      </c>
      <c r="K13" s="121" t="s">
        <v>10</v>
      </c>
      <c r="L13" s="121" t="s">
        <v>10</v>
      </c>
      <c r="M13" s="121"/>
      <c r="N13" s="121" t="s">
        <v>10</v>
      </c>
      <c r="O13" s="121" t="s">
        <v>10</v>
      </c>
      <c r="P13" s="121" t="s">
        <v>10</v>
      </c>
      <c r="Q13" s="121"/>
      <c r="R13" s="122">
        <v>39</v>
      </c>
      <c r="S13" s="122">
        <v>21</v>
      </c>
      <c r="T13" s="122">
        <v>60</v>
      </c>
      <c r="U13" s="30"/>
      <c r="V13" s="30"/>
    </row>
    <row r="14" spans="1:22" x14ac:dyDescent="0.25">
      <c r="A14" s="56" t="s">
        <v>30</v>
      </c>
      <c r="B14" s="121">
        <v>17</v>
      </c>
      <c r="C14" s="121">
        <v>18</v>
      </c>
      <c r="D14" s="121">
        <v>35</v>
      </c>
      <c r="E14" s="121"/>
      <c r="F14" s="121">
        <v>11</v>
      </c>
      <c r="G14" s="121">
        <v>11</v>
      </c>
      <c r="H14" s="121">
        <v>22</v>
      </c>
      <c r="I14" s="121"/>
      <c r="J14" s="121" t="s">
        <v>10</v>
      </c>
      <c r="K14" s="121" t="s">
        <v>10</v>
      </c>
      <c r="L14" s="121" t="s">
        <v>10</v>
      </c>
      <c r="M14" s="121"/>
      <c r="N14" s="121" t="s">
        <v>10</v>
      </c>
      <c r="O14" s="121">
        <v>2</v>
      </c>
      <c r="P14" s="121">
        <v>2</v>
      </c>
      <c r="Q14" s="121"/>
      <c r="R14" s="122">
        <v>28</v>
      </c>
      <c r="S14" s="122">
        <v>31</v>
      </c>
      <c r="T14" s="122">
        <v>59</v>
      </c>
      <c r="U14" s="30"/>
      <c r="V14" s="30"/>
    </row>
    <row r="15" spans="1:22" x14ac:dyDescent="0.25">
      <c r="A15" s="56" t="s">
        <v>31</v>
      </c>
      <c r="B15" s="121">
        <v>19</v>
      </c>
      <c r="C15" s="121">
        <v>18</v>
      </c>
      <c r="D15" s="121">
        <v>37</v>
      </c>
      <c r="E15" s="121"/>
      <c r="F15" s="121">
        <v>14</v>
      </c>
      <c r="G15" s="121">
        <v>18</v>
      </c>
      <c r="H15" s="121">
        <v>32</v>
      </c>
      <c r="I15" s="121"/>
      <c r="J15" s="121" t="s">
        <v>10</v>
      </c>
      <c r="K15" s="121">
        <v>1</v>
      </c>
      <c r="L15" s="121">
        <v>1</v>
      </c>
      <c r="M15" s="121"/>
      <c r="N15" s="121" t="s">
        <v>10</v>
      </c>
      <c r="O15" s="121" t="s">
        <v>10</v>
      </c>
      <c r="P15" s="121" t="s">
        <v>10</v>
      </c>
      <c r="Q15" s="121"/>
      <c r="R15" s="122">
        <v>33</v>
      </c>
      <c r="S15" s="122">
        <v>37</v>
      </c>
      <c r="T15" s="122">
        <v>70</v>
      </c>
      <c r="U15" s="30"/>
      <c r="V15" s="30"/>
    </row>
    <row r="16" spans="1:22" x14ac:dyDescent="0.25">
      <c r="A16" s="56" t="s">
        <v>32</v>
      </c>
      <c r="B16" s="121">
        <v>22</v>
      </c>
      <c r="C16" s="121">
        <v>24</v>
      </c>
      <c r="D16" s="121">
        <v>46</v>
      </c>
      <c r="E16" s="121"/>
      <c r="F16" s="121">
        <v>11</v>
      </c>
      <c r="G16" s="121">
        <v>9</v>
      </c>
      <c r="H16" s="121">
        <v>20</v>
      </c>
      <c r="I16" s="121"/>
      <c r="J16" s="121" t="s">
        <v>10</v>
      </c>
      <c r="K16" s="121" t="s">
        <v>10</v>
      </c>
      <c r="L16" s="121" t="s">
        <v>10</v>
      </c>
      <c r="M16" s="121"/>
      <c r="N16" s="121">
        <v>1</v>
      </c>
      <c r="O16" s="121">
        <v>1</v>
      </c>
      <c r="P16" s="121">
        <v>2</v>
      </c>
      <c r="Q16" s="121"/>
      <c r="R16" s="122">
        <v>34</v>
      </c>
      <c r="S16" s="122">
        <v>34</v>
      </c>
      <c r="T16" s="122">
        <v>68</v>
      </c>
      <c r="U16" s="30"/>
      <c r="V16" s="30"/>
    </row>
    <row r="17" spans="1:22" x14ac:dyDescent="0.25">
      <c r="A17" s="56" t="s">
        <v>33</v>
      </c>
      <c r="B17" s="121">
        <v>15</v>
      </c>
      <c r="C17" s="121">
        <v>22</v>
      </c>
      <c r="D17" s="121">
        <v>37</v>
      </c>
      <c r="E17" s="121"/>
      <c r="F17" s="121">
        <v>7</v>
      </c>
      <c r="G17" s="121">
        <v>17</v>
      </c>
      <c r="H17" s="121">
        <v>24</v>
      </c>
      <c r="I17" s="121"/>
      <c r="J17" s="121" t="s">
        <v>10</v>
      </c>
      <c r="K17" s="121" t="s">
        <v>10</v>
      </c>
      <c r="L17" s="121" t="s">
        <v>10</v>
      </c>
      <c r="M17" s="121"/>
      <c r="N17" s="121" t="s">
        <v>10</v>
      </c>
      <c r="O17" s="121" t="s">
        <v>10</v>
      </c>
      <c r="P17" s="121" t="s">
        <v>10</v>
      </c>
      <c r="Q17" s="121"/>
      <c r="R17" s="122">
        <v>22</v>
      </c>
      <c r="S17" s="122">
        <v>39</v>
      </c>
      <c r="T17" s="122">
        <v>61</v>
      </c>
      <c r="U17" s="30"/>
      <c r="V17" s="30"/>
    </row>
    <row r="18" spans="1:22" x14ac:dyDescent="0.25">
      <c r="A18" s="56" t="s">
        <v>34</v>
      </c>
      <c r="B18" s="121">
        <v>10</v>
      </c>
      <c r="C18" s="121">
        <v>7</v>
      </c>
      <c r="D18" s="121">
        <v>17</v>
      </c>
      <c r="E18" s="121"/>
      <c r="F18" s="121">
        <v>19</v>
      </c>
      <c r="G18" s="121">
        <v>7</v>
      </c>
      <c r="H18" s="121">
        <v>26</v>
      </c>
      <c r="I18" s="121"/>
      <c r="J18" s="121" t="s">
        <v>10</v>
      </c>
      <c r="K18" s="121">
        <v>1</v>
      </c>
      <c r="L18" s="121">
        <v>1</v>
      </c>
      <c r="M18" s="121"/>
      <c r="N18" s="121">
        <v>1</v>
      </c>
      <c r="O18" s="121" t="s">
        <v>10</v>
      </c>
      <c r="P18" s="121">
        <v>1</v>
      </c>
      <c r="Q18" s="121"/>
      <c r="R18" s="122">
        <v>30</v>
      </c>
      <c r="S18" s="122">
        <v>15</v>
      </c>
      <c r="T18" s="122">
        <v>45</v>
      </c>
      <c r="U18" s="30"/>
      <c r="V18" s="30"/>
    </row>
    <row r="19" spans="1:22" x14ac:dyDescent="0.25">
      <c r="A19" s="56" t="s">
        <v>35</v>
      </c>
      <c r="B19" s="121">
        <v>10</v>
      </c>
      <c r="C19" s="121">
        <v>10</v>
      </c>
      <c r="D19" s="121">
        <v>20</v>
      </c>
      <c r="E19" s="121"/>
      <c r="F19" s="121">
        <v>18</v>
      </c>
      <c r="G19" s="121">
        <v>15</v>
      </c>
      <c r="H19" s="121">
        <v>33</v>
      </c>
      <c r="I19" s="121"/>
      <c r="J19" s="121">
        <v>2</v>
      </c>
      <c r="K19" s="121" t="s">
        <v>10</v>
      </c>
      <c r="L19" s="121">
        <v>2</v>
      </c>
      <c r="M19" s="121"/>
      <c r="N19" s="121" t="s">
        <v>10</v>
      </c>
      <c r="O19" s="121" t="s">
        <v>10</v>
      </c>
      <c r="P19" s="121" t="s">
        <v>10</v>
      </c>
      <c r="Q19" s="121"/>
      <c r="R19" s="122">
        <v>30</v>
      </c>
      <c r="S19" s="122">
        <v>25</v>
      </c>
      <c r="T19" s="122">
        <v>55</v>
      </c>
      <c r="U19" s="30"/>
      <c r="V19" s="30"/>
    </row>
    <row r="20" spans="1:22" x14ac:dyDescent="0.25">
      <c r="A20" s="56" t="s">
        <v>36</v>
      </c>
      <c r="B20" s="121">
        <v>15</v>
      </c>
      <c r="C20" s="121">
        <v>11</v>
      </c>
      <c r="D20" s="121">
        <v>26</v>
      </c>
      <c r="E20" s="121"/>
      <c r="F20" s="121">
        <v>17</v>
      </c>
      <c r="G20" s="121">
        <v>11</v>
      </c>
      <c r="H20" s="121">
        <v>28</v>
      </c>
      <c r="I20" s="121"/>
      <c r="J20" s="121" t="s">
        <v>10</v>
      </c>
      <c r="K20" s="121" t="s">
        <v>10</v>
      </c>
      <c r="L20" s="121" t="s">
        <v>10</v>
      </c>
      <c r="M20" s="121"/>
      <c r="N20" s="121" t="s">
        <v>10</v>
      </c>
      <c r="O20" s="121" t="s">
        <v>10</v>
      </c>
      <c r="P20" s="121" t="s">
        <v>10</v>
      </c>
      <c r="Q20" s="121"/>
      <c r="R20" s="122">
        <v>32</v>
      </c>
      <c r="S20" s="122">
        <v>22</v>
      </c>
      <c r="T20" s="122">
        <v>54</v>
      </c>
      <c r="U20" s="30"/>
      <c r="V20" s="30"/>
    </row>
    <row r="21" spans="1:22" x14ac:dyDescent="0.25">
      <c r="A21" s="56" t="s">
        <v>37</v>
      </c>
      <c r="B21" s="121">
        <v>11</v>
      </c>
      <c r="C21" s="121">
        <v>11</v>
      </c>
      <c r="D21" s="121">
        <v>22</v>
      </c>
      <c r="E21" s="121"/>
      <c r="F21" s="121">
        <v>12</v>
      </c>
      <c r="G21" s="121">
        <v>12</v>
      </c>
      <c r="H21" s="121">
        <v>24</v>
      </c>
      <c r="I21" s="121"/>
      <c r="J21" s="121" t="s">
        <v>10</v>
      </c>
      <c r="K21" s="121" t="s">
        <v>10</v>
      </c>
      <c r="L21" s="121" t="s">
        <v>10</v>
      </c>
      <c r="M21" s="121"/>
      <c r="N21" s="121" t="s">
        <v>10</v>
      </c>
      <c r="O21" s="121" t="s">
        <v>10</v>
      </c>
      <c r="P21" s="121" t="s">
        <v>10</v>
      </c>
      <c r="Q21" s="121"/>
      <c r="R21" s="122">
        <v>23</v>
      </c>
      <c r="S21" s="122">
        <v>23</v>
      </c>
      <c r="T21" s="122">
        <v>46</v>
      </c>
      <c r="U21" s="30"/>
      <c r="V21" s="30"/>
    </row>
    <row r="22" spans="1:22" x14ac:dyDescent="0.25">
      <c r="A22" s="56" t="s">
        <v>38</v>
      </c>
      <c r="B22" s="121">
        <v>13</v>
      </c>
      <c r="C22" s="121">
        <v>10</v>
      </c>
      <c r="D22" s="121">
        <v>23</v>
      </c>
      <c r="E22" s="121"/>
      <c r="F22" s="121">
        <v>16</v>
      </c>
      <c r="G22" s="121">
        <v>16</v>
      </c>
      <c r="H22" s="121">
        <v>32</v>
      </c>
      <c r="I22" s="121"/>
      <c r="J22" s="121" t="s">
        <v>10</v>
      </c>
      <c r="K22" s="121" t="s">
        <v>10</v>
      </c>
      <c r="L22" s="121" t="s">
        <v>10</v>
      </c>
      <c r="M22" s="121"/>
      <c r="N22" s="121" t="s">
        <v>10</v>
      </c>
      <c r="O22" s="121">
        <v>1</v>
      </c>
      <c r="P22" s="121">
        <v>1</v>
      </c>
      <c r="Q22" s="121"/>
      <c r="R22" s="122">
        <v>29</v>
      </c>
      <c r="S22" s="122">
        <v>27</v>
      </c>
      <c r="T22" s="122">
        <v>56</v>
      </c>
      <c r="U22" s="30"/>
      <c r="V22" s="30"/>
    </row>
    <row r="23" spans="1:22" x14ac:dyDescent="0.25">
      <c r="A23" s="56" t="s">
        <v>39</v>
      </c>
      <c r="B23" s="121">
        <v>11</v>
      </c>
      <c r="C23" s="121">
        <v>10</v>
      </c>
      <c r="D23" s="121">
        <v>21</v>
      </c>
      <c r="E23" s="121"/>
      <c r="F23" s="121">
        <v>17</v>
      </c>
      <c r="G23" s="121">
        <v>7</v>
      </c>
      <c r="H23" s="121">
        <v>24</v>
      </c>
      <c r="I23" s="121"/>
      <c r="J23" s="121" t="s">
        <v>10</v>
      </c>
      <c r="K23" s="121" t="s">
        <v>10</v>
      </c>
      <c r="L23" s="121" t="s">
        <v>10</v>
      </c>
      <c r="M23" s="121"/>
      <c r="N23" s="121" t="s">
        <v>10</v>
      </c>
      <c r="O23" s="121" t="s">
        <v>10</v>
      </c>
      <c r="P23" s="121" t="s">
        <v>10</v>
      </c>
      <c r="Q23" s="121"/>
      <c r="R23" s="122">
        <v>28</v>
      </c>
      <c r="S23" s="122">
        <v>17</v>
      </c>
      <c r="T23" s="122">
        <v>45</v>
      </c>
      <c r="U23" s="30"/>
      <c r="V23" s="30"/>
    </row>
    <row r="24" spans="1:22" x14ac:dyDescent="0.25">
      <c r="A24" s="56" t="s">
        <v>40</v>
      </c>
      <c r="B24" s="121">
        <v>14</v>
      </c>
      <c r="C24" s="121">
        <v>13</v>
      </c>
      <c r="D24" s="121">
        <v>27</v>
      </c>
      <c r="E24" s="121"/>
      <c r="F24" s="121">
        <v>11</v>
      </c>
      <c r="G24" s="121">
        <v>4</v>
      </c>
      <c r="H24" s="121">
        <v>15</v>
      </c>
      <c r="I24" s="121"/>
      <c r="J24" s="121" t="s">
        <v>10</v>
      </c>
      <c r="K24" s="121" t="s">
        <v>10</v>
      </c>
      <c r="L24" s="121" t="s">
        <v>10</v>
      </c>
      <c r="M24" s="121"/>
      <c r="N24" s="121" t="s">
        <v>10</v>
      </c>
      <c r="O24" s="121" t="s">
        <v>10</v>
      </c>
      <c r="P24" s="121" t="s">
        <v>10</v>
      </c>
      <c r="Q24" s="121"/>
      <c r="R24" s="122">
        <v>25</v>
      </c>
      <c r="S24" s="122">
        <v>17</v>
      </c>
      <c r="T24" s="122">
        <v>42</v>
      </c>
      <c r="U24" s="30"/>
      <c r="V24" s="30"/>
    </row>
    <row r="25" spans="1:22" x14ac:dyDescent="0.25">
      <c r="A25" s="56" t="s">
        <v>41</v>
      </c>
      <c r="B25" s="121">
        <v>6</v>
      </c>
      <c r="C25" s="121">
        <v>3</v>
      </c>
      <c r="D25" s="121">
        <v>9</v>
      </c>
      <c r="E25" s="121"/>
      <c r="F25" s="121">
        <v>14</v>
      </c>
      <c r="G25" s="121">
        <v>9</v>
      </c>
      <c r="H25" s="121">
        <v>23</v>
      </c>
      <c r="I25" s="121"/>
      <c r="J25" s="121" t="s">
        <v>10</v>
      </c>
      <c r="K25" s="121" t="s">
        <v>10</v>
      </c>
      <c r="L25" s="121" t="s">
        <v>10</v>
      </c>
      <c r="M25" s="121"/>
      <c r="N25" s="121" t="s">
        <v>10</v>
      </c>
      <c r="O25" s="121" t="s">
        <v>10</v>
      </c>
      <c r="P25" s="121" t="s">
        <v>10</v>
      </c>
      <c r="Q25" s="121"/>
      <c r="R25" s="122">
        <v>20</v>
      </c>
      <c r="S25" s="122">
        <v>12</v>
      </c>
      <c r="T25" s="122">
        <v>32</v>
      </c>
      <c r="U25" s="30"/>
      <c r="V25" s="30"/>
    </row>
    <row r="26" spans="1:22" x14ac:dyDescent="0.25">
      <c r="A26" s="61" t="s">
        <v>48</v>
      </c>
      <c r="B26" s="125">
        <v>8</v>
      </c>
      <c r="C26" s="125">
        <v>9</v>
      </c>
      <c r="D26" s="125">
        <v>17</v>
      </c>
      <c r="E26" s="125"/>
      <c r="F26" s="125">
        <v>11</v>
      </c>
      <c r="G26" s="125">
        <v>13</v>
      </c>
      <c r="H26" s="125">
        <v>24</v>
      </c>
      <c r="I26" s="125"/>
      <c r="J26" s="125" t="s">
        <v>10</v>
      </c>
      <c r="K26" s="125" t="s">
        <v>10</v>
      </c>
      <c r="L26" s="125" t="s">
        <v>10</v>
      </c>
      <c r="M26" s="125"/>
      <c r="N26" s="125">
        <v>1</v>
      </c>
      <c r="O26" s="125" t="s">
        <v>10</v>
      </c>
      <c r="P26" s="125">
        <v>1</v>
      </c>
      <c r="Q26" s="125"/>
      <c r="R26" s="52">
        <v>20</v>
      </c>
      <c r="S26" s="52">
        <v>22</v>
      </c>
      <c r="T26" s="52">
        <v>42</v>
      </c>
      <c r="U26" s="30"/>
      <c r="V26" s="30"/>
    </row>
    <row r="27" spans="1:22" ht="14.4" x14ac:dyDescent="0.25">
      <c r="A27" s="128" t="s">
        <v>42</v>
      </c>
      <c r="B27" s="129"/>
      <c r="C27" s="129"/>
      <c r="D27" s="129"/>
      <c r="E27" s="129"/>
      <c r="F27" s="129"/>
      <c r="G27" s="129"/>
      <c r="H27" s="129"/>
      <c r="I27" s="129"/>
      <c r="J27" s="129"/>
      <c r="K27" s="129"/>
      <c r="L27" s="129"/>
      <c r="M27" s="129"/>
      <c r="N27" s="129"/>
      <c r="O27" s="129"/>
      <c r="P27" s="129"/>
      <c r="Q27" s="129"/>
      <c r="R27" s="129"/>
      <c r="S27" s="129"/>
      <c r="T27" s="129"/>
      <c r="U27" s="30"/>
      <c r="V27" s="30"/>
    </row>
    <row r="28" spans="1:22" ht="14.4" x14ac:dyDescent="0.25">
      <c r="A28" s="68" t="s">
        <v>43</v>
      </c>
      <c r="B28" s="129"/>
      <c r="C28" s="129"/>
      <c r="D28" s="129"/>
      <c r="E28" s="129"/>
      <c r="F28" s="129"/>
      <c r="G28" s="129"/>
      <c r="H28" s="129"/>
      <c r="I28" s="129"/>
      <c r="J28" s="129"/>
      <c r="K28" s="129"/>
      <c r="L28" s="129"/>
      <c r="M28" s="129"/>
      <c r="N28" s="129"/>
      <c r="O28" s="129"/>
      <c r="P28" s="129"/>
      <c r="Q28" s="129"/>
      <c r="R28" s="129"/>
      <c r="S28" s="129"/>
      <c r="T28" s="129"/>
      <c r="U28" s="30"/>
      <c r="V28" s="30"/>
    </row>
    <row r="29" spans="1:22" ht="24" customHeight="1" x14ac:dyDescent="0.25">
      <c r="A29" s="230" t="s">
        <v>129</v>
      </c>
      <c r="B29" s="230"/>
      <c r="C29" s="230"/>
      <c r="D29" s="230"/>
      <c r="E29" s="230"/>
      <c r="F29" s="230"/>
      <c r="G29" s="230"/>
      <c r="H29" s="230"/>
      <c r="I29" s="230"/>
      <c r="J29" s="230"/>
      <c r="K29" s="230"/>
      <c r="L29" s="230"/>
      <c r="M29" s="230"/>
      <c r="N29" s="230"/>
      <c r="O29" s="230"/>
      <c r="P29" s="230"/>
      <c r="Q29" s="230"/>
      <c r="R29" s="230"/>
      <c r="S29" s="230"/>
      <c r="T29" s="230"/>
      <c r="U29" s="30"/>
      <c r="V29" s="30"/>
    </row>
    <row r="30" spans="1:22" ht="14.4" x14ac:dyDescent="0.25">
      <c r="A30" s="68" t="s">
        <v>130</v>
      </c>
      <c r="B30" s="129"/>
      <c r="C30" s="129"/>
      <c r="D30" s="129"/>
      <c r="E30" s="129"/>
      <c r="F30" s="129"/>
      <c r="G30" s="129"/>
      <c r="H30" s="129"/>
      <c r="I30" s="129"/>
      <c r="J30" s="129"/>
      <c r="K30" s="129"/>
      <c r="L30" s="129"/>
      <c r="M30" s="129"/>
      <c r="N30" s="129"/>
      <c r="O30" s="129"/>
      <c r="P30" s="129"/>
      <c r="Q30" s="129"/>
      <c r="R30" s="129"/>
      <c r="S30" s="129"/>
      <c r="T30" s="129"/>
      <c r="U30" s="30"/>
      <c r="V30" s="30"/>
    </row>
    <row r="31" spans="1:22" ht="14.4" x14ac:dyDescent="0.25">
      <c r="A31" s="68" t="s">
        <v>131</v>
      </c>
      <c r="B31" s="129"/>
      <c r="C31" s="129"/>
      <c r="D31" s="129"/>
      <c r="E31" s="129"/>
      <c r="F31" s="129"/>
      <c r="G31" s="129"/>
      <c r="H31" s="129"/>
      <c r="I31" s="129"/>
      <c r="J31" s="129"/>
      <c r="K31" s="129"/>
      <c r="L31" s="129"/>
      <c r="M31" s="129"/>
      <c r="N31" s="129"/>
      <c r="O31" s="129"/>
      <c r="P31" s="129"/>
      <c r="Q31" s="129"/>
      <c r="R31" s="129"/>
      <c r="S31" s="129"/>
      <c r="T31" s="129"/>
      <c r="U31" s="30"/>
      <c r="V31" s="30"/>
    </row>
    <row r="32" spans="1:22" ht="14.4" x14ac:dyDescent="0.25">
      <c r="A32" s="68" t="s">
        <v>132</v>
      </c>
      <c r="B32" s="129"/>
      <c r="C32" s="129"/>
      <c r="D32" s="129"/>
      <c r="E32" s="129"/>
      <c r="F32" s="129"/>
      <c r="G32" s="129"/>
      <c r="H32" s="129"/>
      <c r="I32" s="129"/>
      <c r="J32" s="129"/>
      <c r="K32" s="129"/>
      <c r="L32" s="129"/>
      <c r="M32" s="129"/>
      <c r="N32" s="129"/>
      <c r="O32" s="129"/>
      <c r="P32" s="129"/>
      <c r="Q32" s="129"/>
      <c r="R32" s="129"/>
      <c r="S32" s="129"/>
      <c r="T32" s="129"/>
      <c r="U32" s="30"/>
      <c r="V32" s="30"/>
    </row>
    <row r="33" spans="1:22" ht="14.4" x14ac:dyDescent="0.25">
      <c r="A33" s="68" t="s">
        <v>240</v>
      </c>
      <c r="B33" s="129"/>
      <c r="C33" s="129"/>
      <c r="D33" s="129"/>
      <c r="E33" s="129"/>
      <c r="F33" s="129"/>
      <c r="G33" s="129"/>
      <c r="H33" s="129"/>
      <c r="I33" s="129"/>
      <c r="J33" s="129"/>
      <c r="K33" s="129"/>
      <c r="L33" s="129"/>
      <c r="M33" s="129"/>
      <c r="N33" s="129"/>
      <c r="O33" s="129"/>
      <c r="P33" s="129"/>
      <c r="Q33" s="129"/>
      <c r="R33" s="129"/>
      <c r="S33" s="129"/>
      <c r="T33" s="129"/>
      <c r="U33" s="30"/>
      <c r="V33" s="30"/>
    </row>
    <row r="34" spans="1:22" x14ac:dyDescent="0.25">
      <c r="A34" s="30"/>
      <c r="B34" s="30"/>
      <c r="C34" s="30"/>
      <c r="D34" s="30"/>
      <c r="E34" s="30"/>
      <c r="F34" s="30"/>
      <c r="G34" s="30"/>
      <c r="H34" s="30"/>
      <c r="I34" s="30"/>
      <c r="J34" s="30"/>
      <c r="K34" s="30"/>
      <c r="L34" s="30"/>
      <c r="M34" s="30"/>
      <c r="N34" s="30"/>
      <c r="O34" s="30"/>
      <c r="P34" s="30"/>
      <c r="Q34" s="30"/>
      <c r="R34" s="30"/>
      <c r="S34" s="30"/>
      <c r="T34" s="30"/>
      <c r="U34" s="30"/>
      <c r="V34" s="30"/>
    </row>
  </sheetData>
  <mergeCells count="8">
    <mergeCell ref="A29:T29"/>
    <mergeCell ref="A3:A5"/>
    <mergeCell ref="B3:T3"/>
    <mergeCell ref="B4:D4"/>
    <mergeCell ref="F4:H4"/>
    <mergeCell ref="J4:L4"/>
    <mergeCell ref="N4:P4"/>
    <mergeCell ref="R4:T4"/>
  </mergeCells>
  <hyperlinks>
    <hyperlink ref="A2" location="Contents!A1" display="Back to Contents"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75"/>
  <sheetViews>
    <sheetView workbookViewId="0"/>
  </sheetViews>
  <sheetFormatPr defaultColWidth="9" defaultRowHeight="13.8" x14ac:dyDescent="0.25"/>
  <cols>
    <col min="1" max="1" width="9" style="31"/>
    <col min="2" max="2" width="13.8984375" style="31" customWidth="1"/>
    <col min="3" max="3" width="10.8984375" style="31" customWidth="1"/>
    <col min="4" max="7" width="9" style="31"/>
    <col min="8" max="8" width="10.8984375" style="31" customWidth="1"/>
    <col min="9" max="9" width="9" style="31"/>
    <col min="10" max="10" width="2.59765625" style="31" customWidth="1"/>
    <col min="11" max="11" width="10.8984375" style="31" customWidth="1"/>
    <col min="12" max="15" width="9" style="31"/>
    <col min="16" max="16" width="10.69921875" style="31" customWidth="1"/>
    <col min="17" max="17" width="9" style="31"/>
    <col min="18" max="18" width="3.59765625" style="31" customWidth="1"/>
    <col min="19" max="16384" width="9" style="31"/>
  </cols>
  <sheetData>
    <row r="1" spans="1:18" ht="14.4" x14ac:dyDescent="0.3">
      <c r="A1" s="10" t="s">
        <v>289</v>
      </c>
      <c r="B1" s="6"/>
      <c r="C1" s="6"/>
      <c r="D1" s="6"/>
      <c r="E1" s="6"/>
      <c r="F1" s="6"/>
      <c r="G1" s="6"/>
      <c r="H1" s="6"/>
      <c r="I1" s="6"/>
      <c r="J1" s="6"/>
      <c r="K1" s="6"/>
      <c r="L1" s="6"/>
      <c r="M1" s="6"/>
      <c r="N1" s="6"/>
      <c r="O1" s="6"/>
      <c r="P1" s="6"/>
      <c r="Q1" s="6"/>
      <c r="R1" s="30"/>
    </row>
    <row r="2" spans="1:18" ht="14.4" x14ac:dyDescent="0.3">
      <c r="A2" s="50" t="s">
        <v>195</v>
      </c>
      <c r="B2" s="6"/>
      <c r="C2" s="6"/>
      <c r="D2" s="6"/>
      <c r="E2" s="6"/>
      <c r="F2" s="6"/>
      <c r="G2" s="6"/>
      <c r="H2" s="6"/>
      <c r="I2" s="6"/>
      <c r="J2" s="6"/>
      <c r="K2" s="6"/>
      <c r="L2" s="6"/>
      <c r="M2" s="6"/>
      <c r="N2" s="6"/>
      <c r="O2" s="6"/>
      <c r="P2" s="6"/>
      <c r="Q2" s="6"/>
      <c r="R2" s="30"/>
    </row>
    <row r="3" spans="1:18" x14ac:dyDescent="0.25">
      <c r="A3" s="242" t="s">
        <v>1</v>
      </c>
      <c r="B3" s="242" t="s">
        <v>140</v>
      </c>
      <c r="C3" s="241" t="s">
        <v>141</v>
      </c>
      <c r="D3" s="241"/>
      <c r="E3" s="241"/>
      <c r="F3" s="241"/>
      <c r="G3" s="241"/>
      <c r="H3" s="241"/>
      <c r="I3" s="241"/>
      <c r="J3" s="241"/>
      <c r="K3" s="241"/>
      <c r="L3" s="241"/>
      <c r="M3" s="241"/>
      <c r="N3" s="241"/>
      <c r="O3" s="241"/>
      <c r="P3" s="241"/>
      <c r="Q3" s="241"/>
      <c r="R3" s="30"/>
    </row>
    <row r="4" spans="1:18" x14ac:dyDescent="0.25">
      <c r="A4" s="243"/>
      <c r="B4" s="243"/>
      <c r="C4" s="52" t="s">
        <v>142</v>
      </c>
      <c r="D4" s="52" t="s">
        <v>143</v>
      </c>
      <c r="E4" s="52" t="s">
        <v>144</v>
      </c>
      <c r="F4" s="52" t="s">
        <v>145</v>
      </c>
      <c r="G4" s="52" t="s">
        <v>146</v>
      </c>
      <c r="H4" s="52" t="s">
        <v>147</v>
      </c>
      <c r="I4" s="52" t="s">
        <v>62</v>
      </c>
      <c r="J4" s="52"/>
      <c r="K4" s="52" t="s">
        <v>142</v>
      </c>
      <c r="L4" s="52" t="s">
        <v>143</v>
      </c>
      <c r="M4" s="52" t="s">
        <v>144</v>
      </c>
      <c r="N4" s="52" t="s">
        <v>145</v>
      </c>
      <c r="O4" s="52" t="s">
        <v>146</v>
      </c>
      <c r="P4" s="52" t="s">
        <v>147</v>
      </c>
      <c r="Q4" s="52" t="s">
        <v>62</v>
      </c>
      <c r="R4" s="30"/>
    </row>
    <row r="5" spans="1:18" x14ac:dyDescent="0.25">
      <c r="A5" s="56"/>
      <c r="B5" s="56"/>
      <c r="C5" s="227" t="s">
        <v>22</v>
      </c>
      <c r="D5" s="227"/>
      <c r="E5" s="227"/>
      <c r="F5" s="227"/>
      <c r="G5" s="227"/>
      <c r="H5" s="227"/>
      <c r="I5" s="227"/>
      <c r="J5" s="54"/>
      <c r="K5" s="227" t="s">
        <v>47</v>
      </c>
      <c r="L5" s="227"/>
      <c r="M5" s="227"/>
      <c r="N5" s="227"/>
      <c r="O5" s="227"/>
      <c r="P5" s="227"/>
      <c r="Q5" s="227"/>
      <c r="R5" s="30"/>
    </row>
    <row r="6" spans="1:18" x14ac:dyDescent="0.25">
      <c r="A6" s="56" t="s">
        <v>277</v>
      </c>
      <c r="B6" s="206" t="s">
        <v>148</v>
      </c>
      <c r="C6" s="194" t="s">
        <v>10</v>
      </c>
      <c r="D6" s="194">
        <v>1</v>
      </c>
      <c r="E6" s="194" t="s">
        <v>10</v>
      </c>
      <c r="F6" s="194">
        <v>3</v>
      </c>
      <c r="G6" s="194">
        <v>4</v>
      </c>
      <c r="H6" s="194">
        <v>1</v>
      </c>
      <c r="I6" s="195">
        <v>14</v>
      </c>
      <c r="J6" s="216"/>
      <c r="K6" s="194" t="s">
        <v>12</v>
      </c>
      <c r="L6" s="196">
        <v>0.8</v>
      </c>
      <c r="M6" s="194" t="s">
        <v>12</v>
      </c>
      <c r="N6" s="196">
        <v>2.4</v>
      </c>
      <c r="O6" s="196">
        <v>3.1</v>
      </c>
      <c r="P6" s="196">
        <v>0.8</v>
      </c>
      <c r="Q6" s="197">
        <v>11</v>
      </c>
      <c r="R6" s="30"/>
    </row>
    <row r="7" spans="1:18" x14ac:dyDescent="0.25">
      <c r="A7" s="56"/>
      <c r="B7" s="206" t="s">
        <v>149</v>
      </c>
      <c r="C7" s="194">
        <v>20</v>
      </c>
      <c r="D7" s="194">
        <v>26</v>
      </c>
      <c r="E7" s="194">
        <v>15</v>
      </c>
      <c r="F7" s="194">
        <v>6</v>
      </c>
      <c r="G7" s="194">
        <v>4</v>
      </c>
      <c r="H7" s="194">
        <v>2</v>
      </c>
      <c r="I7" s="195">
        <v>103</v>
      </c>
      <c r="J7" s="216"/>
      <c r="K7" s="196">
        <v>15.7</v>
      </c>
      <c r="L7" s="196">
        <v>20.5</v>
      </c>
      <c r="M7" s="196">
        <v>11.8</v>
      </c>
      <c r="N7" s="196">
        <v>4.7</v>
      </c>
      <c r="O7" s="196">
        <v>3.1</v>
      </c>
      <c r="P7" s="196">
        <v>1.6</v>
      </c>
      <c r="Q7" s="197">
        <v>81.099999999999994</v>
      </c>
      <c r="R7" s="30"/>
    </row>
    <row r="8" spans="1:18" x14ac:dyDescent="0.25">
      <c r="A8" s="56"/>
      <c r="B8" s="206" t="s">
        <v>62</v>
      </c>
      <c r="C8" s="194">
        <v>20</v>
      </c>
      <c r="D8" s="194">
        <v>27</v>
      </c>
      <c r="E8" s="194">
        <v>16</v>
      </c>
      <c r="F8" s="194">
        <v>9</v>
      </c>
      <c r="G8" s="194">
        <v>8</v>
      </c>
      <c r="H8" s="194">
        <v>3</v>
      </c>
      <c r="I8" s="195">
        <v>127</v>
      </c>
      <c r="J8" s="219"/>
      <c r="K8" s="196">
        <v>15.7</v>
      </c>
      <c r="L8" s="196">
        <v>21.3</v>
      </c>
      <c r="M8" s="196">
        <v>12.6</v>
      </c>
      <c r="N8" s="196">
        <v>7.1</v>
      </c>
      <c r="O8" s="196">
        <v>6.3</v>
      </c>
      <c r="P8" s="196">
        <v>2.4</v>
      </c>
      <c r="Q8" s="197">
        <v>100</v>
      </c>
      <c r="R8" s="30"/>
    </row>
    <row r="9" spans="1:18" x14ac:dyDescent="0.25">
      <c r="A9" s="56" t="s">
        <v>23</v>
      </c>
      <c r="B9" s="56" t="s">
        <v>148</v>
      </c>
      <c r="C9" s="121">
        <v>2</v>
      </c>
      <c r="D9" s="121" t="s">
        <v>10</v>
      </c>
      <c r="E9" s="121">
        <v>3</v>
      </c>
      <c r="F9" s="121">
        <v>3</v>
      </c>
      <c r="G9" s="121">
        <v>1</v>
      </c>
      <c r="H9" s="121">
        <v>1</v>
      </c>
      <c r="I9" s="122">
        <v>10</v>
      </c>
      <c r="J9" s="121"/>
      <c r="K9" s="123">
        <v>1.9</v>
      </c>
      <c r="L9" s="123" t="s">
        <v>12</v>
      </c>
      <c r="M9" s="123">
        <v>2.8</v>
      </c>
      <c r="N9" s="123">
        <v>2.8</v>
      </c>
      <c r="O9" s="123">
        <v>0.9</v>
      </c>
      <c r="P9" s="123">
        <v>0.9</v>
      </c>
      <c r="Q9" s="124">
        <v>9.4</v>
      </c>
      <c r="R9" s="30"/>
    </row>
    <row r="10" spans="1:18" x14ac:dyDescent="0.25">
      <c r="A10" s="56"/>
      <c r="B10" s="56" t="s">
        <v>149</v>
      </c>
      <c r="C10" s="121">
        <v>21</v>
      </c>
      <c r="D10" s="121">
        <v>19</v>
      </c>
      <c r="E10" s="121">
        <v>13</v>
      </c>
      <c r="F10" s="121">
        <v>7</v>
      </c>
      <c r="G10" s="121">
        <v>7</v>
      </c>
      <c r="H10" s="121">
        <v>1</v>
      </c>
      <c r="I10" s="122">
        <v>70</v>
      </c>
      <c r="J10" s="121"/>
      <c r="K10" s="123">
        <v>19.8</v>
      </c>
      <c r="L10" s="123">
        <v>17.899999999999999</v>
      </c>
      <c r="M10" s="123">
        <v>12.3</v>
      </c>
      <c r="N10" s="123">
        <v>6.6</v>
      </c>
      <c r="O10" s="123">
        <v>6.6</v>
      </c>
      <c r="P10" s="123">
        <v>0.9</v>
      </c>
      <c r="Q10" s="124">
        <v>66</v>
      </c>
      <c r="R10" s="30"/>
    </row>
    <row r="11" spans="1:18" x14ac:dyDescent="0.25">
      <c r="A11" s="56"/>
      <c r="B11" s="56" t="s">
        <v>62</v>
      </c>
      <c r="C11" s="121">
        <v>25</v>
      </c>
      <c r="D11" s="121">
        <v>19</v>
      </c>
      <c r="E11" s="121">
        <v>17</v>
      </c>
      <c r="F11" s="121">
        <v>10</v>
      </c>
      <c r="G11" s="121">
        <v>8</v>
      </c>
      <c r="H11" s="121">
        <v>2</v>
      </c>
      <c r="I11" s="122">
        <v>106</v>
      </c>
      <c r="J11" s="121"/>
      <c r="K11" s="123">
        <v>23.6</v>
      </c>
      <c r="L11" s="123">
        <v>17.899999999999999</v>
      </c>
      <c r="M11" s="123">
        <v>16</v>
      </c>
      <c r="N11" s="123">
        <v>9.4</v>
      </c>
      <c r="O11" s="123">
        <v>7.5</v>
      </c>
      <c r="P11" s="123">
        <v>1.9</v>
      </c>
      <c r="Q11" s="124">
        <v>100</v>
      </c>
      <c r="R11" s="30"/>
    </row>
    <row r="12" spans="1:18" x14ac:dyDescent="0.25">
      <c r="A12" s="56" t="s">
        <v>24</v>
      </c>
      <c r="B12" s="56" t="s">
        <v>148</v>
      </c>
      <c r="C12" s="121">
        <v>1</v>
      </c>
      <c r="D12" s="121">
        <v>3</v>
      </c>
      <c r="E12" s="121">
        <v>3</v>
      </c>
      <c r="F12" s="121">
        <v>4</v>
      </c>
      <c r="G12" s="121">
        <v>2</v>
      </c>
      <c r="H12" s="121">
        <v>1</v>
      </c>
      <c r="I12" s="122">
        <v>14</v>
      </c>
      <c r="J12" s="121"/>
      <c r="K12" s="123">
        <v>1.1000000000000001</v>
      </c>
      <c r="L12" s="123">
        <v>3.4</v>
      </c>
      <c r="M12" s="123">
        <v>3.4</v>
      </c>
      <c r="N12" s="123">
        <v>4.5</v>
      </c>
      <c r="O12" s="123">
        <v>2.2999999999999998</v>
      </c>
      <c r="P12" s="123">
        <v>1.1000000000000001</v>
      </c>
      <c r="Q12" s="124">
        <v>15.9</v>
      </c>
      <c r="R12" s="30"/>
    </row>
    <row r="13" spans="1:18" x14ac:dyDescent="0.25">
      <c r="A13" s="56"/>
      <c r="B13" s="56" t="s">
        <v>149</v>
      </c>
      <c r="C13" s="121">
        <v>17</v>
      </c>
      <c r="D13" s="121">
        <v>21</v>
      </c>
      <c r="E13" s="121">
        <v>12</v>
      </c>
      <c r="F13" s="121">
        <v>4</v>
      </c>
      <c r="G13" s="121">
        <v>3</v>
      </c>
      <c r="H13" s="121">
        <v>1</v>
      </c>
      <c r="I13" s="122">
        <v>58</v>
      </c>
      <c r="J13" s="121"/>
      <c r="K13" s="123">
        <v>19.3</v>
      </c>
      <c r="L13" s="123">
        <v>23.9</v>
      </c>
      <c r="M13" s="123">
        <v>13.6</v>
      </c>
      <c r="N13" s="123">
        <v>4.5</v>
      </c>
      <c r="O13" s="123">
        <v>3.4</v>
      </c>
      <c r="P13" s="123">
        <v>1.1000000000000001</v>
      </c>
      <c r="Q13" s="124">
        <v>65.900000000000006</v>
      </c>
      <c r="R13" s="30"/>
    </row>
    <row r="14" spans="1:18" x14ac:dyDescent="0.25">
      <c r="A14" s="56"/>
      <c r="B14" s="56" t="s">
        <v>62</v>
      </c>
      <c r="C14" s="121">
        <v>18</v>
      </c>
      <c r="D14" s="121">
        <v>26</v>
      </c>
      <c r="E14" s="121">
        <v>19</v>
      </c>
      <c r="F14" s="121">
        <v>9</v>
      </c>
      <c r="G14" s="121">
        <v>5</v>
      </c>
      <c r="H14" s="121">
        <v>3</v>
      </c>
      <c r="I14" s="122">
        <v>88</v>
      </c>
      <c r="J14" s="121"/>
      <c r="K14" s="123">
        <v>20.5</v>
      </c>
      <c r="L14" s="123">
        <v>29.5</v>
      </c>
      <c r="M14" s="123">
        <v>21.6</v>
      </c>
      <c r="N14" s="123">
        <v>10.199999999999999</v>
      </c>
      <c r="O14" s="123">
        <v>5.7</v>
      </c>
      <c r="P14" s="123">
        <v>3.4</v>
      </c>
      <c r="Q14" s="124">
        <v>100</v>
      </c>
      <c r="R14" s="30"/>
    </row>
    <row r="15" spans="1:18" x14ac:dyDescent="0.25">
      <c r="A15" s="56" t="s">
        <v>25</v>
      </c>
      <c r="B15" s="56" t="s">
        <v>148</v>
      </c>
      <c r="C15" s="121" t="s">
        <v>10</v>
      </c>
      <c r="D15" s="121">
        <v>1</v>
      </c>
      <c r="E15" s="121">
        <v>1</v>
      </c>
      <c r="F15" s="121">
        <v>3</v>
      </c>
      <c r="G15" s="121">
        <v>2</v>
      </c>
      <c r="H15" s="121" t="s">
        <v>10</v>
      </c>
      <c r="I15" s="122">
        <v>7</v>
      </c>
      <c r="J15" s="121"/>
      <c r="K15" s="123" t="s">
        <v>12</v>
      </c>
      <c r="L15" s="123">
        <v>0.9</v>
      </c>
      <c r="M15" s="123">
        <v>0.9</v>
      </c>
      <c r="N15" s="123">
        <v>2.8</v>
      </c>
      <c r="O15" s="123">
        <v>1.9</v>
      </c>
      <c r="P15" s="123" t="s">
        <v>12</v>
      </c>
      <c r="Q15" s="124">
        <v>6.5</v>
      </c>
      <c r="R15" s="30"/>
    </row>
    <row r="16" spans="1:18" x14ac:dyDescent="0.25">
      <c r="A16" s="56"/>
      <c r="B16" s="56" t="s">
        <v>149</v>
      </c>
      <c r="C16" s="121">
        <v>16</v>
      </c>
      <c r="D16" s="121">
        <v>28</v>
      </c>
      <c r="E16" s="121">
        <v>17</v>
      </c>
      <c r="F16" s="121">
        <v>5</v>
      </c>
      <c r="G16" s="121">
        <v>12</v>
      </c>
      <c r="H16" s="121">
        <v>6</v>
      </c>
      <c r="I16" s="122">
        <v>87</v>
      </c>
      <c r="J16" s="121"/>
      <c r="K16" s="123">
        <v>15</v>
      </c>
      <c r="L16" s="123">
        <v>26.2</v>
      </c>
      <c r="M16" s="123">
        <v>15.9</v>
      </c>
      <c r="N16" s="123">
        <v>4.7</v>
      </c>
      <c r="O16" s="123">
        <v>11.2</v>
      </c>
      <c r="P16" s="123">
        <v>5.6</v>
      </c>
      <c r="Q16" s="124">
        <v>81.3</v>
      </c>
      <c r="R16" s="30"/>
    </row>
    <row r="17" spans="1:18" x14ac:dyDescent="0.25">
      <c r="A17" s="56"/>
      <c r="B17" s="56" t="s">
        <v>62</v>
      </c>
      <c r="C17" s="121">
        <v>18</v>
      </c>
      <c r="D17" s="121">
        <v>35</v>
      </c>
      <c r="E17" s="121">
        <v>21</v>
      </c>
      <c r="F17" s="121">
        <v>8</v>
      </c>
      <c r="G17" s="121">
        <v>15</v>
      </c>
      <c r="H17" s="121">
        <v>7</v>
      </c>
      <c r="I17" s="122">
        <v>107</v>
      </c>
      <c r="J17" s="121"/>
      <c r="K17" s="123">
        <v>16.8</v>
      </c>
      <c r="L17" s="123">
        <v>32.700000000000003</v>
      </c>
      <c r="M17" s="123">
        <v>19.600000000000001</v>
      </c>
      <c r="N17" s="123">
        <v>7.5</v>
      </c>
      <c r="O17" s="123">
        <v>14</v>
      </c>
      <c r="P17" s="123">
        <v>6.5</v>
      </c>
      <c r="Q17" s="124">
        <v>100</v>
      </c>
      <c r="R17" s="30"/>
    </row>
    <row r="18" spans="1:18" x14ac:dyDescent="0.25">
      <c r="A18" s="56" t="s">
        <v>26</v>
      </c>
      <c r="B18" s="56" t="s">
        <v>148</v>
      </c>
      <c r="C18" s="121" t="s">
        <v>10</v>
      </c>
      <c r="D18" s="121">
        <v>1</v>
      </c>
      <c r="E18" s="121" t="s">
        <v>10</v>
      </c>
      <c r="F18" s="121">
        <v>1</v>
      </c>
      <c r="G18" s="121">
        <v>2</v>
      </c>
      <c r="H18" s="121">
        <v>1</v>
      </c>
      <c r="I18" s="122">
        <v>5</v>
      </c>
      <c r="J18" s="121"/>
      <c r="K18" s="123" t="s">
        <v>12</v>
      </c>
      <c r="L18" s="123">
        <v>1.3</v>
      </c>
      <c r="M18" s="123" t="s">
        <v>12</v>
      </c>
      <c r="N18" s="123">
        <v>1.3</v>
      </c>
      <c r="O18" s="123">
        <v>2.6</v>
      </c>
      <c r="P18" s="123">
        <v>1.3</v>
      </c>
      <c r="Q18" s="124">
        <v>6.4</v>
      </c>
      <c r="R18" s="30"/>
    </row>
    <row r="19" spans="1:18" x14ac:dyDescent="0.25">
      <c r="A19" s="56"/>
      <c r="B19" s="56" t="s">
        <v>149</v>
      </c>
      <c r="C19" s="121">
        <v>31</v>
      </c>
      <c r="D19" s="121">
        <v>20</v>
      </c>
      <c r="E19" s="121">
        <v>7</v>
      </c>
      <c r="F19" s="121">
        <v>5</v>
      </c>
      <c r="G19" s="121">
        <v>5</v>
      </c>
      <c r="H19" s="121">
        <v>2</v>
      </c>
      <c r="I19" s="122">
        <v>70</v>
      </c>
      <c r="J19" s="121"/>
      <c r="K19" s="123">
        <v>39.700000000000003</v>
      </c>
      <c r="L19" s="123">
        <v>25.6</v>
      </c>
      <c r="M19" s="123">
        <v>9</v>
      </c>
      <c r="N19" s="123">
        <v>6.4</v>
      </c>
      <c r="O19" s="123">
        <v>6.4</v>
      </c>
      <c r="P19" s="123">
        <v>2.6</v>
      </c>
      <c r="Q19" s="124">
        <v>89.7</v>
      </c>
      <c r="R19" s="30"/>
    </row>
    <row r="20" spans="1:18" x14ac:dyDescent="0.25">
      <c r="A20" s="56"/>
      <c r="B20" s="56" t="s">
        <v>62</v>
      </c>
      <c r="C20" s="121">
        <v>31</v>
      </c>
      <c r="D20" s="121">
        <v>21</v>
      </c>
      <c r="E20" s="121">
        <v>7</v>
      </c>
      <c r="F20" s="121">
        <v>6</v>
      </c>
      <c r="G20" s="121">
        <v>7</v>
      </c>
      <c r="H20" s="121">
        <v>3</v>
      </c>
      <c r="I20" s="122">
        <v>78</v>
      </c>
      <c r="J20" s="121"/>
      <c r="K20" s="123">
        <v>39.700000000000003</v>
      </c>
      <c r="L20" s="123">
        <v>26.9</v>
      </c>
      <c r="M20" s="123">
        <v>9</v>
      </c>
      <c r="N20" s="123">
        <v>7.7</v>
      </c>
      <c r="O20" s="123">
        <v>9</v>
      </c>
      <c r="P20" s="123">
        <v>3.8</v>
      </c>
      <c r="Q20" s="124">
        <v>100</v>
      </c>
      <c r="R20" s="30"/>
    </row>
    <row r="21" spans="1:18" x14ac:dyDescent="0.25">
      <c r="A21" s="56" t="s">
        <v>27</v>
      </c>
      <c r="B21" s="56" t="s">
        <v>148</v>
      </c>
      <c r="C21" s="121" t="s">
        <v>10</v>
      </c>
      <c r="D21" s="121">
        <v>1</v>
      </c>
      <c r="E21" s="121" t="s">
        <v>10</v>
      </c>
      <c r="F21" s="121" t="s">
        <v>10</v>
      </c>
      <c r="G21" s="121">
        <v>4</v>
      </c>
      <c r="H21" s="121">
        <v>1</v>
      </c>
      <c r="I21" s="122">
        <v>6</v>
      </c>
      <c r="J21" s="121"/>
      <c r="K21" s="123" t="s">
        <v>12</v>
      </c>
      <c r="L21" s="123">
        <v>1.4</v>
      </c>
      <c r="M21" s="123" t="s">
        <v>12</v>
      </c>
      <c r="N21" s="123" t="s">
        <v>12</v>
      </c>
      <c r="O21" s="123">
        <v>5.5</v>
      </c>
      <c r="P21" s="123">
        <v>1.4</v>
      </c>
      <c r="Q21" s="124">
        <v>8.1999999999999993</v>
      </c>
      <c r="R21" s="30"/>
    </row>
    <row r="22" spans="1:18" x14ac:dyDescent="0.25">
      <c r="A22" s="56"/>
      <c r="B22" s="56" t="s">
        <v>149</v>
      </c>
      <c r="C22" s="121">
        <v>18</v>
      </c>
      <c r="D22" s="121">
        <v>17</v>
      </c>
      <c r="E22" s="121">
        <v>11</v>
      </c>
      <c r="F22" s="121">
        <v>6</v>
      </c>
      <c r="G22" s="121">
        <v>3</v>
      </c>
      <c r="H22" s="121">
        <v>4</v>
      </c>
      <c r="I22" s="122">
        <v>65</v>
      </c>
      <c r="J22" s="121"/>
      <c r="K22" s="123">
        <v>24.7</v>
      </c>
      <c r="L22" s="123">
        <v>23.3</v>
      </c>
      <c r="M22" s="123">
        <v>15.1</v>
      </c>
      <c r="N22" s="123">
        <v>8.1999999999999993</v>
      </c>
      <c r="O22" s="123">
        <v>4.0999999999999996</v>
      </c>
      <c r="P22" s="123">
        <v>5.5</v>
      </c>
      <c r="Q22" s="124">
        <v>89</v>
      </c>
      <c r="R22" s="30"/>
    </row>
    <row r="23" spans="1:18" x14ac:dyDescent="0.25">
      <c r="A23" s="56"/>
      <c r="B23" s="56" t="s">
        <v>62</v>
      </c>
      <c r="C23" s="121">
        <v>19</v>
      </c>
      <c r="D23" s="121">
        <v>19</v>
      </c>
      <c r="E23" s="121">
        <v>11</v>
      </c>
      <c r="F23" s="121">
        <v>6</v>
      </c>
      <c r="G23" s="121">
        <v>7</v>
      </c>
      <c r="H23" s="121">
        <v>5</v>
      </c>
      <c r="I23" s="122">
        <v>73</v>
      </c>
      <c r="J23" s="121"/>
      <c r="K23" s="123">
        <v>26</v>
      </c>
      <c r="L23" s="123">
        <v>26</v>
      </c>
      <c r="M23" s="123">
        <v>15.1</v>
      </c>
      <c r="N23" s="123">
        <v>8.1999999999999993</v>
      </c>
      <c r="O23" s="123">
        <v>9.6</v>
      </c>
      <c r="P23" s="123">
        <v>6.8</v>
      </c>
      <c r="Q23" s="124">
        <v>100</v>
      </c>
      <c r="R23" s="30"/>
    </row>
    <row r="24" spans="1:18" x14ac:dyDescent="0.25">
      <c r="A24" s="56" t="s">
        <v>28</v>
      </c>
      <c r="B24" s="56" t="s">
        <v>148</v>
      </c>
      <c r="C24" s="121" t="s">
        <v>10</v>
      </c>
      <c r="D24" s="121">
        <v>1</v>
      </c>
      <c r="E24" s="121" t="s">
        <v>10</v>
      </c>
      <c r="F24" s="121">
        <v>4</v>
      </c>
      <c r="G24" s="121" t="s">
        <v>10</v>
      </c>
      <c r="H24" s="121">
        <v>1</v>
      </c>
      <c r="I24" s="122">
        <v>6</v>
      </c>
      <c r="J24" s="121"/>
      <c r="K24" s="123" t="s">
        <v>12</v>
      </c>
      <c r="L24" s="123">
        <v>1.5</v>
      </c>
      <c r="M24" s="123" t="s">
        <v>12</v>
      </c>
      <c r="N24" s="123">
        <v>6.2</v>
      </c>
      <c r="O24" s="123" t="s">
        <v>12</v>
      </c>
      <c r="P24" s="123">
        <v>1.5</v>
      </c>
      <c r="Q24" s="124">
        <v>9.1999999999999993</v>
      </c>
      <c r="R24" s="30"/>
    </row>
    <row r="25" spans="1:18" x14ac:dyDescent="0.25">
      <c r="A25" s="56"/>
      <c r="B25" s="56" t="s">
        <v>149</v>
      </c>
      <c r="C25" s="121">
        <v>20</v>
      </c>
      <c r="D25" s="121">
        <v>16</v>
      </c>
      <c r="E25" s="121">
        <v>11</v>
      </c>
      <c r="F25" s="121">
        <v>6</v>
      </c>
      <c r="G25" s="121">
        <v>4</v>
      </c>
      <c r="H25" s="121">
        <v>2</v>
      </c>
      <c r="I25" s="122">
        <v>59</v>
      </c>
      <c r="J25" s="121"/>
      <c r="K25" s="123">
        <v>30.8</v>
      </c>
      <c r="L25" s="123">
        <v>24.6</v>
      </c>
      <c r="M25" s="123">
        <v>16.899999999999999</v>
      </c>
      <c r="N25" s="123">
        <v>9.1999999999999993</v>
      </c>
      <c r="O25" s="123">
        <v>6.2</v>
      </c>
      <c r="P25" s="123">
        <v>3.1</v>
      </c>
      <c r="Q25" s="124">
        <v>90.8</v>
      </c>
      <c r="R25" s="30"/>
    </row>
    <row r="26" spans="1:18" x14ac:dyDescent="0.25">
      <c r="A26" s="56"/>
      <c r="B26" s="56" t="s">
        <v>62</v>
      </c>
      <c r="C26" s="121">
        <v>20</v>
      </c>
      <c r="D26" s="121">
        <v>17</v>
      </c>
      <c r="E26" s="121">
        <v>11</v>
      </c>
      <c r="F26" s="121">
        <v>10</v>
      </c>
      <c r="G26" s="121">
        <v>4</v>
      </c>
      <c r="H26" s="121">
        <v>3</v>
      </c>
      <c r="I26" s="122">
        <v>65</v>
      </c>
      <c r="J26" s="121"/>
      <c r="K26" s="123">
        <v>30.8</v>
      </c>
      <c r="L26" s="123">
        <v>26.2</v>
      </c>
      <c r="M26" s="123">
        <v>16.899999999999999</v>
      </c>
      <c r="N26" s="123">
        <v>15.4</v>
      </c>
      <c r="O26" s="123">
        <v>6.2</v>
      </c>
      <c r="P26" s="123">
        <v>4.5999999999999996</v>
      </c>
      <c r="Q26" s="124">
        <v>100</v>
      </c>
      <c r="R26" s="30"/>
    </row>
    <row r="27" spans="1:18" x14ac:dyDescent="0.25">
      <c r="A27" s="56" t="s">
        <v>29</v>
      </c>
      <c r="B27" s="56" t="s">
        <v>148</v>
      </c>
      <c r="C27" s="121" t="s">
        <v>10</v>
      </c>
      <c r="D27" s="121" t="s">
        <v>10</v>
      </c>
      <c r="E27" s="121">
        <v>3</v>
      </c>
      <c r="F27" s="121">
        <v>2</v>
      </c>
      <c r="G27" s="121">
        <v>1</v>
      </c>
      <c r="H27" s="121">
        <v>1</v>
      </c>
      <c r="I27" s="122">
        <v>7</v>
      </c>
      <c r="J27" s="121"/>
      <c r="K27" s="123" t="s">
        <v>12</v>
      </c>
      <c r="L27" s="123" t="s">
        <v>12</v>
      </c>
      <c r="M27" s="123">
        <v>5</v>
      </c>
      <c r="N27" s="123">
        <v>3.3</v>
      </c>
      <c r="O27" s="123">
        <v>1.7</v>
      </c>
      <c r="P27" s="123">
        <v>1.7</v>
      </c>
      <c r="Q27" s="124">
        <v>11.7</v>
      </c>
      <c r="R27" s="30"/>
    </row>
    <row r="28" spans="1:18" x14ac:dyDescent="0.25">
      <c r="A28" s="56"/>
      <c r="B28" s="56" t="s">
        <v>149</v>
      </c>
      <c r="C28" s="121">
        <v>8</v>
      </c>
      <c r="D28" s="121">
        <v>14</v>
      </c>
      <c r="E28" s="121">
        <v>17</v>
      </c>
      <c r="F28" s="121">
        <v>2</v>
      </c>
      <c r="G28" s="121">
        <v>7</v>
      </c>
      <c r="H28" s="121">
        <v>4</v>
      </c>
      <c r="I28" s="122">
        <v>52</v>
      </c>
      <c r="J28" s="121"/>
      <c r="K28" s="123">
        <v>13.3</v>
      </c>
      <c r="L28" s="123">
        <v>23.3</v>
      </c>
      <c r="M28" s="123">
        <v>28.3</v>
      </c>
      <c r="N28" s="123">
        <v>3.3</v>
      </c>
      <c r="O28" s="123">
        <v>11.7</v>
      </c>
      <c r="P28" s="123">
        <v>6.7</v>
      </c>
      <c r="Q28" s="124">
        <v>86.7</v>
      </c>
      <c r="R28" s="30"/>
    </row>
    <row r="29" spans="1:18" x14ac:dyDescent="0.25">
      <c r="A29" s="56"/>
      <c r="B29" s="56" t="s">
        <v>62</v>
      </c>
      <c r="C29" s="121">
        <v>8</v>
      </c>
      <c r="D29" s="121">
        <v>15</v>
      </c>
      <c r="E29" s="121">
        <v>20</v>
      </c>
      <c r="F29" s="121">
        <v>4</v>
      </c>
      <c r="G29" s="121">
        <v>8</v>
      </c>
      <c r="H29" s="121">
        <v>5</v>
      </c>
      <c r="I29" s="122">
        <v>60</v>
      </c>
      <c r="J29" s="121"/>
      <c r="K29" s="123">
        <v>13.3</v>
      </c>
      <c r="L29" s="123">
        <v>25</v>
      </c>
      <c r="M29" s="123">
        <v>33.299999999999997</v>
      </c>
      <c r="N29" s="123">
        <v>6.7</v>
      </c>
      <c r="O29" s="123">
        <v>13.3</v>
      </c>
      <c r="P29" s="123">
        <v>8.3000000000000007</v>
      </c>
      <c r="Q29" s="124">
        <v>100</v>
      </c>
      <c r="R29" s="30"/>
    </row>
    <row r="30" spans="1:18" x14ac:dyDescent="0.25">
      <c r="A30" s="56" t="s">
        <v>30</v>
      </c>
      <c r="B30" s="56" t="s">
        <v>148</v>
      </c>
      <c r="C30" s="121" t="s">
        <v>10</v>
      </c>
      <c r="D30" s="121">
        <v>1</v>
      </c>
      <c r="E30" s="121">
        <v>1</v>
      </c>
      <c r="F30" s="121">
        <v>3</v>
      </c>
      <c r="G30" s="121">
        <v>1</v>
      </c>
      <c r="H30" s="121">
        <v>2</v>
      </c>
      <c r="I30" s="122">
        <v>8</v>
      </c>
      <c r="J30" s="121"/>
      <c r="K30" s="123" t="s">
        <v>12</v>
      </c>
      <c r="L30" s="123">
        <v>1.7</v>
      </c>
      <c r="M30" s="123">
        <v>1.7</v>
      </c>
      <c r="N30" s="123">
        <v>5.0999999999999996</v>
      </c>
      <c r="O30" s="123">
        <v>1.7</v>
      </c>
      <c r="P30" s="123">
        <v>3.4</v>
      </c>
      <c r="Q30" s="124">
        <v>13.6</v>
      </c>
      <c r="R30" s="30"/>
    </row>
    <row r="31" spans="1:18" x14ac:dyDescent="0.25">
      <c r="A31" s="56"/>
      <c r="B31" s="56" t="s">
        <v>149</v>
      </c>
      <c r="C31" s="121">
        <v>15</v>
      </c>
      <c r="D31" s="121">
        <v>13</v>
      </c>
      <c r="E31" s="121">
        <v>7</v>
      </c>
      <c r="F31" s="121">
        <v>11</v>
      </c>
      <c r="G31" s="121">
        <v>2</v>
      </c>
      <c r="H31" s="121">
        <v>2</v>
      </c>
      <c r="I31" s="122">
        <v>50</v>
      </c>
      <c r="J31" s="121"/>
      <c r="K31" s="123">
        <v>25.4</v>
      </c>
      <c r="L31" s="123">
        <v>22</v>
      </c>
      <c r="M31" s="123">
        <v>11.9</v>
      </c>
      <c r="N31" s="123">
        <v>18.600000000000001</v>
      </c>
      <c r="O31" s="123">
        <v>3.4</v>
      </c>
      <c r="P31" s="123">
        <v>3.4</v>
      </c>
      <c r="Q31" s="124">
        <v>84.7</v>
      </c>
      <c r="R31" s="30"/>
    </row>
    <row r="32" spans="1:18" x14ac:dyDescent="0.25">
      <c r="A32" s="56"/>
      <c r="B32" s="56" t="s">
        <v>62</v>
      </c>
      <c r="C32" s="121">
        <v>15</v>
      </c>
      <c r="D32" s="121">
        <v>15</v>
      </c>
      <c r="E32" s="121">
        <v>8</v>
      </c>
      <c r="F32" s="121">
        <v>14</v>
      </c>
      <c r="G32" s="121">
        <v>3</v>
      </c>
      <c r="H32" s="121">
        <v>4</v>
      </c>
      <c r="I32" s="122">
        <v>59</v>
      </c>
      <c r="J32" s="121"/>
      <c r="K32" s="123">
        <v>25.4</v>
      </c>
      <c r="L32" s="123">
        <v>25.4</v>
      </c>
      <c r="M32" s="123">
        <v>13.6</v>
      </c>
      <c r="N32" s="123">
        <v>23.7</v>
      </c>
      <c r="O32" s="123">
        <v>5.0999999999999996</v>
      </c>
      <c r="P32" s="123">
        <v>6.8</v>
      </c>
      <c r="Q32" s="124">
        <v>100</v>
      </c>
      <c r="R32" s="30"/>
    </row>
    <row r="33" spans="1:18" x14ac:dyDescent="0.25">
      <c r="A33" s="56" t="s">
        <v>31</v>
      </c>
      <c r="B33" s="56" t="s">
        <v>148</v>
      </c>
      <c r="C33" s="121">
        <v>5</v>
      </c>
      <c r="D33" s="121">
        <v>5</v>
      </c>
      <c r="E33" s="121">
        <v>6</v>
      </c>
      <c r="F33" s="121">
        <v>3</v>
      </c>
      <c r="G33" s="121">
        <v>1</v>
      </c>
      <c r="H33" s="121">
        <v>2</v>
      </c>
      <c r="I33" s="122">
        <v>22</v>
      </c>
      <c r="J33" s="121"/>
      <c r="K33" s="123">
        <v>7.1</v>
      </c>
      <c r="L33" s="123">
        <v>7.1</v>
      </c>
      <c r="M33" s="123">
        <v>8.6</v>
      </c>
      <c r="N33" s="123">
        <v>4.3</v>
      </c>
      <c r="O33" s="123">
        <v>1.4</v>
      </c>
      <c r="P33" s="123">
        <v>2.9</v>
      </c>
      <c r="Q33" s="124">
        <v>31.4</v>
      </c>
      <c r="R33" s="30"/>
    </row>
    <row r="34" spans="1:18" x14ac:dyDescent="0.25">
      <c r="A34" s="56"/>
      <c r="B34" s="56" t="s">
        <v>149</v>
      </c>
      <c r="C34" s="121">
        <v>8</v>
      </c>
      <c r="D34" s="121">
        <v>20</v>
      </c>
      <c r="E34" s="121">
        <v>8</v>
      </c>
      <c r="F34" s="121">
        <v>5</v>
      </c>
      <c r="G34" s="121">
        <v>4</v>
      </c>
      <c r="H34" s="121">
        <v>3</v>
      </c>
      <c r="I34" s="122">
        <v>48</v>
      </c>
      <c r="J34" s="121"/>
      <c r="K34" s="123">
        <v>11.4</v>
      </c>
      <c r="L34" s="123">
        <v>28.6</v>
      </c>
      <c r="M34" s="123">
        <v>11.4</v>
      </c>
      <c r="N34" s="123">
        <v>7.1</v>
      </c>
      <c r="O34" s="123">
        <v>5.7</v>
      </c>
      <c r="P34" s="123">
        <v>4.3</v>
      </c>
      <c r="Q34" s="124">
        <v>68.599999999999994</v>
      </c>
      <c r="R34" s="30"/>
    </row>
    <row r="35" spans="1:18" x14ac:dyDescent="0.25">
      <c r="A35" s="56"/>
      <c r="B35" s="56" t="s">
        <v>62</v>
      </c>
      <c r="C35" s="121">
        <v>13</v>
      </c>
      <c r="D35" s="121">
        <v>25</v>
      </c>
      <c r="E35" s="121">
        <v>14</v>
      </c>
      <c r="F35" s="121">
        <v>8</v>
      </c>
      <c r="G35" s="121">
        <v>5</v>
      </c>
      <c r="H35" s="121">
        <v>5</v>
      </c>
      <c r="I35" s="122">
        <v>70</v>
      </c>
      <c r="J35" s="121"/>
      <c r="K35" s="123">
        <v>18.600000000000001</v>
      </c>
      <c r="L35" s="123">
        <v>35.700000000000003</v>
      </c>
      <c r="M35" s="123">
        <v>20</v>
      </c>
      <c r="N35" s="123">
        <v>11.4</v>
      </c>
      <c r="O35" s="123">
        <v>7.1</v>
      </c>
      <c r="P35" s="123">
        <v>7.1</v>
      </c>
      <c r="Q35" s="124">
        <v>100</v>
      </c>
      <c r="R35" s="30"/>
    </row>
    <row r="36" spans="1:18" x14ac:dyDescent="0.25">
      <c r="A36" s="56" t="s">
        <v>32</v>
      </c>
      <c r="B36" s="56" t="s">
        <v>148</v>
      </c>
      <c r="C36" s="121" t="s">
        <v>10</v>
      </c>
      <c r="D36" s="121" t="s">
        <v>10</v>
      </c>
      <c r="E36" s="121" t="s">
        <v>10</v>
      </c>
      <c r="F36" s="121">
        <v>2</v>
      </c>
      <c r="G36" s="121">
        <v>1</v>
      </c>
      <c r="H36" s="121" t="s">
        <v>10</v>
      </c>
      <c r="I36" s="122">
        <v>4</v>
      </c>
      <c r="J36" s="121"/>
      <c r="K36" s="123" t="s">
        <v>12</v>
      </c>
      <c r="L36" s="123" t="s">
        <v>12</v>
      </c>
      <c r="M36" s="123" t="s">
        <v>12</v>
      </c>
      <c r="N36" s="123">
        <v>2.9</v>
      </c>
      <c r="O36" s="123">
        <v>1.5</v>
      </c>
      <c r="P36" s="123" t="s">
        <v>12</v>
      </c>
      <c r="Q36" s="124">
        <v>5.9</v>
      </c>
      <c r="R36" s="30"/>
    </row>
    <row r="37" spans="1:18" x14ac:dyDescent="0.25">
      <c r="A37" s="56"/>
      <c r="B37" s="56" t="s">
        <v>149</v>
      </c>
      <c r="C37" s="121">
        <v>17</v>
      </c>
      <c r="D37" s="121">
        <v>25</v>
      </c>
      <c r="E37" s="121">
        <v>12</v>
      </c>
      <c r="F37" s="121">
        <v>2</v>
      </c>
      <c r="G37" s="121">
        <v>4</v>
      </c>
      <c r="H37" s="121">
        <v>1</v>
      </c>
      <c r="I37" s="122">
        <v>63</v>
      </c>
      <c r="J37" s="121"/>
      <c r="K37" s="123">
        <v>25</v>
      </c>
      <c r="L37" s="123">
        <v>36.799999999999997</v>
      </c>
      <c r="M37" s="123">
        <v>17.600000000000001</v>
      </c>
      <c r="N37" s="123">
        <v>2.9</v>
      </c>
      <c r="O37" s="123">
        <v>5.9</v>
      </c>
      <c r="P37" s="123">
        <v>1.5</v>
      </c>
      <c r="Q37" s="124">
        <v>92.6</v>
      </c>
      <c r="R37" s="30"/>
    </row>
    <row r="38" spans="1:18" x14ac:dyDescent="0.25">
      <c r="A38" s="56"/>
      <c r="B38" s="56" t="s">
        <v>62</v>
      </c>
      <c r="C38" s="121">
        <v>17</v>
      </c>
      <c r="D38" s="121">
        <v>25</v>
      </c>
      <c r="E38" s="121">
        <v>12</v>
      </c>
      <c r="F38" s="121">
        <v>4</v>
      </c>
      <c r="G38" s="121">
        <v>6</v>
      </c>
      <c r="H38" s="121">
        <v>1</v>
      </c>
      <c r="I38" s="122">
        <v>68</v>
      </c>
      <c r="J38" s="121"/>
      <c r="K38" s="123">
        <v>25</v>
      </c>
      <c r="L38" s="123">
        <v>36.799999999999997</v>
      </c>
      <c r="M38" s="123">
        <v>17.600000000000001</v>
      </c>
      <c r="N38" s="123">
        <v>5.9</v>
      </c>
      <c r="O38" s="123">
        <v>8.8000000000000007</v>
      </c>
      <c r="P38" s="123">
        <v>1.5</v>
      </c>
      <c r="Q38" s="124">
        <v>100</v>
      </c>
      <c r="R38" s="30"/>
    </row>
    <row r="39" spans="1:18" x14ac:dyDescent="0.25">
      <c r="A39" s="56" t="s">
        <v>34</v>
      </c>
      <c r="B39" s="56" t="s">
        <v>148</v>
      </c>
      <c r="C39" s="121">
        <v>1</v>
      </c>
      <c r="D39" s="121">
        <v>1</v>
      </c>
      <c r="E39" s="121">
        <v>2</v>
      </c>
      <c r="F39" s="121" t="s">
        <v>10</v>
      </c>
      <c r="G39" s="121">
        <v>1</v>
      </c>
      <c r="H39" s="121" t="s">
        <v>10</v>
      </c>
      <c r="I39" s="122">
        <v>5</v>
      </c>
      <c r="J39" s="121"/>
      <c r="K39" s="123">
        <v>2.2000000000000002</v>
      </c>
      <c r="L39" s="123">
        <v>2.2000000000000002</v>
      </c>
      <c r="M39" s="123">
        <v>4.4000000000000004</v>
      </c>
      <c r="N39" s="123" t="s">
        <v>12</v>
      </c>
      <c r="O39" s="123">
        <v>2.2000000000000002</v>
      </c>
      <c r="P39" s="123" t="s">
        <v>12</v>
      </c>
      <c r="Q39" s="124">
        <v>11.1</v>
      </c>
      <c r="R39" s="30"/>
    </row>
    <row r="40" spans="1:18" x14ac:dyDescent="0.25">
      <c r="A40" s="56"/>
      <c r="B40" s="56" t="s">
        <v>149</v>
      </c>
      <c r="C40" s="121">
        <v>10</v>
      </c>
      <c r="D40" s="121">
        <v>15</v>
      </c>
      <c r="E40" s="121">
        <v>8</v>
      </c>
      <c r="F40" s="121">
        <v>2</v>
      </c>
      <c r="G40" s="121">
        <v>3</v>
      </c>
      <c r="H40" s="121" t="s">
        <v>10</v>
      </c>
      <c r="I40" s="122">
        <v>40</v>
      </c>
      <c r="J40" s="121"/>
      <c r="K40" s="123">
        <v>22.2</v>
      </c>
      <c r="L40" s="123">
        <v>33.299999999999997</v>
      </c>
      <c r="M40" s="123">
        <v>17.8</v>
      </c>
      <c r="N40" s="123">
        <v>4.4000000000000004</v>
      </c>
      <c r="O40" s="123">
        <v>6.7</v>
      </c>
      <c r="P40" s="123" t="s">
        <v>12</v>
      </c>
      <c r="Q40" s="124">
        <v>88.9</v>
      </c>
      <c r="R40" s="30"/>
    </row>
    <row r="41" spans="1:18" x14ac:dyDescent="0.25">
      <c r="A41" s="56"/>
      <c r="B41" s="56" t="s">
        <v>62</v>
      </c>
      <c r="C41" s="121">
        <v>11</v>
      </c>
      <c r="D41" s="121">
        <v>16</v>
      </c>
      <c r="E41" s="121">
        <v>10</v>
      </c>
      <c r="F41" s="121">
        <v>2</v>
      </c>
      <c r="G41" s="121">
        <v>4</v>
      </c>
      <c r="H41" s="121" t="s">
        <v>10</v>
      </c>
      <c r="I41" s="122">
        <v>45</v>
      </c>
      <c r="J41" s="121"/>
      <c r="K41" s="123">
        <v>24.4</v>
      </c>
      <c r="L41" s="123">
        <v>35.6</v>
      </c>
      <c r="M41" s="123">
        <v>22.2</v>
      </c>
      <c r="N41" s="123">
        <v>4.4000000000000004</v>
      </c>
      <c r="O41" s="123">
        <v>8.9</v>
      </c>
      <c r="P41" s="123" t="s">
        <v>12</v>
      </c>
      <c r="Q41" s="124">
        <v>100</v>
      </c>
      <c r="R41" s="30"/>
    </row>
    <row r="42" spans="1:18" x14ac:dyDescent="0.25">
      <c r="A42" s="56" t="s">
        <v>35</v>
      </c>
      <c r="B42" s="56" t="s">
        <v>148</v>
      </c>
      <c r="C42" s="121" t="s">
        <v>10</v>
      </c>
      <c r="D42" s="121">
        <v>1</v>
      </c>
      <c r="E42" s="121">
        <v>1</v>
      </c>
      <c r="F42" s="121">
        <v>3</v>
      </c>
      <c r="G42" s="121">
        <v>3</v>
      </c>
      <c r="H42" s="121" t="s">
        <v>10</v>
      </c>
      <c r="I42" s="122">
        <v>8</v>
      </c>
      <c r="J42" s="121"/>
      <c r="K42" s="123" t="s">
        <v>12</v>
      </c>
      <c r="L42" s="123">
        <v>1.8</v>
      </c>
      <c r="M42" s="123">
        <v>1.8</v>
      </c>
      <c r="N42" s="123">
        <v>5.5</v>
      </c>
      <c r="O42" s="123">
        <v>5.5</v>
      </c>
      <c r="P42" s="123" t="s">
        <v>12</v>
      </c>
      <c r="Q42" s="124">
        <v>14.5</v>
      </c>
      <c r="R42" s="30"/>
    </row>
    <row r="43" spans="1:18" x14ac:dyDescent="0.25">
      <c r="A43" s="56"/>
      <c r="B43" s="56" t="s">
        <v>149</v>
      </c>
      <c r="C43" s="121">
        <v>14</v>
      </c>
      <c r="D43" s="121">
        <v>19</v>
      </c>
      <c r="E43" s="121">
        <v>8</v>
      </c>
      <c r="F43" s="121">
        <v>2</v>
      </c>
      <c r="G43" s="121">
        <v>2</v>
      </c>
      <c r="H43" s="121">
        <v>2</v>
      </c>
      <c r="I43" s="122">
        <v>47</v>
      </c>
      <c r="J43" s="121"/>
      <c r="K43" s="123">
        <v>25.5</v>
      </c>
      <c r="L43" s="123">
        <v>34.5</v>
      </c>
      <c r="M43" s="123">
        <v>14.5</v>
      </c>
      <c r="N43" s="123">
        <v>3.6</v>
      </c>
      <c r="O43" s="123">
        <v>3.6</v>
      </c>
      <c r="P43" s="123">
        <v>3.6</v>
      </c>
      <c r="Q43" s="124">
        <v>85.5</v>
      </c>
      <c r="R43" s="30"/>
    </row>
    <row r="44" spans="1:18" x14ac:dyDescent="0.25">
      <c r="A44" s="56"/>
      <c r="B44" s="56" t="s">
        <v>62</v>
      </c>
      <c r="C44" s="121">
        <v>14</v>
      </c>
      <c r="D44" s="121">
        <v>20</v>
      </c>
      <c r="E44" s="121">
        <v>9</v>
      </c>
      <c r="F44" s="121">
        <v>5</v>
      </c>
      <c r="G44" s="121">
        <v>5</v>
      </c>
      <c r="H44" s="121">
        <v>2</v>
      </c>
      <c r="I44" s="122">
        <v>55</v>
      </c>
      <c r="J44" s="121"/>
      <c r="K44" s="123">
        <v>25.5</v>
      </c>
      <c r="L44" s="123">
        <v>36.4</v>
      </c>
      <c r="M44" s="123">
        <v>16.399999999999999</v>
      </c>
      <c r="N44" s="123">
        <v>9.1</v>
      </c>
      <c r="O44" s="123">
        <v>9.1</v>
      </c>
      <c r="P44" s="123">
        <v>3.6</v>
      </c>
      <c r="Q44" s="124">
        <v>100</v>
      </c>
      <c r="R44" s="30"/>
    </row>
    <row r="45" spans="1:18" x14ac:dyDescent="0.25">
      <c r="A45" s="56" t="s">
        <v>36</v>
      </c>
      <c r="B45" s="56" t="s">
        <v>148</v>
      </c>
      <c r="C45" s="121" t="s">
        <v>10</v>
      </c>
      <c r="D45" s="121">
        <v>1</v>
      </c>
      <c r="E45" s="121">
        <v>1</v>
      </c>
      <c r="F45" s="121" t="s">
        <v>10</v>
      </c>
      <c r="G45" s="121" t="s">
        <v>10</v>
      </c>
      <c r="H45" s="121">
        <v>1</v>
      </c>
      <c r="I45" s="122">
        <v>3</v>
      </c>
      <c r="J45" s="121"/>
      <c r="K45" s="123" t="s">
        <v>12</v>
      </c>
      <c r="L45" s="123">
        <v>1.9</v>
      </c>
      <c r="M45" s="123">
        <v>1.9</v>
      </c>
      <c r="N45" s="123" t="s">
        <v>12</v>
      </c>
      <c r="O45" s="123" t="s">
        <v>12</v>
      </c>
      <c r="P45" s="123">
        <v>1.9</v>
      </c>
      <c r="Q45" s="124">
        <v>5.6</v>
      </c>
      <c r="R45" s="30"/>
    </row>
    <row r="46" spans="1:18" x14ac:dyDescent="0.25">
      <c r="A46" s="56"/>
      <c r="B46" s="56" t="s">
        <v>149</v>
      </c>
      <c r="C46" s="121">
        <v>11</v>
      </c>
      <c r="D46" s="121">
        <v>20</v>
      </c>
      <c r="E46" s="121">
        <v>5</v>
      </c>
      <c r="F46" s="121">
        <v>8</v>
      </c>
      <c r="G46" s="121">
        <v>4</v>
      </c>
      <c r="H46" s="121">
        <v>2</v>
      </c>
      <c r="I46" s="122">
        <v>50</v>
      </c>
      <c r="J46" s="121"/>
      <c r="K46" s="123">
        <v>20.399999999999999</v>
      </c>
      <c r="L46" s="123">
        <v>37</v>
      </c>
      <c r="M46" s="123">
        <v>9.3000000000000007</v>
      </c>
      <c r="N46" s="123">
        <v>14.8</v>
      </c>
      <c r="O46" s="123">
        <v>7.4</v>
      </c>
      <c r="P46" s="123">
        <v>3.7</v>
      </c>
      <c r="Q46" s="124">
        <v>92.6</v>
      </c>
      <c r="R46" s="30"/>
    </row>
    <row r="47" spans="1:18" x14ac:dyDescent="0.25">
      <c r="A47" s="56"/>
      <c r="B47" s="56" t="s">
        <v>62</v>
      </c>
      <c r="C47" s="121">
        <v>11</v>
      </c>
      <c r="D47" s="121">
        <v>21</v>
      </c>
      <c r="E47" s="121">
        <v>6</v>
      </c>
      <c r="F47" s="121">
        <v>8</v>
      </c>
      <c r="G47" s="121">
        <v>4</v>
      </c>
      <c r="H47" s="121">
        <v>3</v>
      </c>
      <c r="I47" s="122">
        <v>54</v>
      </c>
      <c r="J47" s="121"/>
      <c r="K47" s="123">
        <v>20.399999999999999</v>
      </c>
      <c r="L47" s="123">
        <v>38.9</v>
      </c>
      <c r="M47" s="123">
        <v>11.1</v>
      </c>
      <c r="N47" s="123">
        <v>14.8</v>
      </c>
      <c r="O47" s="123">
        <v>7.4</v>
      </c>
      <c r="P47" s="123">
        <v>5.6</v>
      </c>
      <c r="Q47" s="124">
        <v>100</v>
      </c>
      <c r="R47" s="30"/>
    </row>
    <row r="48" spans="1:18" x14ac:dyDescent="0.25">
      <c r="A48" s="56" t="s">
        <v>37</v>
      </c>
      <c r="B48" s="56" t="s">
        <v>148</v>
      </c>
      <c r="C48" s="121" t="s">
        <v>10</v>
      </c>
      <c r="D48" s="121">
        <v>1</v>
      </c>
      <c r="E48" s="121">
        <v>1</v>
      </c>
      <c r="F48" s="121" t="s">
        <v>10</v>
      </c>
      <c r="G48" s="121">
        <v>1</v>
      </c>
      <c r="H48" s="121" t="s">
        <v>10</v>
      </c>
      <c r="I48" s="122">
        <v>3</v>
      </c>
      <c r="J48" s="121"/>
      <c r="K48" s="123" t="s">
        <v>12</v>
      </c>
      <c r="L48" s="123">
        <v>2.2000000000000002</v>
      </c>
      <c r="M48" s="123">
        <v>2.2000000000000002</v>
      </c>
      <c r="N48" s="123" t="s">
        <v>12</v>
      </c>
      <c r="O48" s="123">
        <v>2.2000000000000002</v>
      </c>
      <c r="P48" s="123" t="s">
        <v>12</v>
      </c>
      <c r="Q48" s="124">
        <v>6.5</v>
      </c>
      <c r="R48" s="30"/>
    </row>
    <row r="49" spans="1:18" x14ac:dyDescent="0.25">
      <c r="A49" s="56"/>
      <c r="B49" s="56" t="s">
        <v>149</v>
      </c>
      <c r="C49" s="121">
        <v>5</v>
      </c>
      <c r="D49" s="121">
        <v>17</v>
      </c>
      <c r="E49" s="121">
        <v>8</v>
      </c>
      <c r="F49" s="121">
        <v>4</v>
      </c>
      <c r="G49" s="121">
        <v>3</v>
      </c>
      <c r="H49" s="121">
        <v>5</v>
      </c>
      <c r="I49" s="122">
        <v>43</v>
      </c>
      <c r="J49" s="121"/>
      <c r="K49" s="123">
        <v>10.9</v>
      </c>
      <c r="L49" s="123">
        <v>37</v>
      </c>
      <c r="M49" s="123">
        <v>17.399999999999999</v>
      </c>
      <c r="N49" s="123">
        <v>8.6999999999999993</v>
      </c>
      <c r="O49" s="123">
        <v>6.5</v>
      </c>
      <c r="P49" s="123">
        <v>10.9</v>
      </c>
      <c r="Q49" s="124">
        <v>93.5</v>
      </c>
      <c r="R49" s="30"/>
    </row>
    <row r="50" spans="1:18" x14ac:dyDescent="0.25">
      <c r="A50" s="56"/>
      <c r="B50" s="56" t="s">
        <v>62</v>
      </c>
      <c r="C50" s="121">
        <v>5</v>
      </c>
      <c r="D50" s="121">
        <v>18</v>
      </c>
      <c r="E50" s="121">
        <v>9</v>
      </c>
      <c r="F50" s="121">
        <v>4</v>
      </c>
      <c r="G50" s="121">
        <v>4</v>
      </c>
      <c r="H50" s="121">
        <v>5</v>
      </c>
      <c r="I50" s="122">
        <v>46</v>
      </c>
      <c r="J50" s="121"/>
      <c r="K50" s="123">
        <v>10.9</v>
      </c>
      <c r="L50" s="123">
        <v>39.1</v>
      </c>
      <c r="M50" s="123">
        <v>19.600000000000001</v>
      </c>
      <c r="N50" s="123">
        <v>8.6999999999999993</v>
      </c>
      <c r="O50" s="123">
        <v>8.6999999999999993</v>
      </c>
      <c r="P50" s="123">
        <v>10.9</v>
      </c>
      <c r="Q50" s="124">
        <v>100</v>
      </c>
      <c r="R50" s="30"/>
    </row>
    <row r="51" spans="1:18" x14ac:dyDescent="0.25">
      <c r="A51" s="56" t="s">
        <v>38</v>
      </c>
      <c r="B51" s="56" t="s">
        <v>148</v>
      </c>
      <c r="C51" s="121" t="s">
        <v>10</v>
      </c>
      <c r="D51" s="121">
        <v>1</v>
      </c>
      <c r="E51" s="121">
        <v>1</v>
      </c>
      <c r="F51" s="121">
        <v>3</v>
      </c>
      <c r="G51" s="121" t="s">
        <v>10</v>
      </c>
      <c r="H51" s="121">
        <v>1</v>
      </c>
      <c r="I51" s="122">
        <v>6</v>
      </c>
      <c r="J51" s="121"/>
      <c r="K51" s="123" t="s">
        <v>12</v>
      </c>
      <c r="L51" s="123">
        <v>1.8</v>
      </c>
      <c r="M51" s="123">
        <v>1.8</v>
      </c>
      <c r="N51" s="123">
        <v>5.4</v>
      </c>
      <c r="O51" s="123" t="s">
        <v>12</v>
      </c>
      <c r="P51" s="123">
        <v>1.8</v>
      </c>
      <c r="Q51" s="124">
        <v>10.7</v>
      </c>
      <c r="R51" s="30"/>
    </row>
    <row r="52" spans="1:18" x14ac:dyDescent="0.25">
      <c r="A52" s="56"/>
      <c r="B52" s="56" t="s">
        <v>149</v>
      </c>
      <c r="C52" s="121">
        <v>12</v>
      </c>
      <c r="D52" s="121">
        <v>15</v>
      </c>
      <c r="E52" s="121">
        <v>12</v>
      </c>
      <c r="F52" s="121">
        <v>3</v>
      </c>
      <c r="G52" s="121">
        <v>5</v>
      </c>
      <c r="H52" s="121">
        <v>3</v>
      </c>
      <c r="I52" s="122">
        <v>50</v>
      </c>
      <c r="J52" s="121"/>
      <c r="K52" s="123">
        <v>21.4</v>
      </c>
      <c r="L52" s="123">
        <v>26.8</v>
      </c>
      <c r="M52" s="123">
        <v>21.4</v>
      </c>
      <c r="N52" s="123">
        <v>5.4</v>
      </c>
      <c r="O52" s="123">
        <v>8.9</v>
      </c>
      <c r="P52" s="123">
        <v>5.4</v>
      </c>
      <c r="Q52" s="124">
        <v>89.3</v>
      </c>
      <c r="R52" s="30"/>
    </row>
    <row r="53" spans="1:18" x14ac:dyDescent="0.25">
      <c r="A53" s="56"/>
      <c r="B53" s="56" t="s">
        <v>62</v>
      </c>
      <c r="C53" s="121">
        <v>12</v>
      </c>
      <c r="D53" s="121">
        <v>16</v>
      </c>
      <c r="E53" s="121">
        <v>13</v>
      </c>
      <c r="F53" s="121">
        <v>6</v>
      </c>
      <c r="G53" s="121">
        <v>5</v>
      </c>
      <c r="H53" s="121">
        <v>4</v>
      </c>
      <c r="I53" s="122">
        <v>56</v>
      </c>
      <c r="J53" s="121"/>
      <c r="K53" s="123">
        <v>21.4</v>
      </c>
      <c r="L53" s="123">
        <v>28.6</v>
      </c>
      <c r="M53" s="123">
        <v>23.2</v>
      </c>
      <c r="N53" s="123">
        <v>10.7</v>
      </c>
      <c r="O53" s="123">
        <v>8.9</v>
      </c>
      <c r="P53" s="123">
        <v>7.1</v>
      </c>
      <c r="Q53" s="124">
        <v>100</v>
      </c>
      <c r="R53" s="30"/>
    </row>
    <row r="54" spans="1:18" x14ac:dyDescent="0.25">
      <c r="A54" s="56" t="s">
        <v>39</v>
      </c>
      <c r="B54" s="56" t="s">
        <v>148</v>
      </c>
      <c r="C54" s="121" t="s">
        <v>10</v>
      </c>
      <c r="D54" s="121" t="s">
        <v>10</v>
      </c>
      <c r="E54" s="121" t="s">
        <v>10</v>
      </c>
      <c r="F54" s="121">
        <v>1</v>
      </c>
      <c r="G54" s="121">
        <v>2</v>
      </c>
      <c r="H54" s="121" t="s">
        <v>10</v>
      </c>
      <c r="I54" s="122">
        <v>3</v>
      </c>
      <c r="J54" s="121"/>
      <c r="K54" s="123" t="s">
        <v>12</v>
      </c>
      <c r="L54" s="123" t="s">
        <v>12</v>
      </c>
      <c r="M54" s="123" t="s">
        <v>12</v>
      </c>
      <c r="N54" s="123">
        <v>2.2000000000000002</v>
      </c>
      <c r="O54" s="123">
        <v>4.4000000000000004</v>
      </c>
      <c r="P54" s="123" t="s">
        <v>12</v>
      </c>
      <c r="Q54" s="124">
        <v>6.7</v>
      </c>
      <c r="R54" s="30"/>
    </row>
    <row r="55" spans="1:18" x14ac:dyDescent="0.25">
      <c r="A55" s="56"/>
      <c r="B55" s="56" t="s">
        <v>149</v>
      </c>
      <c r="C55" s="121">
        <v>7</v>
      </c>
      <c r="D55" s="121">
        <v>12</v>
      </c>
      <c r="E55" s="121">
        <v>6</v>
      </c>
      <c r="F55" s="121">
        <v>11</v>
      </c>
      <c r="G55" s="121">
        <v>3</v>
      </c>
      <c r="H55" s="121">
        <v>1</v>
      </c>
      <c r="I55" s="122">
        <v>41</v>
      </c>
      <c r="J55" s="121"/>
      <c r="K55" s="123">
        <v>15.6</v>
      </c>
      <c r="L55" s="123">
        <v>26.7</v>
      </c>
      <c r="M55" s="123">
        <v>13.3</v>
      </c>
      <c r="N55" s="123">
        <v>24.4</v>
      </c>
      <c r="O55" s="123">
        <v>6.7</v>
      </c>
      <c r="P55" s="123">
        <v>2.2000000000000002</v>
      </c>
      <c r="Q55" s="124">
        <v>91.1</v>
      </c>
      <c r="R55" s="30"/>
    </row>
    <row r="56" spans="1:18" x14ac:dyDescent="0.25">
      <c r="A56" s="56"/>
      <c r="B56" s="56" t="s">
        <v>62</v>
      </c>
      <c r="C56" s="121">
        <v>7</v>
      </c>
      <c r="D56" s="121">
        <v>12</v>
      </c>
      <c r="E56" s="121">
        <v>6</v>
      </c>
      <c r="F56" s="121">
        <v>12</v>
      </c>
      <c r="G56" s="121">
        <v>5</v>
      </c>
      <c r="H56" s="121">
        <v>1</v>
      </c>
      <c r="I56" s="122">
        <v>45</v>
      </c>
      <c r="J56" s="121"/>
      <c r="K56" s="123">
        <v>15.6</v>
      </c>
      <c r="L56" s="123">
        <v>26.7</v>
      </c>
      <c r="M56" s="123">
        <v>13.3</v>
      </c>
      <c r="N56" s="123">
        <v>26.7</v>
      </c>
      <c r="O56" s="123">
        <v>11.1</v>
      </c>
      <c r="P56" s="123">
        <v>2.2000000000000002</v>
      </c>
      <c r="Q56" s="124">
        <v>100</v>
      </c>
      <c r="R56" s="30"/>
    </row>
    <row r="57" spans="1:18" x14ac:dyDescent="0.25">
      <c r="A57" s="56" t="s">
        <v>40</v>
      </c>
      <c r="B57" s="56" t="s">
        <v>148</v>
      </c>
      <c r="C57" s="121" t="s">
        <v>10</v>
      </c>
      <c r="D57" s="121" t="s">
        <v>10</v>
      </c>
      <c r="E57" s="121">
        <v>1</v>
      </c>
      <c r="F57" s="121">
        <v>1</v>
      </c>
      <c r="G57" s="121">
        <v>1</v>
      </c>
      <c r="H57" s="121" t="s">
        <v>10</v>
      </c>
      <c r="I57" s="122">
        <v>3</v>
      </c>
      <c r="J57" s="121"/>
      <c r="K57" s="123" t="s">
        <v>12</v>
      </c>
      <c r="L57" s="123" t="s">
        <v>12</v>
      </c>
      <c r="M57" s="123">
        <v>2.4</v>
      </c>
      <c r="N57" s="123">
        <v>2.4</v>
      </c>
      <c r="O57" s="123">
        <v>2.4</v>
      </c>
      <c r="P57" s="123" t="s">
        <v>12</v>
      </c>
      <c r="Q57" s="124">
        <v>7.1</v>
      </c>
      <c r="R57" s="30"/>
    </row>
    <row r="58" spans="1:18" x14ac:dyDescent="0.25">
      <c r="A58" s="56"/>
      <c r="B58" s="56" t="s">
        <v>149</v>
      </c>
      <c r="C58" s="121">
        <v>5</v>
      </c>
      <c r="D58" s="121">
        <v>7</v>
      </c>
      <c r="E58" s="121">
        <v>8</v>
      </c>
      <c r="F58" s="121">
        <v>7</v>
      </c>
      <c r="G58" s="121">
        <v>5</v>
      </c>
      <c r="H58" s="121">
        <v>6</v>
      </c>
      <c r="I58" s="122">
        <v>39</v>
      </c>
      <c r="J58" s="121"/>
      <c r="K58" s="123">
        <v>11.9</v>
      </c>
      <c r="L58" s="123">
        <v>16.7</v>
      </c>
      <c r="M58" s="123">
        <v>19</v>
      </c>
      <c r="N58" s="123">
        <v>16.7</v>
      </c>
      <c r="O58" s="123">
        <v>11.9</v>
      </c>
      <c r="P58" s="123">
        <v>14.3</v>
      </c>
      <c r="Q58" s="124">
        <v>92.9</v>
      </c>
      <c r="R58" s="30"/>
    </row>
    <row r="59" spans="1:18" x14ac:dyDescent="0.25">
      <c r="A59" s="56"/>
      <c r="B59" s="56" t="s">
        <v>62</v>
      </c>
      <c r="C59" s="121">
        <v>5</v>
      </c>
      <c r="D59" s="121">
        <v>7</v>
      </c>
      <c r="E59" s="121">
        <v>9</v>
      </c>
      <c r="F59" s="121">
        <v>8</v>
      </c>
      <c r="G59" s="121">
        <v>6</v>
      </c>
      <c r="H59" s="121">
        <v>6</v>
      </c>
      <c r="I59" s="122">
        <v>42</v>
      </c>
      <c r="J59" s="121"/>
      <c r="K59" s="123">
        <f t="shared" ref="K59:P59" si="0">C59/42*100</f>
        <v>11.904761904761903</v>
      </c>
      <c r="L59" s="123">
        <f t="shared" si="0"/>
        <v>16.666666666666664</v>
      </c>
      <c r="M59" s="123">
        <f t="shared" si="0"/>
        <v>21.428571428571427</v>
      </c>
      <c r="N59" s="123">
        <f t="shared" si="0"/>
        <v>19.047619047619047</v>
      </c>
      <c r="O59" s="123">
        <f t="shared" si="0"/>
        <v>14.285714285714285</v>
      </c>
      <c r="P59" s="123">
        <f t="shared" si="0"/>
        <v>14.285714285714285</v>
      </c>
      <c r="Q59" s="124">
        <v>100</v>
      </c>
      <c r="R59" s="30"/>
    </row>
    <row r="60" spans="1:18" x14ac:dyDescent="0.25">
      <c r="A60" s="56" t="s">
        <v>41</v>
      </c>
      <c r="B60" s="56" t="s">
        <v>148</v>
      </c>
      <c r="C60" s="121" t="s">
        <v>10</v>
      </c>
      <c r="D60" s="121" t="s">
        <v>10</v>
      </c>
      <c r="E60" s="121">
        <v>2</v>
      </c>
      <c r="F60" s="121" t="s">
        <v>10</v>
      </c>
      <c r="G60" s="121">
        <v>1</v>
      </c>
      <c r="H60" s="121" t="s">
        <v>10</v>
      </c>
      <c r="I60" s="122">
        <v>3</v>
      </c>
      <c r="J60" s="121"/>
      <c r="K60" s="123" t="s">
        <v>12</v>
      </c>
      <c r="L60" s="123" t="s">
        <v>12</v>
      </c>
      <c r="M60" s="123">
        <v>66.7</v>
      </c>
      <c r="N60" s="123"/>
      <c r="O60" s="123">
        <v>33.299999999999997</v>
      </c>
      <c r="P60" s="123" t="s">
        <v>12</v>
      </c>
      <c r="Q60" s="124">
        <v>9.4</v>
      </c>
      <c r="R60" s="30"/>
    </row>
    <row r="61" spans="1:18" x14ac:dyDescent="0.25">
      <c r="A61" s="56"/>
      <c r="B61" s="56" t="s">
        <v>149</v>
      </c>
      <c r="C61" s="121">
        <v>4</v>
      </c>
      <c r="D61" s="121">
        <v>8</v>
      </c>
      <c r="E61" s="121">
        <v>8</v>
      </c>
      <c r="F61" s="121">
        <v>5</v>
      </c>
      <c r="G61" s="121">
        <v>3</v>
      </c>
      <c r="H61" s="121" t="s">
        <v>10</v>
      </c>
      <c r="I61" s="122">
        <v>28</v>
      </c>
      <c r="J61" s="121"/>
      <c r="K61" s="123">
        <f>C61/32*100</f>
        <v>12.5</v>
      </c>
      <c r="L61" s="123">
        <f>D61/32*100</f>
        <v>25</v>
      </c>
      <c r="M61" s="123">
        <f>E61/32*100</f>
        <v>25</v>
      </c>
      <c r="N61" s="123">
        <f>F61/32*100</f>
        <v>15.625</v>
      </c>
      <c r="O61" s="123">
        <f>G61/32*100</f>
        <v>9.375</v>
      </c>
      <c r="P61" s="123" t="s">
        <v>12</v>
      </c>
      <c r="Q61" s="124">
        <v>87.5</v>
      </c>
      <c r="R61" s="30"/>
    </row>
    <row r="62" spans="1:18" x14ac:dyDescent="0.25">
      <c r="A62" s="56"/>
      <c r="B62" s="56" t="s">
        <v>62</v>
      </c>
      <c r="C62" s="121">
        <v>4</v>
      </c>
      <c r="D62" s="121">
        <v>8</v>
      </c>
      <c r="E62" s="121">
        <v>10</v>
      </c>
      <c r="F62" s="121">
        <v>5</v>
      </c>
      <c r="G62" s="121">
        <v>4</v>
      </c>
      <c r="H62" s="121" t="s">
        <v>10</v>
      </c>
      <c r="I62" s="122">
        <v>32</v>
      </c>
      <c r="J62" s="121"/>
      <c r="K62" s="123">
        <v>12.5</v>
      </c>
      <c r="L62" s="123">
        <v>25</v>
      </c>
      <c r="M62" s="123">
        <v>31.3</v>
      </c>
      <c r="N62" s="123">
        <v>18.8</v>
      </c>
      <c r="O62" s="123">
        <v>12.5</v>
      </c>
      <c r="P62" s="123" t="s">
        <v>12</v>
      </c>
      <c r="Q62" s="124">
        <v>100</v>
      </c>
      <c r="R62" s="30"/>
    </row>
    <row r="63" spans="1:18" x14ac:dyDescent="0.25">
      <c r="A63" s="56" t="s">
        <v>48</v>
      </c>
      <c r="B63" s="56" t="s">
        <v>148</v>
      </c>
      <c r="C63" s="121" t="s">
        <v>10</v>
      </c>
      <c r="D63" s="121" t="s">
        <v>10</v>
      </c>
      <c r="E63" s="121" t="s">
        <v>10</v>
      </c>
      <c r="F63" s="121" t="s">
        <v>10</v>
      </c>
      <c r="G63" s="121">
        <v>4</v>
      </c>
      <c r="H63" s="121" t="s">
        <v>10</v>
      </c>
      <c r="I63" s="122">
        <v>4</v>
      </c>
      <c r="J63" s="121"/>
      <c r="K63" s="123" t="s">
        <v>12</v>
      </c>
      <c r="L63" s="123" t="s">
        <v>12</v>
      </c>
      <c r="M63" s="123" t="s">
        <v>12</v>
      </c>
      <c r="N63" s="123" t="s">
        <v>12</v>
      </c>
      <c r="O63" s="123">
        <v>9.5</v>
      </c>
      <c r="P63" s="123" t="s">
        <v>12</v>
      </c>
      <c r="Q63" s="124">
        <f>4/42*100</f>
        <v>9.5238095238095237</v>
      </c>
      <c r="R63" s="30"/>
    </row>
    <row r="64" spans="1:18" x14ac:dyDescent="0.25">
      <c r="A64" s="56"/>
      <c r="B64" s="56" t="s">
        <v>149</v>
      </c>
      <c r="C64" s="121">
        <v>4</v>
      </c>
      <c r="D64" s="121">
        <v>15</v>
      </c>
      <c r="E64" s="121">
        <v>11</v>
      </c>
      <c r="F64" s="121">
        <v>2</v>
      </c>
      <c r="G64" s="121">
        <v>4</v>
      </c>
      <c r="H64" s="121">
        <v>1</v>
      </c>
      <c r="I64" s="122">
        <v>37</v>
      </c>
      <c r="J64" s="121"/>
      <c r="K64" s="147">
        <v>9.5</v>
      </c>
      <c r="L64" s="147">
        <v>35.700000000000003</v>
      </c>
      <c r="M64" s="147">
        <v>26.2</v>
      </c>
      <c r="N64" s="147">
        <v>4.8</v>
      </c>
      <c r="O64" s="147">
        <v>9.5</v>
      </c>
      <c r="P64" s="147">
        <v>2.4</v>
      </c>
      <c r="Q64" s="148">
        <f>I64/42*100</f>
        <v>88.095238095238088</v>
      </c>
      <c r="R64" s="30"/>
    </row>
    <row r="65" spans="1:18" x14ac:dyDescent="0.25">
      <c r="A65" s="61"/>
      <c r="B65" s="61" t="s">
        <v>62</v>
      </c>
      <c r="C65" s="125">
        <v>4</v>
      </c>
      <c r="D65" s="125">
        <v>15</v>
      </c>
      <c r="E65" s="125">
        <v>11</v>
      </c>
      <c r="F65" s="125">
        <v>2</v>
      </c>
      <c r="G65" s="125">
        <v>8</v>
      </c>
      <c r="H65" s="125">
        <v>1</v>
      </c>
      <c r="I65" s="52">
        <v>42</v>
      </c>
      <c r="J65" s="125"/>
      <c r="K65" s="126">
        <v>9.5</v>
      </c>
      <c r="L65" s="126">
        <v>35.700000000000003</v>
      </c>
      <c r="M65" s="126">
        <v>26.2</v>
      </c>
      <c r="N65" s="126">
        <v>4.8</v>
      </c>
      <c r="O65" s="126">
        <v>19</v>
      </c>
      <c r="P65" s="126">
        <v>2.4</v>
      </c>
      <c r="Q65" s="127">
        <v>100</v>
      </c>
      <c r="R65" s="30"/>
    </row>
    <row r="66" spans="1:18" ht="14.4" x14ac:dyDescent="0.25">
      <c r="A66" s="128" t="s">
        <v>42</v>
      </c>
      <c r="B66" s="129"/>
      <c r="C66" s="129"/>
      <c r="D66" s="129"/>
      <c r="E66" s="129"/>
      <c r="F66" s="129"/>
      <c r="G66" s="129"/>
      <c r="H66" s="129"/>
      <c r="I66" s="129"/>
      <c r="J66" s="129"/>
      <c r="K66" s="129"/>
      <c r="L66" s="129"/>
      <c r="M66" s="129"/>
      <c r="N66" s="129"/>
      <c r="O66" s="129"/>
      <c r="P66" s="129"/>
      <c r="Q66" s="129"/>
      <c r="R66" s="30"/>
    </row>
    <row r="67" spans="1:18" ht="14.4" x14ac:dyDescent="0.25">
      <c r="A67" s="68" t="s">
        <v>43</v>
      </c>
      <c r="B67" s="129"/>
      <c r="C67" s="129"/>
      <c r="D67" s="129"/>
      <c r="E67" s="129"/>
      <c r="F67" s="129"/>
      <c r="G67" s="129"/>
      <c r="H67" s="129"/>
      <c r="I67" s="129"/>
      <c r="J67" s="129"/>
      <c r="K67" s="129"/>
      <c r="L67" s="129"/>
      <c r="M67" s="129"/>
      <c r="N67" s="129"/>
      <c r="O67" s="129"/>
      <c r="P67" s="129"/>
      <c r="Q67" s="129"/>
      <c r="R67" s="30"/>
    </row>
    <row r="68" spans="1:18" ht="14.4" x14ac:dyDescent="0.25">
      <c r="A68" s="68" t="s">
        <v>44</v>
      </c>
      <c r="B68" s="129"/>
      <c r="C68" s="129"/>
      <c r="D68" s="129"/>
      <c r="E68" s="129"/>
      <c r="F68" s="129"/>
      <c r="G68" s="129"/>
      <c r="H68" s="129"/>
      <c r="I68" s="129"/>
      <c r="J68" s="129"/>
      <c r="K68" s="129"/>
      <c r="L68" s="129"/>
      <c r="M68" s="129"/>
      <c r="N68" s="129"/>
      <c r="O68" s="129"/>
      <c r="P68" s="129"/>
      <c r="Q68" s="129"/>
      <c r="R68" s="30"/>
    </row>
    <row r="69" spans="1:18" ht="14.4" x14ac:dyDescent="0.25">
      <c r="A69" s="68" t="s">
        <v>65</v>
      </c>
      <c r="B69" s="129"/>
      <c r="C69" s="129"/>
      <c r="D69" s="129"/>
      <c r="E69" s="129"/>
      <c r="F69" s="129"/>
      <c r="G69" s="129"/>
      <c r="H69" s="129"/>
      <c r="I69" s="129"/>
      <c r="J69" s="129"/>
      <c r="K69" s="129"/>
      <c r="L69" s="129"/>
      <c r="M69" s="129"/>
      <c r="N69" s="129"/>
      <c r="O69" s="129"/>
      <c r="P69" s="129"/>
      <c r="Q69" s="129"/>
      <c r="R69" s="30"/>
    </row>
    <row r="70" spans="1:18" ht="24" customHeight="1" x14ac:dyDescent="0.25">
      <c r="A70" s="230" t="s">
        <v>150</v>
      </c>
      <c r="B70" s="230"/>
      <c r="C70" s="230"/>
      <c r="D70" s="230"/>
      <c r="E70" s="230"/>
      <c r="F70" s="230"/>
      <c r="G70" s="230"/>
      <c r="H70" s="230"/>
      <c r="I70" s="230"/>
      <c r="J70" s="230"/>
      <c r="K70" s="230"/>
      <c r="L70" s="230"/>
      <c r="M70" s="230"/>
      <c r="N70" s="230"/>
      <c r="O70" s="230"/>
      <c r="P70" s="230"/>
      <c r="Q70" s="230"/>
      <c r="R70" s="30"/>
    </row>
    <row r="71" spans="1:18" ht="14.4" x14ac:dyDescent="0.25">
      <c r="A71" s="68" t="s">
        <v>151</v>
      </c>
      <c r="B71" s="129"/>
      <c r="C71" s="129"/>
      <c r="D71" s="129"/>
      <c r="E71" s="129"/>
      <c r="F71" s="129"/>
      <c r="G71" s="129"/>
      <c r="H71" s="129"/>
      <c r="I71" s="129"/>
      <c r="J71" s="129"/>
      <c r="K71" s="129"/>
      <c r="L71" s="129"/>
      <c r="M71" s="129"/>
      <c r="N71" s="129"/>
      <c r="O71" s="129"/>
      <c r="P71" s="129"/>
      <c r="Q71" s="129"/>
      <c r="R71" s="30"/>
    </row>
    <row r="72" spans="1:18" ht="14.4" x14ac:dyDescent="0.25">
      <c r="A72" s="68" t="s">
        <v>153</v>
      </c>
      <c r="B72" s="129"/>
      <c r="C72" s="129"/>
      <c r="D72" s="129"/>
      <c r="E72" s="129"/>
      <c r="F72" s="129"/>
      <c r="G72" s="129"/>
      <c r="H72" s="129"/>
      <c r="I72" s="129"/>
      <c r="J72" s="129"/>
      <c r="K72" s="129"/>
      <c r="L72" s="129"/>
      <c r="M72" s="129"/>
      <c r="N72" s="129"/>
      <c r="O72" s="129"/>
      <c r="P72" s="129"/>
      <c r="Q72" s="129"/>
      <c r="R72" s="30"/>
    </row>
    <row r="73" spans="1:18" ht="14.4" x14ac:dyDescent="0.25">
      <c r="A73" s="68" t="s">
        <v>152</v>
      </c>
      <c r="B73" s="129"/>
      <c r="C73" s="129"/>
      <c r="D73" s="129"/>
      <c r="E73" s="129"/>
      <c r="F73" s="129"/>
      <c r="G73" s="129"/>
      <c r="H73" s="129"/>
      <c r="I73" s="129"/>
      <c r="J73" s="129"/>
      <c r="K73" s="129"/>
      <c r="L73" s="129"/>
      <c r="M73" s="129"/>
      <c r="N73" s="129"/>
      <c r="O73" s="129"/>
      <c r="P73" s="129"/>
      <c r="Q73" s="129"/>
      <c r="R73" s="30"/>
    </row>
    <row r="74" spans="1:18" ht="14.4" x14ac:dyDescent="0.25">
      <c r="A74" s="68" t="s">
        <v>237</v>
      </c>
      <c r="B74" s="129"/>
      <c r="C74" s="129"/>
      <c r="D74" s="129"/>
      <c r="E74" s="129"/>
      <c r="F74" s="129"/>
      <c r="G74" s="129"/>
      <c r="H74" s="129"/>
      <c r="I74" s="129"/>
      <c r="J74" s="129"/>
      <c r="K74" s="129"/>
      <c r="L74" s="129"/>
      <c r="M74" s="129"/>
      <c r="N74" s="129"/>
      <c r="O74" s="129"/>
      <c r="P74" s="129"/>
      <c r="Q74" s="129"/>
      <c r="R74" s="30"/>
    </row>
    <row r="75" spans="1:18" x14ac:dyDescent="0.25">
      <c r="A75" s="30"/>
      <c r="B75" s="30"/>
      <c r="C75" s="30"/>
      <c r="D75" s="30"/>
      <c r="E75" s="30"/>
      <c r="F75" s="30"/>
      <c r="G75" s="30"/>
      <c r="H75" s="30"/>
      <c r="I75" s="30"/>
      <c r="J75" s="30"/>
      <c r="K75" s="30"/>
      <c r="L75" s="30"/>
      <c r="M75" s="30"/>
      <c r="N75" s="30"/>
      <c r="O75" s="30"/>
      <c r="P75" s="30"/>
      <c r="Q75" s="30"/>
      <c r="R75" s="30"/>
    </row>
  </sheetData>
  <mergeCells count="6">
    <mergeCell ref="A70:Q70"/>
    <mergeCell ref="K5:Q5"/>
    <mergeCell ref="C5:I5"/>
    <mergeCell ref="C3:Q3"/>
    <mergeCell ref="B3:B4"/>
    <mergeCell ref="A3:A4"/>
  </mergeCells>
  <hyperlinks>
    <hyperlink ref="A2" location="Contents!A1" display="Back to Contents" xr:uid="{00000000-0004-0000-1000-000000000000}"/>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34"/>
  <sheetViews>
    <sheetView workbookViewId="0"/>
  </sheetViews>
  <sheetFormatPr defaultColWidth="9" defaultRowHeight="13.8" x14ac:dyDescent="0.25"/>
  <cols>
    <col min="1" max="1" width="9" style="31"/>
    <col min="2" max="6" width="15.59765625" style="31" customWidth="1"/>
    <col min="7" max="7" width="2.59765625" style="31" customWidth="1"/>
    <col min="8" max="12" width="15.59765625" style="31" customWidth="1"/>
    <col min="13" max="13" width="3.69921875" style="31" customWidth="1"/>
    <col min="14" max="16384" width="9" style="31"/>
  </cols>
  <sheetData>
    <row r="1" spans="1:13" ht="15.75" customHeight="1" x14ac:dyDescent="0.3">
      <c r="A1" s="10" t="s">
        <v>290</v>
      </c>
      <c r="B1" s="6"/>
      <c r="C1" s="6"/>
      <c r="D1" s="6"/>
      <c r="E1" s="6"/>
      <c r="F1" s="6"/>
      <c r="G1" s="6"/>
      <c r="H1" s="6"/>
      <c r="I1" s="6"/>
      <c r="J1" s="6"/>
      <c r="K1" s="6"/>
      <c r="L1" s="6"/>
      <c r="M1" s="30"/>
    </row>
    <row r="2" spans="1:13" ht="15.75" customHeight="1" x14ac:dyDescent="0.3">
      <c r="A2" s="50" t="s">
        <v>195</v>
      </c>
      <c r="B2" s="6"/>
      <c r="C2" s="6"/>
      <c r="D2" s="6"/>
      <c r="E2" s="6"/>
      <c r="F2" s="6"/>
      <c r="G2" s="6"/>
      <c r="H2" s="6"/>
      <c r="I2" s="6"/>
      <c r="J2" s="6"/>
      <c r="K2" s="6"/>
      <c r="L2" s="6"/>
      <c r="M2" s="30"/>
    </row>
    <row r="3" spans="1:13" x14ac:dyDescent="0.25">
      <c r="A3" s="242" t="s">
        <v>1</v>
      </c>
      <c r="B3" s="241" t="s">
        <v>154</v>
      </c>
      <c r="C3" s="241"/>
      <c r="D3" s="241"/>
      <c r="E3" s="241"/>
      <c r="F3" s="241"/>
      <c r="G3" s="241"/>
      <c r="H3" s="241"/>
      <c r="I3" s="241"/>
      <c r="J3" s="241"/>
      <c r="K3" s="241"/>
      <c r="L3" s="241"/>
      <c r="M3" s="30"/>
    </row>
    <row r="4" spans="1:13" x14ac:dyDescent="0.25">
      <c r="A4" s="243"/>
      <c r="B4" s="149" t="s">
        <v>155</v>
      </c>
      <c r="C4" s="149" t="s">
        <v>156</v>
      </c>
      <c r="D4" s="149" t="s">
        <v>157</v>
      </c>
      <c r="E4" s="149" t="s">
        <v>158</v>
      </c>
      <c r="F4" s="149" t="s">
        <v>62</v>
      </c>
      <c r="G4" s="150"/>
      <c r="H4" s="149" t="s">
        <v>155</v>
      </c>
      <c r="I4" s="149" t="s">
        <v>156</v>
      </c>
      <c r="J4" s="149" t="s">
        <v>157</v>
      </c>
      <c r="K4" s="149" t="s">
        <v>158</v>
      </c>
      <c r="L4" s="149" t="s">
        <v>62</v>
      </c>
      <c r="M4" s="30"/>
    </row>
    <row r="5" spans="1:13" x14ac:dyDescent="0.25">
      <c r="A5" s="56"/>
      <c r="B5" s="227" t="s">
        <v>22</v>
      </c>
      <c r="C5" s="227"/>
      <c r="D5" s="227"/>
      <c r="E5" s="227"/>
      <c r="F5" s="227"/>
      <c r="G5" s="54"/>
      <c r="H5" s="227" t="s">
        <v>91</v>
      </c>
      <c r="I5" s="227"/>
      <c r="J5" s="227"/>
      <c r="K5" s="227"/>
      <c r="L5" s="227"/>
      <c r="M5" s="30"/>
    </row>
    <row r="6" spans="1:13" x14ac:dyDescent="0.25">
      <c r="A6" s="56" t="s">
        <v>277</v>
      </c>
      <c r="B6" s="210">
        <v>25</v>
      </c>
      <c r="C6" s="210">
        <v>64</v>
      </c>
      <c r="D6" s="210" t="s">
        <v>10</v>
      </c>
      <c r="E6" s="210">
        <v>1</v>
      </c>
      <c r="F6" s="211">
        <v>127</v>
      </c>
      <c r="G6" s="216"/>
      <c r="H6" s="213">
        <v>19.7</v>
      </c>
      <c r="I6" s="213">
        <v>50.4</v>
      </c>
      <c r="J6" s="210" t="s">
        <v>12</v>
      </c>
      <c r="K6" s="213">
        <v>0.8</v>
      </c>
      <c r="L6" s="214">
        <v>100</v>
      </c>
      <c r="M6" s="30"/>
    </row>
    <row r="7" spans="1:13" x14ac:dyDescent="0.25">
      <c r="A7" s="56" t="s">
        <v>23</v>
      </c>
      <c r="B7" s="121">
        <v>28</v>
      </c>
      <c r="C7" s="121">
        <v>72</v>
      </c>
      <c r="D7" s="121">
        <v>1</v>
      </c>
      <c r="E7" s="121">
        <v>5</v>
      </c>
      <c r="F7" s="122">
        <v>106</v>
      </c>
      <c r="G7" s="121"/>
      <c r="H7" s="123">
        <v>26.4</v>
      </c>
      <c r="I7" s="123">
        <v>67.900000000000006</v>
      </c>
      <c r="J7" s="123">
        <v>0.9</v>
      </c>
      <c r="K7" s="123">
        <v>4.7</v>
      </c>
      <c r="L7" s="124">
        <v>100</v>
      </c>
      <c r="M7" s="30"/>
    </row>
    <row r="8" spans="1:13" x14ac:dyDescent="0.25">
      <c r="A8" s="56" t="s">
        <v>24</v>
      </c>
      <c r="B8" s="121">
        <v>27</v>
      </c>
      <c r="C8" s="121">
        <v>48</v>
      </c>
      <c r="D8" s="121">
        <v>3</v>
      </c>
      <c r="E8" s="121">
        <v>3</v>
      </c>
      <c r="F8" s="122">
        <v>88</v>
      </c>
      <c r="G8" s="121"/>
      <c r="H8" s="123">
        <v>30.7</v>
      </c>
      <c r="I8" s="123">
        <v>54.5</v>
      </c>
      <c r="J8" s="123">
        <v>3.4</v>
      </c>
      <c r="K8" s="123">
        <v>3.4</v>
      </c>
      <c r="L8" s="124">
        <v>100</v>
      </c>
      <c r="M8" s="30"/>
    </row>
    <row r="9" spans="1:13" x14ac:dyDescent="0.25">
      <c r="A9" s="56" t="s">
        <v>25</v>
      </c>
      <c r="B9" s="121">
        <v>43</v>
      </c>
      <c r="C9" s="121">
        <v>61</v>
      </c>
      <c r="D9" s="121" t="s">
        <v>10</v>
      </c>
      <c r="E9" s="121">
        <v>1</v>
      </c>
      <c r="F9" s="122">
        <v>107</v>
      </c>
      <c r="G9" s="121"/>
      <c r="H9" s="123">
        <v>40.200000000000003</v>
      </c>
      <c r="I9" s="123">
        <v>57</v>
      </c>
      <c r="J9" s="123" t="s">
        <v>12</v>
      </c>
      <c r="K9" s="123">
        <v>0.9</v>
      </c>
      <c r="L9" s="124">
        <v>100</v>
      </c>
      <c r="M9" s="30"/>
    </row>
    <row r="10" spans="1:13" x14ac:dyDescent="0.25">
      <c r="A10" s="56" t="s">
        <v>26</v>
      </c>
      <c r="B10" s="121">
        <v>19</v>
      </c>
      <c r="C10" s="121">
        <v>56</v>
      </c>
      <c r="D10" s="121" t="s">
        <v>10</v>
      </c>
      <c r="E10" s="121">
        <v>2</v>
      </c>
      <c r="F10" s="122">
        <v>78</v>
      </c>
      <c r="G10" s="121"/>
      <c r="H10" s="123">
        <v>24.4</v>
      </c>
      <c r="I10" s="123">
        <v>71.8</v>
      </c>
      <c r="J10" s="123" t="s">
        <v>12</v>
      </c>
      <c r="K10" s="123">
        <v>2.6</v>
      </c>
      <c r="L10" s="124">
        <v>100</v>
      </c>
      <c r="M10" s="30"/>
    </row>
    <row r="11" spans="1:13" x14ac:dyDescent="0.25">
      <c r="A11" s="56" t="s">
        <v>27</v>
      </c>
      <c r="B11" s="121">
        <v>28</v>
      </c>
      <c r="C11" s="121">
        <v>42</v>
      </c>
      <c r="D11" s="121">
        <v>1</v>
      </c>
      <c r="E11" s="121">
        <v>2</v>
      </c>
      <c r="F11" s="122">
        <v>73</v>
      </c>
      <c r="G11" s="121"/>
      <c r="H11" s="123">
        <v>38.4</v>
      </c>
      <c r="I11" s="123">
        <v>57.5</v>
      </c>
      <c r="J11" s="123">
        <v>1.4</v>
      </c>
      <c r="K11" s="123">
        <v>2.7</v>
      </c>
      <c r="L11" s="124">
        <v>100</v>
      </c>
      <c r="M11" s="30"/>
    </row>
    <row r="12" spans="1:13" x14ac:dyDescent="0.25">
      <c r="A12" s="56" t="s">
        <v>28</v>
      </c>
      <c r="B12" s="121">
        <v>23</v>
      </c>
      <c r="C12" s="121">
        <v>40</v>
      </c>
      <c r="D12" s="121">
        <v>1</v>
      </c>
      <c r="E12" s="121">
        <v>1</v>
      </c>
      <c r="F12" s="122">
        <v>65</v>
      </c>
      <c r="G12" s="121"/>
      <c r="H12" s="123">
        <v>35.4</v>
      </c>
      <c r="I12" s="123">
        <v>61.5</v>
      </c>
      <c r="J12" s="123">
        <v>1.5</v>
      </c>
      <c r="K12" s="123">
        <v>1.5</v>
      </c>
      <c r="L12" s="124">
        <v>100</v>
      </c>
      <c r="M12" s="30"/>
    </row>
    <row r="13" spans="1:13" x14ac:dyDescent="0.25">
      <c r="A13" s="56" t="s">
        <v>29</v>
      </c>
      <c r="B13" s="121">
        <v>20</v>
      </c>
      <c r="C13" s="121">
        <v>36</v>
      </c>
      <c r="D13" s="121" t="s">
        <v>10</v>
      </c>
      <c r="E13" s="121">
        <v>4</v>
      </c>
      <c r="F13" s="122">
        <v>60</v>
      </c>
      <c r="G13" s="121"/>
      <c r="H13" s="123">
        <v>33.299999999999997</v>
      </c>
      <c r="I13" s="123">
        <v>60</v>
      </c>
      <c r="J13" s="123" t="s">
        <v>12</v>
      </c>
      <c r="K13" s="123">
        <v>6.7</v>
      </c>
      <c r="L13" s="124">
        <v>100</v>
      </c>
      <c r="M13" s="30"/>
    </row>
    <row r="14" spans="1:13" x14ac:dyDescent="0.25">
      <c r="A14" s="56" t="s">
        <v>30</v>
      </c>
      <c r="B14" s="121">
        <v>19</v>
      </c>
      <c r="C14" s="121">
        <v>39</v>
      </c>
      <c r="D14" s="121" t="s">
        <v>10</v>
      </c>
      <c r="E14" s="121">
        <v>1</v>
      </c>
      <c r="F14" s="122">
        <v>59</v>
      </c>
      <c r="G14" s="121"/>
      <c r="H14" s="123">
        <v>32.200000000000003</v>
      </c>
      <c r="I14" s="123">
        <v>66.099999999999994</v>
      </c>
      <c r="J14" s="123" t="s">
        <v>12</v>
      </c>
      <c r="K14" s="123">
        <v>1.7</v>
      </c>
      <c r="L14" s="124">
        <v>100</v>
      </c>
      <c r="M14" s="30"/>
    </row>
    <row r="15" spans="1:13" x14ac:dyDescent="0.25">
      <c r="A15" s="56" t="s">
        <v>31</v>
      </c>
      <c r="B15" s="121">
        <v>23</v>
      </c>
      <c r="C15" s="121">
        <v>47</v>
      </c>
      <c r="D15" s="121" t="s">
        <v>10</v>
      </c>
      <c r="E15" s="121" t="s">
        <v>10</v>
      </c>
      <c r="F15" s="122">
        <v>70</v>
      </c>
      <c r="G15" s="121"/>
      <c r="H15" s="123">
        <v>32.9</v>
      </c>
      <c r="I15" s="123">
        <v>67.099999999999994</v>
      </c>
      <c r="J15" s="123" t="s">
        <v>12</v>
      </c>
      <c r="K15" s="123" t="s">
        <v>12</v>
      </c>
      <c r="L15" s="124">
        <v>100</v>
      </c>
      <c r="M15" s="30"/>
    </row>
    <row r="16" spans="1:13" x14ac:dyDescent="0.25">
      <c r="A16" s="56" t="s">
        <v>32</v>
      </c>
      <c r="B16" s="121">
        <v>13</v>
      </c>
      <c r="C16" s="121">
        <v>52</v>
      </c>
      <c r="D16" s="121" t="s">
        <v>10</v>
      </c>
      <c r="E16" s="121">
        <v>3</v>
      </c>
      <c r="F16" s="122">
        <v>68</v>
      </c>
      <c r="G16" s="121"/>
      <c r="H16" s="123">
        <v>19.100000000000001</v>
      </c>
      <c r="I16" s="123">
        <v>76.5</v>
      </c>
      <c r="J16" s="123" t="s">
        <v>12</v>
      </c>
      <c r="K16" s="123">
        <v>4.4000000000000004</v>
      </c>
      <c r="L16" s="124">
        <v>100</v>
      </c>
      <c r="M16" s="30"/>
    </row>
    <row r="17" spans="1:13" x14ac:dyDescent="0.25">
      <c r="A17" s="56" t="s">
        <v>33</v>
      </c>
      <c r="B17" s="121">
        <v>25</v>
      </c>
      <c r="C17" s="121">
        <v>30</v>
      </c>
      <c r="D17" s="121" t="s">
        <v>10</v>
      </c>
      <c r="E17" s="121">
        <v>2</v>
      </c>
      <c r="F17" s="122">
        <v>61</v>
      </c>
      <c r="G17" s="121"/>
      <c r="H17" s="123">
        <v>41</v>
      </c>
      <c r="I17" s="123">
        <v>49.2</v>
      </c>
      <c r="J17" s="123" t="s">
        <v>12</v>
      </c>
      <c r="K17" s="123">
        <v>3.3</v>
      </c>
      <c r="L17" s="124">
        <v>100</v>
      </c>
      <c r="M17" s="30"/>
    </row>
    <row r="18" spans="1:13" x14ac:dyDescent="0.25">
      <c r="A18" s="56" t="s">
        <v>34</v>
      </c>
      <c r="B18" s="121">
        <v>16</v>
      </c>
      <c r="C18" s="121">
        <v>22</v>
      </c>
      <c r="D18" s="121" t="s">
        <v>10</v>
      </c>
      <c r="E18" s="121">
        <v>2</v>
      </c>
      <c r="F18" s="122">
        <v>45</v>
      </c>
      <c r="G18" s="121"/>
      <c r="H18" s="123">
        <v>35.6</v>
      </c>
      <c r="I18" s="123">
        <v>48.9</v>
      </c>
      <c r="J18" s="123" t="s">
        <v>12</v>
      </c>
      <c r="K18" s="123">
        <v>4.4000000000000004</v>
      </c>
      <c r="L18" s="124">
        <v>100</v>
      </c>
      <c r="M18" s="30"/>
    </row>
    <row r="19" spans="1:13" x14ac:dyDescent="0.25">
      <c r="A19" s="56" t="s">
        <v>35</v>
      </c>
      <c r="B19" s="121">
        <v>21</v>
      </c>
      <c r="C19" s="121">
        <v>32</v>
      </c>
      <c r="D19" s="121">
        <v>1</v>
      </c>
      <c r="E19" s="121">
        <v>1</v>
      </c>
      <c r="F19" s="122">
        <v>55</v>
      </c>
      <c r="G19" s="121"/>
      <c r="H19" s="123">
        <v>38.200000000000003</v>
      </c>
      <c r="I19" s="123">
        <v>58.2</v>
      </c>
      <c r="J19" s="123">
        <v>1.8</v>
      </c>
      <c r="K19" s="123">
        <v>1.8</v>
      </c>
      <c r="L19" s="124">
        <v>100</v>
      </c>
      <c r="M19" s="30"/>
    </row>
    <row r="20" spans="1:13" x14ac:dyDescent="0.25">
      <c r="A20" s="56" t="s">
        <v>36</v>
      </c>
      <c r="B20" s="121">
        <v>24</v>
      </c>
      <c r="C20" s="121">
        <v>30</v>
      </c>
      <c r="D20" s="121" t="s">
        <v>10</v>
      </c>
      <c r="E20" s="121" t="s">
        <v>10</v>
      </c>
      <c r="F20" s="122">
        <v>54</v>
      </c>
      <c r="G20" s="121"/>
      <c r="H20" s="123">
        <v>44.4</v>
      </c>
      <c r="I20" s="123">
        <v>55.6</v>
      </c>
      <c r="J20" s="123" t="s">
        <v>12</v>
      </c>
      <c r="K20" s="123" t="s">
        <v>12</v>
      </c>
      <c r="L20" s="124">
        <v>100</v>
      </c>
      <c r="M20" s="30"/>
    </row>
    <row r="21" spans="1:13" x14ac:dyDescent="0.25">
      <c r="A21" s="56" t="s">
        <v>37</v>
      </c>
      <c r="B21" s="121">
        <v>11</v>
      </c>
      <c r="C21" s="121">
        <v>35</v>
      </c>
      <c r="D21" s="121" t="s">
        <v>10</v>
      </c>
      <c r="E21" s="121" t="s">
        <v>10</v>
      </c>
      <c r="F21" s="122">
        <v>46</v>
      </c>
      <c r="G21" s="121"/>
      <c r="H21" s="123">
        <v>23.9</v>
      </c>
      <c r="I21" s="123">
        <v>76.099999999999994</v>
      </c>
      <c r="J21" s="123" t="s">
        <v>12</v>
      </c>
      <c r="K21" s="123" t="s">
        <v>12</v>
      </c>
      <c r="L21" s="124">
        <v>100</v>
      </c>
      <c r="M21" s="30"/>
    </row>
    <row r="22" spans="1:13" x14ac:dyDescent="0.25">
      <c r="A22" s="56" t="s">
        <v>38</v>
      </c>
      <c r="B22" s="121">
        <v>22</v>
      </c>
      <c r="C22" s="121">
        <v>33</v>
      </c>
      <c r="D22" s="121" t="s">
        <v>10</v>
      </c>
      <c r="E22" s="121">
        <v>1</v>
      </c>
      <c r="F22" s="122">
        <v>56</v>
      </c>
      <c r="G22" s="121"/>
      <c r="H22" s="123">
        <v>39.299999999999997</v>
      </c>
      <c r="I22" s="123">
        <v>58.9</v>
      </c>
      <c r="J22" s="123" t="s">
        <v>12</v>
      </c>
      <c r="K22" s="123">
        <v>1.8</v>
      </c>
      <c r="L22" s="124">
        <v>100</v>
      </c>
      <c r="M22" s="30"/>
    </row>
    <row r="23" spans="1:13" x14ac:dyDescent="0.25">
      <c r="A23" s="56" t="s">
        <v>39</v>
      </c>
      <c r="B23" s="121">
        <v>16</v>
      </c>
      <c r="C23" s="121">
        <v>29</v>
      </c>
      <c r="D23" s="121" t="s">
        <v>10</v>
      </c>
      <c r="E23" s="121" t="s">
        <v>10</v>
      </c>
      <c r="F23" s="122">
        <v>45</v>
      </c>
      <c r="G23" s="121"/>
      <c r="H23" s="123">
        <v>35.6</v>
      </c>
      <c r="I23" s="123">
        <v>64.400000000000006</v>
      </c>
      <c r="J23" s="123" t="s">
        <v>12</v>
      </c>
      <c r="K23" s="123" t="s">
        <v>12</v>
      </c>
      <c r="L23" s="124">
        <v>100</v>
      </c>
      <c r="M23" s="30"/>
    </row>
    <row r="24" spans="1:13" x14ac:dyDescent="0.25">
      <c r="A24" s="56" t="s">
        <v>40</v>
      </c>
      <c r="B24" s="121">
        <v>16</v>
      </c>
      <c r="C24" s="121">
        <v>23</v>
      </c>
      <c r="D24" s="121" t="s">
        <v>10</v>
      </c>
      <c r="E24" s="121">
        <v>3</v>
      </c>
      <c r="F24" s="122">
        <v>42</v>
      </c>
      <c r="G24" s="121"/>
      <c r="H24" s="123">
        <v>38.1</v>
      </c>
      <c r="I24" s="123">
        <v>54.8</v>
      </c>
      <c r="J24" s="123" t="s">
        <v>12</v>
      </c>
      <c r="K24" s="123">
        <v>7.1</v>
      </c>
      <c r="L24" s="124">
        <v>100</v>
      </c>
      <c r="M24" s="30"/>
    </row>
    <row r="25" spans="1:13" x14ac:dyDescent="0.25">
      <c r="A25" s="56" t="s">
        <v>41</v>
      </c>
      <c r="B25" s="121">
        <v>10</v>
      </c>
      <c r="C25" s="121">
        <v>18</v>
      </c>
      <c r="D25" s="121">
        <v>2</v>
      </c>
      <c r="E25" s="121">
        <v>2</v>
      </c>
      <c r="F25" s="122">
        <v>32</v>
      </c>
      <c r="G25" s="121"/>
      <c r="H25" s="123">
        <v>31.3</v>
      </c>
      <c r="I25" s="123">
        <v>56.3</v>
      </c>
      <c r="J25" s="123">
        <v>6.3</v>
      </c>
      <c r="K25" s="123">
        <v>6.3</v>
      </c>
      <c r="L25" s="124">
        <v>100</v>
      </c>
      <c r="M25" s="30"/>
    </row>
    <row r="26" spans="1:13" x14ac:dyDescent="0.25">
      <c r="A26" s="61" t="s">
        <v>48</v>
      </c>
      <c r="B26" s="125">
        <v>16</v>
      </c>
      <c r="C26" s="125">
        <v>24</v>
      </c>
      <c r="D26" s="125" t="s">
        <v>10</v>
      </c>
      <c r="E26" s="125">
        <v>2</v>
      </c>
      <c r="F26" s="52">
        <v>42</v>
      </c>
      <c r="G26" s="125"/>
      <c r="H26" s="126">
        <f>B26/42*100</f>
        <v>38.095238095238095</v>
      </c>
      <c r="I26" s="126">
        <f>C26/42*100</f>
        <v>57.142857142857139</v>
      </c>
      <c r="J26" s="126" t="s">
        <v>12</v>
      </c>
      <c r="K26" s="126">
        <f>E26/42*100</f>
        <v>4.7619047619047619</v>
      </c>
      <c r="L26" s="127">
        <v>100</v>
      </c>
      <c r="M26" s="30"/>
    </row>
    <row r="27" spans="1:13" ht="14.4" x14ac:dyDescent="0.3">
      <c r="A27" s="141" t="s">
        <v>42</v>
      </c>
      <c r="B27" s="8"/>
      <c r="C27" s="8"/>
      <c r="D27" s="8"/>
      <c r="E27" s="8"/>
      <c r="F27" s="8"/>
      <c r="G27" s="8"/>
      <c r="H27" s="8"/>
      <c r="I27" s="8"/>
      <c r="J27" s="8"/>
      <c r="K27" s="8"/>
      <c r="L27" s="8"/>
      <c r="M27" s="30"/>
    </row>
    <row r="28" spans="1:13" ht="14.4" x14ac:dyDescent="0.3">
      <c r="A28" s="142" t="s">
        <v>43</v>
      </c>
      <c r="B28" s="8"/>
      <c r="C28" s="8"/>
      <c r="D28" s="8"/>
      <c r="E28" s="8"/>
      <c r="F28" s="8"/>
      <c r="G28" s="8"/>
      <c r="H28" s="8"/>
      <c r="I28" s="8"/>
      <c r="J28" s="8"/>
      <c r="K28" s="8"/>
      <c r="L28" s="8"/>
      <c r="M28" s="30"/>
    </row>
    <row r="29" spans="1:13" ht="14.4" x14ac:dyDescent="0.3">
      <c r="A29" s="142" t="s">
        <v>44</v>
      </c>
      <c r="B29" s="8"/>
      <c r="C29" s="8"/>
      <c r="D29" s="8"/>
      <c r="E29" s="8"/>
      <c r="F29" s="8"/>
      <c r="G29" s="8"/>
      <c r="H29" s="8"/>
      <c r="I29" s="8"/>
      <c r="J29" s="8"/>
      <c r="K29" s="8"/>
      <c r="L29" s="8"/>
      <c r="M29" s="30"/>
    </row>
    <row r="30" spans="1:13" ht="14.4" x14ac:dyDescent="0.3">
      <c r="A30" s="142" t="s">
        <v>65</v>
      </c>
      <c r="B30" s="8"/>
      <c r="C30" s="8"/>
      <c r="D30" s="8"/>
      <c r="E30" s="8"/>
      <c r="F30" s="8"/>
      <c r="G30" s="8"/>
      <c r="H30" s="8"/>
      <c r="I30" s="8"/>
      <c r="J30" s="8"/>
      <c r="K30" s="8"/>
      <c r="L30" s="8"/>
      <c r="M30" s="30"/>
    </row>
    <row r="31" spans="1:13" ht="26.25" customHeight="1" x14ac:dyDescent="0.25">
      <c r="A31" s="230" t="s">
        <v>159</v>
      </c>
      <c r="B31" s="230"/>
      <c r="C31" s="230"/>
      <c r="D31" s="230"/>
      <c r="E31" s="230"/>
      <c r="F31" s="230"/>
      <c r="G31" s="230"/>
      <c r="H31" s="230"/>
      <c r="I31" s="230"/>
      <c r="J31" s="230"/>
      <c r="K31" s="230"/>
      <c r="L31" s="230"/>
      <c r="M31" s="30"/>
    </row>
    <row r="32" spans="1:13" ht="14.4" x14ac:dyDescent="0.3">
      <c r="A32" s="142" t="s">
        <v>160</v>
      </c>
      <c r="B32" s="8"/>
      <c r="C32" s="8"/>
      <c r="D32" s="8"/>
      <c r="E32" s="8"/>
      <c r="F32" s="8"/>
      <c r="G32" s="8"/>
      <c r="H32" s="8"/>
      <c r="I32" s="8"/>
      <c r="J32" s="8"/>
      <c r="K32" s="8"/>
      <c r="L32" s="8"/>
      <c r="M32" s="30"/>
    </row>
    <row r="33" spans="1:13" ht="14.4" x14ac:dyDescent="0.3">
      <c r="A33" s="142" t="s">
        <v>237</v>
      </c>
      <c r="B33" s="8"/>
      <c r="C33" s="8"/>
      <c r="D33" s="8"/>
      <c r="E33" s="8"/>
      <c r="F33" s="8"/>
      <c r="G33" s="8"/>
      <c r="H33" s="8"/>
      <c r="I33" s="8"/>
      <c r="J33" s="8"/>
      <c r="K33" s="8"/>
      <c r="L33" s="8"/>
      <c r="M33" s="30"/>
    </row>
    <row r="34" spans="1:13" x14ac:dyDescent="0.25">
      <c r="A34" s="30"/>
      <c r="B34" s="30"/>
      <c r="C34" s="30"/>
      <c r="D34" s="30"/>
      <c r="E34" s="30"/>
      <c r="F34" s="30"/>
      <c r="G34" s="30"/>
      <c r="H34" s="30"/>
      <c r="I34" s="30"/>
      <c r="J34" s="30"/>
      <c r="K34" s="30"/>
      <c r="L34" s="30"/>
      <c r="M34" s="30"/>
    </row>
  </sheetData>
  <mergeCells count="5">
    <mergeCell ref="B3:L3"/>
    <mergeCell ref="B5:F5"/>
    <mergeCell ref="H5:L5"/>
    <mergeCell ref="A3:A4"/>
    <mergeCell ref="A31:L31"/>
  </mergeCells>
  <hyperlinks>
    <hyperlink ref="A2" location="Contents!A1" display="Back to Contents"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35"/>
  <sheetViews>
    <sheetView workbookViewId="0"/>
  </sheetViews>
  <sheetFormatPr defaultColWidth="9" defaultRowHeight="13.8" x14ac:dyDescent="0.25"/>
  <cols>
    <col min="1" max="1" width="9" style="31"/>
    <col min="2" max="2" width="11" style="31" customWidth="1"/>
    <col min="3" max="3" width="9" style="31"/>
    <col min="4" max="4" width="10.09765625" style="31" customWidth="1"/>
    <col min="5" max="5" width="11.8984375" style="31" customWidth="1"/>
    <col min="6" max="6" width="11.19921875" style="31" customWidth="1"/>
    <col min="7" max="7" width="2.59765625" style="31" customWidth="1"/>
    <col min="8" max="8" width="10.8984375" style="31" customWidth="1"/>
    <col min="9" max="9" width="9" style="31"/>
    <col min="10" max="10" width="10.09765625" style="31" customWidth="1"/>
    <col min="11" max="11" width="11.8984375" style="31" customWidth="1"/>
    <col min="12" max="12" width="11.3984375" style="31" customWidth="1"/>
    <col min="13" max="13" width="4.19921875" style="31" customWidth="1"/>
    <col min="14" max="16384" width="9" style="31"/>
  </cols>
  <sheetData>
    <row r="1" spans="1:13" ht="14.4" x14ac:dyDescent="0.3">
      <c r="A1" s="10" t="s">
        <v>291</v>
      </c>
      <c r="B1" s="6"/>
      <c r="C1" s="6"/>
      <c r="D1" s="6"/>
      <c r="E1" s="6"/>
      <c r="F1" s="6"/>
      <c r="G1" s="6"/>
      <c r="H1" s="6"/>
      <c r="I1" s="6"/>
      <c r="J1" s="6"/>
      <c r="K1" s="6"/>
      <c r="L1" s="6"/>
      <c r="M1" s="6"/>
    </row>
    <row r="2" spans="1:13" ht="14.4" x14ac:dyDescent="0.3">
      <c r="A2" s="50" t="s">
        <v>195</v>
      </c>
      <c r="B2" s="6"/>
      <c r="C2" s="6"/>
      <c r="D2" s="6"/>
      <c r="E2" s="6"/>
      <c r="F2" s="6"/>
      <c r="G2" s="6"/>
      <c r="H2" s="6"/>
      <c r="I2" s="6"/>
      <c r="J2" s="6"/>
      <c r="K2" s="6"/>
      <c r="L2" s="6"/>
      <c r="M2" s="6"/>
    </row>
    <row r="3" spans="1:13" ht="14.4" x14ac:dyDescent="0.3">
      <c r="A3" s="242" t="s">
        <v>1</v>
      </c>
      <c r="B3" s="241" t="s">
        <v>169</v>
      </c>
      <c r="C3" s="241"/>
      <c r="D3" s="241"/>
      <c r="E3" s="241"/>
      <c r="F3" s="241"/>
      <c r="G3" s="241"/>
      <c r="H3" s="241"/>
      <c r="I3" s="241"/>
      <c r="J3" s="241"/>
      <c r="K3" s="241"/>
      <c r="L3" s="241"/>
      <c r="M3" s="6"/>
    </row>
    <row r="4" spans="1:13" ht="14.4" x14ac:dyDescent="0.3">
      <c r="A4" s="243"/>
      <c r="B4" s="52" t="s">
        <v>162</v>
      </c>
      <c r="C4" s="52" t="s">
        <v>163</v>
      </c>
      <c r="D4" s="52" t="s">
        <v>170</v>
      </c>
      <c r="E4" s="52" t="s">
        <v>164</v>
      </c>
      <c r="F4" s="52" t="s">
        <v>165</v>
      </c>
      <c r="G4" s="52"/>
      <c r="H4" s="52" t="s">
        <v>162</v>
      </c>
      <c r="I4" s="52" t="s">
        <v>163</v>
      </c>
      <c r="J4" s="52" t="s">
        <v>170</v>
      </c>
      <c r="K4" s="52" t="s">
        <v>164</v>
      </c>
      <c r="L4" s="52" t="s">
        <v>165</v>
      </c>
      <c r="M4" s="6"/>
    </row>
    <row r="5" spans="1:13" ht="14.4" x14ac:dyDescent="0.3">
      <c r="A5" s="56"/>
      <c r="B5" s="227" t="s">
        <v>22</v>
      </c>
      <c r="C5" s="227"/>
      <c r="D5" s="227"/>
      <c r="E5" s="227"/>
      <c r="F5" s="227"/>
      <c r="G5" s="54"/>
      <c r="H5" s="227" t="s">
        <v>47</v>
      </c>
      <c r="I5" s="227"/>
      <c r="J5" s="227"/>
      <c r="K5" s="227"/>
      <c r="L5" s="227"/>
      <c r="M5" s="6"/>
    </row>
    <row r="6" spans="1:13" ht="14.4" x14ac:dyDescent="0.3">
      <c r="A6" s="209" t="s">
        <v>277</v>
      </c>
      <c r="B6" s="210">
        <v>116</v>
      </c>
      <c r="C6" s="210">
        <v>8</v>
      </c>
      <c r="D6" s="210">
        <v>48</v>
      </c>
      <c r="E6" s="210" t="s">
        <v>12</v>
      </c>
      <c r="F6" s="211">
        <v>172</v>
      </c>
      <c r="G6" s="216"/>
      <c r="H6" s="213">
        <v>67.400000000000006</v>
      </c>
      <c r="I6" s="213">
        <v>4.7</v>
      </c>
      <c r="J6" s="213">
        <v>27.9</v>
      </c>
      <c r="K6" s="210" t="s">
        <v>12</v>
      </c>
      <c r="L6" s="214">
        <v>100</v>
      </c>
      <c r="M6" s="6"/>
    </row>
    <row r="7" spans="1:13" ht="14.4" x14ac:dyDescent="0.3">
      <c r="A7" s="56" t="s">
        <v>23</v>
      </c>
      <c r="B7" s="121">
        <v>114</v>
      </c>
      <c r="C7" s="121">
        <v>2</v>
      </c>
      <c r="D7" s="121">
        <v>43</v>
      </c>
      <c r="E7" s="121" t="s">
        <v>12</v>
      </c>
      <c r="F7" s="122">
        <v>159</v>
      </c>
      <c r="G7" s="121"/>
      <c r="H7" s="123">
        <v>71.7</v>
      </c>
      <c r="I7" s="123">
        <v>1.3</v>
      </c>
      <c r="J7" s="123">
        <v>27</v>
      </c>
      <c r="K7" s="123" t="s">
        <v>12</v>
      </c>
      <c r="L7" s="124">
        <v>100</v>
      </c>
      <c r="M7" s="6"/>
    </row>
    <row r="8" spans="1:13" ht="14.4" x14ac:dyDescent="0.3">
      <c r="A8" s="56" t="s">
        <v>24</v>
      </c>
      <c r="B8" s="121">
        <v>98</v>
      </c>
      <c r="C8" s="121">
        <v>1</v>
      </c>
      <c r="D8" s="121">
        <v>29</v>
      </c>
      <c r="E8" s="121">
        <v>9</v>
      </c>
      <c r="F8" s="122">
        <v>137</v>
      </c>
      <c r="G8" s="121"/>
      <c r="H8" s="123">
        <v>71.5</v>
      </c>
      <c r="I8" s="123">
        <v>0.7</v>
      </c>
      <c r="J8" s="123">
        <v>21.2</v>
      </c>
      <c r="K8" s="123">
        <v>6.6</v>
      </c>
      <c r="L8" s="124">
        <v>100</v>
      </c>
      <c r="M8" s="6"/>
    </row>
    <row r="9" spans="1:13" ht="14.4" x14ac:dyDescent="0.3">
      <c r="A9" s="56" t="s">
        <v>25</v>
      </c>
      <c r="B9" s="121">
        <v>103</v>
      </c>
      <c r="C9" s="121">
        <v>5</v>
      </c>
      <c r="D9" s="121">
        <v>52</v>
      </c>
      <c r="E9" s="121" t="s">
        <v>10</v>
      </c>
      <c r="F9" s="122">
        <v>160</v>
      </c>
      <c r="G9" s="121"/>
      <c r="H9" s="123">
        <v>64.400000000000006</v>
      </c>
      <c r="I9" s="123">
        <v>3.1</v>
      </c>
      <c r="J9" s="123">
        <v>32.5</v>
      </c>
      <c r="K9" s="123" t="s">
        <v>12</v>
      </c>
      <c r="L9" s="124">
        <v>100</v>
      </c>
      <c r="M9" s="6"/>
    </row>
    <row r="10" spans="1:13" ht="14.4" x14ac:dyDescent="0.3">
      <c r="A10" s="56" t="s">
        <v>26</v>
      </c>
      <c r="B10" s="121">
        <v>72</v>
      </c>
      <c r="C10" s="121">
        <v>2</v>
      </c>
      <c r="D10" s="121">
        <v>29</v>
      </c>
      <c r="E10" s="121">
        <v>13</v>
      </c>
      <c r="F10" s="122">
        <v>116</v>
      </c>
      <c r="G10" s="121"/>
      <c r="H10" s="123">
        <v>62.1</v>
      </c>
      <c r="I10" s="123">
        <v>1.7</v>
      </c>
      <c r="J10" s="123">
        <v>25</v>
      </c>
      <c r="K10" s="123">
        <v>11.2</v>
      </c>
      <c r="L10" s="124">
        <v>100</v>
      </c>
      <c r="M10" s="6"/>
    </row>
    <row r="11" spans="1:13" ht="14.4" x14ac:dyDescent="0.3">
      <c r="A11" s="56" t="s">
        <v>27</v>
      </c>
      <c r="B11" s="121">
        <v>31</v>
      </c>
      <c r="C11" s="121">
        <v>3</v>
      </c>
      <c r="D11" s="121">
        <v>25</v>
      </c>
      <c r="E11" s="121" t="s">
        <v>10</v>
      </c>
      <c r="F11" s="122">
        <v>59</v>
      </c>
      <c r="G11" s="121"/>
      <c r="H11" s="123">
        <v>52.5</v>
      </c>
      <c r="I11" s="123">
        <v>5.0999999999999996</v>
      </c>
      <c r="J11" s="123">
        <v>42.4</v>
      </c>
      <c r="K11" s="123" t="s">
        <v>12</v>
      </c>
      <c r="L11" s="124">
        <v>100</v>
      </c>
      <c r="M11" s="6"/>
    </row>
    <row r="12" spans="1:13" ht="14.4" x14ac:dyDescent="0.3">
      <c r="A12" s="56" t="s">
        <v>28</v>
      </c>
      <c r="B12" s="121">
        <v>52</v>
      </c>
      <c r="C12" s="121">
        <v>5</v>
      </c>
      <c r="D12" s="121">
        <v>29</v>
      </c>
      <c r="E12" s="121" t="s">
        <v>10</v>
      </c>
      <c r="F12" s="122">
        <v>86</v>
      </c>
      <c r="G12" s="121"/>
      <c r="H12" s="123">
        <v>60.5</v>
      </c>
      <c r="I12" s="123">
        <v>5.8</v>
      </c>
      <c r="J12" s="123">
        <v>33.700000000000003</v>
      </c>
      <c r="K12" s="123" t="s">
        <v>12</v>
      </c>
      <c r="L12" s="124">
        <v>100</v>
      </c>
      <c r="M12" s="6"/>
    </row>
    <row r="13" spans="1:13" ht="14.4" x14ac:dyDescent="0.3">
      <c r="A13" s="56" t="s">
        <v>29</v>
      </c>
      <c r="B13" s="121">
        <v>69</v>
      </c>
      <c r="C13" s="121">
        <v>4</v>
      </c>
      <c r="D13" s="121">
        <v>21</v>
      </c>
      <c r="E13" s="121">
        <v>1</v>
      </c>
      <c r="F13" s="122">
        <v>95</v>
      </c>
      <c r="G13" s="121"/>
      <c r="H13" s="123">
        <v>72.599999999999994</v>
      </c>
      <c r="I13" s="123">
        <v>4.2</v>
      </c>
      <c r="J13" s="123">
        <v>22.1</v>
      </c>
      <c r="K13" s="123">
        <v>1.1000000000000001</v>
      </c>
      <c r="L13" s="124">
        <v>100</v>
      </c>
      <c r="M13" s="6"/>
    </row>
    <row r="14" spans="1:13" ht="14.4" x14ac:dyDescent="0.3">
      <c r="A14" s="56" t="s">
        <v>30</v>
      </c>
      <c r="B14" s="121">
        <v>79</v>
      </c>
      <c r="C14" s="121">
        <v>3</v>
      </c>
      <c r="D14" s="121">
        <v>22</v>
      </c>
      <c r="E14" s="121" t="s">
        <v>10</v>
      </c>
      <c r="F14" s="122">
        <v>104</v>
      </c>
      <c r="G14" s="121"/>
      <c r="H14" s="123">
        <v>76</v>
      </c>
      <c r="I14" s="123">
        <v>2.9</v>
      </c>
      <c r="J14" s="123">
        <v>21.2</v>
      </c>
      <c r="K14" s="123" t="s">
        <v>166</v>
      </c>
      <c r="L14" s="124">
        <v>100</v>
      </c>
      <c r="M14" s="6"/>
    </row>
    <row r="15" spans="1:13" ht="14.4" x14ac:dyDescent="0.3">
      <c r="A15" s="56" t="s">
        <v>31</v>
      </c>
      <c r="B15" s="121">
        <v>67</v>
      </c>
      <c r="C15" s="121">
        <v>4</v>
      </c>
      <c r="D15" s="121">
        <v>26</v>
      </c>
      <c r="E15" s="121">
        <v>3</v>
      </c>
      <c r="F15" s="122">
        <v>100</v>
      </c>
      <c r="G15" s="121"/>
      <c r="H15" s="123">
        <v>67</v>
      </c>
      <c r="I15" s="123">
        <v>4</v>
      </c>
      <c r="J15" s="123">
        <v>26</v>
      </c>
      <c r="K15" s="123">
        <v>3</v>
      </c>
      <c r="L15" s="124">
        <v>100</v>
      </c>
      <c r="M15" s="6"/>
    </row>
    <row r="16" spans="1:13" ht="14.4" x14ac:dyDescent="0.3">
      <c r="A16" s="56" t="s">
        <v>32</v>
      </c>
      <c r="B16" s="121">
        <v>66</v>
      </c>
      <c r="C16" s="121" t="s">
        <v>10</v>
      </c>
      <c r="D16" s="121">
        <v>35</v>
      </c>
      <c r="E16" s="121">
        <v>3</v>
      </c>
      <c r="F16" s="122">
        <v>104</v>
      </c>
      <c r="G16" s="121"/>
      <c r="H16" s="123">
        <v>63.5</v>
      </c>
      <c r="I16" s="123" t="s">
        <v>12</v>
      </c>
      <c r="J16" s="123">
        <v>33.700000000000003</v>
      </c>
      <c r="K16" s="123">
        <v>2.9</v>
      </c>
      <c r="L16" s="124">
        <v>100</v>
      </c>
      <c r="M16" s="6"/>
    </row>
    <row r="17" spans="1:13" ht="14.4" x14ac:dyDescent="0.3">
      <c r="A17" s="56" t="s">
        <v>33</v>
      </c>
      <c r="B17" s="121">
        <v>74</v>
      </c>
      <c r="C17" s="121" t="s">
        <v>10</v>
      </c>
      <c r="D17" s="121">
        <v>53</v>
      </c>
      <c r="E17" s="121">
        <v>2</v>
      </c>
      <c r="F17" s="122">
        <v>129</v>
      </c>
      <c r="G17" s="121"/>
      <c r="H17" s="123">
        <v>57.4</v>
      </c>
      <c r="I17" s="123" t="s">
        <v>12</v>
      </c>
      <c r="J17" s="123">
        <v>41.1</v>
      </c>
      <c r="K17" s="123">
        <v>1.6</v>
      </c>
      <c r="L17" s="124">
        <v>100</v>
      </c>
      <c r="M17" s="6"/>
    </row>
    <row r="18" spans="1:13" ht="14.4" x14ac:dyDescent="0.3">
      <c r="A18" s="56" t="s">
        <v>34</v>
      </c>
      <c r="B18" s="121">
        <v>73</v>
      </c>
      <c r="C18" s="121">
        <v>1</v>
      </c>
      <c r="D18" s="121">
        <v>49</v>
      </c>
      <c r="E18" s="121">
        <v>1</v>
      </c>
      <c r="F18" s="122">
        <v>124</v>
      </c>
      <c r="G18" s="121"/>
      <c r="H18" s="123">
        <v>58.9</v>
      </c>
      <c r="I18" s="123">
        <v>0.8</v>
      </c>
      <c r="J18" s="123">
        <v>39.5</v>
      </c>
      <c r="K18" s="123">
        <v>0.8</v>
      </c>
      <c r="L18" s="124">
        <v>100</v>
      </c>
      <c r="M18" s="6"/>
    </row>
    <row r="19" spans="1:13" ht="14.4" x14ac:dyDescent="0.3">
      <c r="A19" s="56" t="s">
        <v>35</v>
      </c>
      <c r="B19" s="121">
        <v>52</v>
      </c>
      <c r="C19" s="121">
        <v>2</v>
      </c>
      <c r="D19" s="121">
        <v>70</v>
      </c>
      <c r="E19" s="121">
        <v>5</v>
      </c>
      <c r="F19" s="122">
        <v>129</v>
      </c>
      <c r="G19" s="121"/>
      <c r="H19" s="123">
        <v>40.299999999999997</v>
      </c>
      <c r="I19" s="123">
        <v>1.6</v>
      </c>
      <c r="J19" s="123">
        <v>54.3</v>
      </c>
      <c r="K19" s="123">
        <v>3.9</v>
      </c>
      <c r="L19" s="124">
        <v>100</v>
      </c>
      <c r="M19" s="6"/>
    </row>
    <row r="20" spans="1:13" ht="14.4" x14ac:dyDescent="0.3">
      <c r="A20" s="56" t="s">
        <v>36</v>
      </c>
      <c r="B20" s="121">
        <v>70</v>
      </c>
      <c r="C20" s="121">
        <v>2</v>
      </c>
      <c r="D20" s="121">
        <v>81</v>
      </c>
      <c r="E20" s="121">
        <v>3</v>
      </c>
      <c r="F20" s="122">
        <v>156</v>
      </c>
      <c r="G20" s="121"/>
      <c r="H20" s="123">
        <v>44.9</v>
      </c>
      <c r="I20" s="123">
        <v>1.3</v>
      </c>
      <c r="J20" s="123">
        <v>51.9</v>
      </c>
      <c r="K20" s="123">
        <v>1.9</v>
      </c>
      <c r="L20" s="124">
        <v>100</v>
      </c>
      <c r="M20" s="6"/>
    </row>
    <row r="21" spans="1:13" ht="14.4" x14ac:dyDescent="0.3">
      <c r="A21" s="56" t="s">
        <v>37</v>
      </c>
      <c r="B21" s="121">
        <v>64</v>
      </c>
      <c r="C21" s="121">
        <v>2</v>
      </c>
      <c r="D21" s="121">
        <v>89</v>
      </c>
      <c r="E21" s="121">
        <v>2</v>
      </c>
      <c r="F21" s="122">
        <v>157</v>
      </c>
      <c r="G21" s="121"/>
      <c r="H21" s="123">
        <v>40.799999999999997</v>
      </c>
      <c r="I21" s="123">
        <v>1.3</v>
      </c>
      <c r="J21" s="123">
        <v>56.7</v>
      </c>
      <c r="K21" s="123">
        <v>1.3</v>
      </c>
      <c r="L21" s="124">
        <v>100</v>
      </c>
      <c r="M21" s="6"/>
    </row>
    <row r="22" spans="1:13" ht="14.4" x14ac:dyDescent="0.3">
      <c r="A22" s="56" t="s">
        <v>38</v>
      </c>
      <c r="B22" s="121">
        <v>52</v>
      </c>
      <c r="C22" s="121">
        <v>4</v>
      </c>
      <c r="D22" s="121">
        <v>94</v>
      </c>
      <c r="E22" s="121">
        <v>3</v>
      </c>
      <c r="F22" s="122">
        <v>153</v>
      </c>
      <c r="G22" s="121"/>
      <c r="H22" s="123">
        <v>34</v>
      </c>
      <c r="I22" s="123">
        <v>2.6</v>
      </c>
      <c r="J22" s="123">
        <v>61.4</v>
      </c>
      <c r="K22" s="123">
        <v>2</v>
      </c>
      <c r="L22" s="124">
        <v>100</v>
      </c>
      <c r="M22" s="6"/>
    </row>
    <row r="23" spans="1:13" ht="14.4" x14ac:dyDescent="0.3">
      <c r="A23" s="56" t="s">
        <v>39</v>
      </c>
      <c r="B23" s="121">
        <v>76</v>
      </c>
      <c r="C23" s="121">
        <v>3</v>
      </c>
      <c r="D23" s="121">
        <v>70</v>
      </c>
      <c r="E23" s="121">
        <v>2</v>
      </c>
      <c r="F23" s="122">
        <v>151</v>
      </c>
      <c r="G23" s="121"/>
      <c r="H23" s="123">
        <v>50.3</v>
      </c>
      <c r="I23" s="123">
        <v>2</v>
      </c>
      <c r="J23" s="123">
        <v>46.4</v>
      </c>
      <c r="K23" s="123">
        <v>1.3</v>
      </c>
      <c r="L23" s="124">
        <v>100</v>
      </c>
      <c r="M23" s="6"/>
    </row>
    <row r="24" spans="1:13" ht="14.4" x14ac:dyDescent="0.3">
      <c r="A24" s="56" t="s">
        <v>40</v>
      </c>
      <c r="B24" s="121">
        <v>57</v>
      </c>
      <c r="C24" s="121">
        <v>1</v>
      </c>
      <c r="D24" s="121">
        <v>143</v>
      </c>
      <c r="E24" s="121">
        <v>3</v>
      </c>
      <c r="F24" s="122">
        <v>204</v>
      </c>
      <c r="G24" s="121"/>
      <c r="H24" s="123">
        <v>24.8</v>
      </c>
      <c r="I24" s="123">
        <v>1</v>
      </c>
      <c r="J24" s="123">
        <v>72.3</v>
      </c>
      <c r="K24" s="123">
        <v>2</v>
      </c>
      <c r="L24" s="124">
        <v>100</v>
      </c>
      <c r="M24" s="6"/>
    </row>
    <row r="25" spans="1:13" ht="14.4" x14ac:dyDescent="0.3">
      <c r="A25" s="56" t="s">
        <v>41</v>
      </c>
      <c r="B25" s="121">
        <v>76</v>
      </c>
      <c r="C25" s="121">
        <v>9</v>
      </c>
      <c r="D25" s="121">
        <v>147</v>
      </c>
      <c r="E25" s="121">
        <v>1</v>
      </c>
      <c r="F25" s="122">
        <v>233</v>
      </c>
      <c r="G25" s="121"/>
      <c r="H25" s="123">
        <v>32.6</v>
      </c>
      <c r="I25" s="123">
        <v>3.9</v>
      </c>
      <c r="J25" s="123">
        <v>63.1</v>
      </c>
      <c r="K25" s="123">
        <v>0.4</v>
      </c>
      <c r="L25" s="124">
        <v>100</v>
      </c>
      <c r="M25" s="6"/>
    </row>
    <row r="26" spans="1:13" ht="14.4" x14ac:dyDescent="0.3">
      <c r="A26" s="61" t="s">
        <v>48</v>
      </c>
      <c r="B26" s="125">
        <v>65</v>
      </c>
      <c r="C26" s="125">
        <v>3</v>
      </c>
      <c r="D26" s="125">
        <v>142</v>
      </c>
      <c r="E26" s="125">
        <v>1</v>
      </c>
      <c r="F26" s="52">
        <v>211</v>
      </c>
      <c r="G26" s="125"/>
      <c r="H26" s="126">
        <f>B26/211*100</f>
        <v>30.805687203791472</v>
      </c>
      <c r="I26" s="126">
        <f>C26/211*100</f>
        <v>1.4218009478672986</v>
      </c>
      <c r="J26" s="126">
        <f>D26/211*100</f>
        <v>67.29857819905213</v>
      </c>
      <c r="K26" s="126">
        <f>E26/211*100</f>
        <v>0.47393364928909953</v>
      </c>
      <c r="L26" s="127">
        <v>100</v>
      </c>
      <c r="M26" s="6"/>
    </row>
    <row r="27" spans="1:13" ht="14.4" x14ac:dyDescent="0.3">
      <c r="A27" s="141" t="s">
        <v>42</v>
      </c>
      <c r="B27" s="8"/>
      <c r="C27" s="8"/>
      <c r="D27" s="8"/>
      <c r="E27" s="8"/>
      <c r="F27" s="8"/>
      <c r="G27" s="8"/>
      <c r="H27" s="8"/>
      <c r="I27" s="8"/>
      <c r="J27" s="8"/>
      <c r="K27" s="8"/>
      <c r="L27" s="8"/>
      <c r="M27" s="6"/>
    </row>
    <row r="28" spans="1:13" ht="14.4" x14ac:dyDescent="0.3">
      <c r="A28" s="142" t="s">
        <v>43</v>
      </c>
      <c r="B28" s="8"/>
      <c r="C28" s="8"/>
      <c r="D28" s="8"/>
      <c r="E28" s="8"/>
      <c r="F28" s="8"/>
      <c r="G28" s="8"/>
      <c r="H28" s="8"/>
      <c r="I28" s="8"/>
      <c r="J28" s="8"/>
      <c r="K28" s="8"/>
      <c r="L28" s="8"/>
      <c r="M28" s="6"/>
    </row>
    <row r="29" spans="1:13" ht="14.4" x14ac:dyDescent="0.3">
      <c r="A29" s="142" t="s">
        <v>44</v>
      </c>
      <c r="B29" s="8"/>
      <c r="C29" s="8"/>
      <c r="D29" s="8"/>
      <c r="E29" s="8"/>
      <c r="F29" s="8"/>
      <c r="G29" s="8"/>
      <c r="H29" s="8"/>
      <c r="I29" s="8"/>
      <c r="J29" s="8"/>
      <c r="K29" s="8"/>
      <c r="L29" s="8"/>
      <c r="M29" s="6"/>
    </row>
    <row r="30" spans="1:13" ht="14.4" x14ac:dyDescent="0.3">
      <c r="A30" s="142" t="s">
        <v>65</v>
      </c>
      <c r="B30" s="8"/>
      <c r="C30" s="8"/>
      <c r="D30" s="8"/>
      <c r="E30" s="8"/>
      <c r="F30" s="8"/>
      <c r="G30" s="8"/>
      <c r="H30" s="8"/>
      <c r="I30" s="8"/>
      <c r="J30" s="8"/>
      <c r="K30" s="8"/>
      <c r="L30" s="8"/>
      <c r="M30" s="6"/>
    </row>
    <row r="31" spans="1:13" ht="32.25" customHeight="1" x14ac:dyDescent="0.3">
      <c r="A31" s="230" t="s">
        <v>171</v>
      </c>
      <c r="B31" s="230"/>
      <c r="C31" s="230"/>
      <c r="D31" s="230"/>
      <c r="E31" s="230"/>
      <c r="F31" s="230"/>
      <c r="G31" s="230"/>
      <c r="H31" s="230"/>
      <c r="I31" s="230"/>
      <c r="J31" s="230"/>
      <c r="K31" s="230"/>
      <c r="L31" s="230"/>
      <c r="M31" s="6"/>
    </row>
    <row r="32" spans="1:13" ht="14.4" x14ac:dyDescent="0.3">
      <c r="A32" s="142" t="s">
        <v>167</v>
      </c>
      <c r="B32" s="8"/>
      <c r="C32" s="8"/>
      <c r="D32" s="8"/>
      <c r="E32" s="8"/>
      <c r="F32" s="8"/>
      <c r="G32" s="8"/>
      <c r="H32" s="8"/>
      <c r="I32" s="8"/>
      <c r="J32" s="8"/>
      <c r="K32" s="8"/>
      <c r="L32" s="8"/>
      <c r="M32" s="6"/>
    </row>
    <row r="33" spans="1:13" ht="25.5" customHeight="1" x14ac:dyDescent="0.3">
      <c r="A33" s="230" t="s">
        <v>168</v>
      </c>
      <c r="B33" s="230"/>
      <c r="C33" s="230"/>
      <c r="D33" s="230"/>
      <c r="E33" s="230"/>
      <c r="F33" s="230"/>
      <c r="G33" s="230"/>
      <c r="H33" s="230"/>
      <c r="I33" s="230"/>
      <c r="J33" s="230"/>
      <c r="K33" s="230"/>
      <c r="L33" s="230"/>
      <c r="M33" s="6"/>
    </row>
    <row r="34" spans="1:13" ht="14.4" x14ac:dyDescent="0.3">
      <c r="A34" s="142" t="s">
        <v>237</v>
      </c>
      <c r="B34" s="8"/>
      <c r="C34" s="8"/>
      <c r="D34" s="8"/>
      <c r="E34" s="8"/>
      <c r="F34" s="8"/>
      <c r="G34" s="8"/>
      <c r="H34" s="8"/>
      <c r="I34" s="8"/>
      <c r="J34" s="8"/>
      <c r="K34" s="8"/>
      <c r="L34" s="8"/>
      <c r="M34" s="30"/>
    </row>
    <row r="35" spans="1:13" x14ac:dyDescent="0.25">
      <c r="A35" s="30"/>
      <c r="B35" s="30"/>
      <c r="C35" s="30"/>
      <c r="D35" s="30"/>
      <c r="E35" s="30"/>
      <c r="F35" s="30"/>
      <c r="G35" s="30"/>
      <c r="H35" s="30"/>
      <c r="I35" s="30"/>
      <c r="J35" s="30"/>
      <c r="K35" s="30"/>
      <c r="L35" s="30"/>
      <c r="M35" s="30"/>
    </row>
  </sheetData>
  <mergeCells count="6">
    <mergeCell ref="A33:L33"/>
    <mergeCell ref="B3:L3"/>
    <mergeCell ref="A3:A4"/>
    <mergeCell ref="B5:F5"/>
    <mergeCell ref="H5:L5"/>
    <mergeCell ref="A31:L31"/>
  </mergeCells>
  <hyperlinks>
    <hyperlink ref="A2" location="Contents!A1" display="Back to Content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8"/>
  <sheetViews>
    <sheetView workbookViewId="0"/>
  </sheetViews>
  <sheetFormatPr defaultColWidth="9" defaultRowHeight="13.8" x14ac:dyDescent="0.25"/>
  <cols>
    <col min="1" max="1" width="4" style="31" customWidth="1"/>
    <col min="2" max="2" width="2.59765625" style="31" customWidth="1"/>
    <col min="3" max="16384" width="9" style="31"/>
  </cols>
  <sheetData>
    <row r="2" spans="2:11" ht="12.75" customHeight="1" thickBot="1" x14ac:dyDescent="0.3"/>
    <row r="3" spans="2:11" ht="23.25" customHeight="1" x14ac:dyDescent="0.35">
      <c r="B3" s="36"/>
      <c r="C3" s="37" t="s">
        <v>4</v>
      </c>
      <c r="D3" s="38"/>
      <c r="E3" s="38"/>
      <c r="F3" s="38"/>
      <c r="G3" s="38"/>
      <c r="H3" s="38"/>
      <c r="I3" s="38"/>
      <c r="J3" s="38"/>
      <c r="K3" s="32"/>
    </row>
    <row r="4" spans="2:11" ht="14.4" x14ac:dyDescent="0.3">
      <c r="B4" s="20"/>
      <c r="C4" s="21" t="s">
        <v>10</v>
      </c>
      <c r="D4" s="21" t="s">
        <v>11</v>
      </c>
      <c r="E4" s="21"/>
      <c r="F4" s="21"/>
      <c r="G4" s="21"/>
      <c r="H4" s="21"/>
      <c r="I4" s="21"/>
      <c r="J4" s="21"/>
      <c r="K4" s="34"/>
    </row>
    <row r="5" spans="2:11" ht="14.4" x14ac:dyDescent="0.3">
      <c r="B5" s="20"/>
      <c r="C5" s="21" t="s">
        <v>12</v>
      </c>
      <c r="D5" s="21" t="s">
        <v>13</v>
      </c>
      <c r="E5" s="21"/>
      <c r="F5" s="21"/>
      <c r="G5" s="21"/>
      <c r="H5" s="21"/>
      <c r="I5" s="21"/>
      <c r="J5" s="21"/>
      <c r="K5" s="34"/>
    </row>
    <row r="6" spans="2:11" ht="14.4" x14ac:dyDescent="0.3">
      <c r="B6" s="20"/>
      <c r="C6" s="21" t="s">
        <v>14</v>
      </c>
      <c r="D6" s="21" t="s">
        <v>15</v>
      </c>
      <c r="E6" s="21"/>
      <c r="F6" s="21"/>
      <c r="G6" s="21"/>
      <c r="H6" s="21"/>
      <c r="I6" s="21"/>
      <c r="J6" s="21"/>
      <c r="K6" s="34"/>
    </row>
    <row r="7" spans="2:11" ht="14.4" x14ac:dyDescent="0.3">
      <c r="B7" s="20"/>
      <c r="C7" s="21" t="s">
        <v>16</v>
      </c>
      <c r="D7" s="21" t="s">
        <v>17</v>
      </c>
      <c r="E7" s="21"/>
      <c r="F7" s="21"/>
      <c r="G7" s="21"/>
      <c r="H7" s="21"/>
      <c r="I7" s="21"/>
      <c r="J7" s="21"/>
      <c r="K7" s="34"/>
    </row>
    <row r="8" spans="2:11" ht="12" customHeight="1" thickBot="1" x14ac:dyDescent="0.35">
      <c r="B8" s="26"/>
      <c r="C8" s="27"/>
      <c r="D8" s="27"/>
      <c r="E8" s="27"/>
      <c r="F8" s="27"/>
      <c r="G8" s="27"/>
      <c r="H8" s="27"/>
      <c r="I8" s="27"/>
      <c r="J8" s="27"/>
      <c r="K8" s="3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120"/>
  <sheetViews>
    <sheetView workbookViewId="0"/>
  </sheetViews>
  <sheetFormatPr defaultColWidth="9" defaultRowHeight="14.4" x14ac:dyDescent="0.3"/>
  <cols>
    <col min="1" max="1" width="9" style="4"/>
    <col min="2" max="2" width="17.09765625" style="4" bestFit="1" customWidth="1"/>
    <col min="3" max="5" width="9" style="4"/>
    <col min="6" max="6" width="2.59765625" style="4" customWidth="1"/>
    <col min="7" max="9" width="9" style="4"/>
    <col min="10" max="10" width="2.59765625" style="4" customWidth="1"/>
    <col min="11" max="13" width="9" style="4"/>
    <col min="14" max="14" width="2.59765625" style="4" customWidth="1"/>
    <col min="15" max="17" width="9" style="4"/>
    <col min="18" max="18" width="2.59765625" style="4" customWidth="1"/>
    <col min="19" max="21" width="9" style="4"/>
    <col min="22" max="22" width="4.09765625" style="4" customWidth="1"/>
    <col min="23" max="16384" width="9" style="4"/>
  </cols>
  <sheetData>
    <row r="1" spans="1:22" x14ac:dyDescent="0.3">
      <c r="A1" s="10" t="s">
        <v>292</v>
      </c>
      <c r="B1" s="6"/>
      <c r="C1" s="6"/>
      <c r="D1" s="6"/>
      <c r="E1" s="6"/>
      <c r="F1" s="6"/>
      <c r="G1" s="6"/>
      <c r="H1" s="6"/>
      <c r="I1" s="6"/>
      <c r="J1" s="6"/>
      <c r="K1" s="6"/>
      <c r="L1" s="6"/>
      <c r="M1" s="6"/>
      <c r="N1" s="6"/>
      <c r="O1" s="6"/>
      <c r="P1" s="6"/>
      <c r="Q1" s="6"/>
      <c r="R1" s="6"/>
      <c r="S1" s="6"/>
      <c r="T1" s="6"/>
      <c r="U1" s="6"/>
      <c r="V1" s="6"/>
    </row>
    <row r="2" spans="1:22" x14ac:dyDescent="0.3">
      <c r="A2" s="50" t="s">
        <v>195</v>
      </c>
      <c r="B2" s="6"/>
      <c r="C2" s="6"/>
      <c r="D2" s="6"/>
      <c r="E2" s="6"/>
      <c r="F2" s="6"/>
      <c r="G2" s="6"/>
      <c r="H2" s="6"/>
      <c r="I2" s="6"/>
      <c r="J2" s="6"/>
      <c r="K2" s="6"/>
      <c r="L2" s="6"/>
      <c r="M2" s="6"/>
      <c r="N2" s="6"/>
      <c r="O2" s="6"/>
      <c r="P2" s="6"/>
      <c r="Q2" s="6"/>
      <c r="R2" s="6"/>
      <c r="S2" s="6"/>
      <c r="T2" s="6"/>
      <c r="U2" s="6"/>
      <c r="V2" s="6"/>
    </row>
    <row r="3" spans="1:22" x14ac:dyDescent="0.3">
      <c r="A3" s="242" t="s">
        <v>1</v>
      </c>
      <c r="B3" s="259" t="s">
        <v>161</v>
      </c>
      <c r="C3" s="241" t="s">
        <v>70</v>
      </c>
      <c r="D3" s="241"/>
      <c r="E3" s="241"/>
      <c r="F3" s="241"/>
      <c r="G3" s="241"/>
      <c r="H3" s="241"/>
      <c r="I3" s="241"/>
      <c r="J3" s="241"/>
      <c r="K3" s="241"/>
      <c r="L3" s="241"/>
      <c r="M3" s="241"/>
      <c r="N3" s="241"/>
      <c r="O3" s="241"/>
      <c r="P3" s="241"/>
      <c r="Q3" s="241"/>
      <c r="R3" s="241"/>
      <c r="S3" s="241"/>
      <c r="T3" s="241"/>
      <c r="U3" s="241"/>
      <c r="V3" s="6"/>
    </row>
    <row r="4" spans="1:22" x14ac:dyDescent="0.3">
      <c r="A4" s="245"/>
      <c r="B4" s="260"/>
      <c r="C4" s="241" t="s">
        <v>58</v>
      </c>
      <c r="D4" s="241"/>
      <c r="E4" s="241"/>
      <c r="F4" s="100"/>
      <c r="G4" s="241" t="s">
        <v>59</v>
      </c>
      <c r="H4" s="241"/>
      <c r="I4" s="241"/>
      <c r="J4" s="100"/>
      <c r="K4" s="241" t="s">
        <v>60</v>
      </c>
      <c r="L4" s="241"/>
      <c r="M4" s="241"/>
      <c r="N4" s="100"/>
      <c r="O4" s="241" t="s">
        <v>61</v>
      </c>
      <c r="P4" s="241"/>
      <c r="Q4" s="241"/>
      <c r="R4" s="100"/>
      <c r="S4" s="241" t="s">
        <v>62</v>
      </c>
      <c r="T4" s="241"/>
      <c r="U4" s="241"/>
      <c r="V4" s="6"/>
    </row>
    <row r="5" spans="1:22" x14ac:dyDescent="0.3">
      <c r="A5" s="243"/>
      <c r="B5" s="261"/>
      <c r="C5" s="52" t="s">
        <v>63</v>
      </c>
      <c r="D5" s="52" t="s">
        <v>64</v>
      </c>
      <c r="E5" s="52" t="s">
        <v>0</v>
      </c>
      <c r="F5" s="52"/>
      <c r="G5" s="52" t="s">
        <v>63</v>
      </c>
      <c r="H5" s="52" t="s">
        <v>64</v>
      </c>
      <c r="I5" s="52" t="s">
        <v>0</v>
      </c>
      <c r="J5" s="52"/>
      <c r="K5" s="52" t="s">
        <v>63</v>
      </c>
      <c r="L5" s="52" t="s">
        <v>64</v>
      </c>
      <c r="M5" s="52" t="s">
        <v>0</v>
      </c>
      <c r="N5" s="52"/>
      <c r="O5" s="52" t="s">
        <v>63</v>
      </c>
      <c r="P5" s="52" t="s">
        <v>64</v>
      </c>
      <c r="Q5" s="52" t="s">
        <v>0</v>
      </c>
      <c r="R5" s="52"/>
      <c r="S5" s="52" t="s">
        <v>63</v>
      </c>
      <c r="T5" s="52" t="s">
        <v>64</v>
      </c>
      <c r="U5" s="52" t="s">
        <v>0</v>
      </c>
      <c r="V5" s="6"/>
    </row>
    <row r="6" spans="1:22" x14ac:dyDescent="0.3">
      <c r="A6" s="56" t="s">
        <v>277</v>
      </c>
      <c r="B6" s="56" t="s">
        <v>162</v>
      </c>
      <c r="C6" s="210" t="s">
        <v>10</v>
      </c>
      <c r="D6" s="210" t="s">
        <v>10</v>
      </c>
      <c r="E6" s="210" t="s">
        <v>10</v>
      </c>
      <c r="F6" s="215"/>
      <c r="G6" s="210">
        <v>7</v>
      </c>
      <c r="H6" s="210">
        <v>6</v>
      </c>
      <c r="I6" s="210">
        <v>13</v>
      </c>
      <c r="J6" s="215"/>
      <c r="K6" s="210">
        <v>28</v>
      </c>
      <c r="L6" s="210">
        <v>15</v>
      </c>
      <c r="M6" s="210">
        <v>43</v>
      </c>
      <c r="N6" s="215"/>
      <c r="O6" s="210">
        <v>21</v>
      </c>
      <c r="P6" s="210">
        <v>32</v>
      </c>
      <c r="Q6" s="210">
        <v>53</v>
      </c>
      <c r="R6" s="220"/>
      <c r="S6" s="211">
        <v>58</v>
      </c>
      <c r="T6" s="211">
        <v>54</v>
      </c>
      <c r="U6" s="211">
        <v>116</v>
      </c>
      <c r="V6" s="6"/>
    </row>
    <row r="7" spans="1:22" x14ac:dyDescent="0.3">
      <c r="A7" s="56"/>
      <c r="B7" s="56" t="s">
        <v>163</v>
      </c>
      <c r="C7" s="210" t="s">
        <v>10</v>
      </c>
      <c r="D7" s="210" t="s">
        <v>10</v>
      </c>
      <c r="E7" s="210" t="s">
        <v>10</v>
      </c>
      <c r="F7" s="210"/>
      <c r="G7" s="210">
        <v>1</v>
      </c>
      <c r="H7" s="210" t="s">
        <v>10</v>
      </c>
      <c r="I7" s="210">
        <v>1</v>
      </c>
      <c r="J7" s="210"/>
      <c r="K7" s="210" t="s">
        <v>10</v>
      </c>
      <c r="L7" s="210">
        <v>1</v>
      </c>
      <c r="M7" s="210">
        <v>1</v>
      </c>
      <c r="N7" s="210"/>
      <c r="O7" s="210">
        <v>5</v>
      </c>
      <c r="P7" s="210">
        <v>1</v>
      </c>
      <c r="Q7" s="210">
        <v>6</v>
      </c>
      <c r="R7" s="210"/>
      <c r="S7" s="211">
        <v>6</v>
      </c>
      <c r="T7" s="211">
        <v>2</v>
      </c>
      <c r="U7" s="211">
        <v>8</v>
      </c>
      <c r="V7" s="6"/>
    </row>
    <row r="8" spans="1:22" x14ac:dyDescent="0.3">
      <c r="A8" s="56"/>
      <c r="B8" s="56" t="s">
        <v>278</v>
      </c>
      <c r="C8" s="210" t="s">
        <v>10</v>
      </c>
      <c r="D8" s="210" t="s">
        <v>10</v>
      </c>
      <c r="E8" s="210" t="s">
        <v>10</v>
      </c>
      <c r="F8" s="210"/>
      <c r="G8" s="210">
        <v>7</v>
      </c>
      <c r="H8" s="210">
        <v>3</v>
      </c>
      <c r="I8" s="210">
        <v>10</v>
      </c>
      <c r="J8" s="210"/>
      <c r="K8" s="210">
        <v>6</v>
      </c>
      <c r="L8" s="210">
        <v>8</v>
      </c>
      <c r="M8" s="210">
        <v>14</v>
      </c>
      <c r="N8" s="210"/>
      <c r="O8" s="210">
        <v>9</v>
      </c>
      <c r="P8" s="210">
        <v>12</v>
      </c>
      <c r="Q8" s="210">
        <v>24</v>
      </c>
      <c r="R8" s="210"/>
      <c r="S8" s="211">
        <v>22</v>
      </c>
      <c r="T8" s="211">
        <v>23</v>
      </c>
      <c r="U8" s="211">
        <v>48</v>
      </c>
      <c r="V8" s="6"/>
    </row>
    <row r="9" spans="1:22" x14ac:dyDescent="0.3">
      <c r="A9" s="56"/>
      <c r="B9" s="56" t="s">
        <v>164</v>
      </c>
      <c r="C9" s="210" t="s">
        <v>12</v>
      </c>
      <c r="D9" s="210" t="s">
        <v>12</v>
      </c>
      <c r="E9" s="210" t="s">
        <v>12</v>
      </c>
      <c r="F9" s="210"/>
      <c r="G9" s="210" t="s">
        <v>172</v>
      </c>
      <c r="H9" s="210" t="s">
        <v>12</v>
      </c>
      <c r="I9" s="210" t="s">
        <v>12</v>
      </c>
      <c r="J9" s="210"/>
      <c r="K9" s="210" t="s">
        <v>12</v>
      </c>
      <c r="L9" s="210" t="s">
        <v>12</v>
      </c>
      <c r="M9" s="210" t="s">
        <v>12</v>
      </c>
      <c r="N9" s="210"/>
      <c r="O9" s="210" t="s">
        <v>12</v>
      </c>
      <c r="P9" s="210" t="s">
        <v>12</v>
      </c>
      <c r="Q9" s="210" t="s">
        <v>166</v>
      </c>
      <c r="R9" s="210"/>
      <c r="S9" s="211" t="s">
        <v>12</v>
      </c>
      <c r="T9" s="211" t="s">
        <v>12</v>
      </c>
      <c r="U9" s="211" t="s">
        <v>12</v>
      </c>
      <c r="V9" s="6"/>
    </row>
    <row r="10" spans="1:22" x14ac:dyDescent="0.3">
      <c r="A10" s="56"/>
      <c r="B10" s="56" t="s">
        <v>165</v>
      </c>
      <c r="C10" s="210" t="s">
        <v>10</v>
      </c>
      <c r="D10" s="210" t="s">
        <v>10</v>
      </c>
      <c r="E10" s="210" t="s">
        <v>10</v>
      </c>
      <c r="F10" s="210"/>
      <c r="G10" s="210">
        <v>15</v>
      </c>
      <c r="H10" s="210">
        <v>9</v>
      </c>
      <c r="I10" s="210">
        <v>24</v>
      </c>
      <c r="J10" s="210"/>
      <c r="K10" s="210">
        <v>34</v>
      </c>
      <c r="L10" s="210">
        <v>24</v>
      </c>
      <c r="M10" s="210">
        <v>58</v>
      </c>
      <c r="N10" s="210"/>
      <c r="O10" s="210">
        <v>35</v>
      </c>
      <c r="P10" s="210">
        <v>45</v>
      </c>
      <c r="Q10" s="210">
        <v>83</v>
      </c>
      <c r="R10" s="210"/>
      <c r="S10" s="211">
        <v>86</v>
      </c>
      <c r="T10" s="211">
        <v>79</v>
      </c>
      <c r="U10" s="211">
        <v>172</v>
      </c>
      <c r="V10" s="6"/>
    </row>
    <row r="11" spans="1:22" x14ac:dyDescent="0.3">
      <c r="A11" s="56" t="s">
        <v>23</v>
      </c>
      <c r="B11" s="56" t="s">
        <v>162</v>
      </c>
      <c r="C11" s="121" t="s">
        <v>10</v>
      </c>
      <c r="D11" s="121" t="s">
        <v>10</v>
      </c>
      <c r="E11" s="121" t="s">
        <v>10</v>
      </c>
      <c r="F11" s="121"/>
      <c r="G11" s="121">
        <v>2</v>
      </c>
      <c r="H11" s="121">
        <v>4</v>
      </c>
      <c r="I11" s="121">
        <v>6</v>
      </c>
      <c r="J11" s="121"/>
      <c r="K11" s="121">
        <v>22</v>
      </c>
      <c r="L11" s="121">
        <v>27</v>
      </c>
      <c r="M11" s="121">
        <v>49</v>
      </c>
      <c r="N11" s="121"/>
      <c r="O11" s="121">
        <v>29</v>
      </c>
      <c r="P11" s="121">
        <v>28</v>
      </c>
      <c r="Q11" s="121">
        <v>57</v>
      </c>
      <c r="R11" s="121"/>
      <c r="S11" s="122">
        <v>53</v>
      </c>
      <c r="T11" s="122">
        <v>61</v>
      </c>
      <c r="U11" s="122">
        <v>114</v>
      </c>
      <c r="V11" s="6"/>
    </row>
    <row r="12" spans="1:22" x14ac:dyDescent="0.3">
      <c r="A12" s="56"/>
      <c r="B12" s="56" t="s">
        <v>163</v>
      </c>
      <c r="C12" s="121" t="s">
        <v>10</v>
      </c>
      <c r="D12" s="121" t="s">
        <v>10</v>
      </c>
      <c r="E12" s="121" t="s">
        <v>10</v>
      </c>
      <c r="F12" s="121"/>
      <c r="G12" s="121" t="s">
        <v>10</v>
      </c>
      <c r="H12" s="121" t="s">
        <v>10</v>
      </c>
      <c r="I12" s="121" t="s">
        <v>10</v>
      </c>
      <c r="J12" s="121"/>
      <c r="K12" s="121">
        <v>1</v>
      </c>
      <c r="L12" s="121" t="s">
        <v>10</v>
      </c>
      <c r="M12" s="121">
        <v>1</v>
      </c>
      <c r="N12" s="121"/>
      <c r="O12" s="121" t="s">
        <v>10</v>
      </c>
      <c r="P12" s="121">
        <v>1</v>
      </c>
      <c r="Q12" s="121">
        <v>1</v>
      </c>
      <c r="R12" s="121"/>
      <c r="S12" s="122">
        <v>1</v>
      </c>
      <c r="T12" s="122">
        <v>1</v>
      </c>
      <c r="U12" s="122">
        <v>2</v>
      </c>
      <c r="V12" s="6"/>
    </row>
    <row r="13" spans="1:22" x14ac:dyDescent="0.3">
      <c r="A13" s="56"/>
      <c r="B13" s="56" t="s">
        <v>170</v>
      </c>
      <c r="C13" s="121" t="s">
        <v>10</v>
      </c>
      <c r="D13" s="121" t="s">
        <v>10</v>
      </c>
      <c r="E13" s="121" t="s">
        <v>10</v>
      </c>
      <c r="F13" s="121"/>
      <c r="G13" s="121">
        <v>3</v>
      </c>
      <c r="H13" s="121">
        <v>1</v>
      </c>
      <c r="I13" s="121">
        <v>4</v>
      </c>
      <c r="J13" s="121"/>
      <c r="K13" s="121">
        <v>8</v>
      </c>
      <c r="L13" s="121">
        <v>3</v>
      </c>
      <c r="M13" s="121">
        <v>11</v>
      </c>
      <c r="N13" s="121"/>
      <c r="O13" s="121">
        <v>15</v>
      </c>
      <c r="P13" s="121">
        <v>8</v>
      </c>
      <c r="Q13" s="121">
        <v>23</v>
      </c>
      <c r="R13" s="121"/>
      <c r="S13" s="122">
        <v>26</v>
      </c>
      <c r="T13" s="122">
        <v>12</v>
      </c>
      <c r="U13" s="122">
        <v>43</v>
      </c>
      <c r="V13" s="6"/>
    </row>
    <row r="14" spans="1:22" x14ac:dyDescent="0.3">
      <c r="A14" s="56"/>
      <c r="B14" s="56" t="s">
        <v>164</v>
      </c>
      <c r="C14" s="121" t="s">
        <v>12</v>
      </c>
      <c r="D14" s="121" t="s">
        <v>12</v>
      </c>
      <c r="E14" s="121" t="s">
        <v>12</v>
      </c>
      <c r="F14" s="121"/>
      <c r="G14" s="121" t="s">
        <v>172</v>
      </c>
      <c r="H14" s="121" t="s">
        <v>12</v>
      </c>
      <c r="I14" s="121" t="s">
        <v>12</v>
      </c>
      <c r="J14" s="121"/>
      <c r="K14" s="121" t="s">
        <v>12</v>
      </c>
      <c r="L14" s="121" t="s">
        <v>12</v>
      </c>
      <c r="M14" s="121" t="s">
        <v>12</v>
      </c>
      <c r="N14" s="121"/>
      <c r="O14" s="121" t="s">
        <v>12</v>
      </c>
      <c r="P14" s="121" t="s">
        <v>12</v>
      </c>
      <c r="Q14" s="121" t="s">
        <v>166</v>
      </c>
      <c r="R14" s="121"/>
      <c r="S14" s="122" t="s">
        <v>12</v>
      </c>
      <c r="T14" s="122" t="s">
        <v>12</v>
      </c>
      <c r="U14" s="122" t="s">
        <v>12</v>
      </c>
      <c r="V14" s="6"/>
    </row>
    <row r="15" spans="1:22" x14ac:dyDescent="0.3">
      <c r="A15" s="56"/>
      <c r="B15" s="56" t="s">
        <v>177</v>
      </c>
      <c r="C15" s="121" t="s">
        <v>10</v>
      </c>
      <c r="D15" s="121" t="s">
        <v>10</v>
      </c>
      <c r="E15" s="121" t="s">
        <v>10</v>
      </c>
      <c r="F15" s="121"/>
      <c r="G15" s="121">
        <v>5</v>
      </c>
      <c r="H15" s="121">
        <v>5</v>
      </c>
      <c r="I15" s="121">
        <v>10</v>
      </c>
      <c r="J15" s="121"/>
      <c r="K15" s="121">
        <v>31</v>
      </c>
      <c r="L15" s="121">
        <v>30</v>
      </c>
      <c r="M15" s="121">
        <v>61</v>
      </c>
      <c r="N15" s="121"/>
      <c r="O15" s="121">
        <v>44</v>
      </c>
      <c r="P15" s="121">
        <v>37</v>
      </c>
      <c r="Q15" s="121">
        <v>81</v>
      </c>
      <c r="R15" s="121"/>
      <c r="S15" s="122">
        <v>80</v>
      </c>
      <c r="T15" s="122">
        <v>74</v>
      </c>
      <c r="U15" s="122">
        <v>159</v>
      </c>
      <c r="V15" s="6"/>
    </row>
    <row r="16" spans="1:22" x14ac:dyDescent="0.3">
      <c r="A16" s="56" t="s">
        <v>24</v>
      </c>
      <c r="B16" s="56" t="s">
        <v>162</v>
      </c>
      <c r="C16" s="121" t="s">
        <v>10</v>
      </c>
      <c r="D16" s="121" t="s">
        <v>10</v>
      </c>
      <c r="E16" s="121" t="s">
        <v>10</v>
      </c>
      <c r="F16" s="121"/>
      <c r="G16" s="121">
        <v>3</v>
      </c>
      <c r="H16" s="121">
        <v>1</v>
      </c>
      <c r="I16" s="121">
        <v>4</v>
      </c>
      <c r="J16" s="121"/>
      <c r="K16" s="121">
        <v>19</v>
      </c>
      <c r="L16" s="121">
        <v>25</v>
      </c>
      <c r="M16" s="121">
        <v>44</v>
      </c>
      <c r="N16" s="121"/>
      <c r="O16" s="121">
        <v>20</v>
      </c>
      <c r="P16" s="121">
        <v>28</v>
      </c>
      <c r="Q16" s="121">
        <v>48</v>
      </c>
      <c r="R16" s="121"/>
      <c r="S16" s="122">
        <v>42</v>
      </c>
      <c r="T16" s="122">
        <v>54</v>
      </c>
      <c r="U16" s="122">
        <v>98</v>
      </c>
      <c r="V16" s="6"/>
    </row>
    <row r="17" spans="1:22" x14ac:dyDescent="0.3">
      <c r="A17" s="56"/>
      <c r="B17" s="56" t="s">
        <v>163</v>
      </c>
      <c r="C17" s="121" t="s">
        <v>10</v>
      </c>
      <c r="D17" s="121" t="s">
        <v>10</v>
      </c>
      <c r="E17" s="121" t="s">
        <v>10</v>
      </c>
      <c r="F17" s="121"/>
      <c r="G17" s="121" t="s">
        <v>10</v>
      </c>
      <c r="H17" s="121" t="s">
        <v>10</v>
      </c>
      <c r="I17" s="121" t="s">
        <v>10</v>
      </c>
      <c r="J17" s="121"/>
      <c r="K17" s="121" t="s">
        <v>10</v>
      </c>
      <c r="L17" s="121">
        <v>1</v>
      </c>
      <c r="M17" s="121">
        <v>1</v>
      </c>
      <c r="N17" s="121"/>
      <c r="O17" s="121" t="s">
        <v>10</v>
      </c>
      <c r="P17" s="121" t="s">
        <v>10</v>
      </c>
      <c r="Q17" s="121" t="s">
        <v>10</v>
      </c>
      <c r="R17" s="121"/>
      <c r="S17" s="122" t="s">
        <v>10</v>
      </c>
      <c r="T17" s="122">
        <v>1</v>
      </c>
      <c r="U17" s="122">
        <v>1</v>
      </c>
      <c r="V17" s="6"/>
    </row>
    <row r="18" spans="1:22" x14ac:dyDescent="0.3">
      <c r="A18" s="56"/>
      <c r="B18" s="56" t="s">
        <v>170</v>
      </c>
      <c r="C18" s="121" t="s">
        <v>10</v>
      </c>
      <c r="D18" s="121" t="s">
        <v>10</v>
      </c>
      <c r="E18" s="121" t="s">
        <v>10</v>
      </c>
      <c r="F18" s="121"/>
      <c r="G18" s="121">
        <v>1</v>
      </c>
      <c r="H18" s="121">
        <v>1</v>
      </c>
      <c r="I18" s="121">
        <v>2</v>
      </c>
      <c r="J18" s="121"/>
      <c r="K18" s="121">
        <v>5</v>
      </c>
      <c r="L18" s="121">
        <v>5</v>
      </c>
      <c r="M18" s="121">
        <v>10</v>
      </c>
      <c r="N18" s="121"/>
      <c r="O18" s="121">
        <v>7</v>
      </c>
      <c r="P18" s="121">
        <v>10</v>
      </c>
      <c r="Q18" s="121">
        <v>17</v>
      </c>
      <c r="R18" s="121"/>
      <c r="S18" s="122">
        <v>13</v>
      </c>
      <c r="T18" s="122">
        <v>16</v>
      </c>
      <c r="U18" s="122">
        <v>29</v>
      </c>
      <c r="V18" s="6"/>
    </row>
    <row r="19" spans="1:22" x14ac:dyDescent="0.3">
      <c r="A19" s="56"/>
      <c r="B19" s="56" t="s">
        <v>164</v>
      </c>
      <c r="C19" s="121" t="s">
        <v>10</v>
      </c>
      <c r="D19" s="121" t="s">
        <v>10</v>
      </c>
      <c r="E19" s="121" t="s">
        <v>10</v>
      </c>
      <c r="F19" s="121"/>
      <c r="G19" s="121">
        <v>1</v>
      </c>
      <c r="H19" s="121">
        <v>2</v>
      </c>
      <c r="I19" s="121">
        <v>3</v>
      </c>
      <c r="J19" s="121"/>
      <c r="K19" s="121" t="s">
        <v>10</v>
      </c>
      <c r="L19" s="121" t="s">
        <v>10</v>
      </c>
      <c r="M19" s="121" t="s">
        <v>10</v>
      </c>
      <c r="N19" s="121"/>
      <c r="O19" s="121" t="s">
        <v>10</v>
      </c>
      <c r="P19" s="121" t="s">
        <v>10</v>
      </c>
      <c r="Q19" s="121">
        <v>6</v>
      </c>
      <c r="R19" s="121"/>
      <c r="S19" s="122">
        <v>1</v>
      </c>
      <c r="T19" s="122">
        <v>2</v>
      </c>
      <c r="U19" s="122">
        <v>9</v>
      </c>
      <c r="V19" s="6"/>
    </row>
    <row r="20" spans="1:22" x14ac:dyDescent="0.3">
      <c r="A20" s="56"/>
      <c r="B20" s="56" t="s">
        <v>177</v>
      </c>
      <c r="C20" s="121" t="s">
        <v>10</v>
      </c>
      <c r="D20" s="121" t="s">
        <v>10</v>
      </c>
      <c r="E20" s="121" t="s">
        <v>10</v>
      </c>
      <c r="F20" s="121"/>
      <c r="G20" s="121">
        <v>5</v>
      </c>
      <c r="H20" s="121">
        <v>4</v>
      </c>
      <c r="I20" s="121">
        <v>9</v>
      </c>
      <c r="J20" s="121"/>
      <c r="K20" s="121">
        <v>24</v>
      </c>
      <c r="L20" s="121">
        <v>31</v>
      </c>
      <c r="M20" s="121">
        <v>55</v>
      </c>
      <c r="N20" s="121"/>
      <c r="O20" s="121">
        <v>27</v>
      </c>
      <c r="P20" s="121">
        <v>38</v>
      </c>
      <c r="Q20" s="121">
        <v>71</v>
      </c>
      <c r="R20" s="121"/>
      <c r="S20" s="122">
        <v>56</v>
      </c>
      <c r="T20" s="122">
        <v>73</v>
      </c>
      <c r="U20" s="122">
        <v>137</v>
      </c>
      <c r="V20" s="6"/>
    </row>
    <row r="21" spans="1:22" x14ac:dyDescent="0.3">
      <c r="A21" s="56" t="s">
        <v>25</v>
      </c>
      <c r="B21" s="56" t="s">
        <v>162</v>
      </c>
      <c r="C21" s="121" t="s">
        <v>10</v>
      </c>
      <c r="D21" s="121" t="s">
        <v>10</v>
      </c>
      <c r="E21" s="121" t="s">
        <v>10</v>
      </c>
      <c r="F21" s="121"/>
      <c r="G21" s="121">
        <v>2</v>
      </c>
      <c r="H21" s="121">
        <v>1</v>
      </c>
      <c r="I21" s="121">
        <v>3</v>
      </c>
      <c r="J21" s="121"/>
      <c r="K21" s="121">
        <v>18</v>
      </c>
      <c r="L21" s="121">
        <v>25</v>
      </c>
      <c r="M21" s="121">
        <v>43</v>
      </c>
      <c r="N21" s="121"/>
      <c r="O21" s="121">
        <v>31</v>
      </c>
      <c r="P21" s="121">
        <v>26</v>
      </c>
      <c r="Q21" s="121">
        <v>57</v>
      </c>
      <c r="R21" s="121"/>
      <c r="S21" s="122">
        <v>51</v>
      </c>
      <c r="T21" s="122">
        <v>52</v>
      </c>
      <c r="U21" s="122">
        <v>103</v>
      </c>
      <c r="V21" s="6"/>
    </row>
    <row r="22" spans="1:22" x14ac:dyDescent="0.3">
      <c r="A22" s="56"/>
      <c r="B22" s="56" t="s">
        <v>163</v>
      </c>
      <c r="C22" s="121" t="s">
        <v>10</v>
      </c>
      <c r="D22" s="121" t="s">
        <v>10</v>
      </c>
      <c r="E22" s="121" t="s">
        <v>10</v>
      </c>
      <c r="F22" s="121"/>
      <c r="G22" s="121">
        <v>2</v>
      </c>
      <c r="H22" s="121">
        <v>2</v>
      </c>
      <c r="I22" s="121">
        <v>4</v>
      </c>
      <c r="J22" s="121"/>
      <c r="K22" s="121" t="s">
        <v>10</v>
      </c>
      <c r="L22" s="121" t="s">
        <v>10</v>
      </c>
      <c r="M22" s="121" t="s">
        <v>10</v>
      </c>
      <c r="N22" s="121"/>
      <c r="O22" s="121" t="s">
        <v>10</v>
      </c>
      <c r="P22" s="121">
        <v>1</v>
      </c>
      <c r="Q22" s="121">
        <v>1</v>
      </c>
      <c r="R22" s="121"/>
      <c r="S22" s="122">
        <v>2</v>
      </c>
      <c r="T22" s="122">
        <v>3</v>
      </c>
      <c r="U22" s="122">
        <v>5</v>
      </c>
      <c r="V22" s="6"/>
    </row>
    <row r="23" spans="1:22" x14ac:dyDescent="0.3">
      <c r="A23" s="56"/>
      <c r="B23" s="56" t="s">
        <v>170</v>
      </c>
      <c r="C23" s="121" t="s">
        <v>10</v>
      </c>
      <c r="D23" s="121" t="s">
        <v>10</v>
      </c>
      <c r="E23" s="121" t="s">
        <v>10</v>
      </c>
      <c r="F23" s="121"/>
      <c r="G23" s="121">
        <v>3</v>
      </c>
      <c r="H23" s="121">
        <v>2</v>
      </c>
      <c r="I23" s="121">
        <v>5</v>
      </c>
      <c r="J23" s="121"/>
      <c r="K23" s="121">
        <v>14</v>
      </c>
      <c r="L23" s="121">
        <v>6</v>
      </c>
      <c r="M23" s="121">
        <v>20</v>
      </c>
      <c r="N23" s="121"/>
      <c r="O23" s="121">
        <v>9</v>
      </c>
      <c r="P23" s="121">
        <v>10</v>
      </c>
      <c r="Q23" s="121">
        <v>27</v>
      </c>
      <c r="R23" s="121"/>
      <c r="S23" s="122">
        <v>26</v>
      </c>
      <c r="T23" s="122">
        <v>18</v>
      </c>
      <c r="U23" s="122">
        <v>52</v>
      </c>
      <c r="V23" s="6"/>
    </row>
    <row r="24" spans="1:22" x14ac:dyDescent="0.3">
      <c r="A24" s="56"/>
      <c r="B24" s="56" t="s">
        <v>164</v>
      </c>
      <c r="C24" s="121" t="s">
        <v>10</v>
      </c>
      <c r="D24" s="121" t="s">
        <v>10</v>
      </c>
      <c r="E24" s="121" t="s">
        <v>10</v>
      </c>
      <c r="F24" s="121"/>
      <c r="G24" s="121" t="s">
        <v>10</v>
      </c>
      <c r="H24" s="121" t="s">
        <v>10</v>
      </c>
      <c r="I24" s="121" t="s">
        <v>10</v>
      </c>
      <c r="J24" s="121"/>
      <c r="K24" s="121" t="s">
        <v>10</v>
      </c>
      <c r="L24" s="121" t="s">
        <v>10</v>
      </c>
      <c r="M24" s="121" t="s">
        <v>10</v>
      </c>
      <c r="N24" s="121"/>
      <c r="O24" s="121" t="s">
        <v>10</v>
      </c>
      <c r="P24" s="121" t="s">
        <v>10</v>
      </c>
      <c r="Q24" s="121" t="s">
        <v>10</v>
      </c>
      <c r="R24" s="121"/>
      <c r="S24" s="122" t="s">
        <v>10</v>
      </c>
      <c r="T24" s="122" t="s">
        <v>10</v>
      </c>
      <c r="U24" s="122" t="s">
        <v>10</v>
      </c>
      <c r="V24" s="6"/>
    </row>
    <row r="25" spans="1:22" x14ac:dyDescent="0.3">
      <c r="A25" s="56"/>
      <c r="B25" s="56" t="s">
        <v>177</v>
      </c>
      <c r="C25" s="121" t="s">
        <v>10</v>
      </c>
      <c r="D25" s="121" t="s">
        <v>10</v>
      </c>
      <c r="E25" s="121" t="s">
        <v>10</v>
      </c>
      <c r="F25" s="121"/>
      <c r="G25" s="121">
        <v>7</v>
      </c>
      <c r="H25" s="121">
        <v>5</v>
      </c>
      <c r="I25" s="121">
        <v>12</v>
      </c>
      <c r="J25" s="121"/>
      <c r="K25" s="121">
        <v>32</v>
      </c>
      <c r="L25" s="121">
        <v>31</v>
      </c>
      <c r="M25" s="121">
        <v>63</v>
      </c>
      <c r="N25" s="121"/>
      <c r="O25" s="121">
        <v>40</v>
      </c>
      <c r="P25" s="121">
        <v>37</v>
      </c>
      <c r="Q25" s="121">
        <v>85</v>
      </c>
      <c r="R25" s="121"/>
      <c r="S25" s="122">
        <v>79</v>
      </c>
      <c r="T25" s="122">
        <v>73</v>
      </c>
      <c r="U25" s="122">
        <v>160</v>
      </c>
      <c r="V25" s="6"/>
    </row>
    <row r="26" spans="1:22" x14ac:dyDescent="0.3">
      <c r="A26" s="56" t="s">
        <v>26</v>
      </c>
      <c r="B26" s="56" t="s">
        <v>162</v>
      </c>
      <c r="C26" s="121" t="s">
        <v>10</v>
      </c>
      <c r="D26" s="121" t="s">
        <v>10</v>
      </c>
      <c r="E26" s="121" t="s">
        <v>10</v>
      </c>
      <c r="F26" s="121"/>
      <c r="G26" s="121">
        <v>2</v>
      </c>
      <c r="H26" s="121">
        <v>1</v>
      </c>
      <c r="I26" s="121">
        <v>3</v>
      </c>
      <c r="J26" s="121"/>
      <c r="K26" s="121">
        <v>17</v>
      </c>
      <c r="L26" s="121">
        <v>11</v>
      </c>
      <c r="M26" s="121">
        <v>28</v>
      </c>
      <c r="N26" s="121"/>
      <c r="O26" s="121">
        <v>27</v>
      </c>
      <c r="P26" s="121">
        <v>14</v>
      </c>
      <c r="Q26" s="121">
        <v>41</v>
      </c>
      <c r="R26" s="121"/>
      <c r="S26" s="122">
        <v>46</v>
      </c>
      <c r="T26" s="122">
        <v>26</v>
      </c>
      <c r="U26" s="122">
        <v>72</v>
      </c>
      <c r="V26" s="6"/>
    </row>
    <row r="27" spans="1:22" x14ac:dyDescent="0.3">
      <c r="A27" s="56"/>
      <c r="B27" s="56" t="s">
        <v>163</v>
      </c>
      <c r="C27" s="121" t="s">
        <v>10</v>
      </c>
      <c r="D27" s="121" t="s">
        <v>10</v>
      </c>
      <c r="E27" s="121" t="s">
        <v>10</v>
      </c>
      <c r="F27" s="121"/>
      <c r="G27" s="121" t="s">
        <v>10</v>
      </c>
      <c r="H27" s="121" t="s">
        <v>10</v>
      </c>
      <c r="I27" s="121" t="s">
        <v>10</v>
      </c>
      <c r="J27" s="121"/>
      <c r="K27" s="121">
        <v>1</v>
      </c>
      <c r="L27" s="121" t="s">
        <v>10</v>
      </c>
      <c r="M27" s="121">
        <v>1</v>
      </c>
      <c r="N27" s="121"/>
      <c r="O27" s="121">
        <v>1</v>
      </c>
      <c r="P27" s="121" t="s">
        <v>10</v>
      </c>
      <c r="Q27" s="121">
        <v>1</v>
      </c>
      <c r="R27" s="121"/>
      <c r="S27" s="122">
        <v>2</v>
      </c>
      <c r="T27" s="122" t="s">
        <v>10</v>
      </c>
      <c r="U27" s="122">
        <v>2</v>
      </c>
      <c r="V27" s="6"/>
    </row>
    <row r="28" spans="1:22" x14ac:dyDescent="0.3">
      <c r="A28" s="56"/>
      <c r="B28" s="56" t="s">
        <v>170</v>
      </c>
      <c r="C28" s="121" t="s">
        <v>10</v>
      </c>
      <c r="D28" s="121" t="s">
        <v>10</v>
      </c>
      <c r="E28" s="121" t="s">
        <v>10</v>
      </c>
      <c r="F28" s="121"/>
      <c r="G28" s="121" t="s">
        <v>10</v>
      </c>
      <c r="H28" s="121" t="s">
        <v>10</v>
      </c>
      <c r="I28" s="121" t="s">
        <v>10</v>
      </c>
      <c r="J28" s="121"/>
      <c r="K28" s="121">
        <v>6</v>
      </c>
      <c r="L28" s="121">
        <v>7</v>
      </c>
      <c r="M28" s="121">
        <v>13</v>
      </c>
      <c r="N28" s="121"/>
      <c r="O28" s="121">
        <v>6</v>
      </c>
      <c r="P28" s="121">
        <v>9</v>
      </c>
      <c r="Q28" s="121">
        <v>16</v>
      </c>
      <c r="R28" s="121"/>
      <c r="S28" s="122">
        <v>12</v>
      </c>
      <c r="T28" s="122">
        <v>16</v>
      </c>
      <c r="U28" s="122">
        <v>29</v>
      </c>
      <c r="V28" s="6"/>
    </row>
    <row r="29" spans="1:22" x14ac:dyDescent="0.3">
      <c r="A29" s="56"/>
      <c r="B29" s="56" t="s">
        <v>164</v>
      </c>
      <c r="C29" s="121" t="s">
        <v>10</v>
      </c>
      <c r="D29" s="121" t="s">
        <v>10</v>
      </c>
      <c r="E29" s="121" t="s">
        <v>10</v>
      </c>
      <c r="F29" s="121"/>
      <c r="G29" s="121" t="s">
        <v>10</v>
      </c>
      <c r="H29" s="121" t="s">
        <v>10</v>
      </c>
      <c r="I29" s="121" t="s">
        <v>10</v>
      </c>
      <c r="J29" s="121"/>
      <c r="K29" s="121" t="s">
        <v>10</v>
      </c>
      <c r="L29" s="121" t="s">
        <v>10</v>
      </c>
      <c r="M29" s="121" t="s">
        <v>10</v>
      </c>
      <c r="N29" s="121"/>
      <c r="O29" s="121" t="s">
        <v>10</v>
      </c>
      <c r="P29" s="121" t="s">
        <v>10</v>
      </c>
      <c r="Q29" s="121">
        <v>13</v>
      </c>
      <c r="R29" s="121"/>
      <c r="S29" s="122" t="s">
        <v>10</v>
      </c>
      <c r="T29" s="122" t="s">
        <v>10</v>
      </c>
      <c r="U29" s="122">
        <v>13</v>
      </c>
      <c r="V29" s="6"/>
    </row>
    <row r="30" spans="1:22" x14ac:dyDescent="0.3">
      <c r="A30" s="56"/>
      <c r="B30" s="56" t="s">
        <v>177</v>
      </c>
      <c r="C30" s="121" t="s">
        <v>10</v>
      </c>
      <c r="D30" s="121" t="s">
        <v>10</v>
      </c>
      <c r="E30" s="121" t="s">
        <v>10</v>
      </c>
      <c r="F30" s="121"/>
      <c r="G30" s="121">
        <v>2</v>
      </c>
      <c r="H30" s="121">
        <v>1</v>
      </c>
      <c r="I30" s="121">
        <v>3</v>
      </c>
      <c r="J30" s="121"/>
      <c r="K30" s="121">
        <v>24</v>
      </c>
      <c r="L30" s="121">
        <v>18</v>
      </c>
      <c r="M30" s="121">
        <v>42</v>
      </c>
      <c r="N30" s="121"/>
      <c r="O30" s="121">
        <v>34</v>
      </c>
      <c r="P30" s="121">
        <v>23</v>
      </c>
      <c r="Q30" s="121">
        <v>71</v>
      </c>
      <c r="R30" s="121"/>
      <c r="S30" s="122">
        <v>60</v>
      </c>
      <c r="T30" s="122">
        <v>42</v>
      </c>
      <c r="U30" s="122">
        <v>116</v>
      </c>
      <c r="V30" s="6"/>
    </row>
    <row r="31" spans="1:22" x14ac:dyDescent="0.3">
      <c r="A31" s="56" t="s">
        <v>27</v>
      </c>
      <c r="B31" s="56" t="s">
        <v>162</v>
      </c>
      <c r="C31" s="121" t="s">
        <v>10</v>
      </c>
      <c r="D31" s="121" t="s">
        <v>10</v>
      </c>
      <c r="E31" s="121" t="s">
        <v>10</v>
      </c>
      <c r="F31" s="121"/>
      <c r="G31" s="121" t="s">
        <v>10</v>
      </c>
      <c r="H31" s="121">
        <v>1</v>
      </c>
      <c r="I31" s="121">
        <v>1</v>
      </c>
      <c r="J31" s="121"/>
      <c r="K31" s="121">
        <v>3</v>
      </c>
      <c r="L31" s="121">
        <v>8</v>
      </c>
      <c r="M31" s="121">
        <v>11</v>
      </c>
      <c r="N31" s="121"/>
      <c r="O31" s="121">
        <v>9</v>
      </c>
      <c r="P31" s="121">
        <v>10</v>
      </c>
      <c r="Q31" s="121">
        <v>19</v>
      </c>
      <c r="R31" s="121"/>
      <c r="S31" s="122">
        <v>12</v>
      </c>
      <c r="T31" s="122">
        <v>19</v>
      </c>
      <c r="U31" s="122">
        <v>31</v>
      </c>
      <c r="V31" s="6"/>
    </row>
    <row r="32" spans="1:22" x14ac:dyDescent="0.3">
      <c r="A32" s="56"/>
      <c r="B32" s="56" t="s">
        <v>163</v>
      </c>
      <c r="C32" s="121" t="s">
        <v>10</v>
      </c>
      <c r="D32" s="121" t="s">
        <v>10</v>
      </c>
      <c r="E32" s="121" t="s">
        <v>10</v>
      </c>
      <c r="F32" s="121"/>
      <c r="G32" s="121" t="s">
        <v>10</v>
      </c>
      <c r="H32" s="121" t="s">
        <v>10</v>
      </c>
      <c r="I32" s="121" t="s">
        <v>10</v>
      </c>
      <c r="J32" s="121"/>
      <c r="K32" s="121" t="s">
        <v>10</v>
      </c>
      <c r="L32" s="121" t="s">
        <v>10</v>
      </c>
      <c r="M32" s="121" t="s">
        <v>10</v>
      </c>
      <c r="N32" s="121"/>
      <c r="O32" s="121">
        <v>1</v>
      </c>
      <c r="P32" s="121">
        <v>2</v>
      </c>
      <c r="Q32" s="121">
        <v>3</v>
      </c>
      <c r="R32" s="121"/>
      <c r="S32" s="122">
        <v>1</v>
      </c>
      <c r="T32" s="122">
        <v>2</v>
      </c>
      <c r="U32" s="122">
        <v>3</v>
      </c>
      <c r="V32" s="6"/>
    </row>
    <row r="33" spans="1:22" x14ac:dyDescent="0.3">
      <c r="A33" s="56"/>
      <c r="B33" s="56" t="s">
        <v>170</v>
      </c>
      <c r="C33" s="121" t="s">
        <v>10</v>
      </c>
      <c r="D33" s="121" t="s">
        <v>10</v>
      </c>
      <c r="E33" s="121" t="s">
        <v>10</v>
      </c>
      <c r="F33" s="121"/>
      <c r="G33" s="121">
        <v>1</v>
      </c>
      <c r="H33" s="121" t="s">
        <v>10</v>
      </c>
      <c r="I33" s="121">
        <v>1</v>
      </c>
      <c r="J33" s="121"/>
      <c r="K33" s="121">
        <v>3</v>
      </c>
      <c r="L33" s="121">
        <v>5</v>
      </c>
      <c r="M33" s="121">
        <v>8</v>
      </c>
      <c r="N33" s="121"/>
      <c r="O33" s="121">
        <v>4</v>
      </c>
      <c r="P33" s="121">
        <v>4</v>
      </c>
      <c r="Q33" s="121">
        <v>16</v>
      </c>
      <c r="R33" s="121"/>
      <c r="S33" s="122">
        <v>8</v>
      </c>
      <c r="T33" s="122">
        <v>9</v>
      </c>
      <c r="U33" s="122">
        <v>25</v>
      </c>
      <c r="V33" s="6"/>
    </row>
    <row r="34" spans="1:22" x14ac:dyDescent="0.3">
      <c r="A34" s="56"/>
      <c r="B34" s="56" t="s">
        <v>164</v>
      </c>
      <c r="C34" s="121" t="s">
        <v>10</v>
      </c>
      <c r="D34" s="121" t="s">
        <v>10</v>
      </c>
      <c r="E34" s="121" t="s">
        <v>10</v>
      </c>
      <c r="F34" s="121"/>
      <c r="G34" s="121" t="s">
        <v>10</v>
      </c>
      <c r="H34" s="121" t="s">
        <v>10</v>
      </c>
      <c r="I34" s="121" t="s">
        <v>10</v>
      </c>
      <c r="J34" s="121"/>
      <c r="K34" s="121" t="s">
        <v>10</v>
      </c>
      <c r="L34" s="121" t="s">
        <v>10</v>
      </c>
      <c r="M34" s="121" t="s">
        <v>10</v>
      </c>
      <c r="N34" s="121"/>
      <c r="O34" s="121" t="s">
        <v>10</v>
      </c>
      <c r="P34" s="121" t="s">
        <v>10</v>
      </c>
      <c r="Q34" s="121" t="s">
        <v>10</v>
      </c>
      <c r="R34" s="121"/>
      <c r="S34" s="122" t="s">
        <v>10</v>
      </c>
      <c r="T34" s="122" t="s">
        <v>10</v>
      </c>
      <c r="U34" s="122" t="s">
        <v>10</v>
      </c>
      <c r="V34" s="6"/>
    </row>
    <row r="35" spans="1:22" x14ac:dyDescent="0.3">
      <c r="A35" s="56"/>
      <c r="B35" s="56" t="s">
        <v>177</v>
      </c>
      <c r="C35" s="121" t="s">
        <v>10</v>
      </c>
      <c r="D35" s="121" t="s">
        <v>10</v>
      </c>
      <c r="E35" s="121" t="s">
        <v>10</v>
      </c>
      <c r="F35" s="121"/>
      <c r="G35" s="121">
        <v>1</v>
      </c>
      <c r="H35" s="121">
        <v>1</v>
      </c>
      <c r="I35" s="121">
        <v>2</v>
      </c>
      <c r="J35" s="121"/>
      <c r="K35" s="121">
        <v>6</v>
      </c>
      <c r="L35" s="121">
        <v>13</v>
      </c>
      <c r="M35" s="121">
        <v>19</v>
      </c>
      <c r="N35" s="121"/>
      <c r="O35" s="121">
        <v>14</v>
      </c>
      <c r="P35" s="121">
        <v>16</v>
      </c>
      <c r="Q35" s="121">
        <v>38</v>
      </c>
      <c r="R35" s="121"/>
      <c r="S35" s="122">
        <v>21</v>
      </c>
      <c r="T35" s="122">
        <v>30</v>
      </c>
      <c r="U35" s="122">
        <v>59</v>
      </c>
      <c r="V35" s="6"/>
    </row>
    <row r="36" spans="1:22" x14ac:dyDescent="0.3">
      <c r="A36" s="56" t="s">
        <v>28</v>
      </c>
      <c r="B36" s="56" t="s">
        <v>162</v>
      </c>
      <c r="C36" s="121" t="s">
        <v>10</v>
      </c>
      <c r="D36" s="121" t="s">
        <v>10</v>
      </c>
      <c r="E36" s="121" t="s">
        <v>10</v>
      </c>
      <c r="F36" s="121"/>
      <c r="G36" s="121">
        <v>2</v>
      </c>
      <c r="H36" s="121" t="s">
        <v>10</v>
      </c>
      <c r="I36" s="121">
        <v>2</v>
      </c>
      <c r="J36" s="121"/>
      <c r="K36" s="121">
        <v>7</v>
      </c>
      <c r="L36" s="121">
        <v>5</v>
      </c>
      <c r="M36" s="121">
        <v>12</v>
      </c>
      <c r="N36" s="121"/>
      <c r="O36" s="121">
        <v>17</v>
      </c>
      <c r="P36" s="121">
        <v>20</v>
      </c>
      <c r="Q36" s="121">
        <v>37</v>
      </c>
      <c r="R36" s="121"/>
      <c r="S36" s="122">
        <v>26</v>
      </c>
      <c r="T36" s="122">
        <v>25</v>
      </c>
      <c r="U36" s="122">
        <v>52</v>
      </c>
      <c r="V36" s="6"/>
    </row>
    <row r="37" spans="1:22" x14ac:dyDescent="0.3">
      <c r="A37" s="56"/>
      <c r="B37" s="56" t="s">
        <v>163</v>
      </c>
      <c r="C37" s="121" t="s">
        <v>10</v>
      </c>
      <c r="D37" s="121" t="s">
        <v>10</v>
      </c>
      <c r="E37" s="121" t="s">
        <v>10</v>
      </c>
      <c r="F37" s="121"/>
      <c r="G37" s="121">
        <v>2</v>
      </c>
      <c r="H37" s="121" t="s">
        <v>10</v>
      </c>
      <c r="I37" s="121">
        <v>2</v>
      </c>
      <c r="J37" s="121"/>
      <c r="K37" s="121">
        <v>1</v>
      </c>
      <c r="L37" s="121" t="s">
        <v>10</v>
      </c>
      <c r="M37" s="121">
        <v>1</v>
      </c>
      <c r="N37" s="121"/>
      <c r="O37" s="121">
        <v>2</v>
      </c>
      <c r="P37" s="121" t="s">
        <v>10</v>
      </c>
      <c r="Q37" s="121">
        <v>2</v>
      </c>
      <c r="R37" s="121"/>
      <c r="S37" s="122">
        <v>5</v>
      </c>
      <c r="T37" s="122" t="s">
        <v>10</v>
      </c>
      <c r="U37" s="122">
        <v>5</v>
      </c>
      <c r="V37" s="6"/>
    </row>
    <row r="38" spans="1:22" x14ac:dyDescent="0.3">
      <c r="A38" s="56"/>
      <c r="B38" s="56" t="s">
        <v>170</v>
      </c>
      <c r="C38" s="121" t="s">
        <v>10</v>
      </c>
      <c r="D38" s="121" t="s">
        <v>10</v>
      </c>
      <c r="E38" s="121" t="s">
        <v>10</v>
      </c>
      <c r="F38" s="121"/>
      <c r="G38" s="121" t="s">
        <v>10</v>
      </c>
      <c r="H38" s="121" t="s">
        <v>10</v>
      </c>
      <c r="I38" s="121" t="s">
        <v>10</v>
      </c>
      <c r="J38" s="121"/>
      <c r="K38" s="121">
        <v>4</v>
      </c>
      <c r="L38" s="121">
        <v>7</v>
      </c>
      <c r="M38" s="121">
        <v>11</v>
      </c>
      <c r="N38" s="121"/>
      <c r="O38" s="121">
        <v>8</v>
      </c>
      <c r="P38" s="121">
        <v>10</v>
      </c>
      <c r="Q38" s="121">
        <v>18</v>
      </c>
      <c r="R38" s="121"/>
      <c r="S38" s="122">
        <v>12</v>
      </c>
      <c r="T38" s="122">
        <v>17</v>
      </c>
      <c r="U38" s="122">
        <v>29</v>
      </c>
      <c r="V38" s="6"/>
    </row>
    <row r="39" spans="1:22" x14ac:dyDescent="0.3">
      <c r="A39" s="56"/>
      <c r="B39" s="56" t="s">
        <v>164</v>
      </c>
      <c r="C39" s="121" t="s">
        <v>10</v>
      </c>
      <c r="D39" s="121" t="s">
        <v>10</v>
      </c>
      <c r="E39" s="121" t="s">
        <v>10</v>
      </c>
      <c r="F39" s="121"/>
      <c r="G39" s="121" t="s">
        <v>10</v>
      </c>
      <c r="H39" s="121" t="s">
        <v>10</v>
      </c>
      <c r="I39" s="121" t="s">
        <v>10</v>
      </c>
      <c r="J39" s="121"/>
      <c r="K39" s="121" t="s">
        <v>10</v>
      </c>
      <c r="L39" s="121" t="s">
        <v>10</v>
      </c>
      <c r="M39" s="121" t="s">
        <v>10</v>
      </c>
      <c r="N39" s="121"/>
      <c r="O39" s="121" t="s">
        <v>10</v>
      </c>
      <c r="P39" s="121" t="s">
        <v>10</v>
      </c>
      <c r="Q39" s="121" t="s">
        <v>10</v>
      </c>
      <c r="R39" s="121"/>
      <c r="S39" s="122" t="s">
        <v>10</v>
      </c>
      <c r="T39" s="122" t="s">
        <v>10</v>
      </c>
      <c r="U39" s="122" t="s">
        <v>10</v>
      </c>
      <c r="V39" s="6"/>
    </row>
    <row r="40" spans="1:22" x14ac:dyDescent="0.3">
      <c r="A40" s="56"/>
      <c r="B40" s="56" t="s">
        <v>177</v>
      </c>
      <c r="C40" s="121" t="s">
        <v>10</v>
      </c>
      <c r="D40" s="121" t="s">
        <v>10</v>
      </c>
      <c r="E40" s="121" t="s">
        <v>10</v>
      </c>
      <c r="F40" s="121"/>
      <c r="G40" s="121">
        <v>4</v>
      </c>
      <c r="H40" s="121" t="s">
        <v>10</v>
      </c>
      <c r="I40" s="121">
        <v>4</v>
      </c>
      <c r="J40" s="121"/>
      <c r="K40" s="121">
        <v>12</v>
      </c>
      <c r="L40" s="121">
        <v>12</v>
      </c>
      <c r="M40" s="121">
        <v>24</v>
      </c>
      <c r="N40" s="121"/>
      <c r="O40" s="121">
        <v>27</v>
      </c>
      <c r="P40" s="121">
        <v>30</v>
      </c>
      <c r="Q40" s="121">
        <v>57</v>
      </c>
      <c r="R40" s="121"/>
      <c r="S40" s="122">
        <v>43</v>
      </c>
      <c r="T40" s="122">
        <v>42</v>
      </c>
      <c r="U40" s="122">
        <v>86</v>
      </c>
      <c r="V40" s="6"/>
    </row>
    <row r="41" spans="1:22" x14ac:dyDescent="0.3">
      <c r="A41" s="56" t="s">
        <v>29</v>
      </c>
      <c r="B41" s="56" t="s">
        <v>162</v>
      </c>
      <c r="C41" s="121" t="s">
        <v>10</v>
      </c>
      <c r="D41" s="121" t="s">
        <v>10</v>
      </c>
      <c r="E41" s="121" t="s">
        <v>10</v>
      </c>
      <c r="F41" s="121"/>
      <c r="G41" s="121" t="s">
        <v>10</v>
      </c>
      <c r="H41" s="121">
        <v>1</v>
      </c>
      <c r="I41" s="121">
        <v>1</v>
      </c>
      <c r="J41" s="121"/>
      <c r="K41" s="121">
        <v>3</v>
      </c>
      <c r="L41" s="121">
        <v>9</v>
      </c>
      <c r="M41" s="121">
        <v>12</v>
      </c>
      <c r="N41" s="121"/>
      <c r="O41" s="121">
        <v>23</v>
      </c>
      <c r="P41" s="121">
        <v>33</v>
      </c>
      <c r="Q41" s="121">
        <v>56</v>
      </c>
      <c r="R41" s="121"/>
      <c r="S41" s="122">
        <v>26</v>
      </c>
      <c r="T41" s="122">
        <v>43</v>
      </c>
      <c r="U41" s="122">
        <v>69</v>
      </c>
      <c r="V41" s="6"/>
    </row>
    <row r="42" spans="1:22" x14ac:dyDescent="0.3">
      <c r="A42" s="56"/>
      <c r="B42" s="56" t="s">
        <v>163</v>
      </c>
      <c r="C42" s="121" t="s">
        <v>10</v>
      </c>
      <c r="D42" s="121" t="s">
        <v>10</v>
      </c>
      <c r="E42" s="121" t="s">
        <v>10</v>
      </c>
      <c r="F42" s="121"/>
      <c r="G42" s="121" t="s">
        <v>10</v>
      </c>
      <c r="H42" s="121">
        <v>1</v>
      </c>
      <c r="I42" s="121">
        <v>1</v>
      </c>
      <c r="J42" s="121"/>
      <c r="K42" s="121">
        <v>1</v>
      </c>
      <c r="L42" s="121">
        <v>1</v>
      </c>
      <c r="M42" s="121">
        <v>2</v>
      </c>
      <c r="N42" s="121"/>
      <c r="O42" s="121" t="s">
        <v>10</v>
      </c>
      <c r="P42" s="121">
        <v>1</v>
      </c>
      <c r="Q42" s="121">
        <v>1</v>
      </c>
      <c r="R42" s="121"/>
      <c r="S42" s="122">
        <v>1</v>
      </c>
      <c r="T42" s="122">
        <v>3</v>
      </c>
      <c r="U42" s="122">
        <v>4</v>
      </c>
      <c r="V42" s="6"/>
    </row>
    <row r="43" spans="1:22" x14ac:dyDescent="0.3">
      <c r="A43" s="56"/>
      <c r="B43" s="56" t="s">
        <v>170</v>
      </c>
      <c r="C43" s="121" t="s">
        <v>10</v>
      </c>
      <c r="D43" s="121" t="s">
        <v>10</v>
      </c>
      <c r="E43" s="121" t="s">
        <v>10</v>
      </c>
      <c r="F43" s="121"/>
      <c r="G43" s="121">
        <v>1</v>
      </c>
      <c r="H43" s="121" t="s">
        <v>10</v>
      </c>
      <c r="I43" s="121">
        <v>1</v>
      </c>
      <c r="J43" s="121"/>
      <c r="K43" s="121">
        <v>5</v>
      </c>
      <c r="L43" s="121">
        <v>4</v>
      </c>
      <c r="M43" s="121">
        <v>9</v>
      </c>
      <c r="N43" s="121"/>
      <c r="O43" s="121">
        <v>8</v>
      </c>
      <c r="P43" s="121">
        <v>3</v>
      </c>
      <c r="Q43" s="121">
        <v>11</v>
      </c>
      <c r="R43" s="121"/>
      <c r="S43" s="122">
        <v>14</v>
      </c>
      <c r="T43" s="122">
        <v>7</v>
      </c>
      <c r="U43" s="122">
        <v>21</v>
      </c>
      <c r="V43" s="6"/>
    </row>
    <row r="44" spans="1:22" x14ac:dyDescent="0.3">
      <c r="A44" s="56"/>
      <c r="B44" s="56" t="s">
        <v>164</v>
      </c>
      <c r="C44" s="121" t="s">
        <v>10</v>
      </c>
      <c r="D44" s="121" t="s">
        <v>10</v>
      </c>
      <c r="E44" s="121" t="s">
        <v>10</v>
      </c>
      <c r="F44" s="121"/>
      <c r="G44" s="121" t="s">
        <v>10</v>
      </c>
      <c r="H44" s="121">
        <v>1</v>
      </c>
      <c r="I44" s="121">
        <v>1</v>
      </c>
      <c r="J44" s="121"/>
      <c r="K44" s="121" t="s">
        <v>10</v>
      </c>
      <c r="L44" s="121" t="s">
        <v>10</v>
      </c>
      <c r="M44" s="121" t="s">
        <v>10</v>
      </c>
      <c r="N44" s="121"/>
      <c r="O44" s="121" t="s">
        <v>10</v>
      </c>
      <c r="P44" s="121" t="s">
        <v>10</v>
      </c>
      <c r="Q44" s="121" t="s">
        <v>10</v>
      </c>
      <c r="R44" s="121"/>
      <c r="S44" s="122" t="s">
        <v>10</v>
      </c>
      <c r="T44" s="122">
        <v>1</v>
      </c>
      <c r="U44" s="122">
        <v>1</v>
      </c>
      <c r="V44" s="6"/>
    </row>
    <row r="45" spans="1:22" x14ac:dyDescent="0.3">
      <c r="A45" s="56"/>
      <c r="B45" s="56" t="s">
        <v>177</v>
      </c>
      <c r="C45" s="121" t="s">
        <v>10</v>
      </c>
      <c r="D45" s="121" t="s">
        <v>10</v>
      </c>
      <c r="E45" s="121" t="s">
        <v>10</v>
      </c>
      <c r="F45" s="121"/>
      <c r="G45" s="121">
        <v>1</v>
      </c>
      <c r="H45" s="121">
        <v>3</v>
      </c>
      <c r="I45" s="121">
        <v>4</v>
      </c>
      <c r="J45" s="121"/>
      <c r="K45" s="121">
        <v>9</v>
      </c>
      <c r="L45" s="121">
        <v>14</v>
      </c>
      <c r="M45" s="121">
        <v>23</v>
      </c>
      <c r="N45" s="121"/>
      <c r="O45" s="121">
        <v>31</v>
      </c>
      <c r="P45" s="121">
        <v>37</v>
      </c>
      <c r="Q45" s="121">
        <v>68</v>
      </c>
      <c r="R45" s="121"/>
      <c r="S45" s="122">
        <v>41</v>
      </c>
      <c r="T45" s="122">
        <v>54</v>
      </c>
      <c r="U45" s="122">
        <v>95</v>
      </c>
      <c r="V45" s="6"/>
    </row>
    <row r="46" spans="1:22" x14ac:dyDescent="0.3">
      <c r="A46" s="56" t="s">
        <v>30</v>
      </c>
      <c r="B46" s="56" t="s">
        <v>162</v>
      </c>
      <c r="C46" s="121" t="s">
        <v>10</v>
      </c>
      <c r="D46" s="121" t="s">
        <v>10</v>
      </c>
      <c r="E46" s="121" t="s">
        <v>10</v>
      </c>
      <c r="F46" s="121"/>
      <c r="G46" s="121" t="s">
        <v>10</v>
      </c>
      <c r="H46" s="121" t="s">
        <v>10</v>
      </c>
      <c r="I46" s="121" t="s">
        <v>10</v>
      </c>
      <c r="J46" s="121"/>
      <c r="K46" s="121">
        <v>11</v>
      </c>
      <c r="L46" s="121">
        <v>8</v>
      </c>
      <c r="M46" s="121">
        <v>19</v>
      </c>
      <c r="N46" s="121"/>
      <c r="O46" s="121">
        <v>27</v>
      </c>
      <c r="P46" s="121">
        <v>33</v>
      </c>
      <c r="Q46" s="121">
        <v>60</v>
      </c>
      <c r="R46" s="121"/>
      <c r="S46" s="122">
        <v>38</v>
      </c>
      <c r="T46" s="122">
        <v>41</v>
      </c>
      <c r="U46" s="122">
        <v>79</v>
      </c>
      <c r="V46" s="6"/>
    </row>
    <row r="47" spans="1:22" x14ac:dyDescent="0.3">
      <c r="A47" s="56"/>
      <c r="B47" s="56" t="s">
        <v>163</v>
      </c>
      <c r="C47" s="121" t="s">
        <v>10</v>
      </c>
      <c r="D47" s="121" t="s">
        <v>10</v>
      </c>
      <c r="E47" s="121" t="s">
        <v>10</v>
      </c>
      <c r="F47" s="121"/>
      <c r="G47" s="121" t="s">
        <v>10</v>
      </c>
      <c r="H47" s="121" t="s">
        <v>10</v>
      </c>
      <c r="I47" s="121" t="s">
        <v>10</v>
      </c>
      <c r="J47" s="121"/>
      <c r="K47" s="121" t="s">
        <v>10</v>
      </c>
      <c r="L47" s="121" t="s">
        <v>10</v>
      </c>
      <c r="M47" s="121" t="s">
        <v>10</v>
      </c>
      <c r="N47" s="121"/>
      <c r="O47" s="121">
        <v>1</v>
      </c>
      <c r="P47" s="121">
        <v>2</v>
      </c>
      <c r="Q47" s="121">
        <v>3</v>
      </c>
      <c r="R47" s="121"/>
      <c r="S47" s="122">
        <v>1</v>
      </c>
      <c r="T47" s="122">
        <v>2</v>
      </c>
      <c r="U47" s="122">
        <v>3</v>
      </c>
      <c r="V47" s="6"/>
    </row>
    <row r="48" spans="1:22" x14ac:dyDescent="0.3">
      <c r="A48" s="56"/>
      <c r="B48" s="56" t="s">
        <v>170</v>
      </c>
      <c r="C48" s="121" t="s">
        <v>10</v>
      </c>
      <c r="D48" s="121" t="s">
        <v>10</v>
      </c>
      <c r="E48" s="121" t="s">
        <v>10</v>
      </c>
      <c r="F48" s="121"/>
      <c r="G48" s="121" t="s">
        <v>10</v>
      </c>
      <c r="H48" s="121" t="s">
        <v>10</v>
      </c>
      <c r="I48" s="121" t="s">
        <v>10</v>
      </c>
      <c r="J48" s="121"/>
      <c r="K48" s="121">
        <v>6</v>
      </c>
      <c r="L48" s="121">
        <v>5</v>
      </c>
      <c r="M48" s="121">
        <v>11</v>
      </c>
      <c r="N48" s="121"/>
      <c r="O48" s="121">
        <v>6</v>
      </c>
      <c r="P48" s="121">
        <v>5</v>
      </c>
      <c r="Q48" s="121">
        <v>11</v>
      </c>
      <c r="R48" s="121"/>
      <c r="S48" s="122">
        <v>12</v>
      </c>
      <c r="T48" s="122">
        <v>10</v>
      </c>
      <c r="U48" s="122">
        <v>22</v>
      </c>
      <c r="V48" s="6"/>
    </row>
    <row r="49" spans="1:22" x14ac:dyDescent="0.3">
      <c r="A49" s="56"/>
      <c r="B49" s="56" t="s">
        <v>164</v>
      </c>
      <c r="C49" s="121" t="s">
        <v>10</v>
      </c>
      <c r="D49" s="121" t="s">
        <v>10</v>
      </c>
      <c r="E49" s="121" t="s">
        <v>10</v>
      </c>
      <c r="F49" s="121"/>
      <c r="G49" s="121" t="s">
        <v>10</v>
      </c>
      <c r="H49" s="121" t="s">
        <v>10</v>
      </c>
      <c r="I49" s="121" t="s">
        <v>10</v>
      </c>
      <c r="J49" s="121"/>
      <c r="K49" s="121" t="s">
        <v>10</v>
      </c>
      <c r="L49" s="121" t="s">
        <v>10</v>
      </c>
      <c r="M49" s="121" t="s">
        <v>10</v>
      </c>
      <c r="N49" s="121"/>
      <c r="O49" s="121" t="s">
        <v>10</v>
      </c>
      <c r="P49" s="121" t="s">
        <v>10</v>
      </c>
      <c r="Q49" s="121" t="s">
        <v>10</v>
      </c>
      <c r="R49" s="121"/>
      <c r="S49" s="122" t="s">
        <v>10</v>
      </c>
      <c r="T49" s="122" t="s">
        <v>10</v>
      </c>
      <c r="U49" s="122" t="s">
        <v>10</v>
      </c>
      <c r="V49" s="6"/>
    </row>
    <row r="50" spans="1:22" x14ac:dyDescent="0.3">
      <c r="A50" s="56"/>
      <c r="B50" s="56" t="s">
        <v>177</v>
      </c>
      <c r="C50" s="121" t="s">
        <v>10</v>
      </c>
      <c r="D50" s="121" t="s">
        <v>10</v>
      </c>
      <c r="E50" s="121" t="s">
        <v>10</v>
      </c>
      <c r="F50" s="121"/>
      <c r="G50" s="121" t="s">
        <v>10</v>
      </c>
      <c r="H50" s="121" t="s">
        <v>10</v>
      </c>
      <c r="I50" s="121" t="s">
        <v>10</v>
      </c>
      <c r="J50" s="121"/>
      <c r="K50" s="121">
        <v>17</v>
      </c>
      <c r="L50" s="121">
        <v>13</v>
      </c>
      <c r="M50" s="121">
        <v>30</v>
      </c>
      <c r="N50" s="121"/>
      <c r="O50" s="121">
        <v>34</v>
      </c>
      <c r="P50" s="121">
        <v>40</v>
      </c>
      <c r="Q50" s="121">
        <v>74</v>
      </c>
      <c r="R50" s="121"/>
      <c r="S50" s="122">
        <v>51</v>
      </c>
      <c r="T50" s="122">
        <v>53</v>
      </c>
      <c r="U50" s="122">
        <v>104</v>
      </c>
      <c r="V50" s="6"/>
    </row>
    <row r="51" spans="1:22" x14ac:dyDescent="0.3">
      <c r="A51" s="56" t="s">
        <v>31</v>
      </c>
      <c r="B51" s="56" t="s">
        <v>162</v>
      </c>
      <c r="C51" s="121" t="s">
        <v>10</v>
      </c>
      <c r="D51" s="121" t="s">
        <v>10</v>
      </c>
      <c r="E51" s="121" t="s">
        <v>10</v>
      </c>
      <c r="F51" s="121"/>
      <c r="G51" s="121">
        <v>2</v>
      </c>
      <c r="H51" s="121" t="s">
        <v>10</v>
      </c>
      <c r="I51" s="121">
        <v>2</v>
      </c>
      <c r="J51" s="121"/>
      <c r="K51" s="121">
        <v>7</v>
      </c>
      <c r="L51" s="121">
        <v>8</v>
      </c>
      <c r="M51" s="121">
        <v>15</v>
      </c>
      <c r="N51" s="121"/>
      <c r="O51" s="121">
        <v>29</v>
      </c>
      <c r="P51" s="121">
        <v>21</v>
      </c>
      <c r="Q51" s="121">
        <v>50</v>
      </c>
      <c r="R51" s="121"/>
      <c r="S51" s="122">
        <v>38</v>
      </c>
      <c r="T51" s="122">
        <v>29</v>
      </c>
      <c r="U51" s="122">
        <v>67</v>
      </c>
      <c r="V51" s="6"/>
    </row>
    <row r="52" spans="1:22" x14ac:dyDescent="0.3">
      <c r="A52" s="56"/>
      <c r="B52" s="56" t="s">
        <v>163</v>
      </c>
      <c r="C52" s="121" t="s">
        <v>10</v>
      </c>
      <c r="D52" s="121" t="s">
        <v>10</v>
      </c>
      <c r="E52" s="121" t="s">
        <v>10</v>
      </c>
      <c r="F52" s="121"/>
      <c r="G52" s="121" t="s">
        <v>10</v>
      </c>
      <c r="H52" s="121" t="s">
        <v>10</v>
      </c>
      <c r="I52" s="121" t="s">
        <v>10</v>
      </c>
      <c r="J52" s="121"/>
      <c r="K52" s="121" t="s">
        <v>10</v>
      </c>
      <c r="L52" s="121">
        <v>1</v>
      </c>
      <c r="M52" s="121">
        <v>1</v>
      </c>
      <c r="N52" s="121"/>
      <c r="O52" s="121">
        <v>3</v>
      </c>
      <c r="P52" s="121" t="s">
        <v>10</v>
      </c>
      <c r="Q52" s="121">
        <v>3</v>
      </c>
      <c r="R52" s="121"/>
      <c r="S52" s="122">
        <v>3</v>
      </c>
      <c r="T52" s="122">
        <v>1</v>
      </c>
      <c r="U52" s="122">
        <v>4</v>
      </c>
      <c r="V52" s="6"/>
    </row>
    <row r="53" spans="1:22" x14ac:dyDescent="0.3">
      <c r="A53" s="56"/>
      <c r="B53" s="56" t="s">
        <v>170</v>
      </c>
      <c r="C53" s="121" t="s">
        <v>10</v>
      </c>
      <c r="D53" s="121" t="s">
        <v>10</v>
      </c>
      <c r="E53" s="121" t="s">
        <v>10</v>
      </c>
      <c r="F53" s="121"/>
      <c r="G53" s="121">
        <v>1</v>
      </c>
      <c r="H53" s="121">
        <v>3</v>
      </c>
      <c r="I53" s="121">
        <v>4</v>
      </c>
      <c r="J53" s="121"/>
      <c r="K53" s="121">
        <v>5</v>
      </c>
      <c r="L53" s="121">
        <v>2</v>
      </c>
      <c r="M53" s="121">
        <v>7</v>
      </c>
      <c r="N53" s="121"/>
      <c r="O53" s="121">
        <v>4</v>
      </c>
      <c r="P53" s="121">
        <v>11</v>
      </c>
      <c r="Q53" s="121">
        <v>15</v>
      </c>
      <c r="R53" s="121"/>
      <c r="S53" s="122">
        <v>10</v>
      </c>
      <c r="T53" s="122">
        <v>16</v>
      </c>
      <c r="U53" s="122">
        <v>26</v>
      </c>
      <c r="V53" s="6"/>
    </row>
    <row r="54" spans="1:22" x14ac:dyDescent="0.3">
      <c r="A54" s="56"/>
      <c r="B54" s="56" t="s">
        <v>164</v>
      </c>
      <c r="C54" s="121" t="s">
        <v>10</v>
      </c>
      <c r="D54" s="121">
        <v>1</v>
      </c>
      <c r="E54" s="121">
        <v>1</v>
      </c>
      <c r="F54" s="121"/>
      <c r="G54" s="121" t="s">
        <v>10</v>
      </c>
      <c r="H54" s="121" t="s">
        <v>10</v>
      </c>
      <c r="I54" s="121" t="s">
        <v>10</v>
      </c>
      <c r="J54" s="121"/>
      <c r="K54" s="121" t="s">
        <v>10</v>
      </c>
      <c r="L54" s="121">
        <v>1</v>
      </c>
      <c r="M54" s="121">
        <v>1</v>
      </c>
      <c r="N54" s="121"/>
      <c r="O54" s="121" t="s">
        <v>10</v>
      </c>
      <c r="P54" s="121">
        <v>1</v>
      </c>
      <c r="Q54" s="121">
        <v>1</v>
      </c>
      <c r="R54" s="121"/>
      <c r="S54" s="122" t="s">
        <v>10</v>
      </c>
      <c r="T54" s="122">
        <v>3</v>
      </c>
      <c r="U54" s="122">
        <v>3</v>
      </c>
      <c r="V54" s="6"/>
    </row>
    <row r="55" spans="1:22" x14ac:dyDescent="0.3">
      <c r="A55" s="56"/>
      <c r="B55" s="56" t="s">
        <v>177</v>
      </c>
      <c r="C55" s="121" t="s">
        <v>10</v>
      </c>
      <c r="D55" s="121">
        <v>1</v>
      </c>
      <c r="E55" s="121">
        <v>1</v>
      </c>
      <c r="F55" s="121"/>
      <c r="G55" s="121">
        <v>3</v>
      </c>
      <c r="H55" s="121">
        <v>3</v>
      </c>
      <c r="I55" s="121">
        <v>6</v>
      </c>
      <c r="J55" s="121"/>
      <c r="K55" s="121">
        <v>12</v>
      </c>
      <c r="L55" s="121">
        <v>12</v>
      </c>
      <c r="M55" s="121">
        <v>24</v>
      </c>
      <c r="N55" s="121"/>
      <c r="O55" s="121">
        <v>36</v>
      </c>
      <c r="P55" s="121">
        <v>33</v>
      </c>
      <c r="Q55" s="121">
        <v>69</v>
      </c>
      <c r="R55" s="121"/>
      <c r="S55" s="122">
        <v>51</v>
      </c>
      <c r="T55" s="122">
        <v>49</v>
      </c>
      <c r="U55" s="122">
        <v>100</v>
      </c>
      <c r="V55" s="6"/>
    </row>
    <row r="56" spans="1:22" x14ac:dyDescent="0.3">
      <c r="A56" s="56" t="s">
        <v>32</v>
      </c>
      <c r="B56" s="56" t="s">
        <v>162</v>
      </c>
      <c r="C56" s="121">
        <v>1</v>
      </c>
      <c r="D56" s="121">
        <v>1</v>
      </c>
      <c r="E56" s="121">
        <v>2</v>
      </c>
      <c r="F56" s="121"/>
      <c r="G56" s="121">
        <v>1</v>
      </c>
      <c r="H56" s="121" t="s">
        <v>10</v>
      </c>
      <c r="I56" s="121">
        <v>1</v>
      </c>
      <c r="J56" s="121"/>
      <c r="K56" s="121">
        <v>11</v>
      </c>
      <c r="L56" s="121">
        <v>7</v>
      </c>
      <c r="M56" s="121">
        <v>18</v>
      </c>
      <c r="N56" s="121"/>
      <c r="O56" s="121">
        <v>21</v>
      </c>
      <c r="P56" s="121">
        <v>24</v>
      </c>
      <c r="Q56" s="121">
        <v>45</v>
      </c>
      <c r="R56" s="121"/>
      <c r="S56" s="122">
        <v>34</v>
      </c>
      <c r="T56" s="122">
        <v>32</v>
      </c>
      <c r="U56" s="122">
        <v>66</v>
      </c>
      <c r="V56" s="6"/>
    </row>
    <row r="57" spans="1:22" x14ac:dyDescent="0.3">
      <c r="A57" s="56"/>
      <c r="B57" s="56" t="s">
        <v>163</v>
      </c>
      <c r="C57" s="121" t="s">
        <v>10</v>
      </c>
      <c r="D57" s="121" t="s">
        <v>10</v>
      </c>
      <c r="E57" s="121" t="s">
        <v>10</v>
      </c>
      <c r="F57" s="121"/>
      <c r="G57" s="121" t="s">
        <v>10</v>
      </c>
      <c r="H57" s="121" t="s">
        <v>10</v>
      </c>
      <c r="I57" s="121" t="s">
        <v>10</v>
      </c>
      <c r="J57" s="121"/>
      <c r="K57" s="121" t="s">
        <v>10</v>
      </c>
      <c r="L57" s="121" t="s">
        <v>10</v>
      </c>
      <c r="M57" s="121" t="s">
        <v>10</v>
      </c>
      <c r="N57" s="121"/>
      <c r="O57" s="121" t="s">
        <v>10</v>
      </c>
      <c r="P57" s="121" t="s">
        <v>10</v>
      </c>
      <c r="Q57" s="121" t="s">
        <v>10</v>
      </c>
      <c r="R57" s="121"/>
      <c r="S57" s="122" t="s">
        <v>10</v>
      </c>
      <c r="T57" s="122" t="s">
        <v>10</v>
      </c>
      <c r="U57" s="122" t="s">
        <v>10</v>
      </c>
      <c r="V57" s="6"/>
    </row>
    <row r="58" spans="1:22" x14ac:dyDescent="0.3">
      <c r="A58" s="56"/>
      <c r="B58" s="56" t="s">
        <v>170</v>
      </c>
      <c r="C58" s="121" t="s">
        <v>10</v>
      </c>
      <c r="D58" s="121" t="s">
        <v>10</v>
      </c>
      <c r="E58" s="121" t="s">
        <v>10</v>
      </c>
      <c r="F58" s="121"/>
      <c r="G58" s="121">
        <v>2</v>
      </c>
      <c r="H58" s="121">
        <v>5</v>
      </c>
      <c r="I58" s="121">
        <v>7</v>
      </c>
      <c r="J58" s="121"/>
      <c r="K58" s="121">
        <v>6</v>
      </c>
      <c r="L58" s="121">
        <v>4</v>
      </c>
      <c r="M58" s="121">
        <v>10</v>
      </c>
      <c r="N58" s="121"/>
      <c r="O58" s="121">
        <v>9</v>
      </c>
      <c r="P58" s="121">
        <v>9</v>
      </c>
      <c r="Q58" s="121">
        <v>18</v>
      </c>
      <c r="R58" s="121"/>
      <c r="S58" s="122">
        <v>17</v>
      </c>
      <c r="T58" s="122">
        <v>18</v>
      </c>
      <c r="U58" s="122">
        <v>35</v>
      </c>
      <c r="V58" s="6"/>
    </row>
    <row r="59" spans="1:22" x14ac:dyDescent="0.3">
      <c r="A59" s="56"/>
      <c r="B59" s="56" t="s">
        <v>164</v>
      </c>
      <c r="C59" s="121" t="s">
        <v>10</v>
      </c>
      <c r="D59" s="121" t="s">
        <v>10</v>
      </c>
      <c r="E59" s="121" t="s">
        <v>10</v>
      </c>
      <c r="F59" s="121"/>
      <c r="G59" s="121" t="s">
        <v>10</v>
      </c>
      <c r="H59" s="121" t="s">
        <v>10</v>
      </c>
      <c r="I59" s="121" t="s">
        <v>10</v>
      </c>
      <c r="J59" s="121"/>
      <c r="K59" s="121">
        <v>1</v>
      </c>
      <c r="L59" s="121" t="s">
        <v>10</v>
      </c>
      <c r="M59" s="121">
        <v>1</v>
      </c>
      <c r="N59" s="121"/>
      <c r="O59" s="121">
        <v>1</v>
      </c>
      <c r="P59" s="121">
        <v>1</v>
      </c>
      <c r="Q59" s="121">
        <v>2</v>
      </c>
      <c r="R59" s="121"/>
      <c r="S59" s="122">
        <v>2</v>
      </c>
      <c r="T59" s="122">
        <v>1</v>
      </c>
      <c r="U59" s="122">
        <v>3</v>
      </c>
      <c r="V59" s="6"/>
    </row>
    <row r="60" spans="1:22" x14ac:dyDescent="0.3">
      <c r="A60" s="56"/>
      <c r="B60" s="56" t="s">
        <v>177</v>
      </c>
      <c r="C60" s="121">
        <v>1</v>
      </c>
      <c r="D60" s="121">
        <v>1</v>
      </c>
      <c r="E60" s="121">
        <v>2</v>
      </c>
      <c r="F60" s="121"/>
      <c r="G60" s="121">
        <v>3</v>
      </c>
      <c r="H60" s="121">
        <v>5</v>
      </c>
      <c r="I60" s="121">
        <v>8</v>
      </c>
      <c r="J60" s="121"/>
      <c r="K60" s="121">
        <v>18</v>
      </c>
      <c r="L60" s="121">
        <v>11</v>
      </c>
      <c r="M60" s="121">
        <v>29</v>
      </c>
      <c r="N60" s="121"/>
      <c r="O60" s="121">
        <v>31</v>
      </c>
      <c r="P60" s="121">
        <v>34</v>
      </c>
      <c r="Q60" s="121">
        <v>65</v>
      </c>
      <c r="R60" s="121"/>
      <c r="S60" s="122">
        <v>53</v>
      </c>
      <c r="T60" s="122">
        <v>51</v>
      </c>
      <c r="U60" s="122">
        <v>104</v>
      </c>
      <c r="V60" s="6"/>
    </row>
    <row r="61" spans="1:22" x14ac:dyDescent="0.3">
      <c r="A61" s="56" t="s">
        <v>33</v>
      </c>
      <c r="B61" s="56" t="s">
        <v>162</v>
      </c>
      <c r="C61" s="121" t="s">
        <v>10</v>
      </c>
      <c r="D61" s="121" t="s">
        <v>10</v>
      </c>
      <c r="E61" s="121" t="s">
        <v>10</v>
      </c>
      <c r="F61" s="121"/>
      <c r="G61" s="121" t="s">
        <v>10</v>
      </c>
      <c r="H61" s="121">
        <v>1</v>
      </c>
      <c r="I61" s="121">
        <v>1</v>
      </c>
      <c r="J61" s="121"/>
      <c r="K61" s="121">
        <v>5</v>
      </c>
      <c r="L61" s="121">
        <v>8</v>
      </c>
      <c r="M61" s="121">
        <v>13</v>
      </c>
      <c r="N61" s="121"/>
      <c r="O61" s="121">
        <v>32</v>
      </c>
      <c r="P61" s="121">
        <v>28</v>
      </c>
      <c r="Q61" s="121">
        <v>60</v>
      </c>
      <c r="R61" s="121"/>
      <c r="S61" s="122">
        <v>37</v>
      </c>
      <c r="T61" s="122">
        <v>37</v>
      </c>
      <c r="U61" s="122">
        <v>74</v>
      </c>
      <c r="V61" s="6"/>
    </row>
    <row r="62" spans="1:22" x14ac:dyDescent="0.3">
      <c r="A62" s="56"/>
      <c r="B62" s="56" t="s">
        <v>163</v>
      </c>
      <c r="C62" s="121" t="s">
        <v>10</v>
      </c>
      <c r="D62" s="121" t="s">
        <v>10</v>
      </c>
      <c r="E62" s="121" t="s">
        <v>10</v>
      </c>
      <c r="F62" s="121"/>
      <c r="G62" s="121" t="s">
        <v>10</v>
      </c>
      <c r="H62" s="121" t="s">
        <v>10</v>
      </c>
      <c r="I62" s="121" t="s">
        <v>10</v>
      </c>
      <c r="J62" s="121"/>
      <c r="K62" s="121" t="s">
        <v>10</v>
      </c>
      <c r="L62" s="121" t="s">
        <v>10</v>
      </c>
      <c r="M62" s="121" t="s">
        <v>10</v>
      </c>
      <c r="N62" s="121"/>
      <c r="O62" s="121" t="s">
        <v>10</v>
      </c>
      <c r="P62" s="121" t="s">
        <v>10</v>
      </c>
      <c r="Q62" s="121" t="s">
        <v>10</v>
      </c>
      <c r="R62" s="121"/>
      <c r="S62" s="122" t="s">
        <v>10</v>
      </c>
      <c r="T62" s="122" t="s">
        <v>10</v>
      </c>
      <c r="U62" s="122" t="s">
        <v>10</v>
      </c>
      <c r="V62" s="6"/>
    </row>
    <row r="63" spans="1:22" x14ac:dyDescent="0.3">
      <c r="A63" s="56"/>
      <c r="B63" s="56" t="s">
        <v>170</v>
      </c>
      <c r="C63" s="121" t="s">
        <v>10</v>
      </c>
      <c r="D63" s="121" t="s">
        <v>10</v>
      </c>
      <c r="E63" s="121" t="s">
        <v>10</v>
      </c>
      <c r="F63" s="121"/>
      <c r="G63" s="121">
        <v>10</v>
      </c>
      <c r="H63" s="121">
        <v>3</v>
      </c>
      <c r="I63" s="121">
        <v>13</v>
      </c>
      <c r="J63" s="121"/>
      <c r="K63" s="121">
        <v>10</v>
      </c>
      <c r="L63" s="121">
        <v>5</v>
      </c>
      <c r="M63" s="121">
        <v>15</v>
      </c>
      <c r="N63" s="121"/>
      <c r="O63" s="121">
        <v>9</v>
      </c>
      <c r="P63" s="121">
        <v>16</v>
      </c>
      <c r="Q63" s="121">
        <v>25</v>
      </c>
      <c r="R63" s="121"/>
      <c r="S63" s="122">
        <v>29</v>
      </c>
      <c r="T63" s="122">
        <v>24</v>
      </c>
      <c r="U63" s="122">
        <v>53</v>
      </c>
      <c r="V63" s="6"/>
    </row>
    <row r="64" spans="1:22" x14ac:dyDescent="0.3">
      <c r="A64" s="56"/>
      <c r="B64" s="56" t="s">
        <v>164</v>
      </c>
      <c r="C64" s="121" t="s">
        <v>10</v>
      </c>
      <c r="D64" s="121" t="s">
        <v>10</v>
      </c>
      <c r="E64" s="121" t="s">
        <v>10</v>
      </c>
      <c r="F64" s="121"/>
      <c r="G64" s="121" t="s">
        <v>10</v>
      </c>
      <c r="H64" s="121">
        <v>1</v>
      </c>
      <c r="I64" s="121">
        <v>1</v>
      </c>
      <c r="J64" s="121"/>
      <c r="K64" s="121" t="s">
        <v>10</v>
      </c>
      <c r="L64" s="121" t="s">
        <v>10</v>
      </c>
      <c r="M64" s="121" t="s">
        <v>10</v>
      </c>
      <c r="N64" s="121"/>
      <c r="O64" s="121" t="s">
        <v>10</v>
      </c>
      <c r="P64" s="121">
        <v>1</v>
      </c>
      <c r="Q64" s="121">
        <v>1</v>
      </c>
      <c r="R64" s="121"/>
      <c r="S64" s="122" t="s">
        <v>10</v>
      </c>
      <c r="T64" s="122">
        <v>2</v>
      </c>
      <c r="U64" s="122">
        <v>2</v>
      </c>
      <c r="V64" s="6"/>
    </row>
    <row r="65" spans="1:22" x14ac:dyDescent="0.3">
      <c r="A65" s="56"/>
      <c r="B65" s="56" t="s">
        <v>177</v>
      </c>
      <c r="C65" s="121" t="s">
        <v>10</v>
      </c>
      <c r="D65" s="121" t="s">
        <v>10</v>
      </c>
      <c r="E65" s="121" t="s">
        <v>10</v>
      </c>
      <c r="F65" s="121"/>
      <c r="G65" s="121">
        <v>10</v>
      </c>
      <c r="H65" s="121">
        <v>5</v>
      </c>
      <c r="I65" s="121">
        <v>15</v>
      </c>
      <c r="J65" s="121"/>
      <c r="K65" s="121">
        <v>15</v>
      </c>
      <c r="L65" s="121">
        <v>13</v>
      </c>
      <c r="M65" s="121">
        <v>28</v>
      </c>
      <c r="N65" s="121"/>
      <c r="O65" s="121">
        <v>41</v>
      </c>
      <c r="P65" s="121">
        <v>45</v>
      </c>
      <c r="Q65" s="121">
        <v>86</v>
      </c>
      <c r="R65" s="121"/>
      <c r="S65" s="122">
        <v>66</v>
      </c>
      <c r="T65" s="122">
        <v>63</v>
      </c>
      <c r="U65" s="122">
        <v>129</v>
      </c>
      <c r="V65" s="6"/>
    </row>
    <row r="66" spans="1:22" x14ac:dyDescent="0.3">
      <c r="A66" s="56" t="s">
        <v>34</v>
      </c>
      <c r="B66" s="56" t="s">
        <v>162</v>
      </c>
      <c r="C66" s="121" t="s">
        <v>10</v>
      </c>
      <c r="D66" s="121" t="s">
        <v>10</v>
      </c>
      <c r="E66" s="121" t="s">
        <v>10</v>
      </c>
      <c r="F66" s="121"/>
      <c r="G66" s="121" t="s">
        <v>10</v>
      </c>
      <c r="H66" s="121" t="s">
        <v>10</v>
      </c>
      <c r="I66" s="121" t="s">
        <v>10</v>
      </c>
      <c r="J66" s="121"/>
      <c r="K66" s="121">
        <v>7</v>
      </c>
      <c r="L66" s="121">
        <v>5</v>
      </c>
      <c r="M66" s="121">
        <v>12</v>
      </c>
      <c r="N66" s="121"/>
      <c r="O66" s="121">
        <v>34</v>
      </c>
      <c r="P66" s="121">
        <v>27</v>
      </c>
      <c r="Q66" s="121">
        <v>61</v>
      </c>
      <c r="R66" s="121"/>
      <c r="S66" s="122">
        <v>41</v>
      </c>
      <c r="T66" s="122">
        <v>32</v>
      </c>
      <c r="U66" s="122">
        <v>73</v>
      </c>
      <c r="V66" s="6"/>
    </row>
    <row r="67" spans="1:22" x14ac:dyDescent="0.3">
      <c r="A67" s="56"/>
      <c r="B67" s="56" t="s">
        <v>163</v>
      </c>
      <c r="C67" s="121" t="s">
        <v>10</v>
      </c>
      <c r="D67" s="121" t="s">
        <v>10</v>
      </c>
      <c r="E67" s="121" t="s">
        <v>10</v>
      </c>
      <c r="F67" s="121"/>
      <c r="G67" s="121" t="s">
        <v>10</v>
      </c>
      <c r="H67" s="121" t="s">
        <v>10</v>
      </c>
      <c r="I67" s="121" t="s">
        <v>10</v>
      </c>
      <c r="J67" s="121"/>
      <c r="K67" s="121" t="s">
        <v>10</v>
      </c>
      <c r="L67" s="121" t="s">
        <v>10</v>
      </c>
      <c r="M67" s="121" t="s">
        <v>10</v>
      </c>
      <c r="N67" s="121"/>
      <c r="O67" s="121" t="s">
        <v>10</v>
      </c>
      <c r="P67" s="121">
        <v>1</v>
      </c>
      <c r="Q67" s="121">
        <v>1</v>
      </c>
      <c r="R67" s="121"/>
      <c r="S67" s="122" t="s">
        <v>10</v>
      </c>
      <c r="T67" s="122">
        <v>1</v>
      </c>
      <c r="U67" s="122">
        <v>1</v>
      </c>
      <c r="V67" s="6"/>
    </row>
    <row r="68" spans="1:22" x14ac:dyDescent="0.3">
      <c r="A68" s="56"/>
      <c r="B68" s="56" t="s">
        <v>170</v>
      </c>
      <c r="C68" s="121" t="s">
        <v>10</v>
      </c>
      <c r="D68" s="121" t="s">
        <v>10</v>
      </c>
      <c r="E68" s="121" t="s">
        <v>10</v>
      </c>
      <c r="F68" s="121"/>
      <c r="G68" s="121">
        <v>3</v>
      </c>
      <c r="H68" s="121">
        <v>4</v>
      </c>
      <c r="I68" s="121">
        <v>7</v>
      </c>
      <c r="J68" s="121"/>
      <c r="K68" s="121">
        <v>11</v>
      </c>
      <c r="L68" s="121">
        <v>6</v>
      </c>
      <c r="M68" s="121">
        <v>17</v>
      </c>
      <c r="N68" s="121"/>
      <c r="O68" s="121">
        <v>12</v>
      </c>
      <c r="P68" s="121">
        <v>13</v>
      </c>
      <c r="Q68" s="121">
        <v>25</v>
      </c>
      <c r="R68" s="121"/>
      <c r="S68" s="122">
        <v>26</v>
      </c>
      <c r="T68" s="122">
        <v>23</v>
      </c>
      <c r="U68" s="122">
        <v>49</v>
      </c>
      <c r="V68" s="6"/>
    </row>
    <row r="69" spans="1:22" x14ac:dyDescent="0.3">
      <c r="A69" s="56"/>
      <c r="B69" s="56" t="s">
        <v>164</v>
      </c>
      <c r="C69" s="121" t="s">
        <v>10</v>
      </c>
      <c r="D69" s="121" t="s">
        <v>10</v>
      </c>
      <c r="E69" s="121" t="s">
        <v>10</v>
      </c>
      <c r="F69" s="121"/>
      <c r="G69" s="121" t="s">
        <v>10</v>
      </c>
      <c r="H69" s="121">
        <v>1</v>
      </c>
      <c r="I69" s="121">
        <v>1</v>
      </c>
      <c r="J69" s="121"/>
      <c r="K69" s="121" t="s">
        <v>10</v>
      </c>
      <c r="L69" s="121" t="s">
        <v>10</v>
      </c>
      <c r="M69" s="121" t="s">
        <v>10</v>
      </c>
      <c r="N69" s="121"/>
      <c r="O69" s="121" t="s">
        <v>10</v>
      </c>
      <c r="P69" s="121" t="s">
        <v>10</v>
      </c>
      <c r="Q69" s="121" t="s">
        <v>10</v>
      </c>
      <c r="R69" s="121"/>
      <c r="S69" s="122" t="s">
        <v>10</v>
      </c>
      <c r="T69" s="122">
        <v>1</v>
      </c>
      <c r="U69" s="122">
        <v>1</v>
      </c>
      <c r="V69" s="6"/>
    </row>
    <row r="70" spans="1:22" x14ac:dyDescent="0.3">
      <c r="A70" s="56"/>
      <c r="B70" s="56" t="s">
        <v>177</v>
      </c>
      <c r="C70" s="121" t="s">
        <v>10</v>
      </c>
      <c r="D70" s="121" t="s">
        <v>10</v>
      </c>
      <c r="E70" s="121" t="s">
        <v>10</v>
      </c>
      <c r="F70" s="121"/>
      <c r="G70" s="121">
        <v>3</v>
      </c>
      <c r="H70" s="121">
        <v>5</v>
      </c>
      <c r="I70" s="121">
        <v>8</v>
      </c>
      <c r="J70" s="121"/>
      <c r="K70" s="121">
        <v>18</v>
      </c>
      <c r="L70" s="121">
        <v>11</v>
      </c>
      <c r="M70" s="121">
        <v>29</v>
      </c>
      <c r="N70" s="121"/>
      <c r="O70" s="121">
        <v>46</v>
      </c>
      <c r="P70" s="121">
        <v>41</v>
      </c>
      <c r="Q70" s="121">
        <v>87</v>
      </c>
      <c r="R70" s="121"/>
      <c r="S70" s="122">
        <v>67</v>
      </c>
      <c r="T70" s="122">
        <v>57</v>
      </c>
      <c r="U70" s="122">
        <v>124</v>
      </c>
      <c r="V70" s="6"/>
    </row>
    <row r="71" spans="1:22" x14ac:dyDescent="0.3">
      <c r="A71" s="56" t="s">
        <v>35</v>
      </c>
      <c r="B71" s="56" t="s">
        <v>162</v>
      </c>
      <c r="C71" s="121" t="s">
        <v>10</v>
      </c>
      <c r="D71" s="121" t="s">
        <v>10</v>
      </c>
      <c r="E71" s="121" t="s">
        <v>10</v>
      </c>
      <c r="F71" s="121"/>
      <c r="G71" s="121" t="s">
        <v>10</v>
      </c>
      <c r="H71" s="121" t="s">
        <v>10</v>
      </c>
      <c r="I71" s="121" t="s">
        <v>10</v>
      </c>
      <c r="J71" s="121"/>
      <c r="K71" s="121">
        <v>4</v>
      </c>
      <c r="L71" s="121">
        <v>6</v>
      </c>
      <c r="M71" s="121">
        <v>10</v>
      </c>
      <c r="N71" s="121"/>
      <c r="O71" s="121">
        <v>16</v>
      </c>
      <c r="P71" s="121">
        <v>26</v>
      </c>
      <c r="Q71" s="121">
        <v>42</v>
      </c>
      <c r="R71" s="121"/>
      <c r="S71" s="122">
        <v>20</v>
      </c>
      <c r="T71" s="122">
        <v>32</v>
      </c>
      <c r="U71" s="122">
        <v>52</v>
      </c>
      <c r="V71" s="6"/>
    </row>
    <row r="72" spans="1:22" x14ac:dyDescent="0.3">
      <c r="A72" s="56"/>
      <c r="B72" s="56" t="s">
        <v>163</v>
      </c>
      <c r="C72" s="121" t="s">
        <v>10</v>
      </c>
      <c r="D72" s="121" t="s">
        <v>10</v>
      </c>
      <c r="E72" s="121" t="s">
        <v>10</v>
      </c>
      <c r="F72" s="121"/>
      <c r="G72" s="121" t="s">
        <v>10</v>
      </c>
      <c r="H72" s="121">
        <v>1</v>
      </c>
      <c r="I72" s="121">
        <v>1</v>
      </c>
      <c r="J72" s="121"/>
      <c r="K72" s="121" t="s">
        <v>10</v>
      </c>
      <c r="L72" s="121" t="s">
        <v>10</v>
      </c>
      <c r="M72" s="121" t="s">
        <v>10</v>
      </c>
      <c r="N72" s="121"/>
      <c r="O72" s="121" t="s">
        <v>10</v>
      </c>
      <c r="P72" s="121">
        <v>1</v>
      </c>
      <c r="Q72" s="121">
        <v>1</v>
      </c>
      <c r="R72" s="121"/>
      <c r="S72" s="122" t="s">
        <v>10</v>
      </c>
      <c r="T72" s="122">
        <v>2</v>
      </c>
      <c r="U72" s="122">
        <v>2</v>
      </c>
      <c r="V72" s="6"/>
    </row>
    <row r="73" spans="1:22" x14ac:dyDescent="0.3">
      <c r="A73" s="56"/>
      <c r="B73" s="56" t="s">
        <v>170</v>
      </c>
      <c r="C73" s="121" t="s">
        <v>10</v>
      </c>
      <c r="D73" s="121" t="s">
        <v>10</v>
      </c>
      <c r="E73" s="121" t="s">
        <v>10</v>
      </c>
      <c r="F73" s="121"/>
      <c r="G73" s="121">
        <v>10</v>
      </c>
      <c r="H73" s="121">
        <v>9</v>
      </c>
      <c r="I73" s="121">
        <v>19</v>
      </c>
      <c r="J73" s="121"/>
      <c r="K73" s="121">
        <v>17</v>
      </c>
      <c r="L73" s="121">
        <v>12</v>
      </c>
      <c r="M73" s="121">
        <v>29</v>
      </c>
      <c r="N73" s="121"/>
      <c r="O73" s="121">
        <v>12</v>
      </c>
      <c r="P73" s="121">
        <v>10</v>
      </c>
      <c r="Q73" s="121">
        <v>22</v>
      </c>
      <c r="R73" s="121"/>
      <c r="S73" s="122">
        <v>39</v>
      </c>
      <c r="T73" s="122">
        <v>31</v>
      </c>
      <c r="U73" s="122">
        <v>70</v>
      </c>
      <c r="V73" s="6"/>
    </row>
    <row r="74" spans="1:22" x14ac:dyDescent="0.3">
      <c r="A74" s="56"/>
      <c r="B74" s="56" t="s">
        <v>164</v>
      </c>
      <c r="C74" s="121" t="s">
        <v>10</v>
      </c>
      <c r="D74" s="121" t="s">
        <v>10</v>
      </c>
      <c r="E74" s="121" t="s">
        <v>10</v>
      </c>
      <c r="F74" s="121"/>
      <c r="G74" s="121" t="s">
        <v>10</v>
      </c>
      <c r="H74" s="121">
        <v>1</v>
      </c>
      <c r="I74" s="121">
        <v>1</v>
      </c>
      <c r="J74" s="121"/>
      <c r="K74" s="121" t="s">
        <v>10</v>
      </c>
      <c r="L74" s="121">
        <v>1</v>
      </c>
      <c r="M74" s="121">
        <v>1</v>
      </c>
      <c r="N74" s="121"/>
      <c r="O74" s="121">
        <v>1</v>
      </c>
      <c r="P74" s="121">
        <v>2</v>
      </c>
      <c r="Q74" s="121">
        <v>3</v>
      </c>
      <c r="R74" s="121"/>
      <c r="S74" s="122">
        <v>1</v>
      </c>
      <c r="T74" s="122">
        <v>4</v>
      </c>
      <c r="U74" s="122">
        <v>5</v>
      </c>
      <c r="V74" s="6"/>
    </row>
    <row r="75" spans="1:22" x14ac:dyDescent="0.3">
      <c r="A75" s="56"/>
      <c r="B75" s="56" t="s">
        <v>177</v>
      </c>
      <c r="C75" s="121" t="s">
        <v>10</v>
      </c>
      <c r="D75" s="121" t="s">
        <v>10</v>
      </c>
      <c r="E75" s="121" t="s">
        <v>10</v>
      </c>
      <c r="F75" s="121"/>
      <c r="G75" s="121">
        <v>10</v>
      </c>
      <c r="H75" s="121">
        <v>11</v>
      </c>
      <c r="I75" s="121">
        <v>21</v>
      </c>
      <c r="J75" s="121"/>
      <c r="K75" s="121">
        <v>21</v>
      </c>
      <c r="L75" s="121">
        <v>19</v>
      </c>
      <c r="M75" s="121">
        <v>40</v>
      </c>
      <c r="N75" s="121"/>
      <c r="O75" s="121">
        <v>29</v>
      </c>
      <c r="P75" s="121">
        <v>39</v>
      </c>
      <c r="Q75" s="121">
        <v>68</v>
      </c>
      <c r="R75" s="121"/>
      <c r="S75" s="122">
        <v>60</v>
      </c>
      <c r="T75" s="122">
        <v>69</v>
      </c>
      <c r="U75" s="122">
        <v>129</v>
      </c>
      <c r="V75" s="6"/>
    </row>
    <row r="76" spans="1:22" x14ac:dyDescent="0.3">
      <c r="A76" s="56" t="s">
        <v>36</v>
      </c>
      <c r="B76" s="56" t="s">
        <v>162</v>
      </c>
      <c r="C76" s="121">
        <v>1</v>
      </c>
      <c r="D76" s="121" t="s">
        <v>10</v>
      </c>
      <c r="E76" s="121">
        <v>1</v>
      </c>
      <c r="F76" s="121"/>
      <c r="G76" s="121">
        <v>1</v>
      </c>
      <c r="H76" s="121">
        <v>1</v>
      </c>
      <c r="I76" s="121">
        <v>2</v>
      </c>
      <c r="J76" s="121"/>
      <c r="K76" s="121">
        <v>8</v>
      </c>
      <c r="L76" s="121">
        <v>7</v>
      </c>
      <c r="M76" s="121">
        <v>15</v>
      </c>
      <c r="N76" s="121"/>
      <c r="O76" s="121">
        <v>20</v>
      </c>
      <c r="P76" s="121">
        <v>32</v>
      </c>
      <c r="Q76" s="121">
        <v>52</v>
      </c>
      <c r="R76" s="121"/>
      <c r="S76" s="122">
        <v>30</v>
      </c>
      <c r="T76" s="122">
        <v>40</v>
      </c>
      <c r="U76" s="122">
        <v>70</v>
      </c>
      <c r="V76" s="6"/>
    </row>
    <row r="77" spans="1:22" x14ac:dyDescent="0.3">
      <c r="A77" s="56"/>
      <c r="B77" s="56" t="s">
        <v>163</v>
      </c>
      <c r="C77" s="121" t="s">
        <v>10</v>
      </c>
      <c r="D77" s="121" t="s">
        <v>10</v>
      </c>
      <c r="E77" s="121" t="s">
        <v>10</v>
      </c>
      <c r="F77" s="121"/>
      <c r="G77" s="121" t="s">
        <v>10</v>
      </c>
      <c r="H77" s="121" t="s">
        <v>10</v>
      </c>
      <c r="I77" s="121" t="s">
        <v>10</v>
      </c>
      <c r="J77" s="121"/>
      <c r="K77" s="121" t="s">
        <v>10</v>
      </c>
      <c r="L77" s="121">
        <v>1</v>
      </c>
      <c r="M77" s="121">
        <v>1</v>
      </c>
      <c r="N77" s="121"/>
      <c r="O77" s="121">
        <v>1</v>
      </c>
      <c r="P77" s="121" t="s">
        <v>10</v>
      </c>
      <c r="Q77" s="121">
        <v>1</v>
      </c>
      <c r="R77" s="121"/>
      <c r="S77" s="122">
        <v>1</v>
      </c>
      <c r="T77" s="122">
        <v>1</v>
      </c>
      <c r="U77" s="122">
        <v>2</v>
      </c>
      <c r="V77" s="6"/>
    </row>
    <row r="78" spans="1:22" x14ac:dyDescent="0.3">
      <c r="A78" s="56"/>
      <c r="B78" s="56" t="s">
        <v>170</v>
      </c>
      <c r="C78" s="121" t="s">
        <v>10</v>
      </c>
      <c r="D78" s="121" t="s">
        <v>10</v>
      </c>
      <c r="E78" s="121" t="s">
        <v>10</v>
      </c>
      <c r="F78" s="121"/>
      <c r="G78" s="121">
        <v>11</v>
      </c>
      <c r="H78" s="121">
        <v>4</v>
      </c>
      <c r="I78" s="121">
        <v>15</v>
      </c>
      <c r="J78" s="121"/>
      <c r="K78" s="121">
        <v>22</v>
      </c>
      <c r="L78" s="121">
        <v>10</v>
      </c>
      <c r="M78" s="121">
        <v>32</v>
      </c>
      <c r="N78" s="121"/>
      <c r="O78" s="121">
        <v>13</v>
      </c>
      <c r="P78" s="121">
        <v>21</v>
      </c>
      <c r="Q78" s="121">
        <v>34</v>
      </c>
      <c r="R78" s="121"/>
      <c r="S78" s="122">
        <v>46</v>
      </c>
      <c r="T78" s="122">
        <v>35</v>
      </c>
      <c r="U78" s="122">
        <v>81</v>
      </c>
      <c r="V78" s="6"/>
    </row>
    <row r="79" spans="1:22" x14ac:dyDescent="0.3">
      <c r="A79" s="56"/>
      <c r="B79" s="56" t="s">
        <v>164</v>
      </c>
      <c r="C79" s="121" t="s">
        <v>10</v>
      </c>
      <c r="D79" s="121" t="s">
        <v>10</v>
      </c>
      <c r="E79" s="121" t="s">
        <v>10</v>
      </c>
      <c r="F79" s="121"/>
      <c r="G79" s="121" t="s">
        <v>10</v>
      </c>
      <c r="H79" s="121" t="s">
        <v>10</v>
      </c>
      <c r="I79" s="121" t="s">
        <v>10</v>
      </c>
      <c r="J79" s="121"/>
      <c r="K79" s="121" t="s">
        <v>10</v>
      </c>
      <c r="L79" s="121">
        <v>1</v>
      </c>
      <c r="M79" s="121">
        <v>1</v>
      </c>
      <c r="N79" s="121"/>
      <c r="O79" s="121" t="s">
        <v>10</v>
      </c>
      <c r="P79" s="121">
        <v>2</v>
      </c>
      <c r="Q79" s="121">
        <v>2</v>
      </c>
      <c r="R79" s="121"/>
      <c r="S79" s="122" t="s">
        <v>10</v>
      </c>
      <c r="T79" s="122">
        <v>3</v>
      </c>
      <c r="U79" s="122">
        <v>3</v>
      </c>
      <c r="V79" s="6"/>
    </row>
    <row r="80" spans="1:22" x14ac:dyDescent="0.3">
      <c r="A80" s="56"/>
      <c r="B80" s="56" t="s">
        <v>177</v>
      </c>
      <c r="C80" s="121">
        <v>1</v>
      </c>
      <c r="D80" s="121" t="s">
        <v>10</v>
      </c>
      <c r="E80" s="121">
        <v>1</v>
      </c>
      <c r="F80" s="121"/>
      <c r="G80" s="121">
        <v>12</v>
      </c>
      <c r="H80" s="121">
        <v>5</v>
      </c>
      <c r="I80" s="121">
        <v>17</v>
      </c>
      <c r="J80" s="121"/>
      <c r="K80" s="121">
        <v>30</v>
      </c>
      <c r="L80" s="121">
        <v>19</v>
      </c>
      <c r="M80" s="121">
        <v>49</v>
      </c>
      <c r="N80" s="121"/>
      <c r="O80" s="121">
        <v>34</v>
      </c>
      <c r="P80" s="121">
        <v>55</v>
      </c>
      <c r="Q80" s="121">
        <v>89</v>
      </c>
      <c r="R80" s="121"/>
      <c r="S80" s="122">
        <v>77</v>
      </c>
      <c r="T80" s="122">
        <v>79</v>
      </c>
      <c r="U80" s="122">
        <v>156</v>
      </c>
      <c r="V80" s="6"/>
    </row>
    <row r="81" spans="1:22" x14ac:dyDescent="0.3">
      <c r="A81" s="56" t="s">
        <v>37</v>
      </c>
      <c r="B81" s="56" t="s">
        <v>162</v>
      </c>
      <c r="C81" s="121" t="s">
        <v>10</v>
      </c>
      <c r="D81" s="121" t="s">
        <v>10</v>
      </c>
      <c r="E81" s="121" t="s">
        <v>10</v>
      </c>
      <c r="F81" s="121"/>
      <c r="G81" s="121">
        <v>1</v>
      </c>
      <c r="H81" s="121">
        <v>3</v>
      </c>
      <c r="I81" s="121">
        <v>4</v>
      </c>
      <c r="J81" s="121"/>
      <c r="K81" s="121">
        <v>10</v>
      </c>
      <c r="L81" s="121">
        <v>5</v>
      </c>
      <c r="M81" s="121">
        <v>15</v>
      </c>
      <c r="N81" s="121"/>
      <c r="O81" s="121">
        <v>19</v>
      </c>
      <c r="P81" s="121">
        <v>26</v>
      </c>
      <c r="Q81" s="121">
        <v>45</v>
      </c>
      <c r="R81" s="121"/>
      <c r="S81" s="122">
        <v>30</v>
      </c>
      <c r="T81" s="122">
        <v>34</v>
      </c>
      <c r="U81" s="122">
        <v>64</v>
      </c>
      <c r="V81" s="6"/>
    </row>
    <row r="82" spans="1:22" x14ac:dyDescent="0.3">
      <c r="A82" s="56"/>
      <c r="B82" s="56" t="s">
        <v>163</v>
      </c>
      <c r="C82" s="121" t="s">
        <v>10</v>
      </c>
      <c r="D82" s="121" t="s">
        <v>10</v>
      </c>
      <c r="E82" s="121" t="s">
        <v>10</v>
      </c>
      <c r="F82" s="121"/>
      <c r="G82" s="121" t="s">
        <v>10</v>
      </c>
      <c r="H82" s="121" t="s">
        <v>10</v>
      </c>
      <c r="I82" s="121" t="s">
        <v>10</v>
      </c>
      <c r="J82" s="121"/>
      <c r="K82" s="121">
        <v>1</v>
      </c>
      <c r="L82" s="121">
        <v>1</v>
      </c>
      <c r="M82" s="121">
        <v>2</v>
      </c>
      <c r="N82" s="121"/>
      <c r="O82" s="121" t="s">
        <v>10</v>
      </c>
      <c r="P82" s="121" t="s">
        <v>10</v>
      </c>
      <c r="Q82" s="121" t="s">
        <v>10</v>
      </c>
      <c r="R82" s="121"/>
      <c r="S82" s="122">
        <v>1</v>
      </c>
      <c r="T82" s="122">
        <v>1</v>
      </c>
      <c r="U82" s="122">
        <v>2</v>
      </c>
      <c r="V82" s="6"/>
    </row>
    <row r="83" spans="1:22" x14ac:dyDescent="0.3">
      <c r="A83" s="56"/>
      <c r="B83" s="56" t="s">
        <v>170</v>
      </c>
      <c r="C83" s="121" t="s">
        <v>10</v>
      </c>
      <c r="D83" s="121" t="s">
        <v>10</v>
      </c>
      <c r="E83" s="121" t="s">
        <v>10</v>
      </c>
      <c r="F83" s="121"/>
      <c r="G83" s="121">
        <v>4</v>
      </c>
      <c r="H83" s="121">
        <v>6</v>
      </c>
      <c r="I83" s="121">
        <v>10</v>
      </c>
      <c r="J83" s="121"/>
      <c r="K83" s="121">
        <v>21</v>
      </c>
      <c r="L83" s="121">
        <v>21</v>
      </c>
      <c r="M83" s="121">
        <v>42</v>
      </c>
      <c r="N83" s="121"/>
      <c r="O83" s="121">
        <v>20</v>
      </c>
      <c r="P83" s="121">
        <v>17</v>
      </c>
      <c r="Q83" s="121">
        <v>37</v>
      </c>
      <c r="R83" s="121"/>
      <c r="S83" s="122">
        <v>45</v>
      </c>
      <c r="T83" s="122">
        <v>44</v>
      </c>
      <c r="U83" s="122">
        <v>89</v>
      </c>
      <c r="V83" s="6"/>
    </row>
    <row r="84" spans="1:22" x14ac:dyDescent="0.3">
      <c r="A84" s="56"/>
      <c r="B84" s="56" t="s">
        <v>164</v>
      </c>
      <c r="C84" s="121" t="s">
        <v>10</v>
      </c>
      <c r="D84" s="121" t="s">
        <v>10</v>
      </c>
      <c r="E84" s="121" t="s">
        <v>10</v>
      </c>
      <c r="F84" s="121"/>
      <c r="G84" s="121" t="s">
        <v>10</v>
      </c>
      <c r="H84" s="121" t="s">
        <v>10</v>
      </c>
      <c r="I84" s="121" t="s">
        <v>10</v>
      </c>
      <c r="J84" s="121"/>
      <c r="K84" s="121" t="s">
        <v>10</v>
      </c>
      <c r="L84" s="121">
        <v>1</v>
      </c>
      <c r="M84" s="121">
        <v>1</v>
      </c>
      <c r="N84" s="121"/>
      <c r="O84" s="121">
        <v>1</v>
      </c>
      <c r="P84" s="121" t="s">
        <v>10</v>
      </c>
      <c r="Q84" s="121">
        <v>1</v>
      </c>
      <c r="R84" s="121"/>
      <c r="S84" s="122">
        <v>1</v>
      </c>
      <c r="T84" s="122">
        <v>1</v>
      </c>
      <c r="U84" s="122">
        <v>2</v>
      </c>
      <c r="V84" s="6"/>
    </row>
    <row r="85" spans="1:22" x14ac:dyDescent="0.3">
      <c r="A85" s="56"/>
      <c r="B85" s="56" t="s">
        <v>177</v>
      </c>
      <c r="C85" s="121" t="s">
        <v>10</v>
      </c>
      <c r="D85" s="121" t="s">
        <v>10</v>
      </c>
      <c r="E85" s="121" t="s">
        <v>10</v>
      </c>
      <c r="F85" s="121"/>
      <c r="G85" s="121">
        <v>5</v>
      </c>
      <c r="H85" s="121">
        <v>9</v>
      </c>
      <c r="I85" s="121">
        <v>14</v>
      </c>
      <c r="J85" s="121"/>
      <c r="K85" s="121">
        <v>32</v>
      </c>
      <c r="L85" s="121">
        <v>28</v>
      </c>
      <c r="M85" s="121">
        <v>60</v>
      </c>
      <c r="N85" s="121"/>
      <c r="O85" s="121">
        <v>40</v>
      </c>
      <c r="P85" s="121">
        <v>43</v>
      </c>
      <c r="Q85" s="121">
        <v>83</v>
      </c>
      <c r="R85" s="121"/>
      <c r="S85" s="122">
        <v>77</v>
      </c>
      <c r="T85" s="122">
        <v>80</v>
      </c>
      <c r="U85" s="122">
        <v>157</v>
      </c>
      <c r="V85" s="6"/>
    </row>
    <row r="86" spans="1:22" x14ac:dyDescent="0.3">
      <c r="A86" s="56" t="s">
        <v>38</v>
      </c>
      <c r="B86" s="56" t="s">
        <v>162</v>
      </c>
      <c r="C86" s="121" t="s">
        <v>10</v>
      </c>
      <c r="D86" s="121" t="s">
        <v>10</v>
      </c>
      <c r="E86" s="121" t="s">
        <v>10</v>
      </c>
      <c r="F86" s="121"/>
      <c r="G86" s="121">
        <v>1</v>
      </c>
      <c r="H86" s="121">
        <v>1</v>
      </c>
      <c r="I86" s="121">
        <v>2</v>
      </c>
      <c r="J86" s="121"/>
      <c r="K86" s="121">
        <v>6</v>
      </c>
      <c r="L86" s="121">
        <v>9</v>
      </c>
      <c r="M86" s="121">
        <v>15</v>
      </c>
      <c r="N86" s="121"/>
      <c r="O86" s="121">
        <v>11</v>
      </c>
      <c r="P86" s="121">
        <v>22</v>
      </c>
      <c r="Q86" s="121">
        <v>35</v>
      </c>
      <c r="R86" s="121"/>
      <c r="S86" s="122">
        <v>18</v>
      </c>
      <c r="T86" s="122">
        <v>32</v>
      </c>
      <c r="U86" s="122">
        <v>52</v>
      </c>
      <c r="V86" s="6"/>
    </row>
    <row r="87" spans="1:22" x14ac:dyDescent="0.3">
      <c r="A87" s="56"/>
      <c r="B87" s="56" t="s">
        <v>163</v>
      </c>
      <c r="C87" s="121" t="s">
        <v>10</v>
      </c>
      <c r="D87" s="121" t="s">
        <v>10</v>
      </c>
      <c r="E87" s="121" t="s">
        <v>10</v>
      </c>
      <c r="F87" s="121"/>
      <c r="G87" s="121" t="s">
        <v>10</v>
      </c>
      <c r="H87" s="121">
        <v>1</v>
      </c>
      <c r="I87" s="121">
        <v>1</v>
      </c>
      <c r="J87" s="121"/>
      <c r="K87" s="121" t="s">
        <v>10</v>
      </c>
      <c r="L87" s="121">
        <v>2</v>
      </c>
      <c r="M87" s="121">
        <v>2</v>
      </c>
      <c r="N87" s="121"/>
      <c r="O87" s="121">
        <v>1</v>
      </c>
      <c r="P87" s="121" t="s">
        <v>10</v>
      </c>
      <c r="Q87" s="121">
        <v>1</v>
      </c>
      <c r="R87" s="121"/>
      <c r="S87" s="122">
        <v>1</v>
      </c>
      <c r="T87" s="122">
        <v>3</v>
      </c>
      <c r="U87" s="122">
        <v>4</v>
      </c>
      <c r="V87" s="6"/>
    </row>
    <row r="88" spans="1:22" x14ac:dyDescent="0.3">
      <c r="A88" s="56"/>
      <c r="B88" s="56" t="s">
        <v>170</v>
      </c>
      <c r="C88" s="121" t="s">
        <v>10</v>
      </c>
      <c r="D88" s="121" t="s">
        <v>10</v>
      </c>
      <c r="E88" s="121" t="s">
        <v>10</v>
      </c>
      <c r="F88" s="121"/>
      <c r="G88" s="121">
        <v>13</v>
      </c>
      <c r="H88" s="121">
        <v>6</v>
      </c>
      <c r="I88" s="121">
        <v>19</v>
      </c>
      <c r="J88" s="121"/>
      <c r="K88" s="121">
        <v>18</v>
      </c>
      <c r="L88" s="121">
        <v>24</v>
      </c>
      <c r="M88" s="121">
        <v>42</v>
      </c>
      <c r="N88" s="121"/>
      <c r="O88" s="121">
        <v>20</v>
      </c>
      <c r="P88" s="121">
        <v>13</v>
      </c>
      <c r="Q88" s="121">
        <v>33</v>
      </c>
      <c r="R88" s="121"/>
      <c r="S88" s="122">
        <v>51</v>
      </c>
      <c r="T88" s="122">
        <v>43</v>
      </c>
      <c r="U88" s="122">
        <v>94</v>
      </c>
      <c r="V88" s="6"/>
    </row>
    <row r="89" spans="1:22" x14ac:dyDescent="0.3">
      <c r="A89" s="56"/>
      <c r="B89" s="56" t="s">
        <v>164</v>
      </c>
      <c r="C89" s="121" t="s">
        <v>10</v>
      </c>
      <c r="D89" s="121" t="s">
        <v>10</v>
      </c>
      <c r="E89" s="121" t="s">
        <v>10</v>
      </c>
      <c r="F89" s="121"/>
      <c r="G89" s="121" t="s">
        <v>10</v>
      </c>
      <c r="H89" s="121">
        <v>1</v>
      </c>
      <c r="I89" s="121">
        <v>1</v>
      </c>
      <c r="J89" s="121"/>
      <c r="K89" s="121" t="s">
        <v>10</v>
      </c>
      <c r="L89" s="121">
        <v>1</v>
      </c>
      <c r="M89" s="121">
        <v>1</v>
      </c>
      <c r="N89" s="121"/>
      <c r="O89" s="121">
        <v>1</v>
      </c>
      <c r="P89" s="121" t="s">
        <v>10</v>
      </c>
      <c r="Q89" s="121">
        <v>1</v>
      </c>
      <c r="R89" s="121"/>
      <c r="S89" s="122">
        <v>1</v>
      </c>
      <c r="T89" s="122">
        <v>2</v>
      </c>
      <c r="U89" s="122">
        <v>3</v>
      </c>
      <c r="V89" s="6"/>
    </row>
    <row r="90" spans="1:22" x14ac:dyDescent="0.3">
      <c r="A90" s="56"/>
      <c r="B90" s="56" t="s">
        <v>177</v>
      </c>
      <c r="C90" s="121" t="s">
        <v>10</v>
      </c>
      <c r="D90" s="121" t="s">
        <v>10</v>
      </c>
      <c r="E90" s="121" t="s">
        <v>10</v>
      </c>
      <c r="F90" s="121"/>
      <c r="G90" s="121">
        <v>14</v>
      </c>
      <c r="H90" s="121">
        <v>9</v>
      </c>
      <c r="I90" s="121">
        <v>23</v>
      </c>
      <c r="J90" s="121"/>
      <c r="K90" s="121">
        <v>24</v>
      </c>
      <c r="L90" s="121">
        <v>36</v>
      </c>
      <c r="M90" s="121">
        <v>60</v>
      </c>
      <c r="N90" s="121"/>
      <c r="O90" s="121">
        <v>33</v>
      </c>
      <c r="P90" s="121">
        <v>35</v>
      </c>
      <c r="Q90" s="121">
        <v>70</v>
      </c>
      <c r="R90" s="121"/>
      <c r="S90" s="122">
        <v>71</v>
      </c>
      <c r="T90" s="122">
        <v>80</v>
      </c>
      <c r="U90" s="122">
        <v>153</v>
      </c>
      <c r="V90" s="6"/>
    </row>
    <row r="91" spans="1:22" x14ac:dyDescent="0.3">
      <c r="A91" s="56" t="s">
        <v>39</v>
      </c>
      <c r="B91" s="56" t="s">
        <v>162</v>
      </c>
      <c r="C91" s="121" t="s">
        <v>10</v>
      </c>
      <c r="D91" s="121" t="s">
        <v>10</v>
      </c>
      <c r="E91" s="121" t="s">
        <v>10</v>
      </c>
      <c r="F91" s="121"/>
      <c r="G91" s="121">
        <v>2</v>
      </c>
      <c r="H91" s="121">
        <v>1</v>
      </c>
      <c r="I91" s="121">
        <v>3</v>
      </c>
      <c r="J91" s="121"/>
      <c r="K91" s="121">
        <v>12</v>
      </c>
      <c r="L91" s="121">
        <v>9</v>
      </c>
      <c r="M91" s="121">
        <v>21</v>
      </c>
      <c r="N91" s="121"/>
      <c r="O91" s="121">
        <v>27</v>
      </c>
      <c r="P91" s="121">
        <v>24</v>
      </c>
      <c r="Q91" s="121">
        <v>52</v>
      </c>
      <c r="R91" s="121"/>
      <c r="S91" s="122">
        <v>41</v>
      </c>
      <c r="T91" s="122">
        <v>34</v>
      </c>
      <c r="U91" s="122">
        <v>76</v>
      </c>
      <c r="V91" s="6"/>
    </row>
    <row r="92" spans="1:22" x14ac:dyDescent="0.3">
      <c r="A92" s="56"/>
      <c r="B92" s="56" t="s">
        <v>163</v>
      </c>
      <c r="C92" s="121" t="s">
        <v>10</v>
      </c>
      <c r="D92" s="121" t="s">
        <v>10</v>
      </c>
      <c r="E92" s="121" t="s">
        <v>10</v>
      </c>
      <c r="F92" s="121"/>
      <c r="G92" s="121" t="s">
        <v>10</v>
      </c>
      <c r="H92" s="121" t="s">
        <v>10</v>
      </c>
      <c r="I92" s="121" t="s">
        <v>10</v>
      </c>
      <c r="J92" s="121"/>
      <c r="K92" s="121">
        <v>1</v>
      </c>
      <c r="L92" s="121" t="s">
        <v>10</v>
      </c>
      <c r="M92" s="121">
        <v>1</v>
      </c>
      <c r="N92" s="121"/>
      <c r="O92" s="121">
        <v>1</v>
      </c>
      <c r="P92" s="121">
        <v>1</v>
      </c>
      <c r="Q92" s="121">
        <v>2</v>
      </c>
      <c r="R92" s="121"/>
      <c r="S92" s="122">
        <v>2</v>
      </c>
      <c r="T92" s="122">
        <v>1</v>
      </c>
      <c r="U92" s="122">
        <v>3</v>
      </c>
      <c r="V92" s="6"/>
    </row>
    <row r="93" spans="1:22" x14ac:dyDescent="0.3">
      <c r="A93" s="56"/>
      <c r="B93" s="56" t="s">
        <v>170</v>
      </c>
      <c r="C93" s="121" t="s">
        <v>10</v>
      </c>
      <c r="D93" s="121" t="s">
        <v>10</v>
      </c>
      <c r="E93" s="121" t="s">
        <v>10</v>
      </c>
      <c r="F93" s="121"/>
      <c r="G93" s="121">
        <v>7</v>
      </c>
      <c r="H93" s="121">
        <v>3</v>
      </c>
      <c r="I93" s="121">
        <v>10</v>
      </c>
      <c r="J93" s="121"/>
      <c r="K93" s="121">
        <v>15</v>
      </c>
      <c r="L93" s="121">
        <v>11</v>
      </c>
      <c r="M93" s="121">
        <v>26</v>
      </c>
      <c r="N93" s="121"/>
      <c r="O93" s="121">
        <v>20</v>
      </c>
      <c r="P93" s="121">
        <v>14</v>
      </c>
      <c r="Q93" s="121">
        <v>34</v>
      </c>
      <c r="R93" s="121"/>
      <c r="S93" s="122">
        <v>42</v>
      </c>
      <c r="T93" s="122">
        <v>28</v>
      </c>
      <c r="U93" s="122">
        <v>71</v>
      </c>
      <c r="V93" s="6"/>
    </row>
    <row r="94" spans="1:22" x14ac:dyDescent="0.3">
      <c r="A94" s="56"/>
      <c r="B94" s="56" t="s">
        <v>164</v>
      </c>
      <c r="C94" s="121" t="s">
        <v>10</v>
      </c>
      <c r="D94" s="121" t="s">
        <v>10</v>
      </c>
      <c r="E94" s="121" t="s">
        <v>10</v>
      </c>
      <c r="F94" s="121"/>
      <c r="G94" s="121" t="s">
        <v>10</v>
      </c>
      <c r="H94" s="121" t="s">
        <v>10</v>
      </c>
      <c r="I94" s="121" t="s">
        <v>10</v>
      </c>
      <c r="J94" s="121"/>
      <c r="K94" s="121" t="s">
        <v>10</v>
      </c>
      <c r="L94" s="121" t="s">
        <v>10</v>
      </c>
      <c r="M94" s="121" t="s">
        <v>10</v>
      </c>
      <c r="N94" s="121"/>
      <c r="O94" s="121">
        <v>1</v>
      </c>
      <c r="P94" s="121">
        <v>1</v>
      </c>
      <c r="Q94" s="121">
        <v>2</v>
      </c>
      <c r="R94" s="121"/>
      <c r="S94" s="122">
        <v>1</v>
      </c>
      <c r="T94" s="122">
        <v>1</v>
      </c>
      <c r="U94" s="122">
        <v>1</v>
      </c>
      <c r="V94" s="6"/>
    </row>
    <row r="95" spans="1:22" x14ac:dyDescent="0.3">
      <c r="A95" s="56"/>
      <c r="B95" s="56" t="s">
        <v>177</v>
      </c>
      <c r="C95" s="121" t="s">
        <v>10</v>
      </c>
      <c r="D95" s="121" t="s">
        <v>10</v>
      </c>
      <c r="E95" s="121" t="s">
        <v>10</v>
      </c>
      <c r="F95" s="121"/>
      <c r="G95" s="121">
        <v>9</v>
      </c>
      <c r="H95" s="121">
        <v>4</v>
      </c>
      <c r="I95" s="121">
        <v>13</v>
      </c>
      <c r="J95" s="121"/>
      <c r="K95" s="121">
        <v>28</v>
      </c>
      <c r="L95" s="121">
        <v>20</v>
      </c>
      <c r="M95" s="121">
        <v>48</v>
      </c>
      <c r="N95" s="121"/>
      <c r="O95" s="121">
        <v>49</v>
      </c>
      <c r="P95" s="121">
        <v>40</v>
      </c>
      <c r="Q95" s="121">
        <v>90</v>
      </c>
      <c r="R95" s="121"/>
      <c r="S95" s="122">
        <v>86</v>
      </c>
      <c r="T95" s="122">
        <v>64</v>
      </c>
      <c r="U95" s="122">
        <v>151</v>
      </c>
      <c r="V95" s="6"/>
    </row>
    <row r="96" spans="1:22" x14ac:dyDescent="0.3">
      <c r="A96" s="56" t="s">
        <v>40</v>
      </c>
      <c r="B96" s="56" t="s">
        <v>162</v>
      </c>
      <c r="C96" s="121" t="s">
        <v>10</v>
      </c>
      <c r="D96" s="121" t="s">
        <v>10</v>
      </c>
      <c r="E96" s="121" t="s">
        <v>10</v>
      </c>
      <c r="F96" s="121"/>
      <c r="G96" s="121">
        <v>1</v>
      </c>
      <c r="H96" s="121">
        <v>1</v>
      </c>
      <c r="I96" s="121">
        <v>2</v>
      </c>
      <c r="J96" s="121"/>
      <c r="K96" s="121">
        <v>6</v>
      </c>
      <c r="L96" s="121">
        <v>6</v>
      </c>
      <c r="M96" s="121">
        <v>12</v>
      </c>
      <c r="N96" s="121"/>
      <c r="O96" s="121">
        <v>18</v>
      </c>
      <c r="P96" s="121">
        <v>25</v>
      </c>
      <c r="Q96" s="121">
        <v>43</v>
      </c>
      <c r="R96" s="121"/>
      <c r="S96" s="122">
        <v>25</v>
      </c>
      <c r="T96" s="122">
        <v>32</v>
      </c>
      <c r="U96" s="122">
        <v>57</v>
      </c>
      <c r="V96" s="6"/>
    </row>
    <row r="97" spans="1:22" x14ac:dyDescent="0.3">
      <c r="A97" s="56"/>
      <c r="B97" s="56" t="s">
        <v>163</v>
      </c>
      <c r="C97" s="121" t="s">
        <v>10</v>
      </c>
      <c r="D97" s="121" t="s">
        <v>10</v>
      </c>
      <c r="E97" s="121" t="s">
        <v>10</v>
      </c>
      <c r="F97" s="121"/>
      <c r="G97" s="121">
        <v>1</v>
      </c>
      <c r="H97" s="121" t="s">
        <v>10</v>
      </c>
      <c r="I97" s="121">
        <v>1</v>
      </c>
      <c r="J97" s="121"/>
      <c r="K97" s="121" t="s">
        <v>10</v>
      </c>
      <c r="L97" s="121" t="s">
        <v>10</v>
      </c>
      <c r="M97" s="121" t="s">
        <v>10</v>
      </c>
      <c r="N97" s="121"/>
      <c r="O97" s="121" t="s">
        <v>10</v>
      </c>
      <c r="P97" s="121" t="s">
        <v>10</v>
      </c>
      <c r="Q97" s="121" t="s">
        <v>10</v>
      </c>
      <c r="R97" s="121"/>
      <c r="S97" s="122">
        <v>1</v>
      </c>
      <c r="T97" s="122" t="s">
        <v>10</v>
      </c>
      <c r="U97" s="122">
        <v>1</v>
      </c>
      <c r="V97" s="6"/>
    </row>
    <row r="98" spans="1:22" x14ac:dyDescent="0.3">
      <c r="A98" s="56"/>
      <c r="B98" s="56" t="s">
        <v>170</v>
      </c>
      <c r="C98" s="121" t="s">
        <v>10</v>
      </c>
      <c r="D98" s="121" t="s">
        <v>10</v>
      </c>
      <c r="E98" s="121" t="s">
        <v>10</v>
      </c>
      <c r="F98" s="121"/>
      <c r="G98" s="121">
        <v>19</v>
      </c>
      <c r="H98" s="121">
        <v>19</v>
      </c>
      <c r="I98" s="121">
        <v>38</v>
      </c>
      <c r="J98" s="121"/>
      <c r="K98" s="121">
        <v>33</v>
      </c>
      <c r="L98" s="121">
        <v>32</v>
      </c>
      <c r="M98" s="121">
        <v>65</v>
      </c>
      <c r="N98" s="121"/>
      <c r="O98" s="121">
        <v>21</v>
      </c>
      <c r="P98" s="121">
        <v>19</v>
      </c>
      <c r="Q98" s="121">
        <v>40</v>
      </c>
      <c r="R98" s="121"/>
      <c r="S98" s="122">
        <v>73</v>
      </c>
      <c r="T98" s="122">
        <v>70</v>
      </c>
      <c r="U98" s="122">
        <v>143</v>
      </c>
      <c r="V98" s="6"/>
    </row>
    <row r="99" spans="1:22" x14ac:dyDescent="0.3">
      <c r="A99" s="56"/>
      <c r="B99" s="56" t="s">
        <v>164</v>
      </c>
      <c r="C99" s="121" t="s">
        <v>10</v>
      </c>
      <c r="D99" s="121" t="s">
        <v>10</v>
      </c>
      <c r="E99" s="121" t="s">
        <v>10</v>
      </c>
      <c r="F99" s="121"/>
      <c r="G99" s="121" t="s">
        <v>10</v>
      </c>
      <c r="H99" s="121" t="s">
        <v>10</v>
      </c>
      <c r="I99" s="121" t="s">
        <v>10</v>
      </c>
      <c r="J99" s="121"/>
      <c r="K99" s="121" t="s">
        <v>10</v>
      </c>
      <c r="L99" s="121" t="s">
        <v>10</v>
      </c>
      <c r="M99" s="121" t="s">
        <v>10</v>
      </c>
      <c r="N99" s="121"/>
      <c r="O99" s="121">
        <v>2</v>
      </c>
      <c r="P99" s="121">
        <v>1</v>
      </c>
      <c r="Q99" s="121">
        <v>3</v>
      </c>
      <c r="R99" s="121"/>
      <c r="S99" s="122">
        <v>2</v>
      </c>
      <c r="T99" s="122">
        <v>1</v>
      </c>
      <c r="U99" s="122">
        <v>3</v>
      </c>
      <c r="V99" s="6"/>
    </row>
    <row r="100" spans="1:22" x14ac:dyDescent="0.3">
      <c r="A100" s="56"/>
      <c r="B100" s="56" t="s">
        <v>177</v>
      </c>
      <c r="C100" s="121" t="s">
        <v>10</v>
      </c>
      <c r="D100" s="121" t="s">
        <v>10</v>
      </c>
      <c r="E100" s="121" t="s">
        <v>10</v>
      </c>
      <c r="F100" s="121"/>
      <c r="G100" s="121">
        <v>21</v>
      </c>
      <c r="H100" s="121">
        <v>20</v>
      </c>
      <c r="I100" s="121">
        <v>41</v>
      </c>
      <c r="J100" s="121"/>
      <c r="K100" s="121">
        <v>39</v>
      </c>
      <c r="L100" s="121">
        <v>38</v>
      </c>
      <c r="M100" s="121">
        <v>77</v>
      </c>
      <c r="N100" s="121"/>
      <c r="O100" s="121">
        <v>41</v>
      </c>
      <c r="P100" s="121">
        <v>45</v>
      </c>
      <c r="Q100" s="121">
        <v>86</v>
      </c>
      <c r="R100" s="121"/>
      <c r="S100" s="122">
        <v>101</v>
      </c>
      <c r="T100" s="122">
        <v>103</v>
      </c>
      <c r="U100" s="122">
        <v>204</v>
      </c>
      <c r="V100" s="6"/>
    </row>
    <row r="101" spans="1:22" x14ac:dyDescent="0.3">
      <c r="A101" s="56" t="s">
        <v>41</v>
      </c>
      <c r="B101" s="56" t="s">
        <v>162</v>
      </c>
      <c r="C101" s="121" t="s">
        <v>10</v>
      </c>
      <c r="D101" s="121" t="s">
        <v>10</v>
      </c>
      <c r="E101" s="121" t="s">
        <v>10</v>
      </c>
      <c r="F101" s="121"/>
      <c r="G101" s="121">
        <v>1</v>
      </c>
      <c r="H101" s="121" t="s">
        <v>10</v>
      </c>
      <c r="I101" s="121">
        <v>1</v>
      </c>
      <c r="J101" s="121"/>
      <c r="K101" s="121">
        <v>4</v>
      </c>
      <c r="L101" s="121">
        <v>4</v>
      </c>
      <c r="M101" s="121">
        <v>8</v>
      </c>
      <c r="N101" s="121"/>
      <c r="O101" s="121">
        <v>35</v>
      </c>
      <c r="P101" s="121">
        <v>32</v>
      </c>
      <c r="Q101" s="121">
        <v>67</v>
      </c>
      <c r="R101" s="121"/>
      <c r="S101" s="122">
        <v>40</v>
      </c>
      <c r="T101" s="122">
        <v>36</v>
      </c>
      <c r="U101" s="122">
        <v>76</v>
      </c>
      <c r="V101" s="6"/>
    </row>
    <row r="102" spans="1:22" x14ac:dyDescent="0.3">
      <c r="A102" s="56"/>
      <c r="B102" s="56" t="s">
        <v>163</v>
      </c>
      <c r="C102" s="121" t="s">
        <v>10</v>
      </c>
      <c r="D102" s="121" t="s">
        <v>10</v>
      </c>
      <c r="E102" s="121" t="s">
        <v>10</v>
      </c>
      <c r="F102" s="121"/>
      <c r="G102" s="121">
        <v>2</v>
      </c>
      <c r="H102" s="121" t="s">
        <v>10</v>
      </c>
      <c r="I102" s="121">
        <v>2</v>
      </c>
      <c r="J102" s="121"/>
      <c r="K102" s="121">
        <v>1</v>
      </c>
      <c r="L102" s="121">
        <v>2</v>
      </c>
      <c r="M102" s="121">
        <v>3</v>
      </c>
      <c r="N102" s="121"/>
      <c r="O102" s="121">
        <v>2</v>
      </c>
      <c r="P102" s="121">
        <v>2</v>
      </c>
      <c r="Q102" s="121">
        <v>4</v>
      </c>
      <c r="R102" s="121"/>
      <c r="S102" s="122">
        <v>5</v>
      </c>
      <c r="T102" s="122">
        <v>4</v>
      </c>
      <c r="U102" s="122">
        <v>9</v>
      </c>
      <c r="V102" s="6"/>
    </row>
    <row r="103" spans="1:22" x14ac:dyDescent="0.3">
      <c r="A103" s="56"/>
      <c r="B103" s="56" t="s">
        <v>170</v>
      </c>
      <c r="C103" s="121" t="s">
        <v>10</v>
      </c>
      <c r="D103" s="121" t="s">
        <v>10</v>
      </c>
      <c r="E103" s="121" t="s">
        <v>10</v>
      </c>
      <c r="F103" s="121"/>
      <c r="G103" s="121">
        <v>17</v>
      </c>
      <c r="H103" s="121">
        <v>17</v>
      </c>
      <c r="I103" s="121">
        <v>34</v>
      </c>
      <c r="J103" s="121"/>
      <c r="K103" s="121">
        <v>29</v>
      </c>
      <c r="L103" s="121">
        <v>32</v>
      </c>
      <c r="M103" s="121">
        <v>61</v>
      </c>
      <c r="N103" s="121"/>
      <c r="O103" s="121">
        <v>19</v>
      </c>
      <c r="P103" s="121">
        <v>33</v>
      </c>
      <c r="Q103" s="121">
        <v>52</v>
      </c>
      <c r="R103" s="121"/>
      <c r="S103" s="122">
        <v>65</v>
      </c>
      <c r="T103" s="122">
        <v>82</v>
      </c>
      <c r="U103" s="122">
        <v>147</v>
      </c>
      <c r="V103" s="6"/>
    </row>
    <row r="104" spans="1:22" x14ac:dyDescent="0.3">
      <c r="A104" s="56"/>
      <c r="B104" s="56" t="s">
        <v>164</v>
      </c>
      <c r="C104" s="121" t="s">
        <v>10</v>
      </c>
      <c r="D104" s="121" t="s">
        <v>10</v>
      </c>
      <c r="E104" s="121" t="s">
        <v>10</v>
      </c>
      <c r="F104" s="121"/>
      <c r="G104" s="121" t="s">
        <v>10</v>
      </c>
      <c r="H104" s="121" t="s">
        <v>10</v>
      </c>
      <c r="I104" s="121" t="s">
        <v>10</v>
      </c>
      <c r="J104" s="121"/>
      <c r="K104" s="121" t="s">
        <v>10</v>
      </c>
      <c r="L104" s="121" t="s">
        <v>10</v>
      </c>
      <c r="M104" s="121" t="s">
        <v>10</v>
      </c>
      <c r="N104" s="121"/>
      <c r="O104" s="121" t="s">
        <v>10</v>
      </c>
      <c r="P104" s="121">
        <v>1</v>
      </c>
      <c r="Q104" s="121">
        <v>1</v>
      </c>
      <c r="R104" s="121"/>
      <c r="S104" s="122" t="s">
        <v>10</v>
      </c>
      <c r="T104" s="122">
        <v>1</v>
      </c>
      <c r="U104" s="122">
        <v>1</v>
      </c>
      <c r="V104" s="6"/>
    </row>
    <row r="105" spans="1:22" x14ac:dyDescent="0.3">
      <c r="A105" s="56"/>
      <c r="B105" s="56" t="s">
        <v>177</v>
      </c>
      <c r="C105" s="121" t="s">
        <v>10</v>
      </c>
      <c r="D105" s="121" t="s">
        <v>10</v>
      </c>
      <c r="E105" s="121" t="s">
        <v>10</v>
      </c>
      <c r="F105" s="121"/>
      <c r="G105" s="121">
        <v>20</v>
      </c>
      <c r="H105" s="121">
        <v>17</v>
      </c>
      <c r="I105" s="121">
        <v>37</v>
      </c>
      <c r="J105" s="121"/>
      <c r="K105" s="121">
        <v>34</v>
      </c>
      <c r="L105" s="121">
        <v>38</v>
      </c>
      <c r="M105" s="121">
        <v>72</v>
      </c>
      <c r="N105" s="121"/>
      <c r="O105" s="121">
        <v>56</v>
      </c>
      <c r="P105" s="121">
        <v>68</v>
      </c>
      <c r="Q105" s="121">
        <v>124</v>
      </c>
      <c r="R105" s="121"/>
      <c r="S105" s="122">
        <v>110</v>
      </c>
      <c r="T105" s="122">
        <v>123</v>
      </c>
      <c r="U105" s="122">
        <v>233</v>
      </c>
      <c r="V105" s="6"/>
    </row>
    <row r="106" spans="1:22" x14ac:dyDescent="0.3">
      <c r="A106" s="56" t="s">
        <v>48</v>
      </c>
      <c r="B106" s="56" t="s">
        <v>162</v>
      </c>
      <c r="C106" s="121" t="s">
        <v>10</v>
      </c>
      <c r="D106" s="121" t="s">
        <v>10</v>
      </c>
      <c r="E106" s="121" t="s">
        <v>10</v>
      </c>
      <c r="F106" s="121"/>
      <c r="G106" s="121" t="s">
        <v>10</v>
      </c>
      <c r="H106" s="121" t="s">
        <v>10</v>
      </c>
      <c r="I106" s="121" t="s">
        <v>10</v>
      </c>
      <c r="J106" s="121"/>
      <c r="K106" s="121">
        <v>7</v>
      </c>
      <c r="L106" s="121">
        <v>2</v>
      </c>
      <c r="M106" s="121">
        <v>9</v>
      </c>
      <c r="N106" s="121"/>
      <c r="O106" s="121">
        <v>29</v>
      </c>
      <c r="P106" s="121">
        <v>27</v>
      </c>
      <c r="Q106" s="121">
        <v>56</v>
      </c>
      <c r="R106" s="121"/>
      <c r="S106" s="122">
        <v>36</v>
      </c>
      <c r="T106" s="122">
        <v>29</v>
      </c>
      <c r="U106" s="122">
        <v>65</v>
      </c>
      <c r="V106" s="6"/>
    </row>
    <row r="107" spans="1:22" x14ac:dyDescent="0.3">
      <c r="A107" s="56"/>
      <c r="B107" s="56" t="s">
        <v>163</v>
      </c>
      <c r="C107" s="121" t="s">
        <v>10</v>
      </c>
      <c r="D107" s="121" t="s">
        <v>10</v>
      </c>
      <c r="E107" s="121" t="s">
        <v>10</v>
      </c>
      <c r="F107" s="121"/>
      <c r="G107" s="121" t="s">
        <v>10</v>
      </c>
      <c r="H107" s="121" t="s">
        <v>10</v>
      </c>
      <c r="I107" s="121" t="s">
        <v>10</v>
      </c>
      <c r="J107" s="121"/>
      <c r="K107" s="121" t="s">
        <v>10</v>
      </c>
      <c r="L107" s="121">
        <v>2</v>
      </c>
      <c r="M107" s="121">
        <v>2</v>
      </c>
      <c r="N107" s="121"/>
      <c r="O107" s="121">
        <v>1</v>
      </c>
      <c r="P107" s="121" t="s">
        <v>10</v>
      </c>
      <c r="Q107" s="121">
        <v>1</v>
      </c>
      <c r="R107" s="121"/>
      <c r="S107" s="122">
        <v>1</v>
      </c>
      <c r="T107" s="122">
        <v>2</v>
      </c>
      <c r="U107" s="122">
        <v>3</v>
      </c>
      <c r="V107" s="6"/>
    </row>
    <row r="108" spans="1:22" x14ac:dyDescent="0.3">
      <c r="A108" s="56"/>
      <c r="B108" s="56" t="s">
        <v>170</v>
      </c>
      <c r="C108" s="121">
        <v>2</v>
      </c>
      <c r="D108" s="121">
        <v>1</v>
      </c>
      <c r="E108" s="121">
        <v>3</v>
      </c>
      <c r="F108" s="121"/>
      <c r="G108" s="121">
        <v>16</v>
      </c>
      <c r="H108" s="121">
        <v>17</v>
      </c>
      <c r="I108" s="121">
        <v>33</v>
      </c>
      <c r="J108" s="121"/>
      <c r="K108" s="121">
        <v>28</v>
      </c>
      <c r="L108" s="121">
        <v>25</v>
      </c>
      <c r="M108" s="121">
        <v>53</v>
      </c>
      <c r="N108" s="121"/>
      <c r="O108" s="121">
        <v>28</v>
      </c>
      <c r="P108" s="121">
        <v>25</v>
      </c>
      <c r="Q108" s="121">
        <v>142</v>
      </c>
      <c r="R108" s="121"/>
      <c r="S108" s="122">
        <v>74</v>
      </c>
      <c r="T108" s="122">
        <v>68</v>
      </c>
      <c r="U108" s="122">
        <v>142</v>
      </c>
      <c r="V108" s="6"/>
    </row>
    <row r="109" spans="1:22" x14ac:dyDescent="0.3">
      <c r="A109" s="56"/>
      <c r="B109" s="56" t="s">
        <v>164</v>
      </c>
      <c r="C109" s="121" t="s">
        <v>10</v>
      </c>
      <c r="D109" s="121" t="s">
        <v>10</v>
      </c>
      <c r="E109" s="121" t="s">
        <v>10</v>
      </c>
      <c r="F109" s="121"/>
      <c r="G109" s="121" t="s">
        <v>10</v>
      </c>
      <c r="H109" s="121" t="s">
        <v>10</v>
      </c>
      <c r="I109" s="121" t="s">
        <v>10</v>
      </c>
      <c r="J109" s="121"/>
      <c r="K109" s="121">
        <v>1</v>
      </c>
      <c r="L109" s="121" t="s">
        <v>10</v>
      </c>
      <c r="M109" s="121">
        <v>1</v>
      </c>
      <c r="N109" s="121"/>
      <c r="O109" s="121" t="s">
        <v>10</v>
      </c>
      <c r="P109" s="121" t="s">
        <v>10</v>
      </c>
      <c r="Q109" s="121" t="s">
        <v>10</v>
      </c>
      <c r="R109" s="121"/>
      <c r="S109" s="122">
        <v>1</v>
      </c>
      <c r="T109" s="122" t="s">
        <v>10</v>
      </c>
      <c r="U109" s="122">
        <v>1</v>
      </c>
      <c r="V109" s="6"/>
    </row>
    <row r="110" spans="1:22" x14ac:dyDescent="0.3">
      <c r="A110" s="61"/>
      <c r="B110" s="61" t="s">
        <v>177</v>
      </c>
      <c r="C110" s="125">
        <v>2</v>
      </c>
      <c r="D110" s="125">
        <v>1</v>
      </c>
      <c r="E110" s="125">
        <v>3</v>
      </c>
      <c r="F110" s="125"/>
      <c r="G110" s="125">
        <v>16</v>
      </c>
      <c r="H110" s="125">
        <v>17</v>
      </c>
      <c r="I110" s="125">
        <v>33</v>
      </c>
      <c r="J110" s="125"/>
      <c r="K110" s="125">
        <v>36</v>
      </c>
      <c r="L110" s="125">
        <v>28</v>
      </c>
      <c r="M110" s="125">
        <v>65</v>
      </c>
      <c r="N110" s="125"/>
      <c r="O110" s="125">
        <v>58</v>
      </c>
      <c r="P110" s="125">
        <v>52</v>
      </c>
      <c r="Q110" s="125">
        <v>110</v>
      </c>
      <c r="R110" s="125"/>
      <c r="S110" s="52">
        <v>112</v>
      </c>
      <c r="T110" s="52">
        <v>99</v>
      </c>
      <c r="U110" s="52">
        <v>211</v>
      </c>
      <c r="V110" s="6"/>
    </row>
    <row r="111" spans="1:22" x14ac:dyDescent="0.3">
      <c r="A111" s="141" t="s">
        <v>42</v>
      </c>
      <c r="B111" s="8"/>
      <c r="C111" s="8"/>
      <c r="D111" s="8"/>
      <c r="E111" s="8"/>
      <c r="F111" s="8"/>
      <c r="G111" s="8"/>
      <c r="H111" s="8"/>
      <c r="I111" s="8"/>
      <c r="J111" s="8"/>
      <c r="K111" s="8"/>
      <c r="L111" s="8"/>
      <c r="M111" s="8"/>
      <c r="N111" s="8"/>
      <c r="O111" s="8"/>
      <c r="P111" s="8"/>
      <c r="Q111" s="8"/>
      <c r="R111" s="8"/>
      <c r="S111" s="8"/>
      <c r="T111" s="8"/>
      <c r="U111" s="8"/>
      <c r="V111" s="6"/>
    </row>
    <row r="112" spans="1:22" x14ac:dyDescent="0.3">
      <c r="A112" s="142" t="s">
        <v>43</v>
      </c>
      <c r="B112" s="8"/>
      <c r="C112" s="8"/>
      <c r="D112" s="8"/>
      <c r="E112" s="8"/>
      <c r="F112" s="8"/>
      <c r="G112" s="8"/>
      <c r="H112" s="8"/>
      <c r="I112" s="8"/>
      <c r="J112" s="8"/>
      <c r="K112" s="8"/>
      <c r="L112" s="8"/>
      <c r="M112" s="8"/>
      <c r="N112" s="8"/>
      <c r="O112" s="8"/>
      <c r="P112" s="8"/>
      <c r="Q112" s="8"/>
      <c r="R112" s="8"/>
      <c r="S112" s="8"/>
      <c r="T112" s="8"/>
      <c r="U112" s="8"/>
      <c r="V112" s="6"/>
    </row>
    <row r="113" spans="1:22" ht="24" customHeight="1" x14ac:dyDescent="0.3">
      <c r="A113" s="230" t="s">
        <v>173</v>
      </c>
      <c r="B113" s="230"/>
      <c r="C113" s="230"/>
      <c r="D113" s="230"/>
      <c r="E113" s="230"/>
      <c r="F113" s="230"/>
      <c r="G113" s="230"/>
      <c r="H113" s="230"/>
      <c r="I113" s="230"/>
      <c r="J113" s="230"/>
      <c r="K113" s="230"/>
      <c r="L113" s="230"/>
      <c r="M113" s="230"/>
      <c r="N113" s="230"/>
      <c r="O113" s="230"/>
      <c r="P113" s="230"/>
      <c r="Q113" s="230"/>
      <c r="R113" s="230"/>
      <c r="S113" s="230"/>
      <c r="T113" s="230"/>
      <c r="U113" s="230"/>
      <c r="V113" s="6"/>
    </row>
    <row r="114" spans="1:22" x14ac:dyDescent="0.3">
      <c r="A114" s="142" t="s">
        <v>174</v>
      </c>
      <c r="B114" s="8"/>
      <c r="C114" s="8"/>
      <c r="D114" s="8"/>
      <c r="E114" s="8"/>
      <c r="F114" s="8"/>
      <c r="G114" s="8"/>
      <c r="H114" s="8"/>
      <c r="I114" s="8"/>
      <c r="J114" s="8"/>
      <c r="K114" s="8"/>
      <c r="L114" s="8"/>
      <c r="M114" s="8"/>
      <c r="N114" s="8"/>
      <c r="O114" s="8"/>
      <c r="P114" s="8"/>
      <c r="Q114" s="8"/>
      <c r="R114" s="8"/>
      <c r="S114" s="8"/>
      <c r="T114" s="8"/>
      <c r="U114" s="8"/>
      <c r="V114" s="6"/>
    </row>
    <row r="115" spans="1:22" x14ac:dyDescent="0.3">
      <c r="A115" s="142" t="s">
        <v>131</v>
      </c>
      <c r="B115" s="8"/>
      <c r="C115" s="8"/>
      <c r="D115" s="8"/>
      <c r="E115" s="8"/>
      <c r="F115" s="8"/>
      <c r="G115" s="8"/>
      <c r="H115" s="8"/>
      <c r="I115" s="8"/>
      <c r="J115" s="8"/>
      <c r="K115" s="8"/>
      <c r="L115" s="8"/>
      <c r="M115" s="8"/>
      <c r="N115" s="8"/>
      <c r="O115" s="8"/>
      <c r="P115" s="8"/>
      <c r="Q115" s="8"/>
      <c r="R115" s="8"/>
      <c r="S115" s="8"/>
      <c r="T115" s="8"/>
      <c r="U115" s="8"/>
      <c r="V115" s="6"/>
    </row>
    <row r="116" spans="1:22" x14ac:dyDescent="0.3">
      <c r="A116" s="142" t="s">
        <v>132</v>
      </c>
      <c r="B116" s="8"/>
      <c r="C116" s="8"/>
      <c r="D116" s="8"/>
      <c r="E116" s="8"/>
      <c r="F116" s="8"/>
      <c r="G116" s="8"/>
      <c r="H116" s="8"/>
      <c r="I116" s="8"/>
      <c r="J116" s="8"/>
      <c r="K116" s="8"/>
      <c r="L116" s="8"/>
      <c r="M116" s="8"/>
      <c r="N116" s="8"/>
      <c r="O116" s="8"/>
      <c r="P116" s="8"/>
      <c r="Q116" s="8"/>
      <c r="R116" s="8"/>
      <c r="S116" s="8"/>
      <c r="T116" s="8"/>
      <c r="U116" s="8"/>
      <c r="V116" s="6"/>
    </row>
    <row r="117" spans="1:22" x14ac:dyDescent="0.3">
      <c r="A117" s="142" t="s">
        <v>175</v>
      </c>
      <c r="B117" s="8"/>
      <c r="C117" s="8"/>
      <c r="D117" s="8"/>
      <c r="E117" s="8"/>
      <c r="F117" s="8"/>
      <c r="G117" s="8"/>
      <c r="H117" s="8"/>
      <c r="I117" s="8"/>
      <c r="J117" s="8"/>
      <c r="K117" s="8"/>
      <c r="L117" s="8"/>
      <c r="M117" s="8"/>
      <c r="N117" s="8"/>
      <c r="O117" s="8"/>
      <c r="P117" s="8"/>
      <c r="Q117" s="8"/>
      <c r="R117" s="8"/>
      <c r="S117" s="8"/>
      <c r="T117" s="8"/>
      <c r="U117" s="8"/>
      <c r="V117" s="6"/>
    </row>
    <row r="118" spans="1:22" x14ac:dyDescent="0.3">
      <c r="A118" s="142" t="s">
        <v>176</v>
      </c>
      <c r="B118" s="8"/>
      <c r="C118" s="8"/>
      <c r="D118" s="8"/>
      <c r="E118" s="8"/>
      <c r="F118" s="8"/>
      <c r="G118" s="8"/>
      <c r="H118" s="8"/>
      <c r="I118" s="8"/>
      <c r="J118" s="8"/>
      <c r="K118" s="8"/>
      <c r="L118" s="8"/>
      <c r="M118" s="8"/>
      <c r="N118" s="8"/>
      <c r="O118" s="8"/>
      <c r="P118" s="8"/>
      <c r="Q118" s="8"/>
      <c r="R118" s="8"/>
      <c r="S118" s="8"/>
      <c r="T118" s="8"/>
      <c r="U118" s="8"/>
      <c r="V118" s="6"/>
    </row>
    <row r="119" spans="1:22" x14ac:dyDescent="0.3">
      <c r="A119" s="142" t="s">
        <v>237</v>
      </c>
      <c r="B119" s="8"/>
      <c r="C119" s="8"/>
      <c r="D119" s="8"/>
      <c r="E119" s="8"/>
      <c r="F119" s="8"/>
      <c r="G119" s="8"/>
      <c r="H119" s="8"/>
      <c r="I119" s="8"/>
      <c r="J119" s="8"/>
      <c r="K119" s="8"/>
      <c r="L119" s="8"/>
      <c r="M119" s="8"/>
      <c r="N119" s="8"/>
      <c r="O119" s="8"/>
      <c r="P119" s="8"/>
      <c r="Q119" s="8"/>
      <c r="R119" s="8"/>
      <c r="S119" s="8"/>
      <c r="T119" s="8"/>
      <c r="U119" s="8"/>
      <c r="V119" s="6"/>
    </row>
    <row r="120" spans="1:22" x14ac:dyDescent="0.3">
      <c r="A120" s="6"/>
      <c r="B120" s="6"/>
      <c r="C120" s="6"/>
      <c r="D120" s="6"/>
      <c r="E120" s="6"/>
      <c r="F120" s="6"/>
      <c r="G120" s="6"/>
      <c r="H120" s="6"/>
      <c r="I120" s="6"/>
      <c r="J120" s="6"/>
      <c r="K120" s="6"/>
      <c r="L120" s="6"/>
      <c r="M120" s="6"/>
      <c r="N120" s="6"/>
      <c r="O120" s="6"/>
      <c r="P120" s="6"/>
      <c r="Q120" s="6"/>
      <c r="R120" s="6"/>
      <c r="S120" s="6"/>
      <c r="T120" s="6"/>
      <c r="U120" s="6"/>
      <c r="V120" s="6"/>
    </row>
  </sheetData>
  <mergeCells count="9">
    <mergeCell ref="A113:U113"/>
    <mergeCell ref="B3:B5"/>
    <mergeCell ref="A3:A5"/>
    <mergeCell ref="C3:U3"/>
    <mergeCell ref="C4:E4"/>
    <mergeCell ref="G4:I4"/>
    <mergeCell ref="K4:M4"/>
    <mergeCell ref="O4:Q4"/>
    <mergeCell ref="S4:U4"/>
  </mergeCells>
  <hyperlinks>
    <hyperlink ref="A2" location="Contents!A1" display="Back to Contents" xr:uid="{00000000-0004-0000-13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41"/>
  <sheetViews>
    <sheetView workbookViewId="0">
      <selection activeCell="F1" sqref="F1"/>
    </sheetView>
  </sheetViews>
  <sheetFormatPr defaultColWidth="9" defaultRowHeight="14.4" x14ac:dyDescent="0.3"/>
  <cols>
    <col min="1" max="1" width="2.59765625" style="1" customWidth="1"/>
    <col min="2" max="26" width="9" style="1"/>
    <col min="27" max="27" width="3.19921875" style="1" customWidth="1"/>
    <col min="28" max="16384" width="9" style="1"/>
  </cols>
  <sheetData>
    <row r="1" spans="1:30" ht="18" x14ac:dyDescent="0.35">
      <c r="A1" s="6"/>
      <c r="B1" s="7" t="s">
        <v>46</v>
      </c>
      <c r="C1" s="8"/>
      <c r="D1" s="8"/>
      <c r="E1" s="8"/>
      <c r="F1" s="8"/>
      <c r="G1" s="8"/>
      <c r="H1" s="8"/>
      <c r="I1" s="8"/>
      <c r="J1" s="8"/>
      <c r="K1" s="8"/>
      <c r="L1" s="8"/>
      <c r="M1" s="8"/>
      <c r="N1" s="8"/>
      <c r="O1" s="8"/>
      <c r="P1" s="8"/>
      <c r="Q1" s="8"/>
      <c r="R1" s="8"/>
      <c r="S1" s="8"/>
      <c r="T1" s="8"/>
      <c r="U1" s="8"/>
      <c r="V1" s="8"/>
      <c r="W1" s="8"/>
      <c r="X1" s="8"/>
      <c r="Y1" s="8"/>
      <c r="Z1" s="8"/>
      <c r="AA1" s="6"/>
    </row>
    <row r="2" spans="1:30" ht="18" x14ac:dyDescent="0.35">
      <c r="A2" s="6"/>
      <c r="B2" s="7"/>
      <c r="C2" s="8"/>
      <c r="D2" s="8"/>
      <c r="E2" s="8"/>
      <c r="F2" s="8"/>
      <c r="G2" s="8"/>
      <c r="H2" s="8"/>
      <c r="I2" s="8"/>
      <c r="J2" s="8"/>
      <c r="K2" s="8"/>
      <c r="L2" s="8"/>
      <c r="M2" s="8"/>
      <c r="N2" s="8"/>
      <c r="O2" s="8"/>
      <c r="P2" s="8"/>
      <c r="Q2" s="8"/>
      <c r="R2" s="8"/>
      <c r="S2" s="8"/>
      <c r="T2" s="8"/>
      <c r="U2" s="8"/>
      <c r="V2" s="8"/>
      <c r="W2" s="8"/>
      <c r="X2" s="8"/>
      <c r="Y2" s="8"/>
      <c r="Z2" s="8"/>
      <c r="AA2" s="6"/>
    </row>
    <row r="3" spans="1:30" x14ac:dyDescent="0.3">
      <c r="A3" s="6"/>
      <c r="B3" s="10" t="s">
        <v>178</v>
      </c>
      <c r="C3" s="11"/>
      <c r="D3" s="11"/>
      <c r="E3" s="11"/>
      <c r="F3" s="11"/>
      <c r="G3" s="11"/>
      <c r="H3" s="11"/>
      <c r="I3" s="11"/>
      <c r="J3" s="11"/>
      <c r="K3" s="11"/>
      <c r="L3" s="11"/>
      <c r="M3" s="11"/>
      <c r="N3" s="11"/>
      <c r="O3" s="11"/>
      <c r="P3" s="11"/>
      <c r="Q3" s="11"/>
      <c r="R3" s="11"/>
      <c r="S3" s="11"/>
      <c r="T3" s="11"/>
      <c r="U3" s="11"/>
      <c r="V3" s="11"/>
      <c r="W3" s="11"/>
      <c r="X3" s="11"/>
      <c r="Y3" s="11"/>
      <c r="Z3" s="11"/>
      <c r="AA3" s="42"/>
      <c r="AB3" s="40"/>
      <c r="AC3" s="40"/>
      <c r="AD3" s="40"/>
    </row>
    <row r="4" spans="1:30" x14ac:dyDescent="0.3">
      <c r="A4" s="6"/>
      <c r="B4" s="11" t="s">
        <v>198</v>
      </c>
      <c r="C4" s="11"/>
      <c r="D4" s="11"/>
      <c r="E4" s="11"/>
      <c r="F4" s="11"/>
      <c r="G4" s="11"/>
      <c r="H4" s="11"/>
      <c r="I4" s="11"/>
      <c r="J4" s="11"/>
      <c r="K4" s="11"/>
      <c r="L4" s="11"/>
      <c r="M4" s="11"/>
      <c r="N4" s="11"/>
      <c r="O4" s="11"/>
      <c r="P4" s="11"/>
      <c r="Q4" s="11"/>
      <c r="R4" s="11"/>
      <c r="S4" s="11"/>
      <c r="T4" s="11"/>
      <c r="U4" s="11"/>
      <c r="V4" s="11"/>
      <c r="W4" s="11"/>
      <c r="X4" s="11"/>
      <c r="Y4" s="11"/>
      <c r="Z4" s="11"/>
      <c r="AA4" s="42"/>
      <c r="AB4" s="40"/>
      <c r="AC4" s="40"/>
      <c r="AD4" s="40"/>
    </row>
    <row r="5" spans="1:30" x14ac:dyDescent="0.3">
      <c r="A5" s="6"/>
      <c r="B5" s="11" t="s">
        <v>199</v>
      </c>
      <c r="C5" s="11"/>
      <c r="D5" s="11"/>
      <c r="E5" s="11"/>
      <c r="F5" s="11"/>
      <c r="G5" s="11"/>
      <c r="H5" s="11"/>
      <c r="I5" s="11"/>
      <c r="J5" s="11"/>
      <c r="K5" s="11"/>
      <c r="L5" s="11"/>
      <c r="M5" s="11"/>
      <c r="N5" s="11"/>
      <c r="O5" s="11"/>
      <c r="P5" s="11"/>
      <c r="Q5" s="11"/>
      <c r="R5" s="11"/>
      <c r="S5" s="11"/>
      <c r="T5" s="11"/>
      <c r="U5" s="11"/>
      <c r="V5" s="11"/>
      <c r="W5" s="11"/>
      <c r="X5" s="11"/>
      <c r="Y5" s="11"/>
      <c r="Z5" s="11"/>
      <c r="AA5" s="42"/>
      <c r="AB5" s="40"/>
      <c r="AC5" s="40"/>
      <c r="AD5" s="40"/>
    </row>
    <row r="6" spans="1:30" ht="25.5" customHeight="1" x14ac:dyDescent="0.3">
      <c r="A6" s="6"/>
      <c r="B6" s="223" t="s">
        <v>262</v>
      </c>
      <c r="C6" s="223"/>
      <c r="D6" s="223"/>
      <c r="E6" s="223"/>
      <c r="F6" s="223"/>
      <c r="G6" s="223"/>
      <c r="H6" s="223"/>
      <c r="I6" s="223"/>
      <c r="J6" s="223"/>
      <c r="K6" s="223"/>
      <c r="L6" s="223"/>
      <c r="M6" s="223"/>
      <c r="N6" s="223"/>
      <c r="O6" s="223"/>
      <c r="P6" s="223"/>
      <c r="Q6" s="223"/>
      <c r="R6" s="223"/>
      <c r="S6" s="223"/>
      <c r="T6" s="223"/>
      <c r="U6" s="223"/>
      <c r="V6" s="223"/>
      <c r="W6" s="223"/>
      <c r="X6" s="223"/>
      <c r="Y6" s="223"/>
      <c r="Z6" s="11"/>
      <c r="AA6" s="42"/>
      <c r="AB6" s="40"/>
      <c r="AC6" s="40"/>
      <c r="AD6" s="40"/>
    </row>
    <row r="7" spans="1:30" ht="30" customHeight="1" x14ac:dyDescent="0.3">
      <c r="A7" s="6"/>
      <c r="B7" s="223" t="s">
        <v>200</v>
      </c>
      <c r="C7" s="223"/>
      <c r="D7" s="223"/>
      <c r="E7" s="223"/>
      <c r="F7" s="223"/>
      <c r="G7" s="223"/>
      <c r="H7" s="223"/>
      <c r="I7" s="223"/>
      <c r="J7" s="223"/>
      <c r="K7" s="223"/>
      <c r="L7" s="223"/>
      <c r="M7" s="223"/>
      <c r="N7" s="223"/>
      <c r="O7" s="223"/>
      <c r="P7" s="223"/>
      <c r="Q7" s="223"/>
      <c r="R7" s="223"/>
      <c r="S7" s="223"/>
      <c r="T7" s="223"/>
      <c r="U7" s="223"/>
      <c r="V7" s="223"/>
      <c r="W7" s="223"/>
      <c r="X7" s="223"/>
      <c r="Y7" s="223"/>
      <c r="Z7" s="223"/>
      <c r="AA7" s="42"/>
      <c r="AB7" s="40"/>
      <c r="AC7" s="40"/>
      <c r="AD7" s="40"/>
    </row>
    <row r="8" spans="1:30" x14ac:dyDescent="0.3">
      <c r="A8" s="6"/>
      <c r="B8" s="11" t="s">
        <v>201</v>
      </c>
      <c r="C8" s="11"/>
      <c r="D8" s="11"/>
      <c r="E8" s="11"/>
      <c r="F8" s="11"/>
      <c r="G8" s="11"/>
      <c r="H8" s="11"/>
      <c r="I8" s="11"/>
      <c r="J8" s="11"/>
      <c r="K8" s="11"/>
      <c r="L8" s="11"/>
      <c r="M8" s="11"/>
      <c r="N8" s="11"/>
      <c r="O8" s="11"/>
      <c r="P8" s="11"/>
      <c r="Q8" s="11"/>
      <c r="R8" s="11"/>
      <c r="S8" s="11"/>
      <c r="T8" s="11"/>
      <c r="U8" s="11"/>
      <c r="V8" s="11"/>
      <c r="W8" s="11"/>
      <c r="X8" s="11"/>
      <c r="Y8" s="11"/>
      <c r="Z8" s="11"/>
      <c r="AA8" s="42"/>
      <c r="AB8" s="40"/>
      <c r="AC8" s="40"/>
      <c r="AD8" s="40"/>
    </row>
    <row r="9" spans="1:30" x14ac:dyDescent="0.3">
      <c r="A9" s="6"/>
      <c r="B9" s="11" t="s">
        <v>202</v>
      </c>
      <c r="C9" s="11"/>
      <c r="D9" s="11"/>
      <c r="E9" s="11"/>
      <c r="F9" s="11"/>
      <c r="G9" s="11"/>
      <c r="H9" s="11"/>
      <c r="I9" s="11"/>
      <c r="J9" s="11"/>
      <c r="K9" s="11"/>
      <c r="L9" s="11"/>
      <c r="M9" s="11"/>
      <c r="N9" s="11"/>
      <c r="O9" s="11"/>
      <c r="P9" s="11"/>
      <c r="Q9" s="11"/>
      <c r="R9" s="11"/>
      <c r="S9" s="11"/>
      <c r="T9" s="11"/>
      <c r="U9" s="11"/>
      <c r="V9" s="11"/>
      <c r="W9" s="11"/>
      <c r="X9" s="11"/>
      <c r="Y9" s="11"/>
      <c r="Z9" s="11"/>
      <c r="AA9" s="42"/>
      <c r="AB9" s="40"/>
      <c r="AC9" s="40"/>
      <c r="AD9" s="40"/>
    </row>
    <row r="10" spans="1:30" x14ac:dyDescent="0.3">
      <c r="A10" s="6"/>
      <c r="B10" s="11" t="s">
        <v>203</v>
      </c>
      <c r="C10" s="11"/>
      <c r="D10" s="11"/>
      <c r="E10" s="11"/>
      <c r="F10" s="11"/>
      <c r="G10" s="11"/>
      <c r="H10" s="11"/>
      <c r="I10" s="11"/>
      <c r="J10" s="11"/>
      <c r="K10" s="11"/>
      <c r="L10" s="11"/>
      <c r="M10" s="11"/>
      <c r="N10" s="11"/>
      <c r="O10" s="11"/>
      <c r="P10" s="11"/>
      <c r="Q10" s="11"/>
      <c r="R10" s="11"/>
      <c r="S10" s="11"/>
      <c r="T10" s="11"/>
      <c r="U10" s="11"/>
      <c r="V10" s="11"/>
      <c r="W10" s="11"/>
      <c r="X10" s="11"/>
      <c r="Y10" s="11"/>
      <c r="Z10" s="11"/>
      <c r="AA10" s="42"/>
      <c r="AB10" s="40"/>
      <c r="AC10" s="40"/>
      <c r="AD10" s="40"/>
    </row>
    <row r="11" spans="1:30" ht="30" customHeight="1" x14ac:dyDescent="0.3">
      <c r="A11" s="6"/>
      <c r="B11" s="223" t="s">
        <v>204</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11"/>
      <c r="AA11" s="42"/>
      <c r="AB11" s="40"/>
      <c r="AC11" s="40"/>
      <c r="AD11" s="40"/>
    </row>
    <row r="12" spans="1:30" x14ac:dyDescent="0.3">
      <c r="A12" s="6"/>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42"/>
      <c r="AB12" s="40"/>
      <c r="AC12" s="40"/>
      <c r="AD12" s="40"/>
    </row>
    <row r="13" spans="1:30" x14ac:dyDescent="0.3">
      <c r="A13" s="6"/>
      <c r="B13" s="10" t="s">
        <v>179</v>
      </c>
      <c r="C13" s="11"/>
      <c r="D13" s="11"/>
      <c r="E13" s="11"/>
      <c r="F13" s="11"/>
      <c r="G13" s="11"/>
      <c r="H13" s="11"/>
      <c r="I13" s="11"/>
      <c r="J13" s="11"/>
      <c r="K13" s="11"/>
      <c r="L13" s="11"/>
      <c r="M13" s="11"/>
      <c r="N13" s="11"/>
      <c r="O13" s="11"/>
      <c r="P13" s="11"/>
      <c r="Q13" s="11"/>
      <c r="R13" s="11"/>
      <c r="S13" s="11"/>
      <c r="T13" s="11"/>
      <c r="U13" s="11"/>
      <c r="V13" s="11"/>
      <c r="W13" s="11"/>
      <c r="X13" s="11"/>
      <c r="Y13" s="11"/>
      <c r="Z13" s="11"/>
      <c r="AA13" s="42"/>
      <c r="AB13" s="40"/>
      <c r="AC13" s="40"/>
      <c r="AD13" s="40"/>
    </row>
    <row r="14" spans="1:30" x14ac:dyDescent="0.3">
      <c r="A14" s="6"/>
      <c r="B14" s="11" t="s">
        <v>205</v>
      </c>
      <c r="C14" s="11"/>
      <c r="D14" s="11"/>
      <c r="E14" s="11"/>
      <c r="F14" s="11"/>
      <c r="G14" s="11"/>
      <c r="H14" s="11"/>
      <c r="I14" s="11"/>
      <c r="J14" s="11"/>
      <c r="K14" s="11"/>
      <c r="L14" s="11"/>
      <c r="M14" s="11"/>
      <c r="N14" s="11"/>
      <c r="O14" s="11"/>
      <c r="P14" s="11"/>
      <c r="Q14" s="11"/>
      <c r="R14" s="11"/>
      <c r="S14" s="11"/>
      <c r="T14" s="11"/>
      <c r="U14" s="11"/>
      <c r="V14" s="11"/>
      <c r="W14" s="11"/>
      <c r="X14" s="11"/>
      <c r="Y14" s="11"/>
      <c r="Z14" s="11"/>
      <c r="AA14" s="42"/>
      <c r="AB14" s="40"/>
      <c r="AC14" s="40"/>
      <c r="AD14" s="40"/>
    </row>
    <row r="15" spans="1:30" x14ac:dyDescent="0.3">
      <c r="A15" s="6"/>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42"/>
      <c r="AB15" s="40"/>
      <c r="AC15" s="40"/>
      <c r="AD15" s="40"/>
    </row>
    <row r="16" spans="1:30" x14ac:dyDescent="0.3">
      <c r="A16" s="6"/>
      <c r="B16" s="10" t="s">
        <v>180</v>
      </c>
      <c r="C16" s="11"/>
      <c r="D16" s="11"/>
      <c r="E16" s="11"/>
      <c r="F16" s="11"/>
      <c r="G16" s="11"/>
      <c r="H16" s="11"/>
      <c r="I16" s="11"/>
      <c r="J16" s="11"/>
      <c r="K16" s="11"/>
      <c r="L16" s="11"/>
      <c r="M16" s="11"/>
      <c r="N16" s="11"/>
      <c r="O16" s="11"/>
      <c r="P16" s="11"/>
      <c r="Q16" s="11"/>
      <c r="R16" s="11"/>
      <c r="S16" s="11"/>
      <c r="T16" s="11"/>
      <c r="U16" s="11"/>
      <c r="V16" s="11"/>
      <c r="W16" s="11"/>
      <c r="X16" s="11"/>
      <c r="Y16" s="11"/>
      <c r="Z16" s="11"/>
      <c r="AA16" s="42"/>
      <c r="AB16" s="40"/>
      <c r="AC16" s="40"/>
      <c r="AD16" s="40"/>
    </row>
    <row r="17" spans="1:30" x14ac:dyDescent="0.3">
      <c r="A17" s="6"/>
      <c r="B17" s="11" t="s">
        <v>206</v>
      </c>
      <c r="C17" s="11"/>
      <c r="D17" s="11"/>
      <c r="E17" s="11"/>
      <c r="F17" s="11"/>
      <c r="G17" s="11"/>
      <c r="H17" s="11"/>
      <c r="I17" s="11"/>
      <c r="J17" s="11"/>
      <c r="K17" s="11"/>
      <c r="L17" s="11"/>
      <c r="M17" s="11"/>
      <c r="N17" s="11"/>
      <c r="O17" s="11"/>
      <c r="P17" s="11"/>
      <c r="Q17" s="11"/>
      <c r="R17" s="11"/>
      <c r="S17" s="11"/>
      <c r="T17" s="11"/>
      <c r="U17" s="11"/>
      <c r="V17" s="11"/>
      <c r="W17" s="11"/>
      <c r="X17" s="11"/>
      <c r="Y17" s="11"/>
      <c r="Z17" s="11"/>
      <c r="AA17" s="42"/>
      <c r="AB17" s="40"/>
      <c r="AC17" s="40"/>
      <c r="AD17" s="40"/>
    </row>
    <row r="18" spans="1:30" ht="30" customHeight="1" x14ac:dyDescent="0.3">
      <c r="A18" s="6"/>
      <c r="B18" s="223" t="s">
        <v>263</v>
      </c>
      <c r="C18" s="223"/>
      <c r="D18" s="223"/>
      <c r="E18" s="223"/>
      <c r="F18" s="223"/>
      <c r="G18" s="223"/>
      <c r="H18" s="223"/>
      <c r="I18" s="223"/>
      <c r="J18" s="223"/>
      <c r="K18" s="223"/>
      <c r="L18" s="223"/>
      <c r="M18" s="223"/>
      <c r="N18" s="223"/>
      <c r="O18" s="223"/>
      <c r="P18" s="223"/>
      <c r="Q18" s="223"/>
      <c r="R18" s="223"/>
      <c r="S18" s="223"/>
      <c r="T18" s="223"/>
      <c r="U18" s="223"/>
      <c r="V18" s="223"/>
      <c r="W18" s="223"/>
      <c r="X18" s="223"/>
      <c r="Y18" s="223"/>
      <c r="Z18" s="223"/>
      <c r="AA18" s="42"/>
      <c r="AB18" s="40"/>
      <c r="AC18" s="40"/>
      <c r="AD18" s="40"/>
    </row>
    <row r="19" spans="1:30" ht="15" customHeight="1" x14ac:dyDescent="0.3">
      <c r="A19" s="6"/>
      <c r="B19" s="223" t="s">
        <v>264</v>
      </c>
      <c r="C19" s="221"/>
      <c r="D19" s="221"/>
      <c r="E19" s="221"/>
      <c r="F19" s="221"/>
      <c r="G19" s="221"/>
      <c r="H19" s="221"/>
      <c r="I19" s="221"/>
      <c r="J19" s="221"/>
      <c r="K19" s="221"/>
      <c r="L19" s="221"/>
      <c r="M19" s="221"/>
      <c r="N19" s="221"/>
      <c r="O19" s="221"/>
      <c r="P19" s="221"/>
      <c r="Q19" s="221"/>
      <c r="R19" s="221"/>
      <c r="S19" s="221"/>
      <c r="T19" s="221"/>
      <c r="U19" s="221"/>
      <c r="V19" s="221"/>
      <c r="W19" s="221"/>
      <c r="X19" s="221"/>
      <c r="Y19" s="221"/>
      <c r="Z19" s="221"/>
      <c r="AA19" s="42"/>
      <c r="AB19" s="40"/>
      <c r="AC19" s="40"/>
      <c r="AD19" s="40"/>
    </row>
    <row r="20" spans="1:30" x14ac:dyDescent="0.3">
      <c r="A20" s="6"/>
      <c r="B20" s="223" t="s">
        <v>207</v>
      </c>
      <c r="C20" s="224"/>
      <c r="D20" s="224"/>
      <c r="E20" s="224"/>
      <c r="F20" s="224"/>
      <c r="G20" s="224"/>
      <c r="H20" s="224"/>
      <c r="I20" s="224"/>
      <c r="J20" s="224"/>
      <c r="K20" s="224"/>
      <c r="L20" s="224"/>
      <c r="M20" s="224"/>
      <c r="N20" s="224"/>
      <c r="O20" s="224"/>
      <c r="P20" s="224"/>
      <c r="Q20" s="224"/>
      <c r="R20" s="224"/>
      <c r="S20" s="224"/>
      <c r="T20" s="224"/>
      <c r="U20" s="224"/>
      <c r="V20" s="224"/>
      <c r="W20" s="224"/>
      <c r="X20" s="224"/>
      <c r="Y20" s="224"/>
      <c r="Z20" s="224"/>
      <c r="AA20" s="42"/>
      <c r="AB20" s="40"/>
      <c r="AC20" s="40"/>
      <c r="AD20" s="40"/>
    </row>
    <row r="21" spans="1:30" x14ac:dyDescent="0.3">
      <c r="A21" s="6"/>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42"/>
      <c r="AB21" s="40"/>
      <c r="AC21" s="40"/>
      <c r="AD21" s="40"/>
    </row>
    <row r="22" spans="1:30" x14ac:dyDescent="0.3">
      <c r="A22" s="6"/>
      <c r="B22" s="10" t="s">
        <v>181</v>
      </c>
      <c r="C22" s="11"/>
      <c r="D22" s="11"/>
      <c r="E22" s="11"/>
      <c r="F22" s="11"/>
      <c r="G22" s="11"/>
      <c r="H22" s="11"/>
      <c r="I22" s="11"/>
      <c r="J22" s="11"/>
      <c r="K22" s="11"/>
      <c r="L22" s="11"/>
      <c r="M22" s="11"/>
      <c r="N22" s="11"/>
      <c r="O22" s="11"/>
      <c r="P22" s="11"/>
      <c r="Q22" s="11"/>
      <c r="R22" s="11"/>
      <c r="S22" s="11"/>
      <c r="T22" s="11"/>
      <c r="U22" s="11"/>
      <c r="V22" s="11"/>
      <c r="W22" s="11"/>
      <c r="X22" s="11"/>
      <c r="Y22" s="11"/>
      <c r="Z22" s="11"/>
      <c r="AA22" s="42"/>
      <c r="AB22" s="40"/>
      <c r="AC22" s="40"/>
      <c r="AD22" s="40"/>
    </row>
    <row r="23" spans="1:30" x14ac:dyDescent="0.3">
      <c r="A23" s="6"/>
      <c r="B23" s="11" t="s">
        <v>208</v>
      </c>
      <c r="C23" s="11"/>
      <c r="D23" s="11"/>
      <c r="E23" s="11"/>
      <c r="F23" s="11"/>
      <c r="G23" s="11"/>
      <c r="H23" s="11"/>
      <c r="I23" s="11"/>
      <c r="J23" s="11"/>
      <c r="K23" s="11"/>
      <c r="L23" s="11"/>
      <c r="M23" s="11"/>
      <c r="N23" s="11"/>
      <c r="O23" s="11"/>
      <c r="P23" s="11"/>
      <c r="Q23" s="11"/>
      <c r="R23" s="11"/>
      <c r="S23" s="11"/>
      <c r="T23" s="11"/>
      <c r="U23" s="11"/>
      <c r="V23" s="11"/>
      <c r="W23" s="11"/>
      <c r="X23" s="11"/>
      <c r="Y23" s="11"/>
      <c r="Z23" s="11"/>
      <c r="AA23" s="42"/>
      <c r="AB23" s="40"/>
      <c r="AC23" s="40"/>
      <c r="AD23" s="40"/>
    </row>
    <row r="24" spans="1:30" x14ac:dyDescent="0.3">
      <c r="A24" s="6"/>
      <c r="B24" s="11" t="s">
        <v>209</v>
      </c>
      <c r="C24" s="11"/>
      <c r="D24" s="11"/>
      <c r="E24" s="11"/>
      <c r="F24" s="11"/>
      <c r="G24" s="11"/>
      <c r="H24" s="11"/>
      <c r="I24" s="11"/>
      <c r="J24" s="11"/>
      <c r="K24" s="11"/>
      <c r="L24" s="11"/>
      <c r="M24" s="11"/>
      <c r="N24" s="11"/>
      <c r="O24" s="11"/>
      <c r="P24" s="11"/>
      <c r="Q24" s="11"/>
      <c r="R24" s="11"/>
      <c r="S24" s="11"/>
      <c r="T24" s="11"/>
      <c r="U24" s="11"/>
      <c r="V24" s="11"/>
      <c r="W24" s="11"/>
      <c r="X24" s="11"/>
      <c r="Y24" s="11"/>
      <c r="Z24" s="11"/>
      <c r="AA24" s="42"/>
      <c r="AB24" s="40"/>
      <c r="AC24" s="40"/>
      <c r="AD24" s="40"/>
    </row>
    <row r="25" spans="1:30" x14ac:dyDescent="0.3">
      <c r="A25" s="6"/>
      <c r="B25" s="11" t="s">
        <v>210</v>
      </c>
      <c r="C25" s="11"/>
      <c r="D25" s="11"/>
      <c r="E25" s="11"/>
      <c r="F25" s="11"/>
      <c r="G25" s="11"/>
      <c r="H25" s="11"/>
      <c r="I25" s="11"/>
      <c r="J25" s="11"/>
      <c r="K25" s="11"/>
      <c r="L25" s="11"/>
      <c r="M25" s="11"/>
      <c r="N25" s="11"/>
      <c r="O25" s="11"/>
      <c r="P25" s="11"/>
      <c r="Q25" s="11"/>
      <c r="R25" s="11"/>
      <c r="S25" s="11"/>
      <c r="T25" s="11"/>
      <c r="U25" s="11"/>
      <c r="V25" s="11"/>
      <c r="W25" s="11"/>
      <c r="X25" s="11"/>
      <c r="Y25" s="11"/>
      <c r="Z25" s="11"/>
      <c r="AA25" s="42"/>
      <c r="AB25" s="40"/>
      <c r="AC25" s="40"/>
      <c r="AD25" s="40"/>
    </row>
    <row r="26" spans="1:30" ht="29.25" customHeight="1" x14ac:dyDescent="0.3">
      <c r="A26" s="6"/>
      <c r="B26" s="223" t="s">
        <v>211</v>
      </c>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42"/>
      <c r="AB26" s="40"/>
      <c r="AC26" s="40"/>
      <c r="AD26" s="40"/>
    </row>
    <row r="27" spans="1:30" x14ac:dyDescent="0.3">
      <c r="A27" s="6"/>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42"/>
      <c r="AB27" s="40"/>
      <c r="AC27" s="40"/>
      <c r="AD27" s="40"/>
    </row>
    <row r="28" spans="1:30" x14ac:dyDescent="0.3">
      <c r="A28" s="6"/>
      <c r="B28" s="10" t="s">
        <v>182</v>
      </c>
      <c r="C28" s="11"/>
      <c r="D28" s="11"/>
      <c r="E28" s="11"/>
      <c r="F28" s="11"/>
      <c r="G28" s="11"/>
      <c r="H28" s="11"/>
      <c r="I28" s="11"/>
      <c r="J28" s="11"/>
      <c r="K28" s="11"/>
      <c r="L28" s="11"/>
      <c r="M28" s="11"/>
      <c r="N28" s="11"/>
      <c r="O28" s="11"/>
      <c r="P28" s="11"/>
      <c r="Q28" s="11"/>
      <c r="R28" s="11"/>
      <c r="S28" s="11"/>
      <c r="T28" s="11"/>
      <c r="U28" s="11"/>
      <c r="V28" s="11"/>
      <c r="W28" s="11"/>
      <c r="X28" s="11"/>
      <c r="Y28" s="11"/>
      <c r="Z28" s="11"/>
      <c r="AA28" s="42"/>
      <c r="AB28" s="40"/>
      <c r="AC28" s="40"/>
      <c r="AD28" s="40"/>
    </row>
    <row r="29" spans="1:30" ht="30.75" customHeight="1" x14ac:dyDescent="0.3">
      <c r="A29" s="6"/>
      <c r="B29" s="223" t="s">
        <v>212</v>
      </c>
      <c r="C29" s="223"/>
      <c r="D29" s="223"/>
      <c r="E29" s="223"/>
      <c r="F29" s="223"/>
      <c r="G29" s="223"/>
      <c r="H29" s="223"/>
      <c r="I29" s="223"/>
      <c r="J29" s="223"/>
      <c r="K29" s="223"/>
      <c r="L29" s="223"/>
      <c r="M29" s="223"/>
      <c r="N29" s="223"/>
      <c r="O29" s="223"/>
      <c r="P29" s="223"/>
      <c r="Q29" s="223"/>
      <c r="R29" s="223"/>
      <c r="S29" s="223"/>
      <c r="T29" s="223"/>
      <c r="U29" s="223"/>
      <c r="V29" s="223"/>
      <c r="W29" s="223"/>
      <c r="X29" s="223"/>
      <c r="Y29" s="223"/>
      <c r="Z29" s="223"/>
      <c r="AA29" s="42"/>
      <c r="AB29" s="40"/>
      <c r="AC29" s="40"/>
      <c r="AD29" s="40"/>
    </row>
    <row r="30" spans="1:30" x14ac:dyDescent="0.3">
      <c r="A30" s="6"/>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42"/>
      <c r="AB30" s="40"/>
      <c r="AC30" s="40"/>
      <c r="AD30" s="40"/>
    </row>
    <row r="31" spans="1:30" x14ac:dyDescent="0.3">
      <c r="A31" s="6"/>
      <c r="B31" s="10" t="s">
        <v>183</v>
      </c>
      <c r="C31" s="11"/>
      <c r="D31" s="11"/>
      <c r="E31" s="11"/>
      <c r="F31" s="11"/>
      <c r="G31" s="11"/>
      <c r="H31" s="11"/>
      <c r="I31" s="11"/>
      <c r="J31" s="11"/>
      <c r="K31" s="11"/>
      <c r="L31" s="11"/>
      <c r="M31" s="11"/>
      <c r="N31" s="11"/>
      <c r="O31" s="11"/>
      <c r="P31" s="11"/>
      <c r="Q31" s="11"/>
      <c r="R31" s="11"/>
      <c r="S31" s="11"/>
      <c r="T31" s="11"/>
      <c r="U31" s="11"/>
      <c r="V31" s="11"/>
      <c r="W31" s="11"/>
      <c r="X31" s="11"/>
      <c r="Y31" s="11"/>
      <c r="Z31" s="11"/>
      <c r="AA31" s="42"/>
      <c r="AB31" s="40"/>
      <c r="AC31" s="40"/>
      <c r="AD31" s="40"/>
    </row>
    <row r="32" spans="1:30" ht="30" customHeight="1" x14ac:dyDescent="0.3">
      <c r="A32" s="6"/>
      <c r="B32" s="223" t="s">
        <v>213</v>
      </c>
      <c r="C32" s="223"/>
      <c r="D32" s="223"/>
      <c r="E32" s="223"/>
      <c r="F32" s="223"/>
      <c r="G32" s="223"/>
      <c r="H32" s="223"/>
      <c r="I32" s="223"/>
      <c r="J32" s="223"/>
      <c r="K32" s="223"/>
      <c r="L32" s="223"/>
      <c r="M32" s="223"/>
      <c r="N32" s="223"/>
      <c r="O32" s="223"/>
      <c r="P32" s="223"/>
      <c r="Q32" s="223"/>
      <c r="R32" s="223"/>
      <c r="S32" s="223"/>
      <c r="T32" s="223"/>
      <c r="U32" s="223"/>
      <c r="V32" s="223"/>
      <c r="W32" s="223"/>
      <c r="X32" s="223"/>
      <c r="Y32" s="223"/>
      <c r="Z32" s="223"/>
      <c r="AA32" s="42"/>
      <c r="AB32" s="40"/>
      <c r="AC32" s="40"/>
      <c r="AD32" s="40"/>
    </row>
    <row r="33" spans="1:30" x14ac:dyDescent="0.3">
      <c r="A33" s="6"/>
      <c r="B33" s="11" t="s">
        <v>214</v>
      </c>
      <c r="C33" s="11"/>
      <c r="D33" s="11"/>
      <c r="E33" s="11"/>
      <c r="F33" s="11"/>
      <c r="G33" s="11"/>
      <c r="H33" s="11"/>
      <c r="I33" s="11"/>
      <c r="J33" s="11"/>
      <c r="K33" s="11"/>
      <c r="L33" s="11"/>
      <c r="M33" s="11"/>
      <c r="N33" s="11"/>
      <c r="O33" s="11"/>
      <c r="P33" s="11"/>
      <c r="Q33" s="11"/>
      <c r="R33" s="11"/>
      <c r="S33" s="11"/>
      <c r="T33" s="11"/>
      <c r="U33" s="11"/>
      <c r="V33" s="11"/>
      <c r="W33" s="11"/>
      <c r="X33" s="11"/>
      <c r="Y33" s="11"/>
      <c r="Z33" s="11"/>
      <c r="AA33" s="42"/>
      <c r="AB33" s="40"/>
      <c r="AC33" s="40"/>
      <c r="AD33" s="40"/>
    </row>
    <row r="34" spans="1:30" x14ac:dyDescent="0.3">
      <c r="A34" s="6"/>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42"/>
      <c r="AB34" s="40"/>
      <c r="AC34" s="40"/>
      <c r="AD34" s="40"/>
    </row>
    <row r="35" spans="1:30" x14ac:dyDescent="0.3">
      <c r="A35" s="6"/>
      <c r="B35" s="10" t="s">
        <v>184</v>
      </c>
      <c r="C35" s="11"/>
      <c r="D35" s="11"/>
      <c r="E35" s="11"/>
      <c r="F35" s="11"/>
      <c r="G35" s="11"/>
      <c r="H35" s="11"/>
      <c r="I35" s="11"/>
      <c r="J35" s="11"/>
      <c r="K35" s="11"/>
      <c r="L35" s="11"/>
      <c r="M35" s="11"/>
      <c r="N35" s="11"/>
      <c r="O35" s="11"/>
      <c r="P35" s="11"/>
      <c r="Q35" s="11"/>
      <c r="R35" s="11"/>
      <c r="S35" s="11"/>
      <c r="T35" s="11"/>
      <c r="U35" s="11"/>
      <c r="V35" s="11"/>
      <c r="W35" s="11"/>
      <c r="X35" s="11"/>
      <c r="Y35" s="11"/>
      <c r="Z35" s="11"/>
      <c r="AA35" s="42"/>
      <c r="AB35" s="40"/>
      <c r="AC35" s="40"/>
      <c r="AD35" s="40"/>
    </row>
    <row r="36" spans="1:30" x14ac:dyDescent="0.3">
      <c r="A36" s="6"/>
      <c r="B36" s="11" t="s">
        <v>215</v>
      </c>
      <c r="C36" s="11"/>
      <c r="D36" s="11"/>
      <c r="E36" s="11"/>
      <c r="F36" s="11"/>
      <c r="G36" s="11"/>
      <c r="H36" s="11"/>
      <c r="I36" s="11"/>
      <c r="J36" s="11"/>
      <c r="K36" s="11"/>
      <c r="L36" s="11"/>
      <c r="M36" s="11"/>
      <c r="N36" s="11"/>
      <c r="O36" s="11"/>
      <c r="P36" s="11"/>
      <c r="Q36" s="11"/>
      <c r="R36" s="11"/>
      <c r="S36" s="11"/>
      <c r="T36" s="11"/>
      <c r="U36" s="11"/>
      <c r="V36" s="11"/>
      <c r="W36" s="11"/>
      <c r="X36" s="11"/>
      <c r="Y36" s="11"/>
      <c r="Z36" s="11"/>
      <c r="AA36" s="42"/>
      <c r="AB36" s="40"/>
      <c r="AC36" s="40"/>
      <c r="AD36" s="40"/>
    </row>
    <row r="37" spans="1:30" ht="102.6" customHeight="1" x14ac:dyDescent="0.3">
      <c r="A37" s="6"/>
      <c r="B37" s="223" t="s">
        <v>216</v>
      </c>
      <c r="C37" s="223"/>
      <c r="D37" s="223"/>
      <c r="E37" s="223"/>
      <c r="F37" s="223"/>
      <c r="G37" s="223"/>
      <c r="H37" s="223"/>
      <c r="I37" s="223"/>
      <c r="J37" s="223"/>
      <c r="K37" s="223"/>
      <c r="L37" s="223"/>
      <c r="M37" s="223"/>
      <c r="N37" s="223"/>
      <c r="O37" s="223"/>
      <c r="P37" s="223"/>
      <c r="Q37" s="223"/>
      <c r="R37" s="223"/>
      <c r="S37" s="223"/>
      <c r="T37" s="223"/>
      <c r="U37" s="223"/>
      <c r="V37" s="223"/>
      <c r="W37" s="223"/>
      <c r="X37" s="223"/>
      <c r="Y37" s="223"/>
      <c r="Z37" s="223"/>
      <c r="AA37" s="42"/>
      <c r="AB37" s="40"/>
      <c r="AC37" s="40"/>
      <c r="AD37" s="40"/>
    </row>
    <row r="38" spans="1:30" ht="30" customHeight="1" x14ac:dyDescent="0.3">
      <c r="A38" s="6"/>
      <c r="B38" s="223" t="s">
        <v>217</v>
      </c>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42"/>
      <c r="AB38" s="40"/>
      <c r="AC38" s="40"/>
      <c r="AD38" s="40"/>
    </row>
    <row r="39" spans="1:30" x14ac:dyDescent="0.3">
      <c r="A39" s="6"/>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42"/>
      <c r="AB39" s="40"/>
      <c r="AC39" s="40"/>
      <c r="AD39" s="40"/>
    </row>
    <row r="40" spans="1:30" s="2" customFormat="1" ht="18" x14ac:dyDescent="0.35">
      <c r="A40" s="9"/>
      <c r="B40" s="10" t="s">
        <v>185</v>
      </c>
      <c r="C40" s="10"/>
      <c r="D40" s="10"/>
      <c r="E40" s="10"/>
      <c r="F40" s="10"/>
      <c r="G40" s="10"/>
      <c r="H40" s="10"/>
      <c r="I40" s="10"/>
      <c r="J40" s="10"/>
      <c r="K40" s="10"/>
      <c r="L40" s="10"/>
      <c r="M40" s="10"/>
      <c r="N40" s="10"/>
      <c r="O40" s="10"/>
      <c r="P40" s="10"/>
      <c r="Q40" s="10"/>
      <c r="R40" s="10"/>
      <c r="S40" s="10"/>
      <c r="T40" s="10"/>
      <c r="U40" s="10"/>
      <c r="V40" s="10"/>
      <c r="W40" s="10"/>
      <c r="X40" s="10"/>
      <c r="Y40" s="10"/>
      <c r="Z40" s="10"/>
      <c r="AA40" s="43"/>
      <c r="AB40" s="41"/>
      <c r="AC40" s="41"/>
      <c r="AD40" s="41"/>
    </row>
    <row r="41" spans="1:30" x14ac:dyDescent="0.3">
      <c r="A41" s="6"/>
      <c r="B41" s="11" t="s">
        <v>218</v>
      </c>
      <c r="C41" s="11"/>
      <c r="D41" s="11"/>
      <c r="E41" s="11"/>
      <c r="F41" s="11"/>
      <c r="G41" s="11"/>
      <c r="H41" s="11"/>
      <c r="I41" s="11"/>
      <c r="J41" s="11"/>
      <c r="K41" s="11"/>
      <c r="L41" s="11"/>
      <c r="M41" s="11"/>
      <c r="N41" s="11"/>
      <c r="O41" s="11"/>
      <c r="P41" s="11"/>
      <c r="Q41" s="11"/>
      <c r="R41" s="11"/>
      <c r="S41" s="11"/>
      <c r="T41" s="11"/>
      <c r="U41" s="11"/>
      <c r="V41" s="11"/>
      <c r="W41" s="11"/>
      <c r="X41" s="11"/>
      <c r="Y41" s="11"/>
      <c r="Z41" s="11"/>
      <c r="AA41" s="42"/>
      <c r="AB41" s="40"/>
      <c r="AC41" s="40"/>
      <c r="AD41" s="40"/>
    </row>
    <row r="42" spans="1:30" ht="52.5" customHeight="1" x14ac:dyDescent="0.3">
      <c r="A42" s="6"/>
      <c r="B42" s="223" t="s">
        <v>219</v>
      </c>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42"/>
      <c r="AB42" s="40"/>
      <c r="AC42" s="40"/>
      <c r="AD42" s="40"/>
    </row>
    <row r="43" spans="1:30" x14ac:dyDescent="0.3">
      <c r="A43" s="6"/>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42"/>
      <c r="AB43" s="40"/>
      <c r="AC43" s="40"/>
      <c r="AD43" s="40"/>
    </row>
    <row r="44" spans="1:30" x14ac:dyDescent="0.3">
      <c r="A44" s="6"/>
      <c r="B44" s="10" t="s">
        <v>186</v>
      </c>
      <c r="C44" s="11"/>
      <c r="D44" s="11"/>
      <c r="E44" s="11"/>
      <c r="F44" s="11"/>
      <c r="G44" s="11"/>
      <c r="H44" s="11"/>
      <c r="I44" s="11"/>
      <c r="J44" s="11"/>
      <c r="K44" s="11"/>
      <c r="L44" s="11"/>
      <c r="M44" s="11"/>
      <c r="N44" s="11"/>
      <c r="O44" s="11"/>
      <c r="P44" s="11"/>
      <c r="Q44" s="11"/>
      <c r="R44" s="11"/>
      <c r="S44" s="11"/>
      <c r="T44" s="11"/>
      <c r="U44" s="11"/>
      <c r="V44" s="11"/>
      <c r="W44" s="11"/>
      <c r="X44" s="11"/>
      <c r="Y44" s="11"/>
      <c r="Z44" s="11"/>
      <c r="AA44" s="42"/>
      <c r="AB44" s="40"/>
      <c r="AC44" s="40"/>
      <c r="AD44" s="40"/>
    </row>
    <row r="45" spans="1:30" x14ac:dyDescent="0.3">
      <c r="A45" s="6"/>
      <c r="B45" s="222" t="s">
        <v>265</v>
      </c>
      <c r="C45" s="221"/>
      <c r="D45" s="221"/>
      <c r="E45" s="221"/>
      <c r="F45" s="221"/>
      <c r="G45" s="221"/>
      <c r="H45" s="221"/>
      <c r="I45" s="221"/>
      <c r="J45" s="221"/>
      <c r="K45" s="221"/>
      <c r="L45" s="221"/>
      <c r="M45" s="221"/>
      <c r="N45" s="221"/>
      <c r="O45" s="221"/>
      <c r="P45" s="221"/>
      <c r="Q45" s="221"/>
      <c r="R45" s="221"/>
      <c r="S45" s="221"/>
      <c r="T45" s="221"/>
      <c r="U45" s="221"/>
      <c r="V45" s="221"/>
      <c r="W45" s="221"/>
      <c r="X45" s="221"/>
      <c r="Y45" s="221"/>
      <c r="Z45" s="221"/>
      <c r="AA45" s="42"/>
      <c r="AB45" s="40"/>
      <c r="AC45" s="40"/>
      <c r="AD45" s="40"/>
    </row>
    <row r="46" spans="1:30" ht="29.25" customHeight="1" x14ac:dyDescent="0.3">
      <c r="A46" s="6"/>
      <c r="B46" s="223" t="s">
        <v>220</v>
      </c>
      <c r="C46" s="223"/>
      <c r="D46" s="223"/>
      <c r="E46" s="223"/>
      <c r="F46" s="223"/>
      <c r="G46" s="223"/>
      <c r="H46" s="223"/>
      <c r="I46" s="223"/>
      <c r="J46" s="223"/>
      <c r="K46" s="223"/>
      <c r="L46" s="223"/>
      <c r="M46" s="223"/>
      <c r="N46" s="223"/>
      <c r="O46" s="223"/>
      <c r="P46" s="223"/>
      <c r="Q46" s="223"/>
      <c r="R46" s="223"/>
      <c r="S46" s="223"/>
      <c r="T46" s="223"/>
      <c r="U46" s="223"/>
      <c r="V46" s="223"/>
      <c r="W46" s="223"/>
      <c r="X46" s="223"/>
      <c r="Y46" s="223"/>
      <c r="Z46" s="223"/>
      <c r="AA46" s="42"/>
      <c r="AB46" s="40"/>
      <c r="AC46" s="40"/>
      <c r="AD46" s="40"/>
    </row>
    <row r="47" spans="1:30" ht="30" customHeight="1" x14ac:dyDescent="0.3">
      <c r="A47" s="6"/>
      <c r="B47" s="223" t="s">
        <v>221</v>
      </c>
      <c r="C47" s="223"/>
      <c r="D47" s="223"/>
      <c r="E47" s="223"/>
      <c r="F47" s="223"/>
      <c r="G47" s="223"/>
      <c r="H47" s="223"/>
      <c r="I47" s="223"/>
      <c r="J47" s="223"/>
      <c r="K47" s="223"/>
      <c r="L47" s="223"/>
      <c r="M47" s="223"/>
      <c r="N47" s="223"/>
      <c r="O47" s="223"/>
      <c r="P47" s="223"/>
      <c r="Q47" s="223"/>
      <c r="R47" s="223"/>
      <c r="S47" s="223"/>
      <c r="T47" s="223"/>
      <c r="U47" s="223"/>
      <c r="V47" s="223"/>
      <c r="W47" s="223"/>
      <c r="X47" s="223"/>
      <c r="Y47" s="223"/>
      <c r="Z47" s="223"/>
      <c r="AA47" s="42"/>
      <c r="AB47" s="40"/>
      <c r="AC47" s="40"/>
      <c r="AD47" s="40"/>
    </row>
    <row r="48" spans="1:30" x14ac:dyDescent="0.3">
      <c r="A48" s="6"/>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42"/>
      <c r="AB48" s="40"/>
      <c r="AC48" s="40"/>
      <c r="AD48" s="40"/>
    </row>
    <row r="49" spans="1:30" x14ac:dyDescent="0.3">
      <c r="A49" s="6"/>
      <c r="B49" s="10" t="s">
        <v>187</v>
      </c>
      <c r="C49" s="11"/>
      <c r="D49" s="11"/>
      <c r="E49" s="11"/>
      <c r="F49" s="11"/>
      <c r="G49" s="11"/>
      <c r="H49" s="11"/>
      <c r="I49" s="11"/>
      <c r="J49" s="11"/>
      <c r="K49" s="11"/>
      <c r="L49" s="11"/>
      <c r="M49" s="11"/>
      <c r="N49" s="11"/>
      <c r="O49" s="11"/>
      <c r="P49" s="11"/>
      <c r="Q49" s="11"/>
      <c r="R49" s="11"/>
      <c r="S49" s="11"/>
      <c r="T49" s="11"/>
      <c r="U49" s="11"/>
      <c r="V49" s="11"/>
      <c r="W49" s="11"/>
      <c r="X49" s="11"/>
      <c r="Y49" s="11"/>
      <c r="Z49" s="11"/>
      <c r="AA49" s="42"/>
      <c r="AB49" s="40"/>
      <c r="AC49" s="40"/>
      <c r="AD49" s="40"/>
    </row>
    <row r="50" spans="1:30" ht="30.75" customHeight="1" x14ac:dyDescent="0.3">
      <c r="A50" s="6"/>
      <c r="B50" s="223" t="s">
        <v>222</v>
      </c>
      <c r="C50" s="223"/>
      <c r="D50" s="223"/>
      <c r="E50" s="223"/>
      <c r="F50" s="223"/>
      <c r="G50" s="223"/>
      <c r="H50" s="223"/>
      <c r="I50" s="223"/>
      <c r="J50" s="223"/>
      <c r="K50" s="223"/>
      <c r="L50" s="223"/>
      <c r="M50" s="223"/>
      <c r="N50" s="223"/>
      <c r="O50" s="223"/>
      <c r="P50" s="223"/>
      <c r="Q50" s="223"/>
      <c r="R50" s="223"/>
      <c r="S50" s="223"/>
      <c r="T50" s="223"/>
      <c r="U50" s="223"/>
      <c r="V50" s="223"/>
      <c r="W50" s="223"/>
      <c r="X50" s="223"/>
      <c r="Y50" s="223"/>
      <c r="Z50" s="223"/>
      <c r="AA50" s="42"/>
      <c r="AB50" s="40"/>
      <c r="AC50" s="40"/>
      <c r="AD50" s="40"/>
    </row>
    <row r="51" spans="1:30" x14ac:dyDescent="0.3">
      <c r="A51" s="6"/>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42"/>
      <c r="AB51" s="40"/>
      <c r="AC51" s="40"/>
      <c r="AD51" s="40"/>
    </row>
    <row r="52" spans="1:30" x14ac:dyDescent="0.3">
      <c r="A52" s="6"/>
      <c r="B52" s="10" t="s">
        <v>188</v>
      </c>
      <c r="C52" s="11"/>
      <c r="D52" s="11"/>
      <c r="E52" s="11"/>
      <c r="F52" s="11"/>
      <c r="G52" s="11"/>
      <c r="H52" s="11"/>
      <c r="I52" s="11"/>
      <c r="J52" s="11"/>
      <c r="K52" s="11"/>
      <c r="L52" s="11"/>
      <c r="M52" s="11"/>
      <c r="N52" s="11"/>
      <c r="O52" s="11"/>
      <c r="P52" s="11"/>
      <c r="Q52" s="11"/>
      <c r="R52" s="11"/>
      <c r="S52" s="11"/>
      <c r="T52" s="11"/>
      <c r="U52" s="11"/>
      <c r="V52" s="11"/>
      <c r="W52" s="11"/>
      <c r="X52" s="11"/>
      <c r="Y52" s="11"/>
      <c r="Z52" s="11"/>
      <c r="AA52" s="42"/>
      <c r="AB52" s="40"/>
      <c r="AC52" s="40"/>
      <c r="AD52" s="40"/>
    </row>
    <row r="53" spans="1:30" x14ac:dyDescent="0.3">
      <c r="A53" s="6"/>
      <c r="B53" s="11" t="s">
        <v>223</v>
      </c>
      <c r="C53" s="11"/>
      <c r="D53" s="11"/>
      <c r="E53" s="11"/>
      <c r="F53" s="11"/>
      <c r="G53" s="11"/>
      <c r="H53" s="11"/>
      <c r="I53" s="11"/>
      <c r="J53" s="11"/>
      <c r="K53" s="11"/>
      <c r="L53" s="11"/>
      <c r="M53" s="11"/>
      <c r="N53" s="11"/>
      <c r="O53" s="11"/>
      <c r="P53" s="11"/>
      <c r="Q53" s="11"/>
      <c r="R53" s="11"/>
      <c r="S53" s="11"/>
      <c r="T53" s="11"/>
      <c r="U53" s="11"/>
      <c r="V53" s="11"/>
      <c r="W53" s="11"/>
      <c r="X53" s="11"/>
      <c r="Y53" s="11"/>
      <c r="Z53" s="11"/>
      <c r="AA53" s="42"/>
      <c r="AB53" s="40"/>
      <c r="AC53" s="40"/>
      <c r="AD53" s="40"/>
    </row>
    <row r="54" spans="1:30" x14ac:dyDescent="0.3">
      <c r="A54" s="6"/>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42"/>
      <c r="AB54" s="40"/>
      <c r="AC54" s="40"/>
      <c r="AD54" s="40"/>
    </row>
    <row r="55" spans="1:30" x14ac:dyDescent="0.3">
      <c r="A55" s="6"/>
      <c r="B55" s="10" t="s">
        <v>189</v>
      </c>
      <c r="C55" s="11"/>
      <c r="D55" s="11"/>
      <c r="E55" s="11"/>
      <c r="F55" s="11"/>
      <c r="G55" s="11"/>
      <c r="H55" s="11"/>
      <c r="I55" s="11"/>
      <c r="J55" s="11"/>
      <c r="K55" s="11"/>
      <c r="L55" s="11"/>
      <c r="M55" s="11"/>
      <c r="N55" s="11"/>
      <c r="O55" s="11"/>
      <c r="P55" s="11"/>
      <c r="Q55" s="11"/>
      <c r="R55" s="11"/>
      <c r="S55" s="11"/>
      <c r="T55" s="11"/>
      <c r="U55" s="11"/>
      <c r="V55" s="11"/>
      <c r="W55" s="11"/>
      <c r="X55" s="11"/>
      <c r="Y55" s="11"/>
      <c r="Z55" s="11"/>
      <c r="AA55" s="42"/>
      <c r="AB55" s="40"/>
      <c r="AC55" s="40"/>
      <c r="AD55" s="40"/>
    </row>
    <row r="56" spans="1:30" x14ac:dyDescent="0.3">
      <c r="A56" s="6"/>
      <c r="B56" s="11" t="s">
        <v>224</v>
      </c>
      <c r="C56" s="11"/>
      <c r="D56" s="11"/>
      <c r="E56" s="11"/>
      <c r="F56" s="11"/>
      <c r="G56" s="11"/>
      <c r="H56" s="11"/>
      <c r="I56" s="11"/>
      <c r="J56" s="11"/>
      <c r="K56" s="11"/>
      <c r="L56" s="11"/>
      <c r="M56" s="11"/>
      <c r="N56" s="11"/>
      <c r="O56" s="11"/>
      <c r="P56" s="11"/>
      <c r="Q56" s="11"/>
      <c r="R56" s="11"/>
      <c r="S56" s="11"/>
      <c r="T56" s="11"/>
      <c r="U56" s="11"/>
      <c r="V56" s="11"/>
      <c r="W56" s="11"/>
      <c r="X56" s="11"/>
      <c r="Y56" s="11"/>
      <c r="Z56" s="11"/>
      <c r="AA56" s="42"/>
      <c r="AB56" s="40"/>
      <c r="AC56" s="40"/>
      <c r="AD56" s="40"/>
    </row>
    <row r="57" spans="1:30" ht="30" customHeight="1" x14ac:dyDescent="0.3">
      <c r="A57" s="6"/>
      <c r="B57" s="223" t="s">
        <v>225</v>
      </c>
      <c r="C57" s="223"/>
      <c r="D57" s="223"/>
      <c r="E57" s="223"/>
      <c r="F57" s="223"/>
      <c r="G57" s="223"/>
      <c r="H57" s="223"/>
      <c r="I57" s="223"/>
      <c r="J57" s="223"/>
      <c r="K57" s="223"/>
      <c r="L57" s="223"/>
      <c r="M57" s="223"/>
      <c r="N57" s="223"/>
      <c r="O57" s="223"/>
      <c r="P57" s="223"/>
      <c r="Q57" s="223"/>
      <c r="R57" s="223"/>
      <c r="S57" s="223"/>
      <c r="T57" s="223"/>
      <c r="U57" s="223"/>
      <c r="V57" s="223"/>
      <c r="W57" s="223"/>
      <c r="X57" s="223"/>
      <c r="Y57" s="223"/>
      <c r="Z57" s="223"/>
      <c r="AA57" s="42"/>
      <c r="AB57" s="40"/>
      <c r="AC57" s="40"/>
      <c r="AD57" s="40"/>
    </row>
    <row r="58" spans="1:30" ht="30" customHeight="1" x14ac:dyDescent="0.3">
      <c r="A58" s="6"/>
      <c r="B58" s="223" t="s">
        <v>226</v>
      </c>
      <c r="C58" s="223"/>
      <c r="D58" s="223"/>
      <c r="E58" s="223"/>
      <c r="F58" s="223"/>
      <c r="G58" s="223"/>
      <c r="H58" s="223"/>
      <c r="I58" s="223"/>
      <c r="J58" s="223"/>
      <c r="K58" s="223"/>
      <c r="L58" s="223"/>
      <c r="M58" s="223"/>
      <c r="N58" s="223"/>
      <c r="O58" s="223"/>
      <c r="P58" s="223"/>
      <c r="Q58" s="223"/>
      <c r="R58" s="223"/>
      <c r="S58" s="223"/>
      <c r="T58" s="223"/>
      <c r="U58" s="223"/>
      <c r="V58" s="223"/>
      <c r="W58" s="223"/>
      <c r="X58" s="223"/>
      <c r="Y58" s="223"/>
      <c r="Z58" s="223"/>
      <c r="AA58" s="42"/>
      <c r="AB58" s="40"/>
      <c r="AC58" s="40"/>
      <c r="AD58" s="40"/>
    </row>
    <row r="59" spans="1:30" ht="30" customHeight="1" x14ac:dyDescent="0.3">
      <c r="A59" s="6"/>
      <c r="B59" s="222" t="s">
        <v>266</v>
      </c>
      <c r="C59" s="221"/>
      <c r="D59" s="221"/>
      <c r="E59" s="221"/>
      <c r="F59" s="221"/>
      <c r="G59" s="221"/>
      <c r="H59" s="221"/>
      <c r="I59" s="221"/>
      <c r="J59" s="221"/>
      <c r="K59" s="221"/>
      <c r="L59" s="221"/>
      <c r="M59" s="221"/>
      <c r="N59" s="221"/>
      <c r="O59" s="221"/>
      <c r="P59" s="221"/>
      <c r="Q59" s="221"/>
      <c r="R59" s="221"/>
      <c r="S59" s="221"/>
      <c r="T59" s="221"/>
      <c r="U59" s="221"/>
      <c r="V59" s="221"/>
      <c r="W59" s="221"/>
      <c r="X59" s="221"/>
      <c r="Y59" s="221"/>
      <c r="Z59" s="221"/>
      <c r="AA59" s="42"/>
      <c r="AB59" s="40"/>
      <c r="AC59" s="40"/>
      <c r="AD59" s="40"/>
    </row>
    <row r="60" spans="1:30" ht="118.5" customHeight="1" x14ac:dyDescent="0.3">
      <c r="A60" s="6"/>
      <c r="B60" s="222" t="s">
        <v>267</v>
      </c>
      <c r="C60" s="224"/>
      <c r="D60" s="224"/>
      <c r="E60" s="224"/>
      <c r="F60" s="224"/>
      <c r="G60" s="224"/>
      <c r="H60" s="224"/>
      <c r="I60" s="224"/>
      <c r="J60" s="224"/>
      <c r="K60" s="224"/>
      <c r="L60" s="224"/>
      <c r="M60" s="224"/>
      <c r="N60" s="224"/>
      <c r="O60" s="224"/>
      <c r="P60" s="224"/>
      <c r="Q60" s="224"/>
      <c r="R60" s="224"/>
      <c r="S60" s="224"/>
      <c r="T60" s="224"/>
      <c r="U60" s="224"/>
      <c r="V60" s="224"/>
      <c r="W60" s="224"/>
      <c r="X60" s="224"/>
      <c r="Y60" s="224"/>
      <c r="Z60" s="224"/>
      <c r="AA60" s="42"/>
      <c r="AB60" s="40"/>
      <c r="AC60" s="40"/>
      <c r="AD60" s="40"/>
    </row>
    <row r="61" spans="1:30" x14ac:dyDescent="0.3">
      <c r="A61" s="6"/>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42"/>
      <c r="AB61" s="40"/>
      <c r="AC61" s="40"/>
      <c r="AD61" s="40"/>
    </row>
    <row r="62" spans="1:30" x14ac:dyDescent="0.3">
      <c r="A62" s="6"/>
      <c r="B62" s="10" t="s">
        <v>190</v>
      </c>
      <c r="C62" s="11"/>
      <c r="D62" s="11"/>
      <c r="E62" s="11"/>
      <c r="F62" s="11"/>
      <c r="G62" s="11"/>
      <c r="H62" s="11"/>
      <c r="I62" s="11"/>
      <c r="J62" s="11"/>
      <c r="K62" s="11"/>
      <c r="L62" s="11"/>
      <c r="M62" s="11"/>
      <c r="N62" s="11"/>
      <c r="O62" s="11"/>
      <c r="P62" s="11"/>
      <c r="Q62" s="11"/>
      <c r="R62" s="11"/>
      <c r="S62" s="11"/>
      <c r="T62" s="11"/>
      <c r="U62" s="11"/>
      <c r="V62" s="11"/>
      <c r="W62" s="11"/>
      <c r="X62" s="11"/>
      <c r="Y62" s="11"/>
      <c r="Z62" s="11"/>
      <c r="AA62" s="42"/>
      <c r="AB62" s="40"/>
      <c r="AC62" s="40"/>
      <c r="AD62" s="40"/>
    </row>
    <row r="63" spans="1:30" ht="28.5" customHeight="1" x14ac:dyDescent="0.3">
      <c r="A63" s="6"/>
      <c r="B63" s="222" t="s">
        <v>268</v>
      </c>
      <c r="C63" s="221"/>
      <c r="D63" s="221"/>
      <c r="E63" s="221"/>
      <c r="F63" s="221"/>
      <c r="G63" s="221"/>
      <c r="H63" s="221"/>
      <c r="I63" s="221"/>
      <c r="J63" s="221"/>
      <c r="K63" s="221"/>
      <c r="L63" s="221"/>
      <c r="M63" s="221"/>
      <c r="N63" s="221"/>
      <c r="O63" s="221"/>
      <c r="P63" s="221"/>
      <c r="Q63" s="221"/>
      <c r="R63" s="221"/>
      <c r="S63" s="221"/>
      <c r="T63" s="221"/>
      <c r="U63" s="221"/>
      <c r="V63" s="221"/>
      <c r="W63" s="221"/>
      <c r="X63" s="221"/>
      <c r="Y63" s="221"/>
      <c r="Z63" s="221"/>
      <c r="AA63" s="42"/>
      <c r="AB63" s="40"/>
      <c r="AC63" s="40"/>
      <c r="AD63" s="40"/>
    </row>
    <row r="64" spans="1:30" ht="29.25" customHeight="1" x14ac:dyDescent="0.3">
      <c r="A64" s="6"/>
      <c r="B64" s="223" t="s">
        <v>227</v>
      </c>
      <c r="C64" s="223"/>
      <c r="D64" s="223"/>
      <c r="E64" s="223"/>
      <c r="F64" s="223"/>
      <c r="G64" s="223"/>
      <c r="H64" s="223"/>
      <c r="I64" s="223"/>
      <c r="J64" s="223"/>
      <c r="K64" s="223"/>
      <c r="L64" s="223"/>
      <c r="M64" s="223"/>
      <c r="N64" s="223"/>
      <c r="O64" s="223"/>
      <c r="P64" s="223"/>
      <c r="Q64" s="223"/>
      <c r="R64" s="223"/>
      <c r="S64" s="223"/>
      <c r="T64" s="223"/>
      <c r="U64" s="223"/>
      <c r="V64" s="223"/>
      <c r="W64" s="223"/>
      <c r="X64" s="223"/>
      <c r="Y64" s="223"/>
      <c r="Z64" s="223"/>
      <c r="AA64" s="42"/>
      <c r="AB64" s="40"/>
      <c r="AC64" s="40"/>
      <c r="AD64" s="40"/>
    </row>
    <row r="65" spans="1:30" x14ac:dyDescent="0.3">
      <c r="A65" s="6"/>
      <c r="B65" s="11" t="s">
        <v>228</v>
      </c>
      <c r="C65" s="11"/>
      <c r="D65" s="11"/>
      <c r="E65" s="11"/>
      <c r="F65" s="11"/>
      <c r="G65" s="11"/>
      <c r="H65" s="11"/>
      <c r="I65" s="11"/>
      <c r="J65" s="11"/>
      <c r="K65" s="11"/>
      <c r="L65" s="11"/>
      <c r="M65" s="11"/>
      <c r="N65" s="11"/>
      <c r="O65" s="11"/>
      <c r="P65" s="11"/>
      <c r="Q65" s="11"/>
      <c r="R65" s="11"/>
      <c r="S65" s="11"/>
      <c r="T65" s="11"/>
      <c r="U65" s="11"/>
      <c r="V65" s="11"/>
      <c r="W65" s="11"/>
      <c r="X65" s="11"/>
      <c r="Y65" s="11"/>
      <c r="Z65" s="11"/>
      <c r="AA65" s="42"/>
      <c r="AB65" s="40"/>
      <c r="AC65" s="40"/>
      <c r="AD65" s="40"/>
    </row>
    <row r="66" spans="1:30" x14ac:dyDescent="0.3">
      <c r="A66" s="6"/>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42"/>
      <c r="AB66" s="40"/>
      <c r="AC66" s="40"/>
      <c r="AD66" s="40"/>
    </row>
    <row r="67" spans="1:30" x14ac:dyDescent="0.3">
      <c r="A67" s="6"/>
      <c r="B67" s="10" t="s">
        <v>191</v>
      </c>
      <c r="C67" s="11"/>
      <c r="D67" s="11"/>
      <c r="E67" s="11"/>
      <c r="F67" s="11"/>
      <c r="G67" s="11"/>
      <c r="H67" s="11"/>
      <c r="I67" s="11"/>
      <c r="J67" s="11"/>
      <c r="K67" s="11"/>
      <c r="L67" s="11"/>
      <c r="M67" s="11"/>
      <c r="N67" s="11"/>
      <c r="O67" s="11"/>
      <c r="P67" s="11"/>
      <c r="Q67" s="11"/>
      <c r="R67" s="11"/>
      <c r="S67" s="11"/>
      <c r="T67" s="11"/>
      <c r="U67" s="11"/>
      <c r="V67" s="11"/>
      <c r="W67" s="11"/>
      <c r="X67" s="11"/>
      <c r="Y67" s="11"/>
      <c r="Z67" s="11"/>
      <c r="AA67" s="42"/>
      <c r="AB67" s="40"/>
      <c r="AC67" s="40"/>
      <c r="AD67" s="40"/>
    </row>
    <row r="68" spans="1:30" x14ac:dyDescent="0.3">
      <c r="A68" s="6"/>
      <c r="B68" s="222" t="s">
        <v>269</v>
      </c>
      <c r="C68" s="221"/>
      <c r="D68" s="221"/>
      <c r="E68" s="221"/>
      <c r="F68" s="221"/>
      <c r="G68" s="221"/>
      <c r="H68" s="221"/>
      <c r="I68" s="221"/>
      <c r="J68" s="221"/>
      <c r="K68" s="221"/>
      <c r="L68" s="221"/>
      <c r="M68" s="221"/>
      <c r="N68" s="221"/>
      <c r="O68" s="221"/>
      <c r="P68" s="221"/>
      <c r="Q68" s="221"/>
      <c r="R68" s="221"/>
      <c r="S68" s="221"/>
      <c r="T68" s="221"/>
      <c r="U68" s="221"/>
      <c r="V68" s="221"/>
      <c r="W68" s="221"/>
      <c r="X68" s="221"/>
      <c r="Y68" s="221"/>
      <c r="Z68" s="221"/>
      <c r="AA68" s="42"/>
      <c r="AB68" s="40"/>
      <c r="AC68" s="40"/>
      <c r="AD68" s="40"/>
    </row>
    <row r="69" spans="1:30" x14ac:dyDescent="0.3">
      <c r="A69" s="6"/>
      <c r="B69" s="222" t="s">
        <v>270</v>
      </c>
      <c r="C69" s="221"/>
      <c r="D69" s="221"/>
      <c r="E69" s="221"/>
      <c r="F69" s="221"/>
      <c r="G69" s="221"/>
      <c r="H69" s="221"/>
      <c r="I69" s="221"/>
      <c r="J69" s="221"/>
      <c r="K69" s="221"/>
      <c r="L69" s="221"/>
      <c r="M69" s="221"/>
      <c r="N69" s="221"/>
      <c r="O69" s="221"/>
      <c r="P69" s="221"/>
      <c r="Q69" s="221"/>
      <c r="R69" s="221"/>
      <c r="S69" s="221"/>
      <c r="T69" s="221"/>
      <c r="U69" s="221"/>
      <c r="V69" s="221"/>
      <c r="W69" s="221"/>
      <c r="X69" s="221"/>
      <c r="Y69" s="221"/>
      <c r="Z69" s="221"/>
      <c r="AA69" s="42"/>
      <c r="AB69" s="40"/>
      <c r="AC69" s="40"/>
      <c r="AD69" s="40"/>
    </row>
    <row r="70" spans="1:30" x14ac:dyDescent="0.3">
      <c r="A70" s="6"/>
      <c r="B70" s="11" t="s">
        <v>229</v>
      </c>
      <c r="C70" s="11"/>
      <c r="D70" s="11"/>
      <c r="E70" s="11"/>
      <c r="F70" s="11"/>
      <c r="G70" s="11"/>
      <c r="H70" s="11"/>
      <c r="I70" s="11"/>
      <c r="J70" s="11"/>
      <c r="K70" s="11"/>
      <c r="L70" s="11"/>
      <c r="M70" s="11"/>
      <c r="N70" s="11"/>
      <c r="O70" s="11"/>
      <c r="P70" s="11"/>
      <c r="Q70" s="11"/>
      <c r="R70" s="11"/>
      <c r="S70" s="11"/>
      <c r="T70" s="11"/>
      <c r="U70" s="11"/>
      <c r="V70" s="11"/>
      <c r="W70" s="11"/>
      <c r="X70" s="11"/>
      <c r="Y70" s="11"/>
      <c r="Z70" s="11"/>
      <c r="AA70" s="42"/>
      <c r="AB70" s="40"/>
      <c r="AC70" s="40"/>
      <c r="AD70" s="40"/>
    </row>
    <row r="71" spans="1:30" x14ac:dyDescent="0.3">
      <c r="A71" s="6"/>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42"/>
      <c r="AB71" s="40"/>
      <c r="AC71" s="40"/>
      <c r="AD71" s="40"/>
    </row>
    <row r="72" spans="1:30" x14ac:dyDescent="0.3">
      <c r="A72" s="6"/>
      <c r="B72" s="10" t="s">
        <v>192</v>
      </c>
      <c r="C72" s="11"/>
      <c r="D72" s="11"/>
      <c r="E72" s="11"/>
      <c r="F72" s="11"/>
      <c r="G72" s="11"/>
      <c r="H72" s="11"/>
      <c r="I72" s="11"/>
      <c r="J72" s="11"/>
      <c r="K72" s="11"/>
      <c r="L72" s="11"/>
      <c r="M72" s="11"/>
      <c r="N72" s="11"/>
      <c r="O72" s="11"/>
      <c r="P72" s="11"/>
      <c r="Q72" s="11"/>
      <c r="R72" s="11"/>
      <c r="S72" s="11"/>
      <c r="T72" s="11"/>
      <c r="U72" s="11"/>
      <c r="V72" s="11"/>
      <c r="W72" s="11"/>
      <c r="X72" s="11"/>
      <c r="Y72" s="11"/>
      <c r="Z72" s="11"/>
      <c r="AA72" s="42"/>
      <c r="AB72" s="40"/>
      <c r="AC72" s="40"/>
      <c r="AD72" s="40"/>
    </row>
    <row r="73" spans="1:30" x14ac:dyDescent="0.3">
      <c r="A73" s="6"/>
      <c r="B73" s="11" t="s">
        <v>230</v>
      </c>
      <c r="C73" s="11"/>
      <c r="D73" s="11"/>
      <c r="E73" s="11"/>
      <c r="F73" s="11"/>
      <c r="G73" s="11"/>
      <c r="H73" s="11"/>
      <c r="I73" s="11"/>
      <c r="J73" s="11"/>
      <c r="K73" s="11"/>
      <c r="L73" s="11"/>
      <c r="M73" s="11"/>
      <c r="N73" s="11"/>
      <c r="O73" s="11"/>
      <c r="P73" s="11"/>
      <c r="Q73" s="11"/>
      <c r="R73" s="11"/>
      <c r="S73" s="11"/>
      <c r="T73" s="11"/>
      <c r="U73" s="11"/>
      <c r="V73" s="11"/>
      <c r="W73" s="11"/>
      <c r="X73" s="11"/>
      <c r="Y73" s="11"/>
      <c r="Z73" s="11"/>
      <c r="AA73" s="42"/>
      <c r="AB73" s="40"/>
      <c r="AC73" s="40"/>
      <c r="AD73" s="40"/>
    </row>
    <row r="74" spans="1:30" ht="51.9" customHeight="1" x14ac:dyDescent="0.3">
      <c r="A74" s="6"/>
      <c r="B74" s="223" t="s">
        <v>231</v>
      </c>
      <c r="C74" s="223"/>
      <c r="D74" s="223"/>
      <c r="E74" s="223"/>
      <c r="F74" s="223"/>
      <c r="G74" s="223"/>
      <c r="H74" s="223"/>
      <c r="I74" s="223"/>
      <c r="J74" s="223"/>
      <c r="K74" s="223"/>
      <c r="L74" s="223"/>
      <c r="M74" s="223"/>
      <c r="N74" s="223"/>
      <c r="O74" s="223"/>
      <c r="P74" s="223"/>
      <c r="Q74" s="223"/>
      <c r="R74" s="223"/>
      <c r="S74" s="223"/>
      <c r="T74" s="223"/>
      <c r="U74" s="223"/>
      <c r="V74" s="223"/>
      <c r="W74" s="223"/>
      <c r="X74" s="223"/>
      <c r="Y74" s="223"/>
      <c r="Z74" s="223"/>
      <c r="AA74" s="42"/>
      <c r="AB74" s="40"/>
      <c r="AC74" s="40"/>
      <c r="AD74" s="40"/>
    </row>
    <row r="75" spans="1:30" x14ac:dyDescent="0.3">
      <c r="A75" s="6"/>
      <c r="B75" s="11" t="s">
        <v>232</v>
      </c>
      <c r="C75" s="11"/>
      <c r="D75" s="11"/>
      <c r="E75" s="11"/>
      <c r="F75" s="11"/>
      <c r="G75" s="11"/>
      <c r="H75" s="11"/>
      <c r="I75" s="11"/>
      <c r="J75" s="11"/>
      <c r="K75" s="11"/>
      <c r="L75" s="11"/>
      <c r="M75" s="11"/>
      <c r="N75" s="11"/>
      <c r="O75" s="11"/>
      <c r="P75" s="11"/>
      <c r="Q75" s="11"/>
      <c r="R75" s="11"/>
      <c r="S75" s="11"/>
      <c r="T75" s="11"/>
      <c r="U75" s="11"/>
      <c r="V75" s="11"/>
      <c r="W75" s="11"/>
      <c r="X75" s="11"/>
      <c r="Y75" s="11"/>
      <c r="Z75" s="11"/>
      <c r="AA75" s="42"/>
      <c r="AB75" s="40"/>
      <c r="AC75" s="40"/>
      <c r="AD75" s="40"/>
    </row>
    <row r="76" spans="1:30" x14ac:dyDescent="0.3">
      <c r="A76" s="6"/>
      <c r="B76" s="221" t="s">
        <v>271</v>
      </c>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A76" s="42"/>
      <c r="AB76" s="40"/>
      <c r="AC76" s="40"/>
      <c r="AD76" s="40"/>
    </row>
    <row r="77" spans="1:30" ht="27" customHeight="1" x14ac:dyDescent="0.3">
      <c r="A77" s="6"/>
      <c r="B77" s="222" t="s">
        <v>272</v>
      </c>
      <c r="C77" s="221"/>
      <c r="D77" s="221"/>
      <c r="E77" s="221"/>
      <c r="F77" s="221"/>
      <c r="G77" s="221"/>
      <c r="H77" s="221"/>
      <c r="I77" s="221"/>
      <c r="J77" s="221"/>
      <c r="K77" s="221"/>
      <c r="L77" s="221"/>
      <c r="M77" s="221"/>
      <c r="N77" s="221"/>
      <c r="O77" s="221"/>
      <c r="P77" s="221"/>
      <c r="Q77" s="221"/>
      <c r="R77" s="221"/>
      <c r="S77" s="221"/>
      <c r="T77" s="221"/>
      <c r="U77" s="221"/>
      <c r="V77" s="221"/>
      <c r="W77" s="221"/>
      <c r="X77" s="221"/>
      <c r="Y77" s="221"/>
      <c r="Z77" s="221"/>
      <c r="AA77" s="42"/>
      <c r="AB77" s="40"/>
      <c r="AC77" s="40"/>
      <c r="AD77" s="40"/>
    </row>
    <row r="78" spans="1:30" x14ac:dyDescent="0.3">
      <c r="A78" s="6"/>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42"/>
      <c r="AB78" s="40"/>
      <c r="AC78" s="40"/>
      <c r="AD78" s="40"/>
    </row>
    <row r="79" spans="1:30" x14ac:dyDescent="0.3">
      <c r="A79" s="6"/>
      <c r="B79" s="10" t="s">
        <v>193</v>
      </c>
      <c r="C79" s="11"/>
      <c r="D79" s="11"/>
      <c r="E79" s="11"/>
      <c r="F79" s="11"/>
      <c r="G79" s="11"/>
      <c r="H79" s="11"/>
      <c r="I79" s="11"/>
      <c r="J79" s="11"/>
      <c r="K79" s="11"/>
      <c r="L79" s="11"/>
      <c r="M79" s="11"/>
      <c r="N79" s="11"/>
      <c r="O79" s="11"/>
      <c r="P79" s="11"/>
      <c r="Q79" s="11"/>
      <c r="R79" s="11"/>
      <c r="S79" s="11"/>
      <c r="T79" s="11"/>
      <c r="U79" s="11"/>
      <c r="V79" s="11"/>
      <c r="W79" s="11"/>
      <c r="X79" s="11"/>
      <c r="Y79" s="11"/>
      <c r="Z79" s="11"/>
      <c r="AA79" s="42"/>
      <c r="AB79" s="40"/>
      <c r="AC79" s="40"/>
      <c r="AD79" s="40"/>
    </row>
    <row r="80" spans="1:30" x14ac:dyDescent="0.3">
      <c r="A80" s="6"/>
      <c r="B80" s="11" t="s">
        <v>233</v>
      </c>
      <c r="C80" s="11"/>
      <c r="D80" s="11"/>
      <c r="E80" s="11"/>
      <c r="F80" s="11"/>
      <c r="G80" s="11"/>
      <c r="H80" s="11"/>
      <c r="I80" s="11"/>
      <c r="J80" s="11"/>
      <c r="K80" s="11"/>
      <c r="L80" s="11"/>
      <c r="M80" s="11"/>
      <c r="N80" s="11"/>
      <c r="O80" s="11"/>
      <c r="P80" s="11"/>
      <c r="Q80" s="11"/>
      <c r="R80" s="11"/>
      <c r="S80" s="11"/>
      <c r="T80" s="11"/>
      <c r="U80" s="11"/>
      <c r="V80" s="11"/>
      <c r="W80" s="11"/>
      <c r="X80" s="11"/>
      <c r="Y80" s="11"/>
      <c r="Z80" s="11"/>
      <c r="AA80" s="42"/>
      <c r="AB80" s="40"/>
      <c r="AC80" s="40"/>
      <c r="AD80" s="40"/>
    </row>
    <row r="81" spans="1:30" x14ac:dyDescent="0.3">
      <c r="A81" s="6"/>
      <c r="B81" s="11" t="s">
        <v>234</v>
      </c>
      <c r="C81" s="11"/>
      <c r="D81" s="11"/>
      <c r="E81" s="11"/>
      <c r="F81" s="11"/>
      <c r="G81" s="11"/>
      <c r="H81" s="11"/>
      <c r="I81" s="11"/>
      <c r="J81" s="11"/>
      <c r="K81" s="11"/>
      <c r="L81" s="11"/>
      <c r="M81" s="11"/>
      <c r="N81" s="11"/>
      <c r="O81" s="11"/>
      <c r="P81" s="11"/>
      <c r="Q81" s="11"/>
      <c r="R81" s="11"/>
      <c r="S81" s="11"/>
      <c r="T81" s="11"/>
      <c r="U81" s="11"/>
      <c r="V81" s="11"/>
      <c r="W81" s="11"/>
      <c r="X81" s="11"/>
      <c r="Y81" s="11"/>
      <c r="Z81" s="11"/>
      <c r="AA81" s="42"/>
      <c r="AB81" s="40"/>
      <c r="AC81" s="40"/>
      <c r="AD81" s="40"/>
    </row>
    <row r="82" spans="1:30" x14ac:dyDescent="0.3">
      <c r="A82" s="6"/>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42"/>
      <c r="AB82" s="40"/>
      <c r="AC82" s="40"/>
      <c r="AD82" s="40"/>
    </row>
    <row r="83" spans="1:30" x14ac:dyDescent="0.3">
      <c r="A83" s="6"/>
      <c r="B83" s="10" t="s">
        <v>194</v>
      </c>
      <c r="C83" s="11"/>
      <c r="D83" s="11"/>
      <c r="E83" s="11"/>
      <c r="F83" s="11"/>
      <c r="G83" s="11"/>
      <c r="H83" s="11"/>
      <c r="I83" s="11"/>
      <c r="J83" s="11"/>
      <c r="K83" s="11"/>
      <c r="L83" s="11"/>
      <c r="M83" s="11"/>
      <c r="N83" s="11"/>
      <c r="O83" s="11"/>
      <c r="P83" s="11"/>
      <c r="Q83" s="11"/>
      <c r="R83" s="11"/>
      <c r="S83" s="11"/>
      <c r="T83" s="11"/>
      <c r="U83" s="11"/>
      <c r="V83" s="11"/>
      <c r="W83" s="11"/>
      <c r="X83" s="11"/>
      <c r="Y83" s="11"/>
      <c r="Z83" s="11"/>
      <c r="AA83" s="42"/>
      <c r="AB83" s="40"/>
      <c r="AC83" s="40"/>
      <c r="AD83" s="40"/>
    </row>
    <row r="84" spans="1:30" x14ac:dyDescent="0.3">
      <c r="A84" s="6"/>
      <c r="B84" s="11" t="s">
        <v>235</v>
      </c>
      <c r="C84" s="11"/>
      <c r="D84" s="11"/>
      <c r="E84" s="11"/>
      <c r="F84" s="11"/>
      <c r="G84" s="11"/>
      <c r="H84" s="11"/>
      <c r="I84" s="11"/>
      <c r="J84" s="11"/>
      <c r="K84" s="11"/>
      <c r="L84" s="11"/>
      <c r="M84" s="11"/>
      <c r="N84" s="11"/>
      <c r="O84" s="11"/>
      <c r="P84" s="11"/>
      <c r="Q84" s="11"/>
      <c r="R84" s="11"/>
      <c r="S84" s="11"/>
      <c r="T84" s="11"/>
      <c r="U84" s="11"/>
      <c r="V84" s="11"/>
      <c r="W84" s="11"/>
      <c r="X84" s="11"/>
      <c r="Y84" s="11"/>
      <c r="Z84" s="11"/>
      <c r="AA84" s="42"/>
      <c r="AB84" s="40"/>
      <c r="AC84" s="40"/>
      <c r="AD84" s="40"/>
    </row>
    <row r="85" spans="1:30" ht="30.6" customHeight="1" x14ac:dyDescent="0.3">
      <c r="A85" s="6"/>
      <c r="B85" s="223" t="s">
        <v>273</v>
      </c>
      <c r="C85" s="224"/>
      <c r="D85" s="224"/>
      <c r="E85" s="224"/>
      <c r="F85" s="224"/>
      <c r="G85" s="224"/>
      <c r="H85" s="224"/>
      <c r="I85" s="224"/>
      <c r="J85" s="224"/>
      <c r="K85" s="224"/>
      <c r="L85" s="224"/>
      <c r="M85" s="224"/>
      <c r="N85" s="224"/>
      <c r="O85" s="224"/>
      <c r="P85" s="224"/>
      <c r="Q85" s="224"/>
      <c r="R85" s="224"/>
      <c r="S85" s="224"/>
      <c r="T85" s="224"/>
      <c r="U85" s="224"/>
      <c r="V85" s="224"/>
      <c r="W85" s="224"/>
      <c r="X85" s="224"/>
      <c r="Y85" s="224"/>
      <c r="Z85" s="224"/>
      <c r="AA85" s="42"/>
      <c r="AB85" s="40"/>
      <c r="AC85" s="40"/>
      <c r="AD85" s="40"/>
    </row>
    <row r="86" spans="1:30" x14ac:dyDescent="0.3">
      <c r="A86" s="6"/>
      <c r="B86" s="11" t="s">
        <v>236</v>
      </c>
      <c r="C86" s="11"/>
      <c r="D86" s="11"/>
      <c r="E86" s="11"/>
      <c r="F86" s="11"/>
      <c r="G86" s="11"/>
      <c r="H86" s="11"/>
      <c r="I86" s="11"/>
      <c r="J86" s="11"/>
      <c r="K86" s="11"/>
      <c r="L86" s="11"/>
      <c r="M86" s="11"/>
      <c r="N86" s="11"/>
      <c r="O86" s="11"/>
      <c r="P86" s="11"/>
      <c r="Q86" s="11"/>
      <c r="R86" s="11"/>
      <c r="S86" s="11"/>
      <c r="T86" s="11"/>
      <c r="U86" s="11"/>
      <c r="V86" s="11"/>
      <c r="W86" s="11"/>
      <c r="X86" s="11"/>
      <c r="Y86" s="11"/>
      <c r="Z86" s="11"/>
      <c r="AA86" s="42"/>
      <c r="AB86" s="40"/>
      <c r="AC86" s="40"/>
      <c r="AD86" s="40"/>
    </row>
    <row r="87" spans="1:30" x14ac:dyDescent="0.3">
      <c r="A87" s="6"/>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42"/>
      <c r="AB87" s="40"/>
      <c r="AC87" s="40"/>
      <c r="AD87" s="40"/>
    </row>
    <row r="88" spans="1:30" x14ac:dyDescent="0.3">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40"/>
      <c r="AB88" s="40"/>
      <c r="AC88" s="40"/>
      <c r="AD88" s="40"/>
    </row>
    <row r="89" spans="1:30" x14ac:dyDescent="0.3">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40"/>
      <c r="AB89" s="40"/>
      <c r="AC89" s="40"/>
      <c r="AD89" s="40"/>
    </row>
    <row r="90" spans="1:30" x14ac:dyDescent="0.3">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40"/>
      <c r="AB90" s="40"/>
      <c r="AC90" s="40"/>
      <c r="AD90" s="40"/>
    </row>
    <row r="91" spans="1:30" x14ac:dyDescent="0.3">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40"/>
      <c r="AB91" s="40"/>
      <c r="AC91" s="40"/>
      <c r="AD91" s="40"/>
    </row>
    <row r="92" spans="1:30" x14ac:dyDescent="0.3">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40"/>
      <c r="AB92" s="40"/>
      <c r="AC92" s="40"/>
      <c r="AD92" s="40"/>
    </row>
    <row r="93" spans="1:30" x14ac:dyDescent="0.3">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40"/>
      <c r="AB93" s="40"/>
      <c r="AC93" s="40"/>
      <c r="AD93" s="40"/>
    </row>
    <row r="94" spans="1:30" x14ac:dyDescent="0.3">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40"/>
      <c r="AB94" s="40"/>
      <c r="AC94" s="40"/>
      <c r="AD94" s="40"/>
    </row>
    <row r="95" spans="1:30" x14ac:dyDescent="0.3">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40"/>
      <c r="AB95" s="40"/>
      <c r="AC95" s="40"/>
      <c r="AD95" s="40"/>
    </row>
    <row r="96" spans="1:30" x14ac:dyDescent="0.3">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40"/>
      <c r="AB96" s="40"/>
      <c r="AC96" s="40"/>
      <c r="AD96" s="40"/>
    </row>
    <row r="97" spans="2:30" x14ac:dyDescent="0.3">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40"/>
      <c r="AB97" s="40"/>
      <c r="AC97" s="40"/>
      <c r="AD97" s="40"/>
    </row>
    <row r="98" spans="2:30" x14ac:dyDescent="0.3">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40"/>
      <c r="AB98" s="40"/>
      <c r="AC98" s="40"/>
      <c r="AD98" s="40"/>
    </row>
    <row r="99" spans="2:30" x14ac:dyDescent="0.3">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40"/>
      <c r="AB99" s="40"/>
      <c r="AC99" s="40"/>
      <c r="AD99" s="40"/>
    </row>
    <row r="100" spans="2:30" x14ac:dyDescent="0.3">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40"/>
      <c r="AB100" s="40"/>
      <c r="AC100" s="40"/>
      <c r="AD100" s="40"/>
    </row>
    <row r="101" spans="2:30" x14ac:dyDescent="0.3">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40"/>
      <c r="AB101" s="40"/>
      <c r="AC101" s="40"/>
      <c r="AD101" s="40"/>
    </row>
    <row r="102" spans="2:30" x14ac:dyDescent="0.3">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40"/>
      <c r="AB102" s="40"/>
      <c r="AC102" s="40"/>
      <c r="AD102" s="40"/>
    </row>
    <row r="103" spans="2:30" x14ac:dyDescent="0.3">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40"/>
      <c r="AB103" s="40"/>
      <c r="AC103" s="40"/>
      <c r="AD103" s="40"/>
    </row>
    <row r="104" spans="2:30" x14ac:dyDescent="0.3">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40"/>
      <c r="AB104" s="40"/>
      <c r="AC104" s="40"/>
      <c r="AD104" s="40"/>
    </row>
    <row r="105" spans="2:30" x14ac:dyDescent="0.3">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40"/>
      <c r="AB105" s="40"/>
      <c r="AC105" s="40"/>
      <c r="AD105" s="40"/>
    </row>
    <row r="106" spans="2:30" x14ac:dyDescent="0.3">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40"/>
      <c r="AB106" s="40"/>
      <c r="AC106" s="40"/>
      <c r="AD106" s="40"/>
    </row>
    <row r="107" spans="2:30" x14ac:dyDescent="0.3">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40"/>
      <c r="AB107" s="40"/>
      <c r="AC107" s="40"/>
      <c r="AD107" s="40"/>
    </row>
    <row r="108" spans="2:30" x14ac:dyDescent="0.3">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40"/>
      <c r="AB108" s="40"/>
      <c r="AC108" s="40"/>
      <c r="AD108" s="40"/>
    </row>
    <row r="109" spans="2:30" x14ac:dyDescent="0.3">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40"/>
      <c r="AB109" s="40"/>
      <c r="AC109" s="40"/>
      <c r="AD109" s="40"/>
    </row>
    <row r="110" spans="2:30" x14ac:dyDescent="0.3">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40"/>
      <c r="AB110" s="40"/>
      <c r="AC110" s="40"/>
      <c r="AD110" s="40"/>
    </row>
    <row r="111" spans="2:30" x14ac:dyDescent="0.3">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40"/>
      <c r="AB111" s="40"/>
      <c r="AC111" s="40"/>
      <c r="AD111" s="40"/>
    </row>
    <row r="112" spans="2:30" x14ac:dyDescent="0.3">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40"/>
      <c r="AB112" s="40"/>
      <c r="AC112" s="40"/>
      <c r="AD112" s="40"/>
    </row>
    <row r="113" spans="2:30" x14ac:dyDescent="0.3">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40"/>
      <c r="AB113" s="40"/>
      <c r="AC113" s="40"/>
      <c r="AD113" s="40"/>
    </row>
    <row r="114" spans="2:30" x14ac:dyDescent="0.3">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40"/>
      <c r="AB114" s="40"/>
      <c r="AC114" s="40"/>
      <c r="AD114" s="40"/>
    </row>
    <row r="115" spans="2:30" x14ac:dyDescent="0.3">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40"/>
      <c r="AB115" s="40"/>
      <c r="AC115" s="40"/>
      <c r="AD115" s="40"/>
    </row>
    <row r="116" spans="2:30" x14ac:dyDescent="0.3">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40"/>
      <c r="AB116" s="40"/>
      <c r="AC116" s="40"/>
      <c r="AD116" s="40"/>
    </row>
    <row r="117" spans="2:30" x14ac:dyDescent="0.3">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40"/>
      <c r="AB117" s="40"/>
      <c r="AC117" s="40"/>
      <c r="AD117" s="40"/>
    </row>
    <row r="118" spans="2:30" x14ac:dyDescent="0.3">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40"/>
      <c r="AB118" s="40"/>
      <c r="AC118" s="40"/>
      <c r="AD118" s="40"/>
    </row>
    <row r="119" spans="2:30" x14ac:dyDescent="0.3">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40"/>
      <c r="AB119" s="40"/>
      <c r="AC119" s="40"/>
      <c r="AD119" s="40"/>
    </row>
    <row r="120" spans="2:30" x14ac:dyDescent="0.3">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40"/>
      <c r="AB120" s="40"/>
      <c r="AC120" s="40"/>
      <c r="AD120" s="40"/>
    </row>
    <row r="121" spans="2:30" x14ac:dyDescent="0.3">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40"/>
      <c r="AB121" s="40"/>
      <c r="AC121" s="40"/>
      <c r="AD121" s="40"/>
    </row>
    <row r="122" spans="2:30" x14ac:dyDescent="0.3">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40"/>
      <c r="AB122" s="40"/>
      <c r="AC122" s="40"/>
      <c r="AD122" s="40"/>
    </row>
    <row r="123" spans="2:30" x14ac:dyDescent="0.3">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40"/>
      <c r="AB123" s="40"/>
      <c r="AC123" s="40"/>
      <c r="AD123" s="40"/>
    </row>
    <row r="124" spans="2:30" x14ac:dyDescent="0.3">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40"/>
      <c r="AB124" s="40"/>
      <c r="AC124" s="40"/>
      <c r="AD124" s="40"/>
    </row>
    <row r="125" spans="2:30" x14ac:dyDescent="0.3">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40"/>
      <c r="AB125" s="40"/>
      <c r="AC125" s="40"/>
      <c r="AD125" s="40"/>
    </row>
    <row r="126" spans="2:30" x14ac:dyDescent="0.3">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40"/>
      <c r="AB126" s="40"/>
      <c r="AC126" s="40"/>
      <c r="AD126" s="40"/>
    </row>
    <row r="127" spans="2:30" x14ac:dyDescent="0.3">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40"/>
      <c r="AB127" s="40"/>
      <c r="AC127" s="40"/>
      <c r="AD127" s="40"/>
    </row>
    <row r="128" spans="2:30" x14ac:dyDescent="0.3">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40"/>
      <c r="AB128" s="40"/>
      <c r="AC128" s="40"/>
      <c r="AD128" s="40"/>
    </row>
    <row r="129" spans="2:30" x14ac:dyDescent="0.3">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40"/>
      <c r="AB129" s="40"/>
      <c r="AC129" s="40"/>
      <c r="AD129" s="40"/>
    </row>
    <row r="130" spans="2:30" x14ac:dyDescent="0.3">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40"/>
      <c r="AB130" s="40"/>
      <c r="AC130" s="40"/>
      <c r="AD130" s="40"/>
    </row>
    <row r="131" spans="2:30" x14ac:dyDescent="0.3">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40"/>
      <c r="AB131" s="40"/>
      <c r="AC131" s="40"/>
      <c r="AD131" s="40"/>
    </row>
    <row r="132" spans="2:30" x14ac:dyDescent="0.3">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40"/>
      <c r="AB132" s="40"/>
      <c r="AC132" s="40"/>
      <c r="AD132" s="40"/>
    </row>
    <row r="133" spans="2:30" x14ac:dyDescent="0.3">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40"/>
      <c r="AB133" s="40"/>
      <c r="AC133" s="40"/>
      <c r="AD133" s="40"/>
    </row>
    <row r="134" spans="2:30" x14ac:dyDescent="0.3">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40"/>
      <c r="AB134" s="40"/>
      <c r="AC134" s="40"/>
      <c r="AD134" s="40"/>
    </row>
    <row r="135" spans="2:30" x14ac:dyDescent="0.3">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40"/>
      <c r="AB135" s="40"/>
      <c r="AC135" s="40"/>
      <c r="AD135" s="40"/>
    </row>
    <row r="136" spans="2:30" x14ac:dyDescent="0.3">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40"/>
      <c r="AB136" s="40"/>
      <c r="AC136" s="40"/>
      <c r="AD136" s="40"/>
    </row>
    <row r="137" spans="2:30" x14ac:dyDescent="0.3">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40"/>
      <c r="AB137" s="40"/>
      <c r="AC137" s="40"/>
      <c r="AD137" s="40"/>
    </row>
    <row r="138" spans="2:30" x14ac:dyDescent="0.3">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40"/>
      <c r="AB138" s="40"/>
      <c r="AC138" s="40"/>
      <c r="AD138" s="40"/>
    </row>
    <row r="139" spans="2:30" x14ac:dyDescent="0.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2:30" x14ac:dyDescent="0.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2:30" x14ac:dyDescent="0.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sheetData>
  <mergeCells count="28">
    <mergeCell ref="B29:Z29"/>
    <mergeCell ref="B7:Z7"/>
    <mergeCell ref="B11:Y11"/>
    <mergeCell ref="B6:Y6"/>
    <mergeCell ref="B18:Z18"/>
    <mergeCell ref="B26:Z26"/>
    <mergeCell ref="B19:Z19"/>
    <mergeCell ref="B20:Z20"/>
    <mergeCell ref="B32:Z32"/>
    <mergeCell ref="B37:Z37"/>
    <mergeCell ref="B38:Z38"/>
    <mergeCell ref="B42:Z42"/>
    <mergeCell ref="B47:Z47"/>
    <mergeCell ref="B46:Z46"/>
    <mergeCell ref="B45:Z45"/>
    <mergeCell ref="B76:Z76"/>
    <mergeCell ref="B77:Z77"/>
    <mergeCell ref="B85:Z85"/>
    <mergeCell ref="B50:Z50"/>
    <mergeCell ref="B57:Z57"/>
    <mergeCell ref="B58:Z58"/>
    <mergeCell ref="B64:Z64"/>
    <mergeCell ref="B74:Z74"/>
    <mergeCell ref="B59:Z59"/>
    <mergeCell ref="B60:Z60"/>
    <mergeCell ref="B63:Z63"/>
    <mergeCell ref="B68:Z68"/>
    <mergeCell ref="B69:Z69"/>
  </mergeCell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
  <sheetViews>
    <sheetView workbookViewId="0"/>
  </sheetViews>
  <sheetFormatPr defaultColWidth="9" defaultRowHeight="14.4" x14ac:dyDescent="0.3"/>
  <cols>
    <col min="1" max="1" width="10.69921875" style="4" customWidth="1"/>
    <col min="2" max="2" width="11.09765625" style="4" customWidth="1"/>
    <col min="3" max="4" width="9" style="4"/>
    <col min="5" max="5" width="12.5" style="4" customWidth="1"/>
    <col min="6" max="6" width="2.59765625" style="4" customWidth="1"/>
    <col min="7" max="7" width="10.69921875" style="4" customWidth="1"/>
    <col min="8" max="9" width="9" style="4"/>
    <col min="10" max="10" width="12.3984375" style="4" customWidth="1"/>
    <col min="11" max="11" width="3.19921875" style="4" customWidth="1"/>
    <col min="12" max="16384" width="9" style="4"/>
  </cols>
  <sheetData>
    <row r="1" spans="1:11" x14ac:dyDescent="0.3">
      <c r="A1" s="48" t="s">
        <v>279</v>
      </c>
      <c r="B1" s="49"/>
      <c r="C1" s="49"/>
      <c r="D1" s="49"/>
      <c r="E1" s="6"/>
      <c r="F1" s="6"/>
      <c r="G1" s="6"/>
      <c r="H1" s="6"/>
      <c r="I1" s="6"/>
      <c r="J1" s="6"/>
      <c r="K1" s="6"/>
    </row>
    <row r="2" spans="1:11" x14ac:dyDescent="0.3">
      <c r="A2" s="50" t="s">
        <v>195</v>
      </c>
      <c r="B2" s="49"/>
      <c r="C2" s="49"/>
      <c r="D2" s="49"/>
      <c r="E2" s="6"/>
      <c r="F2" s="6"/>
      <c r="G2" s="6"/>
      <c r="H2" s="6"/>
      <c r="I2" s="6"/>
      <c r="J2" s="6"/>
      <c r="K2" s="6"/>
    </row>
    <row r="3" spans="1:11" x14ac:dyDescent="0.3">
      <c r="A3" s="228" t="s">
        <v>1</v>
      </c>
      <c r="B3" s="225" t="s">
        <v>18</v>
      </c>
      <c r="C3" s="225"/>
      <c r="D3" s="225"/>
      <c r="E3" s="225"/>
      <c r="F3" s="225"/>
      <c r="G3" s="225"/>
      <c r="H3" s="225"/>
      <c r="I3" s="225"/>
      <c r="J3" s="225"/>
      <c r="K3" s="6"/>
    </row>
    <row r="4" spans="1:11" x14ac:dyDescent="0.3">
      <c r="A4" s="229"/>
      <c r="B4" s="51" t="s">
        <v>19</v>
      </c>
      <c r="C4" s="51" t="s">
        <v>20</v>
      </c>
      <c r="D4" s="51" t="s">
        <v>21</v>
      </c>
      <c r="E4" s="52" t="s">
        <v>49</v>
      </c>
      <c r="F4" s="52"/>
      <c r="G4" s="52" t="s">
        <v>19</v>
      </c>
      <c r="H4" s="52" t="s">
        <v>20</v>
      </c>
      <c r="I4" s="52" t="s">
        <v>21</v>
      </c>
      <c r="J4" s="52" t="s">
        <v>49</v>
      </c>
      <c r="K4" s="6"/>
    </row>
    <row r="5" spans="1:11" x14ac:dyDescent="0.3">
      <c r="A5" s="53"/>
      <c r="B5" s="226" t="s">
        <v>22</v>
      </c>
      <c r="C5" s="226"/>
      <c r="D5" s="226"/>
      <c r="E5" s="226"/>
      <c r="F5" s="54"/>
      <c r="G5" s="227" t="s">
        <v>47</v>
      </c>
      <c r="H5" s="227"/>
      <c r="I5" s="227"/>
      <c r="J5" s="227"/>
      <c r="K5" s="6"/>
    </row>
    <row r="6" spans="1:11" x14ac:dyDescent="0.3">
      <c r="A6" s="206" t="s">
        <v>277</v>
      </c>
      <c r="B6" s="194">
        <v>244</v>
      </c>
      <c r="C6" s="194">
        <v>127</v>
      </c>
      <c r="D6" s="194">
        <v>172</v>
      </c>
      <c r="E6" s="195">
        <v>543</v>
      </c>
      <c r="F6" s="207"/>
      <c r="G6" s="196">
        <v>44.9</v>
      </c>
      <c r="H6" s="196">
        <v>23.4</v>
      </c>
      <c r="I6" s="196">
        <v>31.7</v>
      </c>
      <c r="J6" s="197">
        <v>100</v>
      </c>
      <c r="K6" s="6"/>
    </row>
    <row r="7" spans="1:11" x14ac:dyDescent="0.3">
      <c r="A7" s="53" t="s">
        <v>23</v>
      </c>
      <c r="B7" s="55">
        <v>301</v>
      </c>
      <c r="C7" s="55">
        <v>106</v>
      </c>
      <c r="D7" s="55">
        <v>159</v>
      </c>
      <c r="E7" s="54">
        <v>566</v>
      </c>
      <c r="F7" s="56"/>
      <c r="G7" s="57">
        <v>53.2</v>
      </c>
      <c r="H7" s="57">
        <v>18.7</v>
      </c>
      <c r="I7" s="57">
        <v>28.1</v>
      </c>
      <c r="J7" s="58">
        <v>100</v>
      </c>
      <c r="K7" s="6"/>
    </row>
    <row r="8" spans="1:11" x14ac:dyDescent="0.3">
      <c r="A8" s="53" t="s">
        <v>24</v>
      </c>
      <c r="B8" s="55">
        <v>289</v>
      </c>
      <c r="C8" s="55">
        <v>88</v>
      </c>
      <c r="D8" s="55">
        <v>137</v>
      </c>
      <c r="E8" s="54">
        <v>514</v>
      </c>
      <c r="F8" s="56"/>
      <c r="G8" s="57">
        <v>56.2</v>
      </c>
      <c r="H8" s="57">
        <v>17.100000000000001</v>
      </c>
      <c r="I8" s="57">
        <v>26.7</v>
      </c>
      <c r="J8" s="58">
        <v>100</v>
      </c>
      <c r="K8" s="6"/>
    </row>
    <row r="9" spans="1:11" x14ac:dyDescent="0.3">
      <c r="A9" s="53" t="s">
        <v>25</v>
      </c>
      <c r="B9" s="55">
        <v>294</v>
      </c>
      <c r="C9" s="55">
        <v>107</v>
      </c>
      <c r="D9" s="55">
        <v>160</v>
      </c>
      <c r="E9" s="54">
        <v>561</v>
      </c>
      <c r="F9" s="56"/>
      <c r="G9" s="57">
        <v>52.4</v>
      </c>
      <c r="H9" s="57">
        <v>19.100000000000001</v>
      </c>
      <c r="I9" s="57">
        <v>28.5</v>
      </c>
      <c r="J9" s="58">
        <v>100</v>
      </c>
      <c r="K9" s="6"/>
    </row>
    <row r="10" spans="1:11" x14ac:dyDescent="0.3">
      <c r="A10" s="53" t="s">
        <v>26</v>
      </c>
      <c r="B10" s="55">
        <v>278</v>
      </c>
      <c r="C10" s="55">
        <v>78</v>
      </c>
      <c r="D10" s="55">
        <v>116</v>
      </c>
      <c r="E10" s="54">
        <v>472</v>
      </c>
      <c r="F10" s="56"/>
      <c r="G10" s="57">
        <v>58.9</v>
      </c>
      <c r="H10" s="57">
        <v>16.5</v>
      </c>
      <c r="I10" s="57">
        <v>24.6</v>
      </c>
      <c r="J10" s="58">
        <v>100</v>
      </c>
      <c r="K10" s="6"/>
    </row>
    <row r="11" spans="1:11" x14ac:dyDescent="0.3">
      <c r="A11" s="53" t="s">
        <v>27</v>
      </c>
      <c r="B11" s="55">
        <v>370</v>
      </c>
      <c r="C11" s="55">
        <v>73</v>
      </c>
      <c r="D11" s="55">
        <v>59</v>
      </c>
      <c r="E11" s="54">
        <v>502</v>
      </c>
      <c r="F11" s="56"/>
      <c r="G11" s="57">
        <v>73.7</v>
      </c>
      <c r="H11" s="57">
        <v>14.5</v>
      </c>
      <c r="I11" s="57">
        <v>11.8</v>
      </c>
      <c r="J11" s="58">
        <v>100</v>
      </c>
      <c r="K11" s="6"/>
    </row>
    <row r="12" spans="1:11" x14ac:dyDescent="0.3">
      <c r="A12" s="53" t="s">
        <v>28</v>
      </c>
      <c r="B12" s="55">
        <v>434</v>
      </c>
      <c r="C12" s="55">
        <v>65</v>
      </c>
      <c r="D12" s="55">
        <v>86</v>
      </c>
      <c r="E12" s="54">
        <v>585</v>
      </c>
      <c r="F12" s="56"/>
      <c r="G12" s="57">
        <v>74.2</v>
      </c>
      <c r="H12" s="57">
        <v>11.1</v>
      </c>
      <c r="I12" s="57">
        <v>14.7</v>
      </c>
      <c r="J12" s="58">
        <v>100</v>
      </c>
      <c r="K12" s="6"/>
    </row>
    <row r="13" spans="1:11" x14ac:dyDescent="0.3">
      <c r="A13" s="53" t="s">
        <v>29</v>
      </c>
      <c r="B13" s="55">
        <v>421</v>
      </c>
      <c r="C13" s="55">
        <v>60</v>
      </c>
      <c r="D13" s="55">
        <v>95</v>
      </c>
      <c r="E13" s="54">
        <v>576</v>
      </c>
      <c r="F13" s="56"/>
      <c r="G13" s="57">
        <v>73.099999999999994</v>
      </c>
      <c r="H13" s="57">
        <v>10.4</v>
      </c>
      <c r="I13" s="57">
        <v>16.5</v>
      </c>
      <c r="J13" s="58">
        <v>100</v>
      </c>
      <c r="K13" s="6"/>
    </row>
    <row r="14" spans="1:11" x14ac:dyDescent="0.3">
      <c r="A14" s="53" t="s">
        <v>30</v>
      </c>
      <c r="B14" s="55">
        <v>406</v>
      </c>
      <c r="C14" s="55">
        <v>59</v>
      </c>
      <c r="D14" s="55">
        <v>104</v>
      </c>
      <c r="E14" s="54">
        <v>569</v>
      </c>
      <c r="F14" s="56"/>
      <c r="G14" s="57">
        <v>71.400000000000006</v>
      </c>
      <c r="H14" s="57">
        <v>10.4</v>
      </c>
      <c r="I14" s="57">
        <v>18.3</v>
      </c>
      <c r="J14" s="58">
        <v>100</v>
      </c>
      <c r="K14" s="6"/>
    </row>
    <row r="15" spans="1:11" x14ac:dyDescent="0.3">
      <c r="A15" s="53" t="s">
        <v>31</v>
      </c>
      <c r="B15" s="55">
        <v>270</v>
      </c>
      <c r="C15" s="55">
        <v>70</v>
      </c>
      <c r="D15" s="55">
        <v>100</v>
      </c>
      <c r="E15" s="54">
        <v>440</v>
      </c>
      <c r="F15" s="56"/>
      <c r="G15" s="57">
        <v>61.4</v>
      </c>
      <c r="H15" s="57">
        <v>15.9</v>
      </c>
      <c r="I15" s="57">
        <v>22.7</v>
      </c>
      <c r="J15" s="58">
        <v>100</v>
      </c>
      <c r="K15" s="6"/>
    </row>
    <row r="16" spans="1:11" x14ac:dyDescent="0.3">
      <c r="A16" s="53" t="s">
        <v>32</v>
      </c>
      <c r="B16" s="55">
        <v>269</v>
      </c>
      <c r="C16" s="55">
        <v>68</v>
      </c>
      <c r="D16" s="55">
        <v>104</v>
      </c>
      <c r="E16" s="54">
        <v>441</v>
      </c>
      <c r="F16" s="56"/>
      <c r="G16" s="57">
        <v>61</v>
      </c>
      <c r="H16" s="57">
        <v>15.4</v>
      </c>
      <c r="I16" s="57">
        <v>23.6</v>
      </c>
      <c r="J16" s="58">
        <v>100</v>
      </c>
      <c r="K16" s="6"/>
    </row>
    <row r="17" spans="1:11" x14ac:dyDescent="0.3">
      <c r="A17" s="53" t="s">
        <v>33</v>
      </c>
      <c r="B17" s="55">
        <v>223</v>
      </c>
      <c r="C17" s="55">
        <v>61</v>
      </c>
      <c r="D17" s="55">
        <v>129</v>
      </c>
      <c r="E17" s="54">
        <v>413</v>
      </c>
      <c r="F17" s="56"/>
      <c r="G17" s="57">
        <v>54</v>
      </c>
      <c r="H17" s="57">
        <v>14.8</v>
      </c>
      <c r="I17" s="57">
        <v>31.2</v>
      </c>
      <c r="J17" s="58">
        <v>100</v>
      </c>
      <c r="K17" s="6"/>
    </row>
    <row r="18" spans="1:11" x14ac:dyDescent="0.3">
      <c r="A18" s="53" t="s">
        <v>34</v>
      </c>
      <c r="B18" s="55">
        <v>217</v>
      </c>
      <c r="C18" s="55">
        <v>45</v>
      </c>
      <c r="D18" s="55">
        <v>124</v>
      </c>
      <c r="E18" s="54">
        <v>386</v>
      </c>
      <c r="F18" s="56"/>
      <c r="G18" s="57">
        <v>56.2</v>
      </c>
      <c r="H18" s="57">
        <v>11.7</v>
      </c>
      <c r="I18" s="57">
        <v>32.1</v>
      </c>
      <c r="J18" s="58">
        <v>100</v>
      </c>
      <c r="K18" s="6"/>
    </row>
    <row r="19" spans="1:11" x14ac:dyDescent="0.3">
      <c r="A19" s="53" t="s">
        <v>35</v>
      </c>
      <c r="B19" s="55">
        <v>157</v>
      </c>
      <c r="C19" s="55">
        <v>55</v>
      </c>
      <c r="D19" s="55">
        <v>129</v>
      </c>
      <c r="E19" s="54">
        <v>341</v>
      </c>
      <c r="F19" s="56"/>
      <c r="G19" s="57">
        <v>46</v>
      </c>
      <c r="H19" s="57">
        <v>16.100000000000001</v>
      </c>
      <c r="I19" s="57">
        <v>37.799999999999997</v>
      </c>
      <c r="J19" s="58">
        <v>100</v>
      </c>
      <c r="K19" s="6"/>
    </row>
    <row r="20" spans="1:11" x14ac:dyDescent="0.3">
      <c r="A20" s="53" t="s">
        <v>36</v>
      </c>
      <c r="B20" s="55">
        <v>138</v>
      </c>
      <c r="C20" s="55">
        <v>54</v>
      </c>
      <c r="D20" s="55">
        <v>156</v>
      </c>
      <c r="E20" s="54">
        <v>348</v>
      </c>
      <c r="F20" s="56"/>
      <c r="G20" s="57">
        <v>39.700000000000003</v>
      </c>
      <c r="H20" s="57">
        <v>15.5</v>
      </c>
      <c r="I20" s="57">
        <v>44.8</v>
      </c>
      <c r="J20" s="58">
        <v>100</v>
      </c>
      <c r="K20" s="6"/>
    </row>
    <row r="21" spans="1:11" x14ac:dyDescent="0.3">
      <c r="A21" s="53" t="s">
        <v>37</v>
      </c>
      <c r="B21" s="55">
        <v>114</v>
      </c>
      <c r="C21" s="55">
        <v>46</v>
      </c>
      <c r="D21" s="55">
        <v>157</v>
      </c>
      <c r="E21" s="54">
        <v>317</v>
      </c>
      <c r="F21" s="56"/>
      <c r="G21" s="57">
        <v>36</v>
      </c>
      <c r="H21" s="57">
        <v>14.5</v>
      </c>
      <c r="I21" s="57">
        <v>49.5</v>
      </c>
      <c r="J21" s="58">
        <v>100</v>
      </c>
      <c r="K21" s="6"/>
    </row>
    <row r="22" spans="1:11" x14ac:dyDescent="0.3">
      <c r="A22" s="53" t="s">
        <v>38</v>
      </c>
      <c r="B22" s="55">
        <v>83</v>
      </c>
      <c r="C22" s="55">
        <v>56</v>
      </c>
      <c r="D22" s="55">
        <v>153</v>
      </c>
      <c r="E22" s="54">
        <v>292</v>
      </c>
      <c r="F22" s="56"/>
      <c r="G22" s="57">
        <v>28.4</v>
      </c>
      <c r="H22" s="57">
        <v>19.2</v>
      </c>
      <c r="I22" s="57">
        <v>52.4</v>
      </c>
      <c r="J22" s="58">
        <v>100</v>
      </c>
      <c r="K22" s="6"/>
    </row>
    <row r="23" spans="1:11" x14ac:dyDescent="0.3">
      <c r="A23" s="53" t="s">
        <v>39</v>
      </c>
      <c r="B23" s="55">
        <v>82</v>
      </c>
      <c r="C23" s="55">
        <v>45</v>
      </c>
      <c r="D23" s="55">
        <v>151</v>
      </c>
      <c r="E23" s="54">
        <v>278</v>
      </c>
      <c r="F23" s="56"/>
      <c r="G23" s="57">
        <v>29.5</v>
      </c>
      <c r="H23" s="57">
        <v>16.2</v>
      </c>
      <c r="I23" s="57">
        <v>54.3</v>
      </c>
      <c r="J23" s="58">
        <v>100</v>
      </c>
      <c r="K23" s="6"/>
    </row>
    <row r="24" spans="1:11" x14ac:dyDescent="0.3">
      <c r="A24" s="53" t="s">
        <v>40</v>
      </c>
      <c r="B24" s="55">
        <v>69</v>
      </c>
      <c r="C24" s="55">
        <v>42</v>
      </c>
      <c r="D24" s="55">
        <v>204</v>
      </c>
      <c r="E24" s="54">
        <v>315</v>
      </c>
      <c r="F24" s="56"/>
      <c r="G24" s="57">
        <v>21.9</v>
      </c>
      <c r="H24" s="57">
        <v>13.3</v>
      </c>
      <c r="I24" s="57">
        <v>64.8</v>
      </c>
      <c r="J24" s="58">
        <v>100</v>
      </c>
      <c r="K24" s="6"/>
    </row>
    <row r="25" spans="1:11" x14ac:dyDescent="0.3">
      <c r="A25" s="53" t="s">
        <v>41</v>
      </c>
      <c r="B25" s="55">
        <v>65</v>
      </c>
      <c r="C25" s="55">
        <v>32</v>
      </c>
      <c r="D25" s="55">
        <v>233</v>
      </c>
      <c r="E25" s="54">
        <v>330</v>
      </c>
      <c r="F25" s="56"/>
      <c r="G25" s="57">
        <v>19.7</v>
      </c>
      <c r="H25" s="57">
        <v>9.6999999999999993</v>
      </c>
      <c r="I25" s="57">
        <v>70.599999999999994</v>
      </c>
      <c r="J25" s="58">
        <v>100</v>
      </c>
      <c r="K25" s="6"/>
    </row>
    <row r="26" spans="1:11" x14ac:dyDescent="0.3">
      <c r="A26" s="59" t="s">
        <v>48</v>
      </c>
      <c r="B26" s="60">
        <v>57</v>
      </c>
      <c r="C26" s="60">
        <v>42</v>
      </c>
      <c r="D26" s="60">
        <v>211</v>
      </c>
      <c r="E26" s="208">
        <f>SUM(B26:D26)</f>
        <v>310</v>
      </c>
      <c r="F26" s="61"/>
      <c r="G26" s="62">
        <f>B26/$E26*100</f>
        <v>18.387096774193548</v>
      </c>
      <c r="H26" s="62">
        <f>C26/$E26*100</f>
        <v>13.548387096774196</v>
      </c>
      <c r="I26" s="62">
        <f>D26/$E26*100</f>
        <v>68.064516129032256</v>
      </c>
      <c r="J26" s="63">
        <v>100</v>
      </c>
      <c r="K26" s="6"/>
    </row>
    <row r="27" spans="1:11" x14ac:dyDescent="0.3">
      <c r="A27" s="64" t="s">
        <v>42</v>
      </c>
      <c r="B27" s="65"/>
      <c r="C27" s="65"/>
      <c r="D27" s="66"/>
      <c r="E27" s="8"/>
      <c r="F27" s="8"/>
      <c r="G27" s="8"/>
      <c r="H27" s="8"/>
      <c r="I27" s="8"/>
      <c r="J27" s="8"/>
      <c r="K27" s="6"/>
    </row>
    <row r="28" spans="1:11" x14ac:dyDescent="0.3">
      <c r="A28" s="67" t="s">
        <v>43</v>
      </c>
      <c r="B28" s="65"/>
      <c r="C28" s="65"/>
      <c r="D28" s="66"/>
      <c r="E28" s="8"/>
      <c r="F28" s="8"/>
      <c r="G28" s="8"/>
      <c r="H28" s="8"/>
      <c r="I28" s="8"/>
      <c r="J28" s="8"/>
      <c r="K28" s="6"/>
    </row>
    <row r="29" spans="1:11" x14ac:dyDescent="0.3">
      <c r="A29" s="68" t="s">
        <v>44</v>
      </c>
      <c r="B29" s="8"/>
      <c r="C29" s="8"/>
      <c r="D29" s="8"/>
      <c r="E29" s="8"/>
      <c r="F29" s="8"/>
      <c r="G29" s="8"/>
      <c r="H29" s="8"/>
      <c r="I29" s="8"/>
      <c r="J29" s="8"/>
      <c r="K29" s="6"/>
    </row>
    <row r="30" spans="1:11" ht="40.5" customHeight="1" x14ac:dyDescent="0.3">
      <c r="A30" s="230" t="s">
        <v>45</v>
      </c>
      <c r="B30" s="230"/>
      <c r="C30" s="230"/>
      <c r="D30" s="230"/>
      <c r="E30" s="230"/>
      <c r="F30" s="230"/>
      <c r="G30" s="230"/>
      <c r="H30" s="230"/>
      <c r="I30" s="230"/>
      <c r="J30" s="230"/>
      <c r="K30" s="6"/>
    </row>
    <row r="31" spans="1:11" x14ac:dyDescent="0.3">
      <c r="A31" s="69" t="s">
        <v>237</v>
      </c>
      <c r="B31" s="8"/>
      <c r="C31" s="8"/>
      <c r="D31" s="8"/>
      <c r="E31" s="8"/>
      <c r="F31" s="8"/>
      <c r="G31" s="8"/>
      <c r="H31" s="8"/>
      <c r="I31" s="8"/>
      <c r="J31" s="8"/>
      <c r="K31" s="6"/>
    </row>
    <row r="32" spans="1:11" x14ac:dyDescent="0.3">
      <c r="A32" s="6"/>
      <c r="B32" s="6"/>
      <c r="C32" s="6"/>
      <c r="D32" s="6"/>
      <c r="E32" s="6"/>
      <c r="F32" s="6"/>
      <c r="G32" s="6"/>
      <c r="H32" s="6"/>
      <c r="I32" s="6"/>
      <c r="J32" s="6"/>
      <c r="K32" s="6"/>
    </row>
  </sheetData>
  <mergeCells count="5">
    <mergeCell ref="B3:J3"/>
    <mergeCell ref="B5:E5"/>
    <mergeCell ref="G5:J5"/>
    <mergeCell ref="A3:A4"/>
    <mergeCell ref="A30:J30"/>
  </mergeCells>
  <hyperlinks>
    <hyperlink ref="A2" location="Contents!A1" display="Back to 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18"/>
  <sheetViews>
    <sheetView workbookViewId="0"/>
  </sheetViews>
  <sheetFormatPr defaultColWidth="9" defaultRowHeight="14.4" x14ac:dyDescent="0.3"/>
  <cols>
    <col min="1" max="5" width="9" style="4"/>
    <col min="6" max="6" width="11.09765625" style="4" customWidth="1"/>
    <col min="7" max="7" width="9" style="4"/>
    <col min="8" max="8" width="2.59765625" style="4" customWidth="1"/>
    <col min="9" max="11" width="9" style="4"/>
    <col min="12" max="12" width="11" style="4" customWidth="1"/>
    <col min="13" max="13" width="9" style="4"/>
    <col min="14" max="14" width="3.59765625" style="4" customWidth="1"/>
    <col min="15" max="16384" width="9" style="4"/>
  </cols>
  <sheetData>
    <row r="1" spans="1:14" x14ac:dyDescent="0.3">
      <c r="A1" s="10" t="s">
        <v>280</v>
      </c>
      <c r="B1" s="11"/>
      <c r="C1" s="11"/>
      <c r="D1" s="11"/>
      <c r="E1" s="11"/>
      <c r="F1" s="11"/>
      <c r="G1" s="6"/>
      <c r="H1" s="6"/>
      <c r="I1" s="6"/>
      <c r="J1" s="6"/>
      <c r="K1" s="6"/>
      <c r="L1" s="6"/>
      <c r="M1" s="6"/>
      <c r="N1" s="6"/>
    </row>
    <row r="2" spans="1:14" x14ac:dyDescent="0.3">
      <c r="A2" s="50" t="s">
        <v>195</v>
      </c>
      <c r="B2" s="11"/>
      <c r="C2" s="11"/>
      <c r="D2" s="11"/>
      <c r="E2" s="11"/>
      <c r="F2" s="11"/>
      <c r="G2" s="6"/>
      <c r="H2" s="6"/>
      <c r="I2" s="6"/>
      <c r="J2" s="6"/>
      <c r="K2" s="6"/>
      <c r="L2" s="6"/>
      <c r="M2" s="6"/>
      <c r="N2" s="6"/>
    </row>
    <row r="3" spans="1:14" ht="15" customHeight="1" x14ac:dyDescent="0.3">
      <c r="A3" s="86" t="s">
        <v>55</v>
      </c>
      <c r="B3" s="233" t="s">
        <v>57</v>
      </c>
      <c r="C3" s="235" t="s">
        <v>56</v>
      </c>
      <c r="D3" s="235"/>
      <c r="E3" s="235"/>
      <c r="F3" s="235"/>
      <c r="G3" s="235"/>
      <c r="H3" s="235"/>
      <c r="I3" s="235"/>
      <c r="J3" s="235"/>
      <c r="K3" s="235"/>
      <c r="L3" s="235"/>
      <c r="M3" s="235"/>
      <c r="N3" s="6"/>
    </row>
    <row r="4" spans="1:14" ht="18" customHeight="1" x14ac:dyDescent="0.3">
      <c r="A4" s="87" t="s">
        <v>1</v>
      </c>
      <c r="B4" s="234"/>
      <c r="C4" s="88" t="s">
        <v>58</v>
      </c>
      <c r="D4" s="88" t="s">
        <v>59</v>
      </c>
      <c r="E4" s="88" t="s">
        <v>60</v>
      </c>
      <c r="F4" s="88" t="s">
        <v>61</v>
      </c>
      <c r="G4" s="88" t="s">
        <v>62</v>
      </c>
      <c r="H4" s="89"/>
      <c r="I4" s="90" t="s">
        <v>58</v>
      </c>
      <c r="J4" s="90" t="s">
        <v>59</v>
      </c>
      <c r="K4" s="90" t="s">
        <v>60</v>
      </c>
      <c r="L4" s="90" t="s">
        <v>61</v>
      </c>
      <c r="M4" s="90" t="s">
        <v>62</v>
      </c>
      <c r="N4" s="6"/>
    </row>
    <row r="5" spans="1:14" x14ac:dyDescent="0.3">
      <c r="A5" s="91"/>
      <c r="B5" s="91"/>
      <c r="C5" s="236" t="s">
        <v>22</v>
      </c>
      <c r="D5" s="237"/>
      <c r="E5" s="237"/>
      <c r="F5" s="237"/>
      <c r="G5" s="237"/>
      <c r="H5" s="92"/>
      <c r="I5" s="238" t="s">
        <v>47</v>
      </c>
      <c r="J5" s="239"/>
      <c r="K5" s="239"/>
      <c r="L5" s="239"/>
      <c r="M5" s="239"/>
      <c r="N5" s="6"/>
    </row>
    <row r="6" spans="1:14" x14ac:dyDescent="0.3">
      <c r="A6" s="240" t="s">
        <v>277</v>
      </c>
      <c r="B6" s="209" t="s">
        <v>63</v>
      </c>
      <c r="C6" s="210">
        <v>56</v>
      </c>
      <c r="D6" s="210">
        <v>107</v>
      </c>
      <c r="E6" s="210">
        <v>53</v>
      </c>
      <c r="F6" s="210">
        <v>42</v>
      </c>
      <c r="G6" s="211">
        <v>260</v>
      </c>
      <c r="H6" s="212"/>
      <c r="I6" s="213">
        <v>21.5</v>
      </c>
      <c r="J6" s="213">
        <v>41.2</v>
      </c>
      <c r="K6" s="213">
        <v>20.100000000000001</v>
      </c>
      <c r="L6" s="213">
        <v>16.2</v>
      </c>
      <c r="M6" s="214">
        <v>100</v>
      </c>
      <c r="N6" s="6"/>
    </row>
    <row r="7" spans="1:14" x14ac:dyDescent="0.3">
      <c r="A7" s="240"/>
      <c r="B7" s="209" t="s">
        <v>64</v>
      </c>
      <c r="C7" s="210">
        <v>57</v>
      </c>
      <c r="D7" s="210">
        <v>111</v>
      </c>
      <c r="E7" s="210">
        <v>48</v>
      </c>
      <c r="F7" s="210">
        <v>48</v>
      </c>
      <c r="G7" s="211">
        <v>265</v>
      </c>
      <c r="H7" s="212"/>
      <c r="I7" s="213">
        <v>21.5</v>
      </c>
      <c r="J7" s="213">
        <v>41.9</v>
      </c>
      <c r="K7" s="213">
        <v>18.100000000000001</v>
      </c>
      <c r="L7" s="213">
        <v>18.100000000000001</v>
      </c>
      <c r="M7" s="214">
        <v>100</v>
      </c>
      <c r="N7" s="6"/>
    </row>
    <row r="8" spans="1:14" x14ac:dyDescent="0.3">
      <c r="A8" s="240"/>
      <c r="B8" s="209" t="s">
        <v>0</v>
      </c>
      <c r="C8" s="210">
        <v>113</v>
      </c>
      <c r="D8" s="210">
        <v>218</v>
      </c>
      <c r="E8" s="210">
        <v>101</v>
      </c>
      <c r="F8" s="210">
        <v>93</v>
      </c>
      <c r="G8" s="211">
        <v>543</v>
      </c>
      <c r="H8" s="212"/>
      <c r="I8" s="213">
        <v>20.8</v>
      </c>
      <c r="J8" s="213">
        <v>40.1</v>
      </c>
      <c r="K8" s="213">
        <v>18.600000000000001</v>
      </c>
      <c r="L8" s="213">
        <v>17.100000000000001</v>
      </c>
      <c r="M8" s="214">
        <v>100</v>
      </c>
      <c r="N8" s="6"/>
    </row>
    <row r="9" spans="1:14" x14ac:dyDescent="0.3">
      <c r="A9" s="232" t="s">
        <v>23</v>
      </c>
      <c r="B9" s="93" t="s">
        <v>63</v>
      </c>
      <c r="C9" s="94">
        <v>92</v>
      </c>
      <c r="D9" s="94">
        <v>83</v>
      </c>
      <c r="E9" s="94">
        <v>55</v>
      </c>
      <c r="F9" s="94">
        <v>48</v>
      </c>
      <c r="G9" s="95">
        <v>278</v>
      </c>
      <c r="H9" s="92"/>
      <c r="I9" s="96">
        <v>33.1</v>
      </c>
      <c r="J9" s="96">
        <v>29.9</v>
      </c>
      <c r="K9" s="96">
        <v>19.8</v>
      </c>
      <c r="L9" s="96">
        <v>17.3</v>
      </c>
      <c r="M9" s="97">
        <v>100</v>
      </c>
      <c r="N9" s="6"/>
    </row>
    <row r="10" spans="1:14" x14ac:dyDescent="0.3">
      <c r="A10" s="232"/>
      <c r="B10" s="93" t="s">
        <v>64</v>
      </c>
      <c r="C10" s="94">
        <v>83</v>
      </c>
      <c r="D10" s="94">
        <v>87</v>
      </c>
      <c r="E10" s="94">
        <v>69</v>
      </c>
      <c r="F10" s="94">
        <v>41</v>
      </c>
      <c r="G10" s="95">
        <v>283</v>
      </c>
      <c r="H10" s="92"/>
      <c r="I10" s="96">
        <v>29.3</v>
      </c>
      <c r="J10" s="96">
        <v>30.7</v>
      </c>
      <c r="K10" s="96">
        <v>24.4</v>
      </c>
      <c r="L10" s="96">
        <v>14.5</v>
      </c>
      <c r="M10" s="97">
        <v>100</v>
      </c>
      <c r="N10" s="6"/>
    </row>
    <row r="11" spans="1:14" x14ac:dyDescent="0.3">
      <c r="A11" s="232"/>
      <c r="B11" s="93" t="s">
        <v>0</v>
      </c>
      <c r="C11" s="94">
        <v>175</v>
      </c>
      <c r="D11" s="94">
        <v>170</v>
      </c>
      <c r="E11" s="94">
        <v>124</v>
      </c>
      <c r="F11" s="94">
        <v>89</v>
      </c>
      <c r="G11" s="95">
        <v>566</v>
      </c>
      <c r="H11" s="92"/>
      <c r="I11" s="96">
        <v>30.9</v>
      </c>
      <c r="J11" s="96">
        <v>30</v>
      </c>
      <c r="K11" s="96">
        <v>21.9</v>
      </c>
      <c r="L11" s="96">
        <v>15.7</v>
      </c>
      <c r="M11" s="97">
        <v>100</v>
      </c>
      <c r="N11" s="6"/>
    </row>
    <row r="12" spans="1:14" x14ac:dyDescent="0.3">
      <c r="A12" s="232" t="s">
        <v>24</v>
      </c>
      <c r="B12" s="93" t="s">
        <v>63</v>
      </c>
      <c r="C12" s="94">
        <v>78</v>
      </c>
      <c r="D12" s="94">
        <v>98</v>
      </c>
      <c r="E12" s="94">
        <v>45</v>
      </c>
      <c r="F12" s="94">
        <v>33</v>
      </c>
      <c r="G12" s="95">
        <v>254</v>
      </c>
      <c r="H12" s="92"/>
      <c r="I12" s="96">
        <v>30.7</v>
      </c>
      <c r="J12" s="96">
        <v>38.6</v>
      </c>
      <c r="K12" s="96">
        <v>17.7</v>
      </c>
      <c r="L12" s="96">
        <v>13</v>
      </c>
      <c r="M12" s="97">
        <v>100</v>
      </c>
      <c r="N12" s="6"/>
    </row>
    <row r="13" spans="1:14" x14ac:dyDescent="0.3">
      <c r="A13" s="232"/>
      <c r="B13" s="93" t="s">
        <v>64</v>
      </c>
      <c r="C13" s="94">
        <v>52</v>
      </c>
      <c r="D13" s="94">
        <v>94</v>
      </c>
      <c r="E13" s="94">
        <v>57</v>
      </c>
      <c r="F13" s="94">
        <v>42</v>
      </c>
      <c r="G13" s="95">
        <v>245</v>
      </c>
      <c r="H13" s="92"/>
      <c r="I13" s="96">
        <v>21.2</v>
      </c>
      <c r="J13" s="96">
        <v>38.4</v>
      </c>
      <c r="K13" s="96">
        <v>23.3</v>
      </c>
      <c r="L13" s="96">
        <v>17.100000000000001</v>
      </c>
      <c r="M13" s="97">
        <v>100</v>
      </c>
      <c r="N13" s="6"/>
    </row>
    <row r="14" spans="1:14" x14ac:dyDescent="0.3">
      <c r="A14" s="232"/>
      <c r="B14" s="93" t="s">
        <v>0</v>
      </c>
      <c r="C14" s="94">
        <v>130</v>
      </c>
      <c r="D14" s="94">
        <v>192</v>
      </c>
      <c r="E14" s="94">
        <v>102</v>
      </c>
      <c r="F14" s="94">
        <v>81</v>
      </c>
      <c r="G14" s="95">
        <v>514</v>
      </c>
      <c r="H14" s="92"/>
      <c r="I14" s="96">
        <v>25.3</v>
      </c>
      <c r="J14" s="96">
        <v>37.4</v>
      </c>
      <c r="K14" s="96">
        <v>19.8</v>
      </c>
      <c r="L14" s="96">
        <v>15.8</v>
      </c>
      <c r="M14" s="97">
        <v>100</v>
      </c>
      <c r="N14" s="6"/>
    </row>
    <row r="15" spans="1:14" x14ac:dyDescent="0.3">
      <c r="A15" s="232" t="s">
        <v>25</v>
      </c>
      <c r="B15" s="93" t="s">
        <v>63</v>
      </c>
      <c r="C15" s="94">
        <v>89</v>
      </c>
      <c r="D15" s="94">
        <v>91</v>
      </c>
      <c r="E15" s="94">
        <v>54</v>
      </c>
      <c r="F15" s="94">
        <v>45</v>
      </c>
      <c r="G15" s="95">
        <v>279</v>
      </c>
      <c r="H15" s="92"/>
      <c r="I15" s="96">
        <v>31.9</v>
      </c>
      <c r="J15" s="96">
        <v>32.6</v>
      </c>
      <c r="K15" s="96">
        <v>19.399999999999999</v>
      </c>
      <c r="L15" s="96">
        <v>16.100000000000001</v>
      </c>
      <c r="M15" s="97">
        <v>100</v>
      </c>
      <c r="N15" s="6"/>
    </row>
    <row r="16" spans="1:14" x14ac:dyDescent="0.3">
      <c r="A16" s="232"/>
      <c r="B16" s="93" t="s">
        <v>64</v>
      </c>
      <c r="C16" s="94">
        <v>89</v>
      </c>
      <c r="D16" s="94">
        <v>87</v>
      </c>
      <c r="E16" s="94">
        <v>56</v>
      </c>
      <c r="F16" s="94">
        <v>42</v>
      </c>
      <c r="G16" s="95">
        <v>274</v>
      </c>
      <c r="H16" s="92"/>
      <c r="I16" s="96">
        <v>32.5</v>
      </c>
      <c r="J16" s="96">
        <v>31.8</v>
      </c>
      <c r="K16" s="96">
        <v>20.399999999999999</v>
      </c>
      <c r="L16" s="96">
        <v>15.3</v>
      </c>
      <c r="M16" s="97">
        <v>100</v>
      </c>
      <c r="N16" s="6"/>
    </row>
    <row r="17" spans="1:14" x14ac:dyDescent="0.3">
      <c r="A17" s="232"/>
      <c r="B17" s="93" t="s">
        <v>0</v>
      </c>
      <c r="C17" s="94">
        <v>178</v>
      </c>
      <c r="D17" s="94">
        <v>178</v>
      </c>
      <c r="E17" s="94">
        <v>110</v>
      </c>
      <c r="F17" s="94">
        <v>95</v>
      </c>
      <c r="G17" s="95">
        <v>561</v>
      </c>
      <c r="H17" s="92"/>
      <c r="I17" s="96">
        <v>31.7</v>
      </c>
      <c r="J17" s="96">
        <v>31.7</v>
      </c>
      <c r="K17" s="96">
        <v>19.600000000000001</v>
      </c>
      <c r="L17" s="96">
        <v>16.899999999999999</v>
      </c>
      <c r="M17" s="97">
        <v>100</v>
      </c>
      <c r="N17" s="6"/>
    </row>
    <row r="18" spans="1:14" x14ac:dyDescent="0.3">
      <c r="A18" s="232" t="s">
        <v>26</v>
      </c>
      <c r="B18" s="93" t="s">
        <v>63</v>
      </c>
      <c r="C18" s="94">
        <v>58</v>
      </c>
      <c r="D18" s="94">
        <v>83</v>
      </c>
      <c r="E18" s="94">
        <v>38</v>
      </c>
      <c r="F18" s="94">
        <v>34</v>
      </c>
      <c r="G18" s="95">
        <v>213</v>
      </c>
      <c r="H18" s="92"/>
      <c r="I18" s="96">
        <v>27.2</v>
      </c>
      <c r="J18" s="96">
        <v>39</v>
      </c>
      <c r="K18" s="96">
        <v>17.8</v>
      </c>
      <c r="L18" s="96">
        <v>16</v>
      </c>
      <c r="M18" s="97">
        <v>100</v>
      </c>
      <c r="N18" s="6"/>
    </row>
    <row r="19" spans="1:14" x14ac:dyDescent="0.3">
      <c r="A19" s="232"/>
      <c r="B19" s="93" t="s">
        <v>64</v>
      </c>
      <c r="C19" s="94">
        <v>72</v>
      </c>
      <c r="D19" s="94">
        <v>105</v>
      </c>
      <c r="E19" s="94">
        <v>34</v>
      </c>
      <c r="F19" s="94">
        <v>34</v>
      </c>
      <c r="G19" s="95">
        <v>245</v>
      </c>
      <c r="H19" s="92"/>
      <c r="I19" s="96">
        <v>29.4</v>
      </c>
      <c r="J19" s="96">
        <v>42.9</v>
      </c>
      <c r="K19" s="96">
        <v>13.9</v>
      </c>
      <c r="L19" s="96">
        <v>13.9</v>
      </c>
      <c r="M19" s="97">
        <v>100</v>
      </c>
      <c r="N19" s="6"/>
    </row>
    <row r="20" spans="1:14" x14ac:dyDescent="0.3">
      <c r="A20" s="232"/>
      <c r="B20" s="93" t="s">
        <v>0</v>
      </c>
      <c r="C20" s="94">
        <v>130</v>
      </c>
      <c r="D20" s="94">
        <v>188</v>
      </c>
      <c r="E20" s="94">
        <v>72</v>
      </c>
      <c r="F20" s="94">
        <v>82</v>
      </c>
      <c r="G20" s="95">
        <v>472</v>
      </c>
      <c r="H20" s="92"/>
      <c r="I20" s="96">
        <v>27.5</v>
      </c>
      <c r="J20" s="96">
        <v>39.799999999999997</v>
      </c>
      <c r="K20" s="96">
        <v>15.3</v>
      </c>
      <c r="L20" s="96">
        <v>17.399999999999999</v>
      </c>
      <c r="M20" s="97">
        <v>100</v>
      </c>
      <c r="N20" s="6"/>
    </row>
    <row r="21" spans="1:14" x14ac:dyDescent="0.3">
      <c r="A21" s="232" t="s">
        <v>27</v>
      </c>
      <c r="B21" s="93" t="s">
        <v>63</v>
      </c>
      <c r="C21" s="94">
        <v>129</v>
      </c>
      <c r="D21" s="94">
        <v>62</v>
      </c>
      <c r="E21" s="94">
        <v>16</v>
      </c>
      <c r="F21" s="94">
        <v>15</v>
      </c>
      <c r="G21" s="95">
        <v>222</v>
      </c>
      <c r="H21" s="92"/>
      <c r="I21" s="96">
        <v>58.1</v>
      </c>
      <c r="J21" s="96">
        <v>27.9</v>
      </c>
      <c r="K21" s="96">
        <v>7.2</v>
      </c>
      <c r="L21" s="96">
        <v>6.8</v>
      </c>
      <c r="M21" s="97">
        <v>100</v>
      </c>
      <c r="N21" s="6"/>
    </row>
    <row r="22" spans="1:14" x14ac:dyDescent="0.3">
      <c r="A22" s="232"/>
      <c r="B22" s="93" t="s">
        <v>64</v>
      </c>
      <c r="C22" s="94">
        <v>87</v>
      </c>
      <c r="D22" s="94">
        <v>141</v>
      </c>
      <c r="E22" s="94">
        <v>28</v>
      </c>
      <c r="F22" s="94">
        <v>16</v>
      </c>
      <c r="G22" s="95">
        <v>272</v>
      </c>
      <c r="H22" s="92"/>
      <c r="I22" s="96">
        <v>32</v>
      </c>
      <c r="J22" s="96">
        <v>51.8</v>
      </c>
      <c r="K22" s="96">
        <v>10.3</v>
      </c>
      <c r="L22" s="96">
        <v>5.9</v>
      </c>
      <c r="M22" s="97">
        <v>100</v>
      </c>
      <c r="N22" s="6"/>
    </row>
    <row r="23" spans="1:14" x14ac:dyDescent="0.3">
      <c r="A23" s="232"/>
      <c r="B23" s="93" t="s">
        <v>0</v>
      </c>
      <c r="C23" s="94">
        <v>216</v>
      </c>
      <c r="D23" s="94">
        <v>203</v>
      </c>
      <c r="E23" s="94">
        <v>44</v>
      </c>
      <c r="F23" s="94">
        <v>39</v>
      </c>
      <c r="G23" s="95">
        <v>502</v>
      </c>
      <c r="H23" s="92"/>
      <c r="I23" s="96">
        <v>43</v>
      </c>
      <c r="J23" s="96">
        <v>40.4</v>
      </c>
      <c r="K23" s="96">
        <v>8.8000000000000007</v>
      </c>
      <c r="L23" s="96">
        <v>7.8</v>
      </c>
      <c r="M23" s="97">
        <v>100</v>
      </c>
      <c r="N23" s="6"/>
    </row>
    <row r="24" spans="1:14" x14ac:dyDescent="0.3">
      <c r="A24" s="232" t="s">
        <v>28</v>
      </c>
      <c r="B24" s="93" t="s">
        <v>63</v>
      </c>
      <c r="C24" s="94">
        <v>109</v>
      </c>
      <c r="D24" s="94">
        <v>84</v>
      </c>
      <c r="E24" s="94">
        <v>27</v>
      </c>
      <c r="F24" s="94">
        <v>28</v>
      </c>
      <c r="G24" s="95">
        <v>248</v>
      </c>
      <c r="H24" s="92"/>
      <c r="I24" s="96">
        <v>44</v>
      </c>
      <c r="J24" s="96">
        <v>33.9</v>
      </c>
      <c r="K24" s="96">
        <v>10.9</v>
      </c>
      <c r="L24" s="96">
        <v>11.3</v>
      </c>
      <c r="M24" s="97">
        <v>100</v>
      </c>
      <c r="N24" s="6"/>
    </row>
    <row r="25" spans="1:14" x14ac:dyDescent="0.3">
      <c r="A25" s="232"/>
      <c r="B25" s="93" t="s">
        <v>64</v>
      </c>
      <c r="C25" s="94">
        <v>107</v>
      </c>
      <c r="D25" s="94">
        <v>164</v>
      </c>
      <c r="E25" s="94">
        <v>35</v>
      </c>
      <c r="F25" s="94">
        <v>30</v>
      </c>
      <c r="G25" s="95">
        <v>336</v>
      </c>
      <c r="H25" s="92"/>
      <c r="I25" s="96">
        <v>31.8</v>
      </c>
      <c r="J25" s="96">
        <v>48.8</v>
      </c>
      <c r="K25" s="96">
        <v>10.4</v>
      </c>
      <c r="L25" s="96">
        <v>8.9</v>
      </c>
      <c r="M25" s="97">
        <v>100</v>
      </c>
      <c r="N25" s="6"/>
    </row>
    <row r="26" spans="1:14" x14ac:dyDescent="0.3">
      <c r="A26" s="232"/>
      <c r="B26" s="93" t="s">
        <v>0</v>
      </c>
      <c r="C26" s="94">
        <v>216</v>
      </c>
      <c r="D26" s="94">
        <v>248</v>
      </c>
      <c r="E26" s="94">
        <v>62</v>
      </c>
      <c r="F26" s="94">
        <v>58</v>
      </c>
      <c r="G26" s="95">
        <v>585</v>
      </c>
      <c r="H26" s="92"/>
      <c r="I26" s="96">
        <v>36.9</v>
      </c>
      <c r="J26" s="96">
        <v>42.4</v>
      </c>
      <c r="K26" s="96">
        <v>10.6</v>
      </c>
      <c r="L26" s="96">
        <v>9.9</v>
      </c>
      <c r="M26" s="97">
        <v>100</v>
      </c>
      <c r="N26" s="6"/>
    </row>
    <row r="27" spans="1:14" x14ac:dyDescent="0.3">
      <c r="A27" s="232" t="s">
        <v>29</v>
      </c>
      <c r="B27" s="93" t="s">
        <v>63</v>
      </c>
      <c r="C27" s="94">
        <v>131</v>
      </c>
      <c r="D27" s="94">
        <v>77</v>
      </c>
      <c r="E27" s="94">
        <v>23</v>
      </c>
      <c r="F27" s="94">
        <v>31</v>
      </c>
      <c r="G27" s="95">
        <v>262</v>
      </c>
      <c r="H27" s="92"/>
      <c r="I27" s="96">
        <v>50</v>
      </c>
      <c r="J27" s="96">
        <v>29.4</v>
      </c>
      <c r="K27" s="96">
        <v>8.8000000000000007</v>
      </c>
      <c r="L27" s="96">
        <v>11.8</v>
      </c>
      <c r="M27" s="97">
        <v>100</v>
      </c>
      <c r="N27" s="6"/>
    </row>
    <row r="28" spans="1:14" x14ac:dyDescent="0.3">
      <c r="A28" s="232"/>
      <c r="B28" s="93" t="s">
        <v>64</v>
      </c>
      <c r="C28" s="94">
        <v>106</v>
      </c>
      <c r="D28" s="94">
        <v>127</v>
      </c>
      <c r="E28" s="94">
        <v>40</v>
      </c>
      <c r="F28" s="94">
        <v>41</v>
      </c>
      <c r="G28" s="95">
        <v>314</v>
      </c>
      <c r="H28" s="92"/>
      <c r="I28" s="96">
        <v>33.799999999999997</v>
      </c>
      <c r="J28" s="96">
        <v>40.4</v>
      </c>
      <c r="K28" s="96">
        <v>12.7</v>
      </c>
      <c r="L28" s="96">
        <v>13.1</v>
      </c>
      <c r="M28" s="97">
        <v>100</v>
      </c>
      <c r="N28" s="6"/>
    </row>
    <row r="29" spans="1:14" x14ac:dyDescent="0.3">
      <c r="A29" s="232"/>
      <c r="B29" s="93" t="s">
        <v>0</v>
      </c>
      <c r="C29" s="94">
        <v>237</v>
      </c>
      <c r="D29" s="94">
        <v>204</v>
      </c>
      <c r="E29" s="94">
        <v>63</v>
      </c>
      <c r="F29" s="94">
        <v>72</v>
      </c>
      <c r="G29" s="95">
        <v>576</v>
      </c>
      <c r="H29" s="92"/>
      <c r="I29" s="96">
        <v>41.1</v>
      </c>
      <c r="J29" s="96">
        <v>35.4</v>
      </c>
      <c r="K29" s="96">
        <v>10.9</v>
      </c>
      <c r="L29" s="96">
        <v>12.5</v>
      </c>
      <c r="M29" s="97">
        <v>100</v>
      </c>
      <c r="N29" s="6"/>
    </row>
    <row r="30" spans="1:14" x14ac:dyDescent="0.3">
      <c r="A30" s="232" t="s">
        <v>30</v>
      </c>
      <c r="B30" s="93" t="s">
        <v>63</v>
      </c>
      <c r="C30" s="94">
        <v>98</v>
      </c>
      <c r="D30" s="94">
        <v>79</v>
      </c>
      <c r="E30" s="94">
        <v>27</v>
      </c>
      <c r="F30" s="94">
        <v>36</v>
      </c>
      <c r="G30" s="95">
        <v>240</v>
      </c>
      <c r="H30" s="92"/>
      <c r="I30" s="96">
        <v>40.799999999999997</v>
      </c>
      <c r="J30" s="96">
        <v>32.9</v>
      </c>
      <c r="K30" s="96">
        <v>11.3</v>
      </c>
      <c r="L30" s="96">
        <v>15</v>
      </c>
      <c r="M30" s="97">
        <v>100</v>
      </c>
      <c r="N30" s="6"/>
    </row>
    <row r="31" spans="1:14" x14ac:dyDescent="0.3">
      <c r="A31" s="232"/>
      <c r="B31" s="93" t="s">
        <v>64</v>
      </c>
      <c r="C31" s="94">
        <v>105</v>
      </c>
      <c r="D31" s="94">
        <v>147</v>
      </c>
      <c r="E31" s="94">
        <v>34</v>
      </c>
      <c r="F31" s="94">
        <v>43</v>
      </c>
      <c r="G31" s="95">
        <v>329</v>
      </c>
      <c r="H31" s="92"/>
      <c r="I31" s="96">
        <v>31.9</v>
      </c>
      <c r="J31" s="96">
        <v>44.7</v>
      </c>
      <c r="K31" s="96">
        <v>10.3</v>
      </c>
      <c r="L31" s="96">
        <v>13.1</v>
      </c>
      <c r="M31" s="97">
        <v>100</v>
      </c>
      <c r="N31" s="6"/>
    </row>
    <row r="32" spans="1:14" x14ac:dyDescent="0.3">
      <c r="A32" s="232"/>
      <c r="B32" s="93" t="s">
        <v>0</v>
      </c>
      <c r="C32" s="94">
        <v>203</v>
      </c>
      <c r="D32" s="94">
        <v>226</v>
      </c>
      <c r="E32" s="94">
        <v>61</v>
      </c>
      <c r="F32" s="94">
        <v>79</v>
      </c>
      <c r="G32" s="95">
        <v>569</v>
      </c>
      <c r="H32" s="92"/>
      <c r="I32" s="96">
        <v>35.700000000000003</v>
      </c>
      <c r="J32" s="96">
        <v>39.700000000000003</v>
      </c>
      <c r="K32" s="96">
        <v>10.7</v>
      </c>
      <c r="L32" s="96">
        <v>13.9</v>
      </c>
      <c r="M32" s="97">
        <v>100</v>
      </c>
      <c r="N32" s="6"/>
    </row>
    <row r="33" spans="1:14" x14ac:dyDescent="0.3">
      <c r="A33" s="232" t="s">
        <v>31</v>
      </c>
      <c r="B33" s="93" t="s">
        <v>63</v>
      </c>
      <c r="C33" s="94">
        <v>71</v>
      </c>
      <c r="D33" s="94">
        <v>76</v>
      </c>
      <c r="E33" s="94">
        <v>18</v>
      </c>
      <c r="F33" s="94">
        <v>37</v>
      </c>
      <c r="G33" s="95">
        <v>202</v>
      </c>
      <c r="H33" s="92"/>
      <c r="I33" s="96">
        <v>35.1</v>
      </c>
      <c r="J33" s="96">
        <v>37.6</v>
      </c>
      <c r="K33" s="96">
        <v>8.9</v>
      </c>
      <c r="L33" s="96">
        <v>18.3</v>
      </c>
      <c r="M33" s="97">
        <v>100</v>
      </c>
      <c r="N33" s="6"/>
    </row>
    <row r="34" spans="1:14" x14ac:dyDescent="0.3">
      <c r="A34" s="232"/>
      <c r="B34" s="93" t="s">
        <v>64</v>
      </c>
      <c r="C34" s="94">
        <v>80</v>
      </c>
      <c r="D34" s="94">
        <v>97</v>
      </c>
      <c r="E34" s="94">
        <v>26</v>
      </c>
      <c r="F34" s="94">
        <v>35</v>
      </c>
      <c r="G34" s="95">
        <v>238</v>
      </c>
      <c r="H34" s="92"/>
      <c r="I34" s="96">
        <v>33.6</v>
      </c>
      <c r="J34" s="96">
        <v>40.799999999999997</v>
      </c>
      <c r="K34" s="96">
        <v>10.9</v>
      </c>
      <c r="L34" s="96">
        <v>14.7</v>
      </c>
      <c r="M34" s="97">
        <v>100</v>
      </c>
      <c r="N34" s="6"/>
    </row>
    <row r="35" spans="1:14" x14ac:dyDescent="0.3">
      <c r="A35" s="232"/>
      <c r="B35" s="93" t="s">
        <v>0</v>
      </c>
      <c r="C35" s="94">
        <v>151</v>
      </c>
      <c r="D35" s="94">
        <v>173</v>
      </c>
      <c r="E35" s="94">
        <v>44</v>
      </c>
      <c r="F35" s="94">
        <v>72</v>
      </c>
      <c r="G35" s="95">
        <v>440</v>
      </c>
      <c r="H35" s="92"/>
      <c r="I35" s="96">
        <v>34.299999999999997</v>
      </c>
      <c r="J35" s="96">
        <v>39.299999999999997</v>
      </c>
      <c r="K35" s="96">
        <v>10</v>
      </c>
      <c r="L35" s="96">
        <v>16.399999999999999</v>
      </c>
      <c r="M35" s="97">
        <v>100</v>
      </c>
      <c r="N35" s="6"/>
    </row>
    <row r="36" spans="1:14" x14ac:dyDescent="0.3">
      <c r="A36" s="232" t="s">
        <v>32</v>
      </c>
      <c r="B36" s="93" t="s">
        <v>63</v>
      </c>
      <c r="C36" s="94">
        <v>71</v>
      </c>
      <c r="D36" s="94">
        <v>80</v>
      </c>
      <c r="E36" s="94">
        <v>30</v>
      </c>
      <c r="F36" s="94">
        <v>34</v>
      </c>
      <c r="G36" s="95">
        <v>215</v>
      </c>
      <c r="H36" s="92"/>
      <c r="I36" s="96">
        <v>33</v>
      </c>
      <c r="J36" s="96">
        <v>37.200000000000003</v>
      </c>
      <c r="K36" s="96">
        <v>14</v>
      </c>
      <c r="L36" s="96">
        <v>15.8</v>
      </c>
      <c r="M36" s="97">
        <v>100</v>
      </c>
      <c r="N36" s="6"/>
    </row>
    <row r="37" spans="1:14" x14ac:dyDescent="0.3">
      <c r="A37" s="232"/>
      <c r="B37" s="93" t="s">
        <v>64</v>
      </c>
      <c r="C37" s="94">
        <v>77</v>
      </c>
      <c r="D37" s="94">
        <v>85</v>
      </c>
      <c r="E37" s="94">
        <v>28</v>
      </c>
      <c r="F37" s="94">
        <v>36</v>
      </c>
      <c r="G37" s="95">
        <v>226</v>
      </c>
      <c r="H37" s="92"/>
      <c r="I37" s="96">
        <v>34.1</v>
      </c>
      <c r="J37" s="96">
        <v>37.6</v>
      </c>
      <c r="K37" s="96">
        <v>12.4</v>
      </c>
      <c r="L37" s="96">
        <v>15.9</v>
      </c>
      <c r="M37" s="97">
        <v>100</v>
      </c>
      <c r="N37" s="6"/>
    </row>
    <row r="38" spans="1:14" x14ac:dyDescent="0.3">
      <c r="A38" s="232"/>
      <c r="B38" s="93" t="s">
        <v>0</v>
      </c>
      <c r="C38" s="94">
        <v>148</v>
      </c>
      <c r="D38" s="94">
        <v>165</v>
      </c>
      <c r="E38" s="94">
        <v>58</v>
      </c>
      <c r="F38" s="94">
        <v>70</v>
      </c>
      <c r="G38" s="95">
        <v>441</v>
      </c>
      <c r="H38" s="92"/>
      <c r="I38" s="96">
        <v>33.6</v>
      </c>
      <c r="J38" s="96">
        <v>37.4</v>
      </c>
      <c r="K38" s="96">
        <v>13.2</v>
      </c>
      <c r="L38" s="96">
        <v>15.9</v>
      </c>
      <c r="M38" s="97">
        <v>100</v>
      </c>
      <c r="N38" s="6"/>
    </row>
    <row r="39" spans="1:14" x14ac:dyDescent="0.3">
      <c r="A39" s="232" t="s">
        <v>33</v>
      </c>
      <c r="B39" s="93" t="s">
        <v>63</v>
      </c>
      <c r="C39" s="94">
        <v>57</v>
      </c>
      <c r="D39" s="94">
        <v>84</v>
      </c>
      <c r="E39" s="94">
        <v>31</v>
      </c>
      <c r="F39" s="94">
        <v>42</v>
      </c>
      <c r="G39" s="95">
        <v>214</v>
      </c>
      <c r="H39" s="92"/>
      <c r="I39" s="96">
        <v>26.6</v>
      </c>
      <c r="J39" s="96">
        <v>39.299999999999997</v>
      </c>
      <c r="K39" s="96">
        <v>14.5</v>
      </c>
      <c r="L39" s="96">
        <v>19.600000000000001</v>
      </c>
      <c r="M39" s="97">
        <v>100</v>
      </c>
      <c r="N39" s="6"/>
    </row>
    <row r="40" spans="1:14" x14ac:dyDescent="0.3">
      <c r="A40" s="232"/>
      <c r="B40" s="93" t="s">
        <v>64</v>
      </c>
      <c r="C40" s="94">
        <v>50</v>
      </c>
      <c r="D40" s="94">
        <v>77</v>
      </c>
      <c r="E40" s="94">
        <v>27</v>
      </c>
      <c r="F40" s="94">
        <v>45</v>
      </c>
      <c r="G40" s="95">
        <v>199</v>
      </c>
      <c r="H40" s="92"/>
      <c r="I40" s="96">
        <v>25.1</v>
      </c>
      <c r="J40" s="96">
        <v>38.700000000000003</v>
      </c>
      <c r="K40" s="96">
        <v>13.6</v>
      </c>
      <c r="L40" s="96">
        <v>22.6</v>
      </c>
      <c r="M40" s="97">
        <v>100</v>
      </c>
      <c r="N40" s="6"/>
    </row>
    <row r="41" spans="1:14" x14ac:dyDescent="0.3">
      <c r="A41" s="232"/>
      <c r="B41" s="93" t="s">
        <v>0</v>
      </c>
      <c r="C41" s="94">
        <v>107</v>
      </c>
      <c r="D41" s="94">
        <v>161</v>
      </c>
      <c r="E41" s="94">
        <v>58</v>
      </c>
      <c r="F41" s="94">
        <v>87</v>
      </c>
      <c r="G41" s="95">
        <v>413</v>
      </c>
      <c r="H41" s="92"/>
      <c r="I41" s="96">
        <v>25.9</v>
      </c>
      <c r="J41" s="96">
        <v>39</v>
      </c>
      <c r="K41" s="96">
        <v>14</v>
      </c>
      <c r="L41" s="96">
        <v>21.1</v>
      </c>
      <c r="M41" s="97">
        <v>100</v>
      </c>
      <c r="N41" s="6"/>
    </row>
    <row r="42" spans="1:14" x14ac:dyDescent="0.3">
      <c r="A42" s="232" t="s">
        <v>34</v>
      </c>
      <c r="B42" s="93" t="s">
        <v>63</v>
      </c>
      <c r="C42" s="94">
        <v>44</v>
      </c>
      <c r="D42" s="94">
        <v>83</v>
      </c>
      <c r="E42" s="94">
        <v>29</v>
      </c>
      <c r="F42" s="94">
        <v>48</v>
      </c>
      <c r="G42" s="95">
        <v>204</v>
      </c>
      <c r="H42" s="92"/>
      <c r="I42" s="96">
        <v>21.6</v>
      </c>
      <c r="J42" s="96">
        <v>40.700000000000003</v>
      </c>
      <c r="K42" s="96">
        <v>14.2</v>
      </c>
      <c r="L42" s="96">
        <v>23.5</v>
      </c>
      <c r="M42" s="97">
        <v>100</v>
      </c>
      <c r="N42" s="6"/>
    </row>
    <row r="43" spans="1:14" x14ac:dyDescent="0.3">
      <c r="A43" s="232"/>
      <c r="B43" s="93" t="s">
        <v>64</v>
      </c>
      <c r="C43" s="94">
        <v>36</v>
      </c>
      <c r="D43" s="94">
        <v>76</v>
      </c>
      <c r="E43" s="94">
        <v>26</v>
      </c>
      <c r="F43" s="94">
        <v>44</v>
      </c>
      <c r="G43" s="95">
        <v>182</v>
      </c>
      <c r="H43" s="92"/>
      <c r="I43" s="96">
        <v>19.8</v>
      </c>
      <c r="J43" s="96">
        <v>41.8</v>
      </c>
      <c r="K43" s="96">
        <v>14.3</v>
      </c>
      <c r="L43" s="96">
        <v>24.2</v>
      </c>
      <c r="M43" s="97">
        <v>100</v>
      </c>
      <c r="N43" s="6"/>
    </row>
    <row r="44" spans="1:14" x14ac:dyDescent="0.3">
      <c r="A44" s="232"/>
      <c r="B44" s="93" t="s">
        <v>0</v>
      </c>
      <c r="C44" s="94">
        <v>80</v>
      </c>
      <c r="D44" s="94">
        <v>159</v>
      </c>
      <c r="E44" s="94">
        <v>55</v>
      </c>
      <c r="F44" s="94">
        <v>92</v>
      </c>
      <c r="G44" s="95">
        <v>386</v>
      </c>
      <c r="H44" s="92"/>
      <c r="I44" s="96">
        <v>20.7</v>
      </c>
      <c r="J44" s="96">
        <v>41.2</v>
      </c>
      <c r="K44" s="96">
        <v>14.2</v>
      </c>
      <c r="L44" s="96">
        <v>23.8</v>
      </c>
      <c r="M44" s="97">
        <v>100</v>
      </c>
      <c r="N44" s="6"/>
    </row>
    <row r="45" spans="1:14" x14ac:dyDescent="0.3">
      <c r="A45" s="232" t="s">
        <v>35</v>
      </c>
      <c r="B45" s="93" t="s">
        <v>63</v>
      </c>
      <c r="C45" s="94">
        <v>27</v>
      </c>
      <c r="D45" s="94">
        <v>79</v>
      </c>
      <c r="E45" s="94">
        <v>36</v>
      </c>
      <c r="F45" s="94">
        <v>30</v>
      </c>
      <c r="G45" s="95">
        <v>172</v>
      </c>
      <c r="H45" s="92"/>
      <c r="I45" s="96">
        <v>15.7</v>
      </c>
      <c r="J45" s="96">
        <v>45.9</v>
      </c>
      <c r="K45" s="96">
        <v>20.9</v>
      </c>
      <c r="L45" s="96">
        <v>17.399999999999999</v>
      </c>
      <c r="M45" s="97">
        <v>100</v>
      </c>
      <c r="N45" s="6"/>
    </row>
    <row r="46" spans="1:14" x14ac:dyDescent="0.3">
      <c r="A46" s="232"/>
      <c r="B46" s="93" t="s">
        <v>64</v>
      </c>
      <c r="C46" s="94">
        <v>27</v>
      </c>
      <c r="D46" s="94">
        <v>66</v>
      </c>
      <c r="E46" s="94">
        <v>31</v>
      </c>
      <c r="F46" s="94">
        <v>45</v>
      </c>
      <c r="G46" s="95">
        <v>169</v>
      </c>
      <c r="H46" s="92"/>
      <c r="I46" s="96">
        <v>16</v>
      </c>
      <c r="J46" s="96">
        <v>39.1</v>
      </c>
      <c r="K46" s="96">
        <v>18.3</v>
      </c>
      <c r="L46" s="96">
        <v>26.6</v>
      </c>
      <c r="M46" s="97">
        <v>100</v>
      </c>
      <c r="N46" s="6"/>
    </row>
    <row r="47" spans="1:14" x14ac:dyDescent="0.3">
      <c r="A47" s="232"/>
      <c r="B47" s="93" t="s">
        <v>0</v>
      </c>
      <c r="C47" s="94">
        <v>54</v>
      </c>
      <c r="D47" s="94">
        <v>145</v>
      </c>
      <c r="E47" s="94">
        <v>67</v>
      </c>
      <c r="F47" s="94">
        <v>75</v>
      </c>
      <c r="G47" s="95">
        <v>341</v>
      </c>
      <c r="H47" s="92"/>
      <c r="I47" s="96">
        <v>15.8</v>
      </c>
      <c r="J47" s="96">
        <v>42.5</v>
      </c>
      <c r="K47" s="96">
        <v>19.600000000000001</v>
      </c>
      <c r="L47" s="96">
        <v>22</v>
      </c>
      <c r="M47" s="97">
        <v>100</v>
      </c>
      <c r="N47" s="6"/>
    </row>
    <row r="48" spans="1:14" x14ac:dyDescent="0.3">
      <c r="A48" s="232" t="s">
        <v>36</v>
      </c>
      <c r="B48" s="93" t="s">
        <v>63</v>
      </c>
      <c r="C48" s="94">
        <v>27</v>
      </c>
      <c r="D48" s="94">
        <v>80</v>
      </c>
      <c r="E48" s="94">
        <v>49</v>
      </c>
      <c r="F48" s="94">
        <v>35</v>
      </c>
      <c r="G48" s="95">
        <v>191</v>
      </c>
      <c r="H48" s="92"/>
      <c r="I48" s="96">
        <v>14.1</v>
      </c>
      <c r="J48" s="96">
        <v>41.9</v>
      </c>
      <c r="K48" s="96">
        <v>25.7</v>
      </c>
      <c r="L48" s="96">
        <v>18.3</v>
      </c>
      <c r="M48" s="97">
        <v>100</v>
      </c>
      <c r="N48" s="6"/>
    </row>
    <row r="49" spans="1:14" x14ac:dyDescent="0.3">
      <c r="A49" s="232"/>
      <c r="B49" s="93" t="s">
        <v>64</v>
      </c>
      <c r="C49" s="94">
        <v>27</v>
      </c>
      <c r="D49" s="94">
        <v>47</v>
      </c>
      <c r="E49" s="94">
        <v>26</v>
      </c>
      <c r="F49" s="94">
        <v>57</v>
      </c>
      <c r="G49" s="95">
        <v>157</v>
      </c>
      <c r="H49" s="92"/>
      <c r="I49" s="96">
        <v>17.2</v>
      </c>
      <c r="J49" s="96">
        <v>29.9</v>
      </c>
      <c r="K49" s="96">
        <v>16.600000000000001</v>
      </c>
      <c r="L49" s="96">
        <v>36.299999999999997</v>
      </c>
      <c r="M49" s="97">
        <v>100</v>
      </c>
      <c r="N49" s="6"/>
    </row>
    <row r="50" spans="1:14" x14ac:dyDescent="0.3">
      <c r="A50" s="232"/>
      <c r="B50" s="93" t="s">
        <v>0</v>
      </c>
      <c r="C50" s="94">
        <v>54</v>
      </c>
      <c r="D50" s="94">
        <v>127</v>
      </c>
      <c r="E50" s="94">
        <v>75</v>
      </c>
      <c r="F50" s="94">
        <v>92</v>
      </c>
      <c r="G50" s="95">
        <v>348</v>
      </c>
      <c r="H50" s="92"/>
      <c r="I50" s="96">
        <v>15.5</v>
      </c>
      <c r="J50" s="96">
        <v>36.5</v>
      </c>
      <c r="K50" s="96">
        <v>21.6</v>
      </c>
      <c r="L50" s="96">
        <v>26.4</v>
      </c>
      <c r="M50" s="97">
        <v>100</v>
      </c>
      <c r="N50" s="6"/>
    </row>
    <row r="51" spans="1:14" x14ac:dyDescent="0.3">
      <c r="A51" s="232" t="s">
        <v>37</v>
      </c>
      <c r="B51" s="93" t="s">
        <v>63</v>
      </c>
      <c r="C51" s="94">
        <v>18</v>
      </c>
      <c r="D51" s="94">
        <v>59</v>
      </c>
      <c r="E51" s="94">
        <v>49</v>
      </c>
      <c r="F51" s="94">
        <v>40</v>
      </c>
      <c r="G51" s="95">
        <v>166</v>
      </c>
      <c r="H51" s="92"/>
      <c r="I51" s="96">
        <v>10.8</v>
      </c>
      <c r="J51" s="96">
        <v>35.5</v>
      </c>
      <c r="K51" s="96">
        <v>29.5</v>
      </c>
      <c r="L51" s="96">
        <v>24.1</v>
      </c>
      <c r="M51" s="97">
        <v>100</v>
      </c>
      <c r="N51" s="6"/>
    </row>
    <row r="52" spans="1:14" x14ac:dyDescent="0.3">
      <c r="A52" s="232"/>
      <c r="B52" s="93" t="s">
        <v>64</v>
      </c>
      <c r="C52" s="94">
        <v>20</v>
      </c>
      <c r="D52" s="94">
        <v>45</v>
      </c>
      <c r="E52" s="94">
        <v>42</v>
      </c>
      <c r="F52" s="94">
        <v>44</v>
      </c>
      <c r="G52" s="95">
        <v>151</v>
      </c>
      <c r="H52" s="92"/>
      <c r="I52" s="96">
        <v>13.2</v>
      </c>
      <c r="J52" s="96">
        <v>29.8</v>
      </c>
      <c r="K52" s="96">
        <v>27.8</v>
      </c>
      <c r="L52" s="96">
        <v>29.1</v>
      </c>
      <c r="M52" s="97">
        <v>100</v>
      </c>
      <c r="N52" s="6"/>
    </row>
    <row r="53" spans="1:14" x14ac:dyDescent="0.3">
      <c r="A53" s="232"/>
      <c r="B53" s="93" t="s">
        <v>0</v>
      </c>
      <c r="C53" s="94">
        <v>38</v>
      </c>
      <c r="D53" s="94">
        <v>104</v>
      </c>
      <c r="E53" s="94">
        <v>91</v>
      </c>
      <c r="F53" s="94">
        <v>84</v>
      </c>
      <c r="G53" s="95">
        <v>317</v>
      </c>
      <c r="H53" s="92"/>
      <c r="I53" s="96">
        <v>12</v>
      </c>
      <c r="J53" s="96">
        <v>32.799999999999997</v>
      </c>
      <c r="K53" s="96">
        <v>28.7</v>
      </c>
      <c r="L53" s="96">
        <v>26.5</v>
      </c>
      <c r="M53" s="97">
        <v>100</v>
      </c>
      <c r="N53" s="6"/>
    </row>
    <row r="54" spans="1:14" x14ac:dyDescent="0.3">
      <c r="A54" s="232" t="s">
        <v>38</v>
      </c>
      <c r="B54" s="93" t="s">
        <v>63</v>
      </c>
      <c r="C54" s="94">
        <v>17</v>
      </c>
      <c r="D54" s="94">
        <v>57</v>
      </c>
      <c r="E54" s="94">
        <v>39</v>
      </c>
      <c r="F54" s="94">
        <v>33</v>
      </c>
      <c r="G54" s="95">
        <v>146</v>
      </c>
      <c r="H54" s="92"/>
      <c r="I54" s="96">
        <v>11.6</v>
      </c>
      <c r="J54" s="96">
        <v>39</v>
      </c>
      <c r="K54" s="96">
        <v>26.7</v>
      </c>
      <c r="L54" s="96">
        <v>22.6</v>
      </c>
      <c r="M54" s="97">
        <v>100</v>
      </c>
      <c r="N54" s="6"/>
    </row>
    <row r="55" spans="1:14" x14ac:dyDescent="0.3">
      <c r="A55" s="232"/>
      <c r="B55" s="93" t="s">
        <v>64</v>
      </c>
      <c r="C55" s="94">
        <v>14</v>
      </c>
      <c r="D55" s="94">
        <v>46</v>
      </c>
      <c r="E55" s="94">
        <v>48</v>
      </c>
      <c r="F55" s="94">
        <v>36</v>
      </c>
      <c r="G55" s="95">
        <v>144</v>
      </c>
      <c r="H55" s="92"/>
      <c r="I55" s="96">
        <v>9.6999999999999993</v>
      </c>
      <c r="J55" s="96">
        <v>31.9</v>
      </c>
      <c r="K55" s="96">
        <v>33.299999999999997</v>
      </c>
      <c r="L55" s="96">
        <v>25</v>
      </c>
      <c r="M55" s="97">
        <v>100</v>
      </c>
      <c r="N55" s="6"/>
    </row>
    <row r="56" spans="1:14" x14ac:dyDescent="0.3">
      <c r="A56" s="232"/>
      <c r="B56" s="93" t="s">
        <v>0</v>
      </c>
      <c r="C56" s="94">
        <v>31</v>
      </c>
      <c r="D56" s="94">
        <v>103</v>
      </c>
      <c r="E56" s="94">
        <v>87</v>
      </c>
      <c r="F56" s="94">
        <v>71</v>
      </c>
      <c r="G56" s="95">
        <v>292</v>
      </c>
      <c r="H56" s="92"/>
      <c r="I56" s="96">
        <v>10.6</v>
      </c>
      <c r="J56" s="96">
        <v>35.299999999999997</v>
      </c>
      <c r="K56" s="96">
        <v>29.8</v>
      </c>
      <c r="L56" s="96">
        <v>24.3</v>
      </c>
      <c r="M56" s="97">
        <v>100</v>
      </c>
      <c r="N56" s="6"/>
    </row>
    <row r="57" spans="1:14" x14ac:dyDescent="0.3">
      <c r="A57" s="232" t="s">
        <v>39</v>
      </c>
      <c r="B57" s="93" t="s">
        <v>63</v>
      </c>
      <c r="C57" s="94">
        <v>14</v>
      </c>
      <c r="D57" s="94">
        <v>61</v>
      </c>
      <c r="E57" s="94">
        <v>41</v>
      </c>
      <c r="F57" s="94">
        <v>52</v>
      </c>
      <c r="G57" s="95">
        <v>168</v>
      </c>
      <c r="H57" s="92"/>
      <c r="I57" s="96">
        <v>8.3000000000000007</v>
      </c>
      <c r="J57" s="96">
        <v>36.299999999999997</v>
      </c>
      <c r="K57" s="96">
        <v>24.4</v>
      </c>
      <c r="L57" s="96">
        <v>31</v>
      </c>
      <c r="M57" s="97">
        <v>100</v>
      </c>
      <c r="N57" s="6"/>
    </row>
    <row r="58" spans="1:14" x14ac:dyDescent="0.3">
      <c r="A58" s="232"/>
      <c r="B58" s="93" t="s">
        <v>64</v>
      </c>
      <c r="C58" s="94">
        <v>14</v>
      </c>
      <c r="D58" s="94">
        <v>27</v>
      </c>
      <c r="E58" s="94">
        <v>26</v>
      </c>
      <c r="F58" s="94">
        <v>42</v>
      </c>
      <c r="G58" s="95">
        <v>108</v>
      </c>
      <c r="H58" s="92"/>
      <c r="I58" s="96">
        <v>13</v>
      </c>
      <c r="J58" s="96">
        <v>25</v>
      </c>
      <c r="K58" s="96">
        <v>24.1</v>
      </c>
      <c r="L58" s="96">
        <v>38</v>
      </c>
      <c r="M58" s="97">
        <v>100</v>
      </c>
      <c r="N58" s="6"/>
    </row>
    <row r="59" spans="1:14" x14ac:dyDescent="0.3">
      <c r="A59" s="232"/>
      <c r="B59" s="93" t="s">
        <v>0</v>
      </c>
      <c r="C59" s="94">
        <v>28</v>
      </c>
      <c r="D59" s="94">
        <v>88</v>
      </c>
      <c r="E59" s="94">
        <v>67</v>
      </c>
      <c r="F59" s="94">
        <v>95</v>
      </c>
      <c r="G59" s="95">
        <v>278</v>
      </c>
      <c r="H59" s="92"/>
      <c r="I59" s="96">
        <v>10.1</v>
      </c>
      <c r="J59" s="96">
        <v>31.7</v>
      </c>
      <c r="K59" s="96">
        <v>24.1</v>
      </c>
      <c r="L59" s="96">
        <v>34.200000000000003</v>
      </c>
      <c r="M59" s="97">
        <v>100</v>
      </c>
      <c r="N59" s="6"/>
    </row>
    <row r="60" spans="1:14" x14ac:dyDescent="0.3">
      <c r="A60" s="93" t="s">
        <v>40</v>
      </c>
      <c r="B60" s="93" t="s">
        <v>63</v>
      </c>
      <c r="C60" s="94">
        <v>16</v>
      </c>
      <c r="D60" s="94">
        <v>67</v>
      </c>
      <c r="E60" s="94">
        <v>45</v>
      </c>
      <c r="F60" s="94">
        <v>43</v>
      </c>
      <c r="G60" s="95">
        <v>171</v>
      </c>
      <c r="H60" s="92"/>
      <c r="I60" s="96">
        <v>9.4</v>
      </c>
      <c r="J60" s="96">
        <v>39.200000000000003</v>
      </c>
      <c r="K60" s="96">
        <v>26.3</v>
      </c>
      <c r="L60" s="96">
        <v>25.1</v>
      </c>
      <c r="M60" s="97">
        <v>100</v>
      </c>
      <c r="N60" s="6"/>
    </row>
    <row r="61" spans="1:14" x14ac:dyDescent="0.3">
      <c r="A61" s="93"/>
      <c r="B61" s="93" t="s">
        <v>64</v>
      </c>
      <c r="C61" s="94">
        <v>17</v>
      </c>
      <c r="D61" s="94">
        <v>34</v>
      </c>
      <c r="E61" s="94">
        <v>46</v>
      </c>
      <c r="F61" s="94">
        <v>47</v>
      </c>
      <c r="G61" s="95">
        <v>144</v>
      </c>
      <c r="H61" s="92"/>
      <c r="I61" s="96">
        <v>11.8</v>
      </c>
      <c r="J61" s="96">
        <v>23.6</v>
      </c>
      <c r="K61" s="96">
        <v>31.9</v>
      </c>
      <c r="L61" s="96">
        <v>32.6</v>
      </c>
      <c r="M61" s="97">
        <v>100</v>
      </c>
      <c r="N61" s="6"/>
    </row>
    <row r="62" spans="1:14" x14ac:dyDescent="0.3">
      <c r="A62" s="93"/>
      <c r="B62" s="93" t="s">
        <v>0</v>
      </c>
      <c r="C62" s="94">
        <v>33</v>
      </c>
      <c r="D62" s="94">
        <v>101</v>
      </c>
      <c r="E62" s="94">
        <v>91</v>
      </c>
      <c r="F62" s="94">
        <v>90</v>
      </c>
      <c r="G62" s="95">
        <v>315</v>
      </c>
      <c r="H62" s="92"/>
      <c r="I62" s="96">
        <v>10.5</v>
      </c>
      <c r="J62" s="96">
        <v>32.1</v>
      </c>
      <c r="K62" s="96">
        <v>28.9</v>
      </c>
      <c r="L62" s="96">
        <v>28.6</v>
      </c>
      <c r="M62" s="97">
        <v>100</v>
      </c>
      <c r="N62" s="6"/>
    </row>
    <row r="63" spans="1:14" x14ac:dyDescent="0.3">
      <c r="A63" s="56" t="s">
        <v>41</v>
      </c>
      <c r="B63" s="93" t="s">
        <v>63</v>
      </c>
      <c r="C63" s="56">
        <v>9</v>
      </c>
      <c r="D63" s="56">
        <v>60</v>
      </c>
      <c r="E63" s="56">
        <v>49</v>
      </c>
      <c r="F63" s="56">
        <v>56</v>
      </c>
      <c r="G63" s="54">
        <v>174</v>
      </c>
      <c r="H63" s="56"/>
      <c r="I63" s="57">
        <v>5.2</v>
      </c>
      <c r="J63" s="98">
        <v>34.5</v>
      </c>
      <c r="K63" s="57">
        <v>28.2</v>
      </c>
      <c r="L63" s="57">
        <v>32.200000000000003</v>
      </c>
      <c r="M63" s="58">
        <v>100</v>
      </c>
      <c r="N63" s="6"/>
    </row>
    <row r="64" spans="1:14" x14ac:dyDescent="0.3">
      <c r="A64" s="56"/>
      <c r="B64" s="93" t="s">
        <v>64</v>
      </c>
      <c r="C64" s="56">
        <v>4</v>
      </c>
      <c r="D64" s="56">
        <v>38</v>
      </c>
      <c r="E64" s="56">
        <v>44</v>
      </c>
      <c r="F64" s="56">
        <v>70</v>
      </c>
      <c r="G64" s="54">
        <v>156</v>
      </c>
      <c r="H64" s="56"/>
      <c r="I64" s="57">
        <v>2.6</v>
      </c>
      <c r="J64" s="57">
        <v>24.4</v>
      </c>
      <c r="K64" s="57">
        <v>28.2</v>
      </c>
      <c r="L64" s="57">
        <v>44.9</v>
      </c>
      <c r="M64" s="58">
        <v>100</v>
      </c>
      <c r="N64" s="6"/>
    </row>
    <row r="65" spans="1:15" x14ac:dyDescent="0.3">
      <c r="A65" s="99"/>
      <c r="B65" s="93" t="s">
        <v>0</v>
      </c>
      <c r="C65" s="99">
        <v>13</v>
      </c>
      <c r="D65" s="99">
        <v>98</v>
      </c>
      <c r="E65" s="99">
        <v>93</v>
      </c>
      <c r="F65" s="99">
        <v>126</v>
      </c>
      <c r="G65" s="100">
        <v>330</v>
      </c>
      <c r="H65" s="99"/>
      <c r="I65" s="101">
        <v>3.9</v>
      </c>
      <c r="J65" s="101">
        <v>29.7</v>
      </c>
      <c r="K65" s="101">
        <v>28.2</v>
      </c>
      <c r="L65" s="101">
        <v>38.200000000000003</v>
      </c>
      <c r="M65" s="102">
        <v>100</v>
      </c>
      <c r="N65" s="6"/>
    </row>
    <row r="66" spans="1:15" x14ac:dyDescent="0.3">
      <c r="A66" s="99" t="s">
        <v>48</v>
      </c>
      <c r="B66" s="93" t="s">
        <v>63</v>
      </c>
      <c r="C66" s="99">
        <v>10</v>
      </c>
      <c r="D66" s="99">
        <v>50</v>
      </c>
      <c r="E66" s="99">
        <v>45</v>
      </c>
      <c r="F66" s="99">
        <v>61</v>
      </c>
      <c r="G66" s="100">
        <f>SUM(C66:F66)</f>
        <v>166</v>
      </c>
      <c r="H66" s="99"/>
      <c r="I66" s="101">
        <f>C66/166*100</f>
        <v>6.024096385542169</v>
      </c>
      <c r="J66" s="101">
        <f>D66/166*100</f>
        <v>30.120481927710845</v>
      </c>
      <c r="K66" s="101">
        <f>E66/166*100</f>
        <v>27.108433734939759</v>
      </c>
      <c r="L66" s="101">
        <f>F66/166*100</f>
        <v>36.746987951807228</v>
      </c>
      <c r="M66" s="102">
        <v>100</v>
      </c>
      <c r="N66" s="6"/>
    </row>
    <row r="67" spans="1:15" x14ac:dyDescent="0.3">
      <c r="A67" s="99"/>
      <c r="B67" s="93" t="s">
        <v>64</v>
      </c>
      <c r="C67" s="99">
        <v>13</v>
      </c>
      <c r="D67" s="99">
        <v>41</v>
      </c>
      <c r="E67" s="99">
        <v>33</v>
      </c>
      <c r="F67" s="99">
        <v>57</v>
      </c>
      <c r="G67" s="100">
        <f>SUM(C67:F67)</f>
        <v>144</v>
      </c>
      <c r="H67" s="99"/>
      <c r="I67" s="101">
        <f>C67/144*100</f>
        <v>9.0277777777777768</v>
      </c>
      <c r="J67" s="101">
        <f>D67/144*100</f>
        <v>28.472222222222221</v>
      </c>
      <c r="K67" s="101">
        <f>E67/144*100</f>
        <v>22.916666666666664</v>
      </c>
      <c r="L67" s="101">
        <f>F67/144*100</f>
        <v>39.583333333333329</v>
      </c>
      <c r="M67" s="102">
        <v>100</v>
      </c>
      <c r="N67" s="6"/>
    </row>
    <row r="68" spans="1:15" x14ac:dyDescent="0.3">
      <c r="A68" s="61"/>
      <c r="B68" s="103" t="s">
        <v>0</v>
      </c>
      <c r="C68" s="61">
        <v>23</v>
      </c>
      <c r="D68" s="61">
        <v>91</v>
      </c>
      <c r="E68" s="61">
        <v>78</v>
      </c>
      <c r="F68" s="61">
        <v>118</v>
      </c>
      <c r="G68" s="104">
        <f>SUM(C68:F68)</f>
        <v>310</v>
      </c>
      <c r="H68" s="61"/>
      <c r="I68" s="62">
        <f>C68/310*100</f>
        <v>7.419354838709677</v>
      </c>
      <c r="J68" s="62">
        <f>D68/310*100</f>
        <v>29.354838709677416</v>
      </c>
      <c r="K68" s="62">
        <f>E68/310*100</f>
        <v>25.161290322580644</v>
      </c>
      <c r="L68" s="62">
        <f>F68/310*100</f>
        <v>38.064516129032256</v>
      </c>
      <c r="M68" s="63">
        <v>100</v>
      </c>
      <c r="N68" s="6"/>
    </row>
    <row r="69" spans="1:15" x14ac:dyDescent="0.3">
      <c r="A69" s="105" t="s">
        <v>42</v>
      </c>
      <c r="B69" s="106"/>
      <c r="C69" s="107"/>
      <c r="D69" s="107"/>
      <c r="E69" s="106"/>
      <c r="F69" s="106"/>
      <c r="G69" s="108"/>
      <c r="H69" s="108"/>
      <c r="I69" s="108"/>
      <c r="J69" s="108"/>
      <c r="K69" s="109"/>
      <c r="L69" s="109"/>
      <c r="M69" s="109"/>
      <c r="N69" s="8"/>
      <c r="O69" s="5"/>
    </row>
    <row r="70" spans="1:15" x14ac:dyDescent="0.3">
      <c r="A70" s="110" t="s">
        <v>43</v>
      </c>
      <c r="B70" s="111"/>
      <c r="C70" s="111"/>
      <c r="D70" s="111"/>
      <c r="E70" s="111"/>
      <c r="F70" s="111"/>
      <c r="G70" s="111"/>
      <c r="H70" s="111"/>
      <c r="I70" s="111"/>
      <c r="J70" s="111"/>
      <c r="K70" s="111"/>
      <c r="L70" s="111"/>
      <c r="M70" s="111"/>
      <c r="N70" s="8"/>
      <c r="O70" s="5"/>
    </row>
    <row r="71" spans="1:15" x14ac:dyDescent="0.3">
      <c r="A71" s="110" t="s">
        <v>44</v>
      </c>
      <c r="B71" s="111"/>
      <c r="C71" s="111"/>
      <c r="D71" s="111"/>
      <c r="E71" s="111"/>
      <c r="F71" s="111"/>
      <c r="G71" s="111"/>
      <c r="H71" s="111"/>
      <c r="I71" s="111"/>
      <c r="J71" s="111"/>
      <c r="K71" s="111"/>
      <c r="L71" s="111"/>
      <c r="M71" s="111"/>
      <c r="N71" s="8"/>
      <c r="O71" s="5"/>
    </row>
    <row r="72" spans="1:15" x14ac:dyDescent="0.3">
      <c r="A72" s="110" t="s">
        <v>65</v>
      </c>
      <c r="B72" s="111"/>
      <c r="C72" s="111"/>
      <c r="D72" s="111"/>
      <c r="E72" s="111"/>
      <c r="F72" s="111"/>
      <c r="G72" s="111"/>
      <c r="H72" s="111"/>
      <c r="I72" s="111"/>
      <c r="J72" s="111"/>
      <c r="K72" s="111"/>
      <c r="L72" s="111"/>
      <c r="M72" s="111"/>
      <c r="N72" s="8"/>
      <c r="O72" s="5"/>
    </row>
    <row r="73" spans="1:15" ht="34.5" customHeight="1" x14ac:dyDescent="0.3">
      <c r="A73" s="231" t="s">
        <v>66</v>
      </c>
      <c r="B73" s="231"/>
      <c r="C73" s="231"/>
      <c r="D73" s="231"/>
      <c r="E73" s="231"/>
      <c r="F73" s="231"/>
      <c r="G73" s="231"/>
      <c r="H73" s="231"/>
      <c r="I73" s="231"/>
      <c r="J73" s="231"/>
      <c r="K73" s="231"/>
      <c r="L73" s="231"/>
      <c r="M73" s="231"/>
      <c r="N73" s="8"/>
      <c r="O73" s="5"/>
    </row>
    <row r="74" spans="1:15" ht="24.75" customHeight="1" x14ac:dyDescent="0.3">
      <c r="A74" s="231" t="s">
        <v>67</v>
      </c>
      <c r="B74" s="231"/>
      <c r="C74" s="231"/>
      <c r="D74" s="231"/>
      <c r="E74" s="231"/>
      <c r="F74" s="231"/>
      <c r="G74" s="231"/>
      <c r="H74" s="231"/>
      <c r="I74" s="231"/>
      <c r="J74" s="231"/>
      <c r="K74" s="231"/>
      <c r="L74" s="231"/>
      <c r="M74" s="231"/>
      <c r="N74" s="8"/>
      <c r="O74" s="5"/>
    </row>
    <row r="75" spans="1:15" ht="15" customHeight="1" x14ac:dyDescent="0.3">
      <c r="A75" s="110" t="s">
        <v>68</v>
      </c>
      <c r="B75" s="112"/>
      <c r="C75" s="112"/>
      <c r="D75" s="112"/>
      <c r="E75" s="112"/>
      <c r="F75" s="112"/>
      <c r="G75" s="112"/>
      <c r="H75" s="112"/>
      <c r="I75" s="112"/>
      <c r="J75" s="112"/>
      <c r="K75" s="112"/>
      <c r="L75" s="112"/>
      <c r="M75" s="112"/>
      <c r="N75" s="8"/>
      <c r="O75" s="5"/>
    </row>
    <row r="76" spans="1:15" ht="15" customHeight="1" x14ac:dyDescent="0.3">
      <c r="A76" s="110" t="s">
        <v>69</v>
      </c>
      <c r="B76" s="112"/>
      <c r="C76" s="112"/>
      <c r="D76" s="112"/>
      <c r="E76" s="112"/>
      <c r="F76" s="112"/>
      <c r="G76" s="112"/>
      <c r="H76" s="112"/>
      <c r="I76" s="112"/>
      <c r="J76" s="112"/>
      <c r="K76" s="112"/>
      <c r="L76" s="112"/>
      <c r="M76" s="112"/>
      <c r="N76" s="8"/>
      <c r="O76" s="5"/>
    </row>
    <row r="77" spans="1:15" ht="15" customHeight="1" x14ac:dyDescent="0.3">
      <c r="A77" s="110" t="s">
        <v>237</v>
      </c>
      <c r="B77" s="113"/>
      <c r="C77" s="114"/>
      <c r="D77" s="114"/>
      <c r="E77" s="115"/>
      <c r="F77" s="114"/>
      <c r="G77" s="114"/>
      <c r="H77" s="115"/>
      <c r="I77" s="114"/>
      <c r="J77" s="8"/>
      <c r="K77" s="8"/>
      <c r="L77" s="8"/>
      <c r="M77" s="8"/>
      <c r="N77" s="8"/>
      <c r="O77" s="5"/>
    </row>
    <row r="78" spans="1:15" x14ac:dyDescent="0.3">
      <c r="A78" s="116"/>
      <c r="B78" s="117"/>
      <c r="C78" s="118"/>
      <c r="D78" s="118"/>
      <c r="E78" s="119"/>
      <c r="F78" s="118"/>
      <c r="G78" s="118"/>
      <c r="H78" s="119"/>
      <c r="I78" s="118"/>
      <c r="J78" s="6"/>
      <c r="K78" s="6"/>
      <c r="L78" s="6"/>
      <c r="M78" s="6"/>
      <c r="N78" s="6"/>
    </row>
    <row r="79" spans="1:15" x14ac:dyDescent="0.3">
      <c r="A79" s="44"/>
      <c r="B79" s="72"/>
      <c r="C79" s="73"/>
      <c r="D79" s="73"/>
      <c r="E79" s="74"/>
      <c r="F79" s="73"/>
      <c r="G79" s="73"/>
      <c r="H79" s="74"/>
      <c r="I79" s="73"/>
    </row>
    <row r="80" spans="1:15" x14ac:dyDescent="0.3">
      <c r="A80" s="44"/>
      <c r="B80" s="72"/>
      <c r="C80" s="73"/>
      <c r="D80" s="73"/>
      <c r="E80" s="74"/>
      <c r="F80" s="73"/>
      <c r="G80" s="73"/>
      <c r="H80" s="74"/>
      <c r="I80" s="73"/>
    </row>
    <row r="81" spans="1:9" x14ac:dyDescent="0.3">
      <c r="A81" s="44"/>
      <c r="B81" s="72"/>
      <c r="C81" s="73"/>
      <c r="D81" s="73"/>
      <c r="E81" s="74"/>
      <c r="F81" s="73"/>
      <c r="G81" s="73"/>
      <c r="H81" s="74"/>
      <c r="I81" s="73"/>
    </row>
    <row r="82" spans="1:9" x14ac:dyDescent="0.3">
      <c r="A82" s="44"/>
      <c r="B82" s="72"/>
      <c r="C82" s="73"/>
      <c r="D82" s="73"/>
      <c r="E82" s="74"/>
      <c r="F82" s="73"/>
      <c r="G82" s="73"/>
      <c r="H82" s="74"/>
      <c r="I82" s="73"/>
    </row>
    <row r="83" spans="1:9" x14ac:dyDescent="0.3">
      <c r="A83" s="44"/>
      <c r="B83" s="72"/>
      <c r="C83" s="73"/>
      <c r="D83" s="73"/>
      <c r="E83" s="74"/>
      <c r="F83" s="73"/>
      <c r="G83" s="73"/>
      <c r="H83" s="74"/>
      <c r="I83" s="73"/>
    </row>
    <row r="84" spans="1:9" x14ac:dyDescent="0.3">
      <c r="A84" s="44"/>
      <c r="B84" s="72"/>
      <c r="C84" s="73"/>
      <c r="D84" s="73"/>
      <c r="E84" s="74"/>
      <c r="F84" s="73"/>
      <c r="G84" s="73"/>
      <c r="H84" s="74"/>
      <c r="I84" s="73"/>
    </row>
    <row r="85" spans="1:9" x14ac:dyDescent="0.3">
      <c r="A85" s="44"/>
      <c r="B85" s="72"/>
      <c r="C85" s="73"/>
      <c r="D85" s="73"/>
      <c r="E85" s="74"/>
      <c r="F85" s="73"/>
      <c r="G85" s="73"/>
      <c r="H85" s="74"/>
      <c r="I85" s="73"/>
    </row>
    <row r="86" spans="1:9" x14ac:dyDescent="0.3">
      <c r="A86" s="44"/>
      <c r="B86" s="72"/>
      <c r="C86" s="73"/>
      <c r="D86" s="73"/>
      <c r="E86" s="74"/>
      <c r="F86" s="73"/>
      <c r="G86" s="73"/>
      <c r="H86" s="74"/>
      <c r="I86" s="73"/>
    </row>
    <row r="87" spans="1:9" x14ac:dyDescent="0.3">
      <c r="A87" s="44"/>
      <c r="B87" s="72"/>
      <c r="C87" s="73"/>
      <c r="D87" s="73"/>
      <c r="E87" s="74"/>
      <c r="F87" s="73"/>
      <c r="G87" s="73"/>
      <c r="H87" s="74"/>
      <c r="I87" s="73"/>
    </row>
    <row r="88" spans="1:9" x14ac:dyDescent="0.3">
      <c r="A88" s="44"/>
      <c r="B88" s="72"/>
      <c r="C88" s="73"/>
      <c r="D88" s="73"/>
      <c r="E88" s="74"/>
      <c r="F88" s="73"/>
      <c r="G88" s="73"/>
      <c r="H88" s="74"/>
      <c r="I88" s="73"/>
    </row>
    <row r="89" spans="1:9" x14ac:dyDescent="0.3">
      <c r="A89" s="44"/>
      <c r="B89" s="72"/>
      <c r="C89" s="73"/>
      <c r="D89" s="73"/>
      <c r="E89" s="74"/>
      <c r="F89" s="73"/>
      <c r="G89" s="73"/>
      <c r="H89" s="74"/>
      <c r="I89" s="73"/>
    </row>
    <row r="90" spans="1:9" x14ac:dyDescent="0.3">
      <c r="A90" s="44"/>
      <c r="B90" s="72"/>
      <c r="C90" s="73"/>
      <c r="D90" s="73"/>
      <c r="E90" s="74"/>
      <c r="F90" s="73"/>
      <c r="G90" s="73"/>
      <c r="H90" s="74"/>
      <c r="I90" s="73"/>
    </row>
    <row r="91" spans="1:9" x14ac:dyDescent="0.3">
      <c r="A91" s="44"/>
      <c r="B91" s="72"/>
      <c r="C91" s="73"/>
      <c r="D91" s="73"/>
      <c r="E91" s="74"/>
      <c r="F91" s="73"/>
      <c r="G91" s="73"/>
      <c r="H91" s="74"/>
      <c r="I91" s="73"/>
    </row>
    <row r="92" spans="1:9" x14ac:dyDescent="0.3">
      <c r="A92" s="44"/>
      <c r="B92" s="72"/>
      <c r="C92" s="73"/>
      <c r="D92" s="73"/>
      <c r="E92" s="74"/>
      <c r="F92" s="73"/>
      <c r="G92" s="73"/>
      <c r="H92" s="74"/>
      <c r="I92" s="73"/>
    </row>
    <row r="93" spans="1:9" x14ac:dyDescent="0.3">
      <c r="A93" s="44"/>
      <c r="B93" s="72"/>
      <c r="C93" s="73"/>
      <c r="D93" s="73"/>
      <c r="E93" s="74"/>
      <c r="F93" s="73"/>
      <c r="G93" s="73"/>
      <c r="H93" s="74"/>
      <c r="I93" s="73"/>
    </row>
    <row r="94" spans="1:9" x14ac:dyDescent="0.3">
      <c r="A94" s="44"/>
      <c r="B94" s="72"/>
      <c r="C94" s="73"/>
      <c r="D94" s="73"/>
      <c r="E94" s="74"/>
      <c r="F94" s="73"/>
      <c r="G94" s="73"/>
      <c r="H94" s="74"/>
      <c r="I94" s="73"/>
    </row>
    <row r="95" spans="1:9" x14ac:dyDescent="0.3">
      <c r="A95" s="44"/>
      <c r="B95" s="72"/>
      <c r="C95" s="73"/>
      <c r="D95" s="73"/>
      <c r="E95" s="74"/>
      <c r="F95" s="73"/>
      <c r="G95" s="73"/>
      <c r="H95" s="74"/>
      <c r="I95" s="73"/>
    </row>
    <row r="96" spans="1:9" x14ac:dyDescent="0.3">
      <c r="A96" s="44"/>
      <c r="B96" s="72"/>
      <c r="C96" s="73"/>
      <c r="D96" s="73"/>
      <c r="E96" s="74"/>
      <c r="F96" s="73"/>
      <c r="G96" s="73"/>
      <c r="H96" s="74"/>
      <c r="I96" s="73"/>
    </row>
    <row r="97" spans="1:9" x14ac:dyDescent="0.3">
      <c r="A97" s="44"/>
      <c r="B97" s="72"/>
      <c r="C97" s="73"/>
      <c r="D97" s="73"/>
      <c r="E97" s="74"/>
      <c r="F97" s="73"/>
      <c r="G97" s="73"/>
      <c r="H97" s="74"/>
      <c r="I97" s="73"/>
    </row>
    <row r="98" spans="1:9" x14ac:dyDescent="0.3">
      <c r="A98" s="44"/>
      <c r="B98" s="72"/>
      <c r="C98" s="73"/>
      <c r="D98" s="73"/>
      <c r="E98" s="74"/>
      <c r="F98" s="73"/>
      <c r="G98" s="73"/>
      <c r="H98" s="74"/>
      <c r="I98" s="73"/>
    </row>
    <row r="99" spans="1:9" x14ac:dyDescent="0.3">
      <c r="A99" s="44"/>
      <c r="B99" s="72"/>
      <c r="C99" s="73"/>
      <c r="D99" s="73"/>
      <c r="E99" s="74"/>
      <c r="F99" s="73"/>
      <c r="G99" s="73"/>
      <c r="H99" s="74"/>
      <c r="I99" s="73"/>
    </row>
    <row r="100" spans="1:9" x14ac:dyDescent="0.3">
      <c r="A100" s="44"/>
      <c r="B100" s="72"/>
      <c r="C100" s="73"/>
      <c r="D100" s="73"/>
      <c r="E100" s="74"/>
      <c r="F100" s="73"/>
      <c r="G100" s="73"/>
      <c r="H100" s="74"/>
      <c r="I100" s="73"/>
    </row>
    <row r="101" spans="1:9" x14ac:dyDescent="0.3">
      <c r="A101" s="44"/>
      <c r="B101" s="72"/>
      <c r="C101" s="73"/>
      <c r="D101" s="73"/>
      <c r="E101" s="74"/>
      <c r="F101" s="73"/>
      <c r="G101" s="73"/>
      <c r="H101" s="74"/>
      <c r="I101" s="73"/>
    </row>
    <row r="102" spans="1:9" x14ac:dyDescent="0.3">
      <c r="A102" s="44"/>
      <c r="B102" s="72"/>
      <c r="C102" s="73"/>
      <c r="D102" s="73"/>
      <c r="E102" s="74"/>
      <c r="F102" s="73"/>
      <c r="G102" s="73"/>
      <c r="H102" s="74"/>
      <c r="I102" s="73"/>
    </row>
    <row r="103" spans="1:9" x14ac:dyDescent="0.3">
      <c r="A103" s="44"/>
      <c r="B103" s="72"/>
      <c r="C103" s="73"/>
      <c r="D103" s="73"/>
      <c r="E103" s="74"/>
      <c r="F103" s="73"/>
      <c r="G103" s="73"/>
      <c r="H103" s="74"/>
      <c r="I103" s="73"/>
    </row>
    <row r="104" spans="1:9" x14ac:dyDescent="0.3">
      <c r="A104" s="44"/>
      <c r="B104" s="72"/>
      <c r="C104" s="73"/>
      <c r="D104" s="73"/>
      <c r="E104" s="74"/>
      <c r="F104" s="73"/>
      <c r="G104" s="73"/>
      <c r="H104" s="74"/>
      <c r="I104" s="73"/>
    </row>
    <row r="105" spans="1:9" x14ac:dyDescent="0.3">
      <c r="A105" s="44"/>
      <c r="B105" s="72"/>
      <c r="C105" s="73"/>
      <c r="D105" s="73"/>
      <c r="E105" s="74"/>
      <c r="F105" s="73"/>
      <c r="G105" s="73"/>
      <c r="H105" s="74"/>
      <c r="I105" s="73"/>
    </row>
    <row r="106" spans="1:9" x14ac:dyDescent="0.3">
      <c r="A106" s="44"/>
      <c r="B106" s="72"/>
      <c r="C106" s="73"/>
      <c r="D106" s="73"/>
      <c r="E106" s="74"/>
      <c r="F106" s="73"/>
      <c r="G106" s="73"/>
      <c r="H106" s="74"/>
      <c r="I106" s="73"/>
    </row>
    <row r="107" spans="1:9" x14ac:dyDescent="0.3">
      <c r="A107" s="44"/>
      <c r="B107" s="72"/>
      <c r="C107" s="73"/>
      <c r="D107" s="73"/>
      <c r="E107" s="74"/>
      <c r="F107" s="73"/>
      <c r="G107" s="73"/>
      <c r="H107" s="74"/>
      <c r="I107" s="73"/>
    </row>
    <row r="108" spans="1:9" x14ac:dyDescent="0.3">
      <c r="A108" s="44"/>
      <c r="B108" s="72"/>
      <c r="C108" s="73"/>
      <c r="D108" s="73"/>
      <c r="E108" s="74"/>
      <c r="F108" s="73"/>
      <c r="G108" s="73"/>
      <c r="H108" s="74"/>
      <c r="I108" s="73"/>
    </row>
    <row r="109" spans="1:9" x14ac:dyDescent="0.3">
      <c r="A109" s="44"/>
      <c r="B109" s="72"/>
      <c r="C109" s="73"/>
      <c r="D109" s="73"/>
      <c r="E109" s="74"/>
      <c r="F109" s="73"/>
      <c r="G109" s="73"/>
      <c r="H109" s="74"/>
      <c r="I109" s="73"/>
    </row>
    <row r="110" spans="1:9" x14ac:dyDescent="0.3">
      <c r="A110" s="44"/>
      <c r="B110" s="72"/>
      <c r="C110" s="73"/>
      <c r="D110" s="73"/>
      <c r="E110" s="74"/>
      <c r="F110" s="73"/>
      <c r="G110" s="73"/>
      <c r="H110" s="74"/>
      <c r="I110" s="73"/>
    </row>
    <row r="111" spans="1:9" x14ac:dyDescent="0.3">
      <c r="A111" s="44"/>
      <c r="B111" s="72"/>
      <c r="C111" s="73"/>
      <c r="D111" s="73"/>
      <c r="E111" s="74"/>
      <c r="F111" s="73"/>
      <c r="G111" s="73"/>
      <c r="H111" s="74"/>
      <c r="I111" s="73"/>
    </row>
    <row r="112" spans="1:9" x14ac:dyDescent="0.3">
      <c r="A112" s="75"/>
      <c r="B112" s="76"/>
      <c r="C112" s="77"/>
      <c r="D112" s="77"/>
      <c r="E112" s="78"/>
      <c r="F112" s="77"/>
      <c r="G112" s="77"/>
      <c r="H112" s="78"/>
      <c r="I112" s="77"/>
    </row>
    <row r="113" spans="1:9" x14ac:dyDescent="0.3">
      <c r="A113" s="45"/>
      <c r="B113" s="79"/>
      <c r="C113" s="80"/>
      <c r="D113" s="80"/>
      <c r="E113" s="81"/>
      <c r="F113" s="80"/>
      <c r="G113" s="80"/>
      <c r="H113" s="81"/>
      <c r="I113" s="80"/>
    </row>
    <row r="114" spans="1:9" x14ac:dyDescent="0.3">
      <c r="A114" s="82"/>
      <c r="B114" s="83"/>
      <c r="C114" s="46"/>
      <c r="D114" s="46"/>
      <c r="E114" s="84"/>
      <c r="F114" s="46"/>
      <c r="G114" s="46"/>
      <c r="H114" s="84"/>
      <c r="I114" s="47"/>
    </row>
    <row r="115" spans="1:9" x14ac:dyDescent="0.3">
      <c r="A115" s="46"/>
      <c r="B115" s="84"/>
      <c r="C115" s="46"/>
      <c r="D115" s="46"/>
      <c r="E115" s="84"/>
      <c r="F115" s="46"/>
      <c r="G115" s="46"/>
      <c r="H115" s="84"/>
      <c r="I115" s="47"/>
    </row>
    <row r="116" spans="1:9" x14ac:dyDescent="0.3">
      <c r="A116" s="46"/>
      <c r="B116" s="84"/>
      <c r="C116" s="85"/>
      <c r="D116" s="85"/>
      <c r="E116" s="46"/>
      <c r="F116" s="46"/>
      <c r="G116" s="84"/>
      <c r="H116" s="85"/>
      <c r="I116" s="85"/>
    </row>
    <row r="117" spans="1:9" x14ac:dyDescent="0.3">
      <c r="A117" s="46"/>
      <c r="B117" s="84"/>
      <c r="C117" s="46"/>
      <c r="D117" s="46"/>
      <c r="E117" s="84"/>
      <c r="F117" s="46"/>
      <c r="G117" s="46"/>
      <c r="H117" s="84"/>
      <c r="I117" s="47"/>
    </row>
    <row r="118" spans="1:9" x14ac:dyDescent="0.3">
      <c r="A118" s="82"/>
      <c r="B118" s="83"/>
      <c r="C118" s="46"/>
      <c r="D118" s="46"/>
      <c r="E118" s="84"/>
      <c r="F118" s="46"/>
      <c r="G118" s="46"/>
      <c r="H118" s="84"/>
      <c r="I118" s="47"/>
    </row>
  </sheetData>
  <mergeCells count="24">
    <mergeCell ref="B3:B4"/>
    <mergeCell ref="C3:M3"/>
    <mergeCell ref="A45:A47"/>
    <mergeCell ref="A48:A50"/>
    <mergeCell ref="A51:A53"/>
    <mergeCell ref="A15:A17"/>
    <mergeCell ref="A18:A20"/>
    <mergeCell ref="A21:A23"/>
    <mergeCell ref="A24:A26"/>
    <mergeCell ref="A27:A29"/>
    <mergeCell ref="C5:G5"/>
    <mergeCell ref="I5:M5"/>
    <mergeCell ref="A9:A11"/>
    <mergeCell ref="A12:A14"/>
    <mergeCell ref="A6:A8"/>
    <mergeCell ref="A73:M73"/>
    <mergeCell ref="A74:M74"/>
    <mergeCell ref="A54:A56"/>
    <mergeCell ref="A57:A59"/>
    <mergeCell ref="A30:A32"/>
    <mergeCell ref="A33:A35"/>
    <mergeCell ref="A36:A38"/>
    <mergeCell ref="A39:A41"/>
    <mergeCell ref="A42:A44"/>
  </mergeCells>
  <hyperlinks>
    <hyperlink ref="A2" location="Contents!A1" display="Back to 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3"/>
  <sheetViews>
    <sheetView workbookViewId="0"/>
  </sheetViews>
  <sheetFormatPr defaultColWidth="9" defaultRowHeight="13.8" x14ac:dyDescent="0.25"/>
  <cols>
    <col min="1" max="1" width="9" style="31"/>
    <col min="2" max="2" width="9.8984375" style="31" customWidth="1"/>
    <col min="3" max="4" width="9" style="31"/>
    <col min="5" max="5" width="8.8984375" style="31" customWidth="1"/>
    <col min="6" max="6" width="9" style="31"/>
    <col min="7" max="7" width="2.59765625" style="31" customWidth="1"/>
    <col min="8" max="8" width="10.59765625" style="31" customWidth="1"/>
    <col min="9" max="10" width="9" style="31"/>
    <col min="11" max="11" width="9.3984375" style="31" customWidth="1"/>
    <col min="12" max="12" width="9" style="31"/>
    <col min="13" max="13" width="2.59765625" style="31" customWidth="1"/>
    <col min="14" max="16384" width="9" style="31"/>
  </cols>
  <sheetData>
    <row r="1" spans="1:13" ht="14.4" x14ac:dyDescent="0.3">
      <c r="A1" s="10" t="s">
        <v>281</v>
      </c>
      <c r="B1" s="11"/>
      <c r="C1" s="11"/>
      <c r="D1" s="11"/>
      <c r="E1" s="11"/>
      <c r="F1" s="11"/>
      <c r="G1" s="11"/>
      <c r="H1" s="11"/>
      <c r="I1" s="6"/>
      <c r="J1" s="6"/>
      <c r="K1" s="6"/>
      <c r="L1" s="6"/>
      <c r="M1" s="6"/>
    </row>
    <row r="2" spans="1:13" ht="14.4" x14ac:dyDescent="0.3">
      <c r="A2" s="50" t="s">
        <v>195</v>
      </c>
      <c r="B2" s="11"/>
      <c r="C2" s="11"/>
      <c r="D2" s="11"/>
      <c r="E2" s="11"/>
      <c r="F2" s="11"/>
      <c r="G2" s="11"/>
      <c r="H2" s="11"/>
      <c r="I2" s="6"/>
      <c r="J2" s="6"/>
      <c r="K2" s="6"/>
      <c r="L2" s="6"/>
      <c r="M2" s="6"/>
    </row>
    <row r="3" spans="1:13" ht="14.4" x14ac:dyDescent="0.3">
      <c r="A3" s="242" t="s">
        <v>1</v>
      </c>
      <c r="B3" s="241" t="s">
        <v>70</v>
      </c>
      <c r="C3" s="241"/>
      <c r="D3" s="241"/>
      <c r="E3" s="241"/>
      <c r="F3" s="241"/>
      <c r="G3" s="241"/>
      <c r="H3" s="241"/>
      <c r="I3" s="241"/>
      <c r="J3" s="241"/>
      <c r="K3" s="241"/>
      <c r="L3" s="241"/>
      <c r="M3" s="6"/>
    </row>
    <row r="4" spans="1:13" ht="14.4" x14ac:dyDescent="0.3">
      <c r="A4" s="243"/>
      <c r="B4" s="52" t="s">
        <v>58</v>
      </c>
      <c r="C4" s="52" t="s">
        <v>59</v>
      </c>
      <c r="D4" s="52" t="s">
        <v>60</v>
      </c>
      <c r="E4" s="120" t="s">
        <v>61</v>
      </c>
      <c r="F4" s="52" t="s">
        <v>62</v>
      </c>
      <c r="G4" s="52"/>
      <c r="H4" s="52" t="s">
        <v>58</v>
      </c>
      <c r="I4" s="52" t="s">
        <v>59</v>
      </c>
      <c r="J4" s="52" t="s">
        <v>60</v>
      </c>
      <c r="K4" s="120" t="s">
        <v>61</v>
      </c>
      <c r="L4" s="52" t="s">
        <v>62</v>
      </c>
      <c r="M4" s="6"/>
    </row>
    <row r="5" spans="1:13" ht="14.4" x14ac:dyDescent="0.3">
      <c r="A5" s="56"/>
      <c r="B5" s="227" t="s">
        <v>22</v>
      </c>
      <c r="C5" s="227"/>
      <c r="D5" s="227"/>
      <c r="E5" s="227"/>
      <c r="F5" s="227"/>
      <c r="G5" s="54"/>
      <c r="H5" s="227" t="s">
        <v>47</v>
      </c>
      <c r="I5" s="227"/>
      <c r="J5" s="227"/>
      <c r="K5" s="227"/>
      <c r="L5" s="227"/>
      <c r="M5" s="6"/>
    </row>
    <row r="6" spans="1:13" ht="14.4" x14ac:dyDescent="0.3">
      <c r="A6" s="56" t="s">
        <v>277</v>
      </c>
      <c r="B6" s="194">
        <v>53</v>
      </c>
      <c r="C6" s="194">
        <v>142</v>
      </c>
      <c r="D6" s="194">
        <v>39</v>
      </c>
      <c r="E6" s="194">
        <v>10</v>
      </c>
      <c r="F6" s="195">
        <v>244</v>
      </c>
      <c r="G6" s="215"/>
      <c r="H6" s="196">
        <v>21.7</v>
      </c>
      <c r="I6" s="196">
        <v>58.1</v>
      </c>
      <c r="J6" s="196">
        <v>16</v>
      </c>
      <c r="K6" s="196">
        <v>4.0999999999999996</v>
      </c>
      <c r="L6" s="197">
        <v>100</v>
      </c>
      <c r="M6" s="6"/>
    </row>
    <row r="7" spans="1:13" ht="14.4" x14ac:dyDescent="0.3">
      <c r="A7" s="56" t="s">
        <v>23</v>
      </c>
      <c r="B7" s="121">
        <v>111</v>
      </c>
      <c r="C7" s="121">
        <v>125</v>
      </c>
      <c r="D7" s="121">
        <v>58</v>
      </c>
      <c r="E7" s="121">
        <v>7</v>
      </c>
      <c r="F7" s="122">
        <v>301</v>
      </c>
      <c r="G7" s="121"/>
      <c r="H7" s="123">
        <v>36.9</v>
      </c>
      <c r="I7" s="123">
        <v>41.5</v>
      </c>
      <c r="J7" s="123">
        <v>19.3</v>
      </c>
      <c r="K7" s="123">
        <v>2.2999999999999998</v>
      </c>
      <c r="L7" s="124">
        <v>100</v>
      </c>
      <c r="M7" s="6"/>
    </row>
    <row r="8" spans="1:13" ht="14.4" x14ac:dyDescent="0.3">
      <c r="A8" s="56" t="s">
        <v>24</v>
      </c>
      <c r="B8" s="121">
        <v>82</v>
      </c>
      <c r="C8" s="121">
        <v>157</v>
      </c>
      <c r="D8" s="121">
        <v>44</v>
      </c>
      <c r="E8" s="121">
        <v>6</v>
      </c>
      <c r="F8" s="122">
        <v>289</v>
      </c>
      <c r="G8" s="121"/>
      <c r="H8" s="123">
        <v>28.4</v>
      </c>
      <c r="I8" s="123">
        <v>54.3</v>
      </c>
      <c r="J8" s="123">
        <v>15.2</v>
      </c>
      <c r="K8" s="123">
        <v>2.1</v>
      </c>
      <c r="L8" s="124">
        <v>100</v>
      </c>
      <c r="M8" s="6"/>
    </row>
    <row r="9" spans="1:13" ht="14.4" x14ac:dyDescent="0.3">
      <c r="A9" s="56" t="s">
        <v>25</v>
      </c>
      <c r="B9" s="121">
        <v>89</v>
      </c>
      <c r="C9" s="121">
        <v>150</v>
      </c>
      <c r="D9" s="121">
        <v>46</v>
      </c>
      <c r="E9" s="121">
        <v>9</v>
      </c>
      <c r="F9" s="122">
        <v>294</v>
      </c>
      <c r="G9" s="121"/>
      <c r="H9" s="123">
        <v>30.3</v>
      </c>
      <c r="I9" s="123">
        <v>51</v>
      </c>
      <c r="J9" s="123">
        <v>15.6</v>
      </c>
      <c r="K9" s="123">
        <v>3.1</v>
      </c>
      <c r="L9" s="124">
        <v>100</v>
      </c>
      <c r="M9" s="6"/>
    </row>
    <row r="10" spans="1:13" ht="14.4" x14ac:dyDescent="0.3">
      <c r="A10" s="56" t="s">
        <v>26</v>
      </c>
      <c r="B10" s="121">
        <v>77</v>
      </c>
      <c r="C10" s="121">
        <v>163</v>
      </c>
      <c r="D10" s="121">
        <v>29</v>
      </c>
      <c r="E10" s="121">
        <v>9</v>
      </c>
      <c r="F10" s="122">
        <v>278</v>
      </c>
      <c r="G10" s="121"/>
      <c r="H10" s="123">
        <v>27.7</v>
      </c>
      <c r="I10" s="123">
        <v>58.6</v>
      </c>
      <c r="J10" s="123">
        <v>10.4</v>
      </c>
      <c r="K10" s="123">
        <v>3.2</v>
      </c>
      <c r="L10" s="124">
        <v>100</v>
      </c>
      <c r="M10" s="6"/>
    </row>
    <row r="11" spans="1:13" ht="14.4" x14ac:dyDescent="0.3">
      <c r="A11" s="56" t="s">
        <v>27</v>
      </c>
      <c r="B11" s="121">
        <v>152</v>
      </c>
      <c r="C11" s="121">
        <v>194</v>
      </c>
      <c r="D11" s="121">
        <v>24</v>
      </c>
      <c r="E11" s="121" t="s">
        <v>10</v>
      </c>
      <c r="F11" s="122">
        <v>370</v>
      </c>
      <c r="G11" s="121"/>
      <c r="H11" s="123">
        <v>41.1</v>
      </c>
      <c r="I11" s="123">
        <v>52.4</v>
      </c>
      <c r="J11" s="123">
        <v>6.5</v>
      </c>
      <c r="K11" s="123" t="s">
        <v>12</v>
      </c>
      <c r="L11" s="124">
        <v>100</v>
      </c>
      <c r="M11" s="6"/>
    </row>
    <row r="12" spans="1:13" ht="14.4" x14ac:dyDescent="0.3">
      <c r="A12" s="56" t="s">
        <v>28</v>
      </c>
      <c r="B12" s="121">
        <v>159</v>
      </c>
      <c r="C12" s="121">
        <v>236</v>
      </c>
      <c r="D12" s="121">
        <v>38</v>
      </c>
      <c r="E12" s="121">
        <v>1</v>
      </c>
      <c r="F12" s="122">
        <v>434</v>
      </c>
      <c r="G12" s="121"/>
      <c r="H12" s="123">
        <v>36.6</v>
      </c>
      <c r="I12" s="123">
        <v>54.4</v>
      </c>
      <c r="J12" s="123">
        <v>8.8000000000000007</v>
      </c>
      <c r="K12" s="123">
        <v>0.2</v>
      </c>
      <c r="L12" s="124">
        <v>100</v>
      </c>
      <c r="M12" s="6"/>
    </row>
    <row r="13" spans="1:13" ht="14.4" x14ac:dyDescent="0.3">
      <c r="A13" s="56" t="s">
        <v>29</v>
      </c>
      <c r="B13" s="121">
        <v>199</v>
      </c>
      <c r="C13" s="121">
        <v>178</v>
      </c>
      <c r="D13" s="121">
        <v>40</v>
      </c>
      <c r="E13" s="121">
        <v>4</v>
      </c>
      <c r="F13" s="122">
        <v>421</v>
      </c>
      <c r="G13" s="121"/>
      <c r="H13" s="123">
        <v>47.3</v>
      </c>
      <c r="I13" s="123">
        <v>42.3</v>
      </c>
      <c r="J13" s="123">
        <v>9.5</v>
      </c>
      <c r="K13" s="123">
        <v>1</v>
      </c>
      <c r="L13" s="124">
        <v>100</v>
      </c>
      <c r="M13" s="6"/>
    </row>
    <row r="14" spans="1:13" ht="14.4" x14ac:dyDescent="0.3">
      <c r="A14" s="56" t="s">
        <v>30</v>
      </c>
      <c r="B14" s="121">
        <v>168</v>
      </c>
      <c r="C14" s="121">
        <v>204</v>
      </c>
      <c r="D14" s="121">
        <v>31</v>
      </c>
      <c r="E14" s="121">
        <v>3</v>
      </c>
      <c r="F14" s="122">
        <v>406</v>
      </c>
      <c r="G14" s="121"/>
      <c r="H14" s="123">
        <v>41.4</v>
      </c>
      <c r="I14" s="123">
        <v>50.2</v>
      </c>
      <c r="J14" s="123">
        <v>7.6</v>
      </c>
      <c r="K14" s="123">
        <v>0.7</v>
      </c>
      <c r="L14" s="124">
        <v>100</v>
      </c>
      <c r="M14" s="6"/>
    </row>
    <row r="15" spans="1:13" ht="14.4" x14ac:dyDescent="0.3">
      <c r="A15" s="56" t="s">
        <v>31</v>
      </c>
      <c r="B15" s="121">
        <v>113</v>
      </c>
      <c r="C15" s="121">
        <v>135</v>
      </c>
      <c r="D15" s="121">
        <v>19</v>
      </c>
      <c r="E15" s="121">
        <v>3</v>
      </c>
      <c r="F15" s="122">
        <v>270</v>
      </c>
      <c r="G15" s="121"/>
      <c r="H15" s="123">
        <v>41.9</v>
      </c>
      <c r="I15" s="123">
        <v>50</v>
      </c>
      <c r="J15" s="123">
        <v>7</v>
      </c>
      <c r="K15" s="123">
        <v>1.1000000000000001</v>
      </c>
      <c r="L15" s="124">
        <v>100</v>
      </c>
      <c r="M15" s="6"/>
    </row>
    <row r="16" spans="1:13" ht="14.4" x14ac:dyDescent="0.3">
      <c r="A16" s="56" t="s">
        <v>32</v>
      </c>
      <c r="B16" s="121">
        <v>100</v>
      </c>
      <c r="C16" s="121">
        <v>137</v>
      </c>
      <c r="D16" s="121">
        <v>29</v>
      </c>
      <c r="E16" s="121">
        <v>3</v>
      </c>
      <c r="F16" s="122">
        <v>269</v>
      </c>
      <c r="G16" s="121"/>
      <c r="H16" s="123">
        <v>37.200000000000003</v>
      </c>
      <c r="I16" s="123">
        <v>50.9</v>
      </c>
      <c r="J16" s="123">
        <v>10.8</v>
      </c>
      <c r="K16" s="123">
        <v>1.1000000000000001</v>
      </c>
      <c r="L16" s="124">
        <v>100</v>
      </c>
      <c r="M16" s="6"/>
    </row>
    <row r="17" spans="1:13" ht="14.4" x14ac:dyDescent="0.3">
      <c r="A17" s="56" t="s">
        <v>33</v>
      </c>
      <c r="B17" s="121">
        <v>70</v>
      </c>
      <c r="C17" s="121">
        <v>122</v>
      </c>
      <c r="D17" s="121">
        <v>30</v>
      </c>
      <c r="E17" s="121">
        <v>1</v>
      </c>
      <c r="F17" s="122">
        <v>223</v>
      </c>
      <c r="G17" s="121"/>
      <c r="H17" s="123">
        <v>31.4</v>
      </c>
      <c r="I17" s="123">
        <v>54.7</v>
      </c>
      <c r="J17" s="123">
        <v>13.5</v>
      </c>
      <c r="K17" s="123">
        <v>0.4</v>
      </c>
      <c r="L17" s="124">
        <v>100</v>
      </c>
      <c r="M17" s="6"/>
    </row>
    <row r="18" spans="1:13" ht="14.4" x14ac:dyDescent="0.3">
      <c r="A18" s="56" t="s">
        <v>34</v>
      </c>
      <c r="B18" s="121">
        <v>63</v>
      </c>
      <c r="C18" s="121">
        <v>125</v>
      </c>
      <c r="D18" s="121">
        <v>25</v>
      </c>
      <c r="E18" s="121">
        <v>4</v>
      </c>
      <c r="F18" s="122">
        <v>217</v>
      </c>
      <c r="G18" s="121"/>
      <c r="H18" s="123">
        <v>29</v>
      </c>
      <c r="I18" s="123">
        <v>57.6</v>
      </c>
      <c r="J18" s="123">
        <v>11.5</v>
      </c>
      <c r="K18" s="123">
        <v>1.8</v>
      </c>
      <c r="L18" s="124">
        <v>100</v>
      </c>
      <c r="M18" s="6"/>
    </row>
    <row r="19" spans="1:13" ht="14.4" x14ac:dyDescent="0.3">
      <c r="A19" s="56" t="s">
        <v>35</v>
      </c>
      <c r="B19" s="121">
        <v>34</v>
      </c>
      <c r="C19" s="121">
        <v>91</v>
      </c>
      <c r="D19" s="121">
        <v>25</v>
      </c>
      <c r="E19" s="121">
        <v>7</v>
      </c>
      <c r="F19" s="122">
        <v>157</v>
      </c>
      <c r="G19" s="121"/>
      <c r="H19" s="123">
        <v>21.7</v>
      </c>
      <c r="I19" s="123">
        <v>58</v>
      </c>
      <c r="J19" s="123">
        <v>15.9</v>
      </c>
      <c r="K19" s="123">
        <v>4.5</v>
      </c>
      <c r="L19" s="124">
        <v>100</v>
      </c>
      <c r="M19" s="6"/>
    </row>
    <row r="20" spans="1:13" ht="14.4" x14ac:dyDescent="0.3">
      <c r="A20" s="56" t="s">
        <v>36</v>
      </c>
      <c r="B20" s="121">
        <v>27</v>
      </c>
      <c r="C20" s="121">
        <v>82</v>
      </c>
      <c r="D20" s="121">
        <v>26</v>
      </c>
      <c r="E20" s="121">
        <v>3</v>
      </c>
      <c r="F20" s="122">
        <v>138</v>
      </c>
      <c r="G20" s="121"/>
      <c r="H20" s="123">
        <v>19.600000000000001</v>
      </c>
      <c r="I20" s="123">
        <v>59.4</v>
      </c>
      <c r="J20" s="123">
        <v>18.8</v>
      </c>
      <c r="K20" s="123">
        <v>2.2000000000000002</v>
      </c>
      <c r="L20" s="124">
        <v>100</v>
      </c>
      <c r="M20" s="6"/>
    </row>
    <row r="21" spans="1:13" ht="14.4" x14ac:dyDescent="0.3">
      <c r="A21" s="56" t="s">
        <v>37</v>
      </c>
      <c r="B21" s="121">
        <v>16</v>
      </c>
      <c r="C21" s="121">
        <v>66</v>
      </c>
      <c r="D21" s="121">
        <v>31</v>
      </c>
      <c r="E21" s="121">
        <v>1</v>
      </c>
      <c r="F21" s="122">
        <v>114</v>
      </c>
      <c r="G21" s="121"/>
      <c r="H21" s="123">
        <v>14</v>
      </c>
      <c r="I21" s="123">
        <v>57.9</v>
      </c>
      <c r="J21" s="123">
        <v>27.2</v>
      </c>
      <c r="K21" s="123">
        <v>0.9</v>
      </c>
      <c r="L21" s="124">
        <v>100</v>
      </c>
      <c r="M21" s="6"/>
    </row>
    <row r="22" spans="1:13" ht="14.4" x14ac:dyDescent="0.3">
      <c r="A22" s="56" t="s">
        <v>38</v>
      </c>
      <c r="B22" s="121">
        <v>8</v>
      </c>
      <c r="C22" s="121">
        <v>48</v>
      </c>
      <c r="D22" s="121">
        <v>27</v>
      </c>
      <c r="E22" s="121" t="s">
        <v>10</v>
      </c>
      <c r="F22" s="122">
        <v>83</v>
      </c>
      <c r="G22" s="121"/>
      <c r="H22" s="123">
        <v>9.6</v>
      </c>
      <c r="I22" s="123">
        <v>57.8</v>
      </c>
      <c r="J22" s="123">
        <v>32.5</v>
      </c>
      <c r="K22" s="123" t="s">
        <v>12</v>
      </c>
      <c r="L22" s="124">
        <v>100</v>
      </c>
      <c r="M22" s="6"/>
    </row>
    <row r="23" spans="1:13" ht="14.4" x14ac:dyDescent="0.3">
      <c r="A23" s="56" t="s">
        <v>39</v>
      </c>
      <c r="B23" s="121">
        <v>7</v>
      </c>
      <c r="C23" s="121">
        <v>51</v>
      </c>
      <c r="D23" s="121">
        <v>19</v>
      </c>
      <c r="E23" s="121">
        <v>5</v>
      </c>
      <c r="F23" s="122">
        <v>82</v>
      </c>
      <c r="G23" s="121"/>
      <c r="H23" s="123">
        <v>8.5</v>
      </c>
      <c r="I23" s="123">
        <v>62.2</v>
      </c>
      <c r="J23" s="123">
        <v>23.2</v>
      </c>
      <c r="K23" s="123">
        <v>6.1</v>
      </c>
      <c r="L23" s="124">
        <v>100</v>
      </c>
      <c r="M23" s="6"/>
    </row>
    <row r="24" spans="1:13" ht="14.4" x14ac:dyDescent="0.3">
      <c r="A24" s="56" t="s">
        <v>40</v>
      </c>
      <c r="B24" s="121">
        <v>6</v>
      </c>
      <c r="C24" s="121">
        <v>45</v>
      </c>
      <c r="D24" s="121">
        <v>14</v>
      </c>
      <c r="E24" s="121">
        <v>4</v>
      </c>
      <c r="F24" s="122">
        <v>69</v>
      </c>
      <c r="G24" s="121"/>
      <c r="H24" s="123">
        <v>8.6999999999999993</v>
      </c>
      <c r="I24" s="123">
        <v>65.2</v>
      </c>
      <c r="J24" s="123">
        <v>20.3</v>
      </c>
      <c r="K24" s="123">
        <v>5.8</v>
      </c>
      <c r="L24" s="124">
        <v>100</v>
      </c>
      <c r="M24" s="6"/>
    </row>
    <row r="25" spans="1:13" ht="14.4" x14ac:dyDescent="0.3">
      <c r="A25" s="56" t="s">
        <v>41</v>
      </c>
      <c r="B25" s="121">
        <v>4</v>
      </c>
      <c r="C25" s="121">
        <v>38</v>
      </c>
      <c r="D25" s="121">
        <v>21</v>
      </c>
      <c r="E25" s="121">
        <v>2</v>
      </c>
      <c r="F25" s="122">
        <v>65</v>
      </c>
      <c r="G25" s="121"/>
      <c r="H25" s="123">
        <v>6.2</v>
      </c>
      <c r="I25" s="123">
        <v>58.5</v>
      </c>
      <c r="J25" s="123">
        <v>32.299999999999997</v>
      </c>
      <c r="K25" s="123">
        <v>3.1</v>
      </c>
      <c r="L25" s="124">
        <v>100</v>
      </c>
      <c r="M25" s="6"/>
    </row>
    <row r="26" spans="1:13" ht="14.4" x14ac:dyDescent="0.3">
      <c r="A26" s="61" t="s">
        <v>48</v>
      </c>
      <c r="B26" s="125">
        <v>3</v>
      </c>
      <c r="C26" s="125">
        <v>34</v>
      </c>
      <c r="D26" s="125">
        <v>13</v>
      </c>
      <c r="E26" s="125">
        <v>7</v>
      </c>
      <c r="F26" s="52">
        <v>57</v>
      </c>
      <c r="G26" s="125"/>
      <c r="H26" s="126">
        <f>B26/F26*100</f>
        <v>5.2631578947368416</v>
      </c>
      <c r="I26" s="126">
        <f>C26/57*100</f>
        <v>59.649122807017541</v>
      </c>
      <c r="J26" s="126">
        <f>D26/57*100</f>
        <v>22.807017543859647</v>
      </c>
      <c r="K26" s="126">
        <f>E26/57*100</f>
        <v>12.280701754385964</v>
      </c>
      <c r="L26" s="127">
        <f>F26/57*100</f>
        <v>100</v>
      </c>
      <c r="M26" s="6"/>
    </row>
    <row r="27" spans="1:13" ht="14.4" x14ac:dyDescent="0.3">
      <c r="A27" s="128" t="s">
        <v>42</v>
      </c>
      <c r="B27" s="129"/>
      <c r="C27" s="129"/>
      <c r="D27" s="129"/>
      <c r="E27" s="129"/>
      <c r="F27" s="129"/>
      <c r="G27" s="129"/>
      <c r="H27" s="129"/>
      <c r="I27" s="129"/>
      <c r="J27" s="129"/>
      <c r="K27" s="129"/>
      <c r="L27" s="129"/>
      <c r="M27" s="6"/>
    </row>
    <row r="28" spans="1:13" ht="14.4" x14ac:dyDescent="0.3">
      <c r="A28" s="68" t="s">
        <v>43</v>
      </c>
      <c r="B28" s="129"/>
      <c r="C28" s="129"/>
      <c r="D28" s="129"/>
      <c r="E28" s="129"/>
      <c r="F28" s="129"/>
      <c r="G28" s="129"/>
      <c r="H28" s="129"/>
      <c r="I28" s="129"/>
      <c r="J28" s="129"/>
      <c r="K28" s="129"/>
      <c r="L28" s="129"/>
      <c r="M28" s="6"/>
    </row>
    <row r="29" spans="1:13" ht="44.25" customHeight="1" x14ac:dyDescent="0.3">
      <c r="A29" s="68" t="s">
        <v>44</v>
      </c>
      <c r="B29" s="129"/>
      <c r="C29" s="129"/>
      <c r="D29" s="129"/>
      <c r="E29" s="129"/>
      <c r="F29" s="129"/>
      <c r="G29" s="129"/>
      <c r="H29" s="129"/>
      <c r="I29" s="129"/>
      <c r="J29" s="129"/>
      <c r="K29" s="129"/>
      <c r="L29" s="129"/>
      <c r="M29" s="6"/>
    </row>
    <row r="30" spans="1:13" ht="14.4" x14ac:dyDescent="0.3">
      <c r="A30" s="230" t="s">
        <v>71</v>
      </c>
      <c r="B30" s="230"/>
      <c r="C30" s="230"/>
      <c r="D30" s="230"/>
      <c r="E30" s="230"/>
      <c r="F30" s="230"/>
      <c r="G30" s="230"/>
      <c r="H30" s="230"/>
      <c r="I30" s="230"/>
      <c r="J30" s="230"/>
      <c r="K30" s="230"/>
      <c r="L30" s="230"/>
      <c r="M30" s="6"/>
    </row>
    <row r="31" spans="1:13" ht="14.4" x14ac:dyDescent="0.25">
      <c r="A31" s="68" t="s">
        <v>72</v>
      </c>
      <c r="B31" s="129"/>
      <c r="C31" s="129"/>
      <c r="D31" s="129"/>
      <c r="E31" s="129"/>
      <c r="F31" s="129"/>
      <c r="G31" s="129"/>
      <c r="H31" s="129"/>
      <c r="I31" s="129"/>
      <c r="J31" s="129"/>
      <c r="K31" s="129"/>
      <c r="L31" s="129"/>
      <c r="M31" s="30"/>
    </row>
    <row r="32" spans="1:13" ht="14.4" x14ac:dyDescent="0.25">
      <c r="A32" s="68" t="s">
        <v>237</v>
      </c>
      <c r="B32" s="129"/>
      <c r="C32" s="129"/>
      <c r="D32" s="129"/>
      <c r="E32" s="129"/>
      <c r="F32" s="129"/>
      <c r="G32" s="129"/>
      <c r="H32" s="129"/>
      <c r="I32" s="129"/>
      <c r="J32" s="129"/>
      <c r="K32" s="129"/>
      <c r="L32" s="129"/>
      <c r="M32" s="30"/>
    </row>
    <row r="33" spans="1:12" x14ac:dyDescent="0.25">
      <c r="A33" s="30"/>
      <c r="B33" s="30"/>
      <c r="C33" s="30"/>
      <c r="D33" s="30"/>
      <c r="E33" s="30"/>
      <c r="F33" s="30"/>
      <c r="G33" s="30"/>
      <c r="H33" s="30"/>
      <c r="I33" s="30"/>
      <c r="J33" s="30"/>
      <c r="K33" s="30"/>
      <c r="L33" s="30"/>
    </row>
  </sheetData>
  <mergeCells count="5">
    <mergeCell ref="B3:L3"/>
    <mergeCell ref="B5:F5"/>
    <mergeCell ref="H5:L5"/>
    <mergeCell ref="A3:A4"/>
    <mergeCell ref="A30:L30"/>
  </mergeCells>
  <hyperlinks>
    <hyperlink ref="A2" location="Contents!A1" display="Back to 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39"/>
  <sheetViews>
    <sheetView workbookViewId="0"/>
  </sheetViews>
  <sheetFormatPr defaultColWidth="9" defaultRowHeight="13.8" x14ac:dyDescent="0.25"/>
  <cols>
    <col min="1" max="1" width="8" style="31" customWidth="1"/>
    <col min="2" max="7" width="9" style="31"/>
    <col min="8" max="8" width="10.19921875" style="31" customWidth="1"/>
    <col min="9" max="10" width="9" style="31"/>
    <col min="11" max="11" width="10.69921875" style="31" customWidth="1"/>
    <col min="12" max="12" width="9" style="31"/>
    <col min="13" max="14" width="10.19921875" style="31" bestFit="1" customWidth="1"/>
    <col min="15" max="17" width="9" style="31"/>
    <col min="18" max="18" width="11.59765625" style="31" customWidth="1"/>
    <col min="19" max="19" width="2.59765625" style="31" customWidth="1"/>
    <col min="20" max="25" width="9" style="31"/>
    <col min="26" max="26" width="10.5" style="31" customWidth="1"/>
    <col min="27" max="28" width="9" style="31"/>
    <col min="29" max="29" width="10.59765625" style="31" customWidth="1"/>
    <col min="30" max="30" width="9" style="31"/>
    <col min="31" max="31" width="10.8984375" style="31" customWidth="1"/>
    <col min="32" max="32" width="11.69921875" style="31" customWidth="1"/>
    <col min="33" max="35" width="9" style="31"/>
    <col min="36" max="36" width="11.09765625" style="31" customWidth="1"/>
    <col min="37" max="37" width="3.59765625" style="31" customWidth="1"/>
    <col min="38" max="16384" width="9" style="31"/>
  </cols>
  <sheetData>
    <row r="1" spans="1:37" ht="14.4" x14ac:dyDescent="0.3">
      <c r="A1" s="10" t="s">
        <v>282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30"/>
    </row>
    <row r="2" spans="1:37" ht="14.4" x14ac:dyDescent="0.3">
      <c r="A2" s="50" t="s">
        <v>195</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30"/>
    </row>
    <row r="3" spans="1:37" x14ac:dyDescent="0.25">
      <c r="A3" s="242" t="s">
        <v>1</v>
      </c>
      <c r="B3" s="241" t="s">
        <v>73</v>
      </c>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30"/>
    </row>
    <row r="4" spans="1:37" ht="21" x14ac:dyDescent="0.25">
      <c r="A4" s="243"/>
      <c r="B4" s="52" t="s">
        <v>74</v>
      </c>
      <c r="C4" s="52" t="s">
        <v>75</v>
      </c>
      <c r="D4" s="52" t="s">
        <v>76</v>
      </c>
      <c r="E4" s="52" t="s">
        <v>77</v>
      </c>
      <c r="F4" s="52" t="s">
        <v>78</v>
      </c>
      <c r="G4" s="52" t="s">
        <v>79</v>
      </c>
      <c r="H4" s="52" t="s">
        <v>80</v>
      </c>
      <c r="I4" s="52" t="s">
        <v>81</v>
      </c>
      <c r="J4" s="52" t="s">
        <v>82</v>
      </c>
      <c r="K4" s="52" t="s">
        <v>83</v>
      </c>
      <c r="L4" s="52" t="s">
        <v>84</v>
      </c>
      <c r="M4" s="52" t="s">
        <v>85</v>
      </c>
      <c r="N4" s="52" t="s">
        <v>86</v>
      </c>
      <c r="O4" s="52" t="s">
        <v>87</v>
      </c>
      <c r="P4" s="52" t="s">
        <v>88</v>
      </c>
      <c r="Q4" s="52" t="s">
        <v>89</v>
      </c>
      <c r="R4" s="120" t="s">
        <v>90</v>
      </c>
      <c r="S4" s="52"/>
      <c r="T4" s="52" t="s">
        <v>74</v>
      </c>
      <c r="U4" s="52" t="s">
        <v>75</v>
      </c>
      <c r="V4" s="52" t="s">
        <v>76</v>
      </c>
      <c r="W4" s="52" t="s">
        <v>77</v>
      </c>
      <c r="X4" s="52" t="s">
        <v>78</v>
      </c>
      <c r="Y4" s="52" t="s">
        <v>79</v>
      </c>
      <c r="Z4" s="52" t="s">
        <v>80</v>
      </c>
      <c r="AA4" s="52" t="s">
        <v>81</v>
      </c>
      <c r="AB4" s="52" t="s">
        <v>82</v>
      </c>
      <c r="AC4" s="52" t="s">
        <v>83</v>
      </c>
      <c r="AD4" s="52" t="s">
        <v>84</v>
      </c>
      <c r="AE4" s="52" t="s">
        <v>85</v>
      </c>
      <c r="AF4" s="52" t="s">
        <v>86</v>
      </c>
      <c r="AG4" s="52" t="s">
        <v>87</v>
      </c>
      <c r="AH4" s="52" t="s">
        <v>88</v>
      </c>
      <c r="AI4" s="52" t="s">
        <v>89</v>
      </c>
      <c r="AJ4" s="120" t="s">
        <v>90</v>
      </c>
      <c r="AK4" s="30"/>
    </row>
    <row r="5" spans="1:37" x14ac:dyDescent="0.25">
      <c r="A5" s="132"/>
      <c r="B5" s="244" t="s">
        <v>22</v>
      </c>
      <c r="C5" s="244"/>
      <c r="D5" s="244"/>
      <c r="E5" s="244"/>
      <c r="F5" s="244"/>
      <c r="G5" s="244"/>
      <c r="H5" s="244"/>
      <c r="I5" s="244"/>
      <c r="J5" s="244"/>
      <c r="K5" s="244"/>
      <c r="L5" s="244"/>
      <c r="M5" s="244"/>
      <c r="N5" s="244"/>
      <c r="O5" s="244"/>
      <c r="P5" s="244"/>
      <c r="Q5" s="244"/>
      <c r="R5" s="244"/>
      <c r="S5" s="133"/>
      <c r="T5" s="244" t="s">
        <v>47</v>
      </c>
      <c r="U5" s="244"/>
      <c r="V5" s="244"/>
      <c r="W5" s="244"/>
      <c r="X5" s="244"/>
      <c r="Y5" s="244"/>
      <c r="Z5" s="244"/>
      <c r="AA5" s="244"/>
      <c r="AB5" s="244"/>
      <c r="AC5" s="244"/>
      <c r="AD5" s="244"/>
      <c r="AE5" s="244"/>
      <c r="AF5" s="244"/>
      <c r="AG5" s="244"/>
      <c r="AH5" s="244"/>
      <c r="AI5" s="244"/>
      <c r="AJ5" s="244"/>
      <c r="AK5" s="30"/>
    </row>
    <row r="6" spans="1:37" x14ac:dyDescent="0.25">
      <c r="A6" s="56" t="s">
        <v>277</v>
      </c>
      <c r="B6" s="194" t="s">
        <v>10</v>
      </c>
      <c r="C6" s="194" t="s">
        <v>10</v>
      </c>
      <c r="D6" s="194" t="s">
        <v>10</v>
      </c>
      <c r="E6" s="194">
        <v>11</v>
      </c>
      <c r="F6" s="194">
        <v>34</v>
      </c>
      <c r="G6" s="194">
        <v>12</v>
      </c>
      <c r="H6" s="194">
        <v>6</v>
      </c>
      <c r="I6" s="194" t="s">
        <v>10</v>
      </c>
      <c r="J6" s="194" t="s">
        <v>10</v>
      </c>
      <c r="K6" s="194">
        <v>14</v>
      </c>
      <c r="L6" s="194">
        <v>2</v>
      </c>
      <c r="M6" s="194" t="s">
        <v>10</v>
      </c>
      <c r="N6" s="194">
        <v>70</v>
      </c>
      <c r="O6" s="194">
        <v>5</v>
      </c>
      <c r="P6" s="194">
        <v>6</v>
      </c>
      <c r="Q6" s="194">
        <v>25</v>
      </c>
      <c r="R6" s="195">
        <v>244</v>
      </c>
      <c r="S6" s="216"/>
      <c r="T6" s="196" t="s">
        <v>12</v>
      </c>
      <c r="U6" s="196" t="s">
        <v>12</v>
      </c>
      <c r="V6" s="196" t="s">
        <v>12</v>
      </c>
      <c r="W6" s="196">
        <v>4.5</v>
      </c>
      <c r="X6" s="196">
        <v>14</v>
      </c>
      <c r="Y6" s="196">
        <v>4.9000000000000004</v>
      </c>
      <c r="Z6" s="196">
        <v>2.5</v>
      </c>
      <c r="AA6" s="196" t="s">
        <v>12</v>
      </c>
      <c r="AB6" s="196" t="s">
        <v>12</v>
      </c>
      <c r="AC6" s="194">
        <v>5.8</v>
      </c>
      <c r="AD6" s="196">
        <v>0.8</v>
      </c>
      <c r="AE6" s="196" t="s">
        <v>12</v>
      </c>
      <c r="AF6" s="196">
        <v>28.8</v>
      </c>
      <c r="AG6" s="196">
        <v>2</v>
      </c>
      <c r="AH6" s="196">
        <v>2.5</v>
      </c>
      <c r="AI6" s="196">
        <v>10.3</v>
      </c>
      <c r="AJ6" s="197">
        <v>100</v>
      </c>
      <c r="AK6" s="30"/>
    </row>
    <row r="7" spans="1:37" x14ac:dyDescent="0.25">
      <c r="A7" s="56" t="s">
        <v>23</v>
      </c>
      <c r="B7" s="121" t="s">
        <v>10</v>
      </c>
      <c r="C7" s="121" t="s">
        <v>10</v>
      </c>
      <c r="D7" s="121">
        <v>1</v>
      </c>
      <c r="E7" s="121">
        <v>17</v>
      </c>
      <c r="F7" s="121">
        <v>46</v>
      </c>
      <c r="G7" s="121">
        <v>5</v>
      </c>
      <c r="H7" s="121">
        <v>3</v>
      </c>
      <c r="I7" s="121" t="s">
        <v>10</v>
      </c>
      <c r="J7" s="121" t="s">
        <v>10</v>
      </c>
      <c r="K7" s="121">
        <v>29</v>
      </c>
      <c r="L7" s="121">
        <v>2</v>
      </c>
      <c r="M7" s="121" t="s">
        <v>10</v>
      </c>
      <c r="N7" s="121">
        <v>77</v>
      </c>
      <c r="O7" s="121">
        <v>3</v>
      </c>
      <c r="P7" s="121">
        <v>2</v>
      </c>
      <c r="Q7" s="121">
        <v>33</v>
      </c>
      <c r="R7" s="122">
        <v>301</v>
      </c>
      <c r="S7" s="56"/>
      <c r="T7" s="123" t="s">
        <v>12</v>
      </c>
      <c r="U7" s="123" t="s">
        <v>12</v>
      </c>
      <c r="V7" s="123">
        <v>0.3</v>
      </c>
      <c r="W7" s="123">
        <v>5.6</v>
      </c>
      <c r="X7" s="123">
        <v>15.3</v>
      </c>
      <c r="Y7" s="123">
        <v>1.7</v>
      </c>
      <c r="Z7" s="123">
        <v>1</v>
      </c>
      <c r="AA7" s="123" t="s">
        <v>12</v>
      </c>
      <c r="AB7" s="123" t="s">
        <v>12</v>
      </c>
      <c r="AC7" s="123">
        <v>9.6</v>
      </c>
      <c r="AD7" s="123">
        <v>0.7</v>
      </c>
      <c r="AE7" s="123" t="s">
        <v>12</v>
      </c>
      <c r="AF7" s="123">
        <v>25.6</v>
      </c>
      <c r="AG7" s="123">
        <v>1</v>
      </c>
      <c r="AH7" s="123">
        <v>0.7</v>
      </c>
      <c r="AI7" s="123">
        <v>11</v>
      </c>
      <c r="AJ7" s="124">
        <v>100</v>
      </c>
      <c r="AK7" s="30"/>
    </row>
    <row r="8" spans="1:37" x14ac:dyDescent="0.25">
      <c r="A8" s="56" t="s">
        <v>24</v>
      </c>
      <c r="B8" s="121" t="s">
        <v>10</v>
      </c>
      <c r="C8" s="121">
        <v>3</v>
      </c>
      <c r="D8" s="121">
        <v>15</v>
      </c>
      <c r="E8" s="121">
        <v>15</v>
      </c>
      <c r="F8" s="121">
        <v>37</v>
      </c>
      <c r="G8" s="121">
        <v>3</v>
      </c>
      <c r="H8" s="121">
        <v>3</v>
      </c>
      <c r="I8" s="121" t="s">
        <v>10</v>
      </c>
      <c r="J8" s="121" t="s">
        <v>10</v>
      </c>
      <c r="K8" s="121">
        <v>18</v>
      </c>
      <c r="L8" s="121" t="s">
        <v>10</v>
      </c>
      <c r="M8" s="121" t="s">
        <v>10</v>
      </c>
      <c r="N8" s="121">
        <v>75</v>
      </c>
      <c r="O8" s="121">
        <v>4</v>
      </c>
      <c r="P8" s="121">
        <v>6</v>
      </c>
      <c r="Q8" s="121">
        <v>35</v>
      </c>
      <c r="R8" s="122">
        <v>289</v>
      </c>
      <c r="S8" s="56"/>
      <c r="T8" s="123" t="s">
        <v>12</v>
      </c>
      <c r="U8" s="123">
        <v>1</v>
      </c>
      <c r="V8" s="123">
        <v>5.2</v>
      </c>
      <c r="W8" s="123">
        <v>5.2</v>
      </c>
      <c r="X8" s="123">
        <v>12.8</v>
      </c>
      <c r="Y8" s="123">
        <v>1</v>
      </c>
      <c r="Z8" s="123">
        <v>1</v>
      </c>
      <c r="AA8" s="123" t="s">
        <v>12</v>
      </c>
      <c r="AB8" s="123" t="s">
        <v>12</v>
      </c>
      <c r="AC8" s="123">
        <v>6.2</v>
      </c>
      <c r="AD8" s="123" t="s">
        <v>12</v>
      </c>
      <c r="AE8" s="123" t="s">
        <v>12</v>
      </c>
      <c r="AF8" s="123">
        <v>26</v>
      </c>
      <c r="AG8" s="123">
        <v>1.4</v>
      </c>
      <c r="AH8" s="123">
        <v>2.1</v>
      </c>
      <c r="AI8" s="123">
        <v>12.1</v>
      </c>
      <c r="AJ8" s="124">
        <v>100</v>
      </c>
      <c r="AK8" s="30"/>
    </row>
    <row r="9" spans="1:37" x14ac:dyDescent="0.25">
      <c r="A9" s="56" t="s">
        <v>25</v>
      </c>
      <c r="B9" s="121" t="s">
        <v>10</v>
      </c>
      <c r="C9" s="121" t="s">
        <v>10</v>
      </c>
      <c r="D9" s="121">
        <v>39</v>
      </c>
      <c r="E9" s="121">
        <v>9</v>
      </c>
      <c r="F9" s="121">
        <v>36</v>
      </c>
      <c r="G9" s="121">
        <v>5</v>
      </c>
      <c r="H9" s="121">
        <v>10</v>
      </c>
      <c r="I9" s="121" t="s">
        <v>10</v>
      </c>
      <c r="J9" s="121" t="s">
        <v>10</v>
      </c>
      <c r="K9" s="121">
        <v>12</v>
      </c>
      <c r="L9" s="121" t="s">
        <v>10</v>
      </c>
      <c r="M9" s="121" t="s">
        <v>10</v>
      </c>
      <c r="N9" s="121">
        <v>93</v>
      </c>
      <c r="O9" s="121">
        <v>3</v>
      </c>
      <c r="P9" s="121">
        <v>6</v>
      </c>
      <c r="Q9" s="121">
        <v>28</v>
      </c>
      <c r="R9" s="122">
        <v>294</v>
      </c>
      <c r="S9" s="56"/>
      <c r="T9" s="123" t="s">
        <v>12</v>
      </c>
      <c r="U9" s="123" t="s">
        <v>12</v>
      </c>
      <c r="V9" s="123">
        <v>13.3</v>
      </c>
      <c r="W9" s="123">
        <v>3.1</v>
      </c>
      <c r="X9" s="123">
        <v>12.2</v>
      </c>
      <c r="Y9" s="123">
        <v>1.7</v>
      </c>
      <c r="Z9" s="123">
        <v>3.4</v>
      </c>
      <c r="AA9" s="123" t="s">
        <v>12</v>
      </c>
      <c r="AB9" s="123" t="s">
        <v>12</v>
      </c>
      <c r="AC9" s="123">
        <v>4.0999999999999996</v>
      </c>
      <c r="AD9" s="123" t="s">
        <v>12</v>
      </c>
      <c r="AE9" s="123" t="s">
        <v>12</v>
      </c>
      <c r="AF9" s="123">
        <v>31.6</v>
      </c>
      <c r="AG9" s="123">
        <v>1</v>
      </c>
      <c r="AH9" s="123">
        <v>2</v>
      </c>
      <c r="AI9" s="123">
        <v>9.5</v>
      </c>
      <c r="AJ9" s="124">
        <v>100</v>
      </c>
      <c r="AK9" s="30"/>
    </row>
    <row r="10" spans="1:37" x14ac:dyDescent="0.25">
      <c r="A10" s="56" t="s">
        <v>26</v>
      </c>
      <c r="B10" s="121" t="s">
        <v>10</v>
      </c>
      <c r="C10" s="121" t="s">
        <v>10</v>
      </c>
      <c r="D10" s="121">
        <v>46</v>
      </c>
      <c r="E10" s="121">
        <v>7</v>
      </c>
      <c r="F10" s="121">
        <v>39</v>
      </c>
      <c r="G10" s="121" t="s">
        <v>10</v>
      </c>
      <c r="H10" s="121">
        <v>4</v>
      </c>
      <c r="I10" s="121" t="s">
        <v>10</v>
      </c>
      <c r="J10" s="121" t="s">
        <v>10</v>
      </c>
      <c r="K10" s="121">
        <v>18</v>
      </c>
      <c r="L10" s="121" t="s">
        <v>10</v>
      </c>
      <c r="M10" s="121" t="s">
        <v>10</v>
      </c>
      <c r="N10" s="121">
        <v>101</v>
      </c>
      <c r="O10" s="121">
        <v>2</v>
      </c>
      <c r="P10" s="121">
        <v>3</v>
      </c>
      <c r="Q10" s="121">
        <v>17</v>
      </c>
      <c r="R10" s="122">
        <v>278</v>
      </c>
      <c r="S10" s="56"/>
      <c r="T10" s="123" t="s">
        <v>12</v>
      </c>
      <c r="U10" s="123" t="s">
        <v>12</v>
      </c>
      <c r="V10" s="123">
        <v>16.5</v>
      </c>
      <c r="W10" s="123">
        <v>2.5</v>
      </c>
      <c r="X10" s="123">
        <v>14</v>
      </c>
      <c r="Y10" s="123" t="s">
        <v>12</v>
      </c>
      <c r="Z10" s="123">
        <v>1.4</v>
      </c>
      <c r="AA10" s="123" t="s">
        <v>12</v>
      </c>
      <c r="AB10" s="123" t="s">
        <v>12</v>
      </c>
      <c r="AC10" s="123">
        <v>6.5</v>
      </c>
      <c r="AD10" s="123" t="s">
        <v>12</v>
      </c>
      <c r="AE10" s="123" t="s">
        <v>12</v>
      </c>
      <c r="AF10" s="123">
        <v>36.299999999999997</v>
      </c>
      <c r="AG10" s="123">
        <v>0.7</v>
      </c>
      <c r="AH10" s="123">
        <v>1.1000000000000001</v>
      </c>
      <c r="AI10" s="123">
        <v>6.1</v>
      </c>
      <c r="AJ10" s="124">
        <v>100</v>
      </c>
      <c r="AK10" s="30"/>
    </row>
    <row r="11" spans="1:37" x14ac:dyDescent="0.25">
      <c r="A11" s="56" t="s">
        <v>27</v>
      </c>
      <c r="B11" s="121" t="s">
        <v>10</v>
      </c>
      <c r="C11" s="121" t="s">
        <v>10</v>
      </c>
      <c r="D11" s="121">
        <v>112</v>
      </c>
      <c r="E11" s="121">
        <v>7</v>
      </c>
      <c r="F11" s="121">
        <v>45</v>
      </c>
      <c r="G11" s="121">
        <v>1</v>
      </c>
      <c r="H11" s="121">
        <v>4</v>
      </c>
      <c r="I11" s="121" t="s">
        <v>10</v>
      </c>
      <c r="J11" s="121" t="s">
        <v>10</v>
      </c>
      <c r="K11" s="121">
        <v>29</v>
      </c>
      <c r="L11" s="121" t="s">
        <v>10</v>
      </c>
      <c r="M11" s="121" t="s">
        <v>10</v>
      </c>
      <c r="N11" s="121">
        <v>98</v>
      </c>
      <c r="O11" s="121">
        <v>2</v>
      </c>
      <c r="P11" s="121">
        <v>3</v>
      </c>
      <c r="Q11" s="121">
        <v>39</v>
      </c>
      <c r="R11" s="122">
        <v>370</v>
      </c>
      <c r="S11" s="56"/>
      <c r="T11" s="123" t="s">
        <v>12</v>
      </c>
      <c r="U11" s="123" t="s">
        <v>12</v>
      </c>
      <c r="V11" s="123">
        <v>30.3</v>
      </c>
      <c r="W11" s="123">
        <v>1.9</v>
      </c>
      <c r="X11" s="123">
        <v>12.2</v>
      </c>
      <c r="Y11" s="123">
        <v>0.3</v>
      </c>
      <c r="Z11" s="123">
        <v>1.1000000000000001</v>
      </c>
      <c r="AA11" s="123" t="s">
        <v>12</v>
      </c>
      <c r="AB11" s="123" t="s">
        <v>12</v>
      </c>
      <c r="AC11" s="123">
        <v>7.8</v>
      </c>
      <c r="AD11" s="123" t="s">
        <v>12</v>
      </c>
      <c r="AE11" s="123" t="s">
        <v>12</v>
      </c>
      <c r="AF11" s="123">
        <v>26.5</v>
      </c>
      <c r="AG11" s="123">
        <v>0.5</v>
      </c>
      <c r="AH11" s="123">
        <v>0.8</v>
      </c>
      <c r="AI11" s="123">
        <v>10.5</v>
      </c>
      <c r="AJ11" s="124">
        <v>100</v>
      </c>
      <c r="AK11" s="30"/>
    </row>
    <row r="12" spans="1:37" x14ac:dyDescent="0.25">
      <c r="A12" s="56" t="s">
        <v>28</v>
      </c>
      <c r="B12" s="121" t="s">
        <v>10</v>
      </c>
      <c r="C12" s="121" t="s">
        <v>10</v>
      </c>
      <c r="D12" s="121">
        <v>140</v>
      </c>
      <c r="E12" s="121">
        <v>3</v>
      </c>
      <c r="F12" s="121">
        <v>59</v>
      </c>
      <c r="G12" s="121">
        <v>1</v>
      </c>
      <c r="H12" s="121">
        <v>3</v>
      </c>
      <c r="I12" s="121" t="s">
        <v>10</v>
      </c>
      <c r="J12" s="121">
        <v>5</v>
      </c>
      <c r="K12" s="121">
        <v>48</v>
      </c>
      <c r="L12" s="121" t="s">
        <v>10</v>
      </c>
      <c r="M12" s="121" t="s">
        <v>10</v>
      </c>
      <c r="N12" s="121">
        <v>96</v>
      </c>
      <c r="O12" s="121">
        <v>2</v>
      </c>
      <c r="P12" s="121">
        <v>10</v>
      </c>
      <c r="Q12" s="121">
        <v>31</v>
      </c>
      <c r="R12" s="122">
        <v>434</v>
      </c>
      <c r="S12" s="56"/>
      <c r="T12" s="123" t="s">
        <v>12</v>
      </c>
      <c r="U12" s="123" t="s">
        <v>12</v>
      </c>
      <c r="V12" s="123">
        <v>32.299999999999997</v>
      </c>
      <c r="W12" s="123">
        <v>0.7</v>
      </c>
      <c r="X12" s="123">
        <v>13.6</v>
      </c>
      <c r="Y12" s="123">
        <v>0.2</v>
      </c>
      <c r="Z12" s="123">
        <v>0.7</v>
      </c>
      <c r="AA12" s="123" t="s">
        <v>12</v>
      </c>
      <c r="AB12" s="123">
        <v>1.2</v>
      </c>
      <c r="AC12" s="123">
        <v>11.1</v>
      </c>
      <c r="AD12" s="123" t="s">
        <v>12</v>
      </c>
      <c r="AE12" s="123" t="s">
        <v>12</v>
      </c>
      <c r="AF12" s="123">
        <v>22.1</v>
      </c>
      <c r="AG12" s="123">
        <v>0.5</v>
      </c>
      <c r="AH12" s="123">
        <v>2.2999999999999998</v>
      </c>
      <c r="AI12" s="123">
        <v>7.1</v>
      </c>
      <c r="AJ12" s="124">
        <v>100</v>
      </c>
      <c r="AK12" s="30"/>
    </row>
    <row r="13" spans="1:37" x14ac:dyDescent="0.25">
      <c r="A13" s="56" t="s">
        <v>29</v>
      </c>
      <c r="B13" s="121" t="s">
        <v>10</v>
      </c>
      <c r="C13" s="121" t="s">
        <v>10</v>
      </c>
      <c r="D13" s="121">
        <v>116</v>
      </c>
      <c r="E13" s="121">
        <v>9</v>
      </c>
      <c r="F13" s="121">
        <v>70</v>
      </c>
      <c r="G13" s="121">
        <v>1</v>
      </c>
      <c r="H13" s="121">
        <v>4</v>
      </c>
      <c r="I13" s="121" t="s">
        <v>10</v>
      </c>
      <c r="J13" s="121" t="s">
        <v>10</v>
      </c>
      <c r="K13" s="121">
        <v>42</v>
      </c>
      <c r="L13" s="121" t="s">
        <v>10</v>
      </c>
      <c r="M13" s="121" t="s">
        <v>10</v>
      </c>
      <c r="N13" s="121">
        <v>103</v>
      </c>
      <c r="O13" s="121">
        <v>3</v>
      </c>
      <c r="P13" s="121">
        <v>10</v>
      </c>
      <c r="Q13" s="121">
        <v>27</v>
      </c>
      <c r="R13" s="122">
        <v>421</v>
      </c>
      <c r="S13" s="56"/>
      <c r="T13" s="123" t="s">
        <v>12</v>
      </c>
      <c r="U13" s="123" t="s">
        <v>12</v>
      </c>
      <c r="V13" s="123">
        <v>27.6</v>
      </c>
      <c r="W13" s="123">
        <v>2.1</v>
      </c>
      <c r="X13" s="123">
        <v>16.600000000000001</v>
      </c>
      <c r="Y13" s="123">
        <v>0.2</v>
      </c>
      <c r="Z13" s="123">
        <v>1</v>
      </c>
      <c r="AA13" s="123" t="s">
        <v>12</v>
      </c>
      <c r="AB13" s="123" t="s">
        <v>12</v>
      </c>
      <c r="AC13" s="123">
        <v>10</v>
      </c>
      <c r="AD13" s="123" t="s">
        <v>12</v>
      </c>
      <c r="AE13" s="123" t="s">
        <v>12</v>
      </c>
      <c r="AF13" s="123">
        <v>24.5</v>
      </c>
      <c r="AG13" s="123">
        <v>0.7</v>
      </c>
      <c r="AH13" s="123">
        <v>2.4</v>
      </c>
      <c r="AI13" s="123">
        <v>6.4</v>
      </c>
      <c r="AJ13" s="124">
        <v>100</v>
      </c>
      <c r="AK13" s="30"/>
    </row>
    <row r="14" spans="1:37" x14ac:dyDescent="0.25">
      <c r="A14" s="56" t="s">
        <v>30</v>
      </c>
      <c r="B14" s="121" t="s">
        <v>10</v>
      </c>
      <c r="C14" s="121" t="s">
        <v>10</v>
      </c>
      <c r="D14" s="121">
        <v>125</v>
      </c>
      <c r="E14" s="121">
        <v>5</v>
      </c>
      <c r="F14" s="121">
        <v>48</v>
      </c>
      <c r="G14" s="121" t="s">
        <v>10</v>
      </c>
      <c r="H14" s="121">
        <v>9</v>
      </c>
      <c r="I14" s="121" t="s">
        <v>10</v>
      </c>
      <c r="J14" s="121">
        <v>2</v>
      </c>
      <c r="K14" s="121">
        <v>45</v>
      </c>
      <c r="L14" s="121">
        <v>2</v>
      </c>
      <c r="M14" s="121" t="s">
        <v>10</v>
      </c>
      <c r="N14" s="121">
        <v>80</v>
      </c>
      <c r="O14" s="121">
        <v>5</v>
      </c>
      <c r="P14" s="121">
        <v>26</v>
      </c>
      <c r="Q14" s="121">
        <v>28</v>
      </c>
      <c r="R14" s="122">
        <v>406</v>
      </c>
      <c r="S14" s="56"/>
      <c r="T14" s="123" t="s">
        <v>12</v>
      </c>
      <c r="U14" s="123" t="s">
        <v>12</v>
      </c>
      <c r="V14" s="123">
        <v>30.8</v>
      </c>
      <c r="W14" s="123">
        <v>1.2</v>
      </c>
      <c r="X14" s="123">
        <v>11.8</v>
      </c>
      <c r="Y14" s="123" t="s">
        <v>12</v>
      </c>
      <c r="Z14" s="123">
        <v>2.2000000000000002</v>
      </c>
      <c r="AA14" s="123" t="s">
        <v>12</v>
      </c>
      <c r="AB14" s="123">
        <v>0.5</v>
      </c>
      <c r="AC14" s="123">
        <v>11.1</v>
      </c>
      <c r="AD14" s="123">
        <v>0.5</v>
      </c>
      <c r="AE14" s="123" t="s">
        <v>12</v>
      </c>
      <c r="AF14" s="123">
        <v>19.7</v>
      </c>
      <c r="AG14" s="123">
        <v>1.2</v>
      </c>
      <c r="AH14" s="123">
        <v>6.4</v>
      </c>
      <c r="AI14" s="123">
        <v>6.9</v>
      </c>
      <c r="AJ14" s="124">
        <v>100</v>
      </c>
      <c r="AK14" s="30"/>
    </row>
    <row r="15" spans="1:37" x14ac:dyDescent="0.25">
      <c r="A15" s="56" t="s">
        <v>31</v>
      </c>
      <c r="B15" s="121" t="s">
        <v>10</v>
      </c>
      <c r="C15" s="121" t="s">
        <v>10</v>
      </c>
      <c r="D15" s="121">
        <v>63</v>
      </c>
      <c r="E15" s="121">
        <v>3</v>
      </c>
      <c r="F15" s="121">
        <v>35</v>
      </c>
      <c r="G15" s="121" t="s">
        <v>10</v>
      </c>
      <c r="H15" s="121">
        <v>4</v>
      </c>
      <c r="I15" s="121" t="s">
        <v>10</v>
      </c>
      <c r="J15" s="121" t="s">
        <v>10</v>
      </c>
      <c r="K15" s="121">
        <v>41</v>
      </c>
      <c r="L15" s="121" t="s">
        <v>10</v>
      </c>
      <c r="M15" s="121" t="s">
        <v>10</v>
      </c>
      <c r="N15" s="121">
        <v>47</v>
      </c>
      <c r="O15" s="121">
        <v>6</v>
      </c>
      <c r="P15" s="121">
        <v>22</v>
      </c>
      <c r="Q15" s="121">
        <v>19</v>
      </c>
      <c r="R15" s="122">
        <v>270</v>
      </c>
      <c r="S15" s="56"/>
      <c r="T15" s="123" t="s">
        <v>12</v>
      </c>
      <c r="U15" s="123" t="s">
        <v>12</v>
      </c>
      <c r="V15" s="123">
        <v>23.3</v>
      </c>
      <c r="W15" s="123">
        <v>1.1000000000000001</v>
      </c>
      <c r="X15" s="123">
        <v>13</v>
      </c>
      <c r="Y15" s="123" t="s">
        <v>12</v>
      </c>
      <c r="Z15" s="123">
        <v>1.5</v>
      </c>
      <c r="AA15" s="123" t="s">
        <v>12</v>
      </c>
      <c r="AB15" s="123" t="s">
        <v>12</v>
      </c>
      <c r="AC15" s="123">
        <v>15.2</v>
      </c>
      <c r="AD15" s="123" t="s">
        <v>12</v>
      </c>
      <c r="AE15" s="123" t="s">
        <v>12</v>
      </c>
      <c r="AF15" s="123">
        <v>17.399999999999999</v>
      </c>
      <c r="AG15" s="123">
        <v>2.2000000000000002</v>
      </c>
      <c r="AH15" s="123">
        <v>8.1</v>
      </c>
      <c r="AI15" s="123">
        <v>7</v>
      </c>
      <c r="AJ15" s="124">
        <v>100</v>
      </c>
      <c r="AK15" s="30"/>
    </row>
    <row r="16" spans="1:37" x14ac:dyDescent="0.25">
      <c r="A16" s="56" t="s">
        <v>32</v>
      </c>
      <c r="B16" s="121">
        <v>1</v>
      </c>
      <c r="C16" s="121" t="s">
        <v>10</v>
      </c>
      <c r="D16" s="121">
        <v>63</v>
      </c>
      <c r="E16" s="121">
        <v>8</v>
      </c>
      <c r="F16" s="121">
        <v>38</v>
      </c>
      <c r="G16" s="121" t="s">
        <v>10</v>
      </c>
      <c r="H16" s="121">
        <v>2</v>
      </c>
      <c r="I16" s="121" t="s">
        <v>10</v>
      </c>
      <c r="J16" s="121">
        <v>2</v>
      </c>
      <c r="K16" s="121">
        <v>45</v>
      </c>
      <c r="L16" s="121" t="s">
        <v>10</v>
      </c>
      <c r="M16" s="121" t="s">
        <v>10</v>
      </c>
      <c r="N16" s="121">
        <v>45</v>
      </c>
      <c r="O16" s="121">
        <v>1</v>
      </c>
      <c r="P16" s="121">
        <v>32</v>
      </c>
      <c r="Q16" s="121">
        <v>19</v>
      </c>
      <c r="R16" s="122">
        <v>269</v>
      </c>
      <c r="S16" s="56"/>
      <c r="T16" s="123">
        <v>0.4</v>
      </c>
      <c r="U16" s="123" t="s">
        <v>12</v>
      </c>
      <c r="V16" s="123">
        <v>23.4</v>
      </c>
      <c r="W16" s="123">
        <v>3</v>
      </c>
      <c r="X16" s="123">
        <v>14.1</v>
      </c>
      <c r="Y16" s="123" t="s">
        <v>12</v>
      </c>
      <c r="Z16" s="123">
        <v>0.7</v>
      </c>
      <c r="AA16" s="123" t="s">
        <v>12</v>
      </c>
      <c r="AB16" s="123">
        <v>0.7</v>
      </c>
      <c r="AC16" s="123">
        <v>16.7</v>
      </c>
      <c r="AD16" s="123" t="s">
        <v>12</v>
      </c>
      <c r="AE16" s="123" t="s">
        <v>12</v>
      </c>
      <c r="AF16" s="123">
        <v>16.7</v>
      </c>
      <c r="AG16" s="123">
        <v>0.4</v>
      </c>
      <c r="AH16" s="123">
        <v>11.9</v>
      </c>
      <c r="AI16" s="123">
        <v>7.1</v>
      </c>
      <c r="AJ16" s="124">
        <v>100</v>
      </c>
      <c r="AK16" s="30"/>
    </row>
    <row r="17" spans="1:37" x14ac:dyDescent="0.25">
      <c r="A17" s="56" t="s">
        <v>33</v>
      </c>
      <c r="B17" s="121" t="s">
        <v>10</v>
      </c>
      <c r="C17" s="121" t="s">
        <v>10</v>
      </c>
      <c r="D17" s="121">
        <v>32</v>
      </c>
      <c r="E17" s="121">
        <v>5</v>
      </c>
      <c r="F17" s="121">
        <v>34</v>
      </c>
      <c r="G17" s="121" t="s">
        <v>10</v>
      </c>
      <c r="H17" s="121">
        <v>3</v>
      </c>
      <c r="I17" s="121" t="s">
        <v>10</v>
      </c>
      <c r="J17" s="121" t="s">
        <v>10</v>
      </c>
      <c r="K17" s="121">
        <v>49</v>
      </c>
      <c r="L17" s="121" t="s">
        <v>10</v>
      </c>
      <c r="M17" s="121" t="s">
        <v>10</v>
      </c>
      <c r="N17" s="121">
        <v>30</v>
      </c>
      <c r="O17" s="121">
        <v>3</v>
      </c>
      <c r="P17" s="121">
        <v>26</v>
      </c>
      <c r="Q17" s="121">
        <v>16</v>
      </c>
      <c r="R17" s="122">
        <v>223</v>
      </c>
      <c r="S17" s="56"/>
      <c r="T17" s="123" t="s">
        <v>12</v>
      </c>
      <c r="U17" s="123" t="s">
        <v>12</v>
      </c>
      <c r="V17" s="123">
        <v>14.3</v>
      </c>
      <c r="W17" s="123">
        <v>2.2000000000000002</v>
      </c>
      <c r="X17" s="123">
        <v>15.2</v>
      </c>
      <c r="Y17" s="123" t="s">
        <v>12</v>
      </c>
      <c r="Z17" s="123">
        <v>1.3</v>
      </c>
      <c r="AA17" s="123" t="s">
        <v>12</v>
      </c>
      <c r="AB17" s="123" t="s">
        <v>12</v>
      </c>
      <c r="AC17" s="123">
        <v>22</v>
      </c>
      <c r="AD17" s="123" t="s">
        <v>12</v>
      </c>
      <c r="AE17" s="123" t="s">
        <v>12</v>
      </c>
      <c r="AF17" s="123">
        <v>13.5</v>
      </c>
      <c r="AG17" s="123">
        <v>1.3</v>
      </c>
      <c r="AH17" s="123">
        <v>11.7</v>
      </c>
      <c r="AI17" s="123">
        <v>7.2</v>
      </c>
      <c r="AJ17" s="124">
        <v>100</v>
      </c>
      <c r="AK17" s="30"/>
    </row>
    <row r="18" spans="1:37" x14ac:dyDescent="0.25">
      <c r="A18" s="56" t="s">
        <v>34</v>
      </c>
      <c r="B18" s="121">
        <v>1</v>
      </c>
      <c r="C18" s="121" t="s">
        <v>10</v>
      </c>
      <c r="D18" s="121">
        <v>51</v>
      </c>
      <c r="E18" s="121">
        <v>1</v>
      </c>
      <c r="F18" s="121">
        <v>41</v>
      </c>
      <c r="G18" s="121" t="s">
        <v>10</v>
      </c>
      <c r="H18" s="121">
        <v>4</v>
      </c>
      <c r="I18" s="121" t="s">
        <v>10</v>
      </c>
      <c r="J18" s="121" t="s">
        <v>10</v>
      </c>
      <c r="K18" s="121">
        <v>37</v>
      </c>
      <c r="L18" s="121" t="s">
        <v>10</v>
      </c>
      <c r="M18" s="121" t="s">
        <v>10</v>
      </c>
      <c r="N18" s="121">
        <v>19</v>
      </c>
      <c r="O18" s="121">
        <v>2</v>
      </c>
      <c r="P18" s="121">
        <v>27</v>
      </c>
      <c r="Q18" s="121">
        <v>13</v>
      </c>
      <c r="R18" s="122">
        <v>217</v>
      </c>
      <c r="S18" s="56"/>
      <c r="T18" s="123">
        <v>0.5</v>
      </c>
      <c r="U18" s="123" t="s">
        <v>12</v>
      </c>
      <c r="V18" s="123">
        <v>23.5</v>
      </c>
      <c r="W18" s="123">
        <v>0.5</v>
      </c>
      <c r="X18" s="123">
        <v>18.899999999999999</v>
      </c>
      <c r="Y18" s="123" t="s">
        <v>12</v>
      </c>
      <c r="Z18" s="123">
        <v>1.8</v>
      </c>
      <c r="AA18" s="123" t="s">
        <v>12</v>
      </c>
      <c r="AB18" s="123" t="s">
        <v>12</v>
      </c>
      <c r="AC18" s="123">
        <v>17.100000000000001</v>
      </c>
      <c r="AD18" s="123" t="s">
        <v>12</v>
      </c>
      <c r="AE18" s="123" t="s">
        <v>12</v>
      </c>
      <c r="AF18" s="123">
        <v>8.8000000000000007</v>
      </c>
      <c r="AG18" s="123">
        <v>0.9</v>
      </c>
      <c r="AH18" s="123">
        <v>12.4</v>
      </c>
      <c r="AI18" s="123">
        <v>6</v>
      </c>
      <c r="AJ18" s="124">
        <v>100</v>
      </c>
      <c r="AK18" s="30"/>
    </row>
    <row r="19" spans="1:37" x14ac:dyDescent="0.25">
      <c r="A19" s="56" t="s">
        <v>35</v>
      </c>
      <c r="B19" s="121" t="s">
        <v>10</v>
      </c>
      <c r="C19" s="121" t="s">
        <v>10</v>
      </c>
      <c r="D19" s="121">
        <v>24</v>
      </c>
      <c r="E19" s="121">
        <v>2</v>
      </c>
      <c r="F19" s="121">
        <v>19</v>
      </c>
      <c r="G19" s="121" t="s">
        <v>10</v>
      </c>
      <c r="H19" s="121">
        <v>3</v>
      </c>
      <c r="I19" s="121" t="s">
        <v>10</v>
      </c>
      <c r="J19" s="121" t="s">
        <v>10</v>
      </c>
      <c r="K19" s="121">
        <v>29</v>
      </c>
      <c r="L19" s="121" t="s">
        <v>10</v>
      </c>
      <c r="M19" s="121" t="s">
        <v>10</v>
      </c>
      <c r="N19" s="121">
        <v>26</v>
      </c>
      <c r="O19" s="121" t="s">
        <v>10</v>
      </c>
      <c r="P19" s="121">
        <v>29</v>
      </c>
      <c r="Q19" s="121">
        <v>16</v>
      </c>
      <c r="R19" s="122">
        <v>157</v>
      </c>
      <c r="S19" s="56"/>
      <c r="T19" s="123" t="s">
        <v>12</v>
      </c>
      <c r="U19" s="123" t="s">
        <v>12</v>
      </c>
      <c r="V19" s="123">
        <v>15.3</v>
      </c>
      <c r="W19" s="123">
        <v>1.3</v>
      </c>
      <c r="X19" s="123">
        <v>12.1</v>
      </c>
      <c r="Y19" s="123" t="s">
        <v>12</v>
      </c>
      <c r="Z19" s="123">
        <v>1.9</v>
      </c>
      <c r="AA19" s="123" t="s">
        <v>12</v>
      </c>
      <c r="AB19" s="123" t="s">
        <v>12</v>
      </c>
      <c r="AC19" s="123">
        <v>18.5</v>
      </c>
      <c r="AD19" s="123" t="s">
        <v>12</v>
      </c>
      <c r="AE19" s="123" t="s">
        <v>12</v>
      </c>
      <c r="AF19" s="123">
        <v>16.600000000000001</v>
      </c>
      <c r="AG19" s="123" t="s">
        <v>12</v>
      </c>
      <c r="AH19" s="123">
        <v>18.5</v>
      </c>
      <c r="AI19" s="123">
        <v>10.199999999999999</v>
      </c>
      <c r="AJ19" s="124">
        <v>100</v>
      </c>
      <c r="AK19" s="30"/>
    </row>
    <row r="20" spans="1:37" x14ac:dyDescent="0.25">
      <c r="A20" s="56" t="s">
        <v>36</v>
      </c>
      <c r="B20" s="121" t="s">
        <v>10</v>
      </c>
      <c r="C20" s="121" t="s">
        <v>10</v>
      </c>
      <c r="D20" s="121">
        <v>14</v>
      </c>
      <c r="E20" s="121">
        <v>3</v>
      </c>
      <c r="F20" s="121">
        <v>17</v>
      </c>
      <c r="G20" s="121" t="s">
        <v>10</v>
      </c>
      <c r="H20" s="121">
        <v>4</v>
      </c>
      <c r="I20" s="121" t="s">
        <v>10</v>
      </c>
      <c r="J20" s="121" t="s">
        <v>10</v>
      </c>
      <c r="K20" s="121">
        <v>20</v>
      </c>
      <c r="L20" s="121" t="s">
        <v>10</v>
      </c>
      <c r="M20" s="121" t="s">
        <v>10</v>
      </c>
      <c r="N20" s="121">
        <v>14</v>
      </c>
      <c r="O20" s="121" t="s">
        <v>10</v>
      </c>
      <c r="P20" s="121">
        <v>46</v>
      </c>
      <c r="Q20" s="121">
        <v>16</v>
      </c>
      <c r="R20" s="122">
        <v>138</v>
      </c>
      <c r="S20" s="56"/>
      <c r="T20" s="123" t="s">
        <v>12</v>
      </c>
      <c r="U20" s="123" t="s">
        <v>12</v>
      </c>
      <c r="V20" s="123">
        <v>10.1</v>
      </c>
      <c r="W20" s="123">
        <v>2.2000000000000002</v>
      </c>
      <c r="X20" s="123">
        <v>12.3</v>
      </c>
      <c r="Y20" s="123" t="s">
        <v>12</v>
      </c>
      <c r="Z20" s="123">
        <v>2.9</v>
      </c>
      <c r="AA20" s="123" t="s">
        <v>12</v>
      </c>
      <c r="AB20" s="123" t="s">
        <v>12</v>
      </c>
      <c r="AC20" s="123">
        <v>14.5</v>
      </c>
      <c r="AD20" s="123" t="s">
        <v>12</v>
      </c>
      <c r="AE20" s="123" t="s">
        <v>12</v>
      </c>
      <c r="AF20" s="123">
        <v>10.1</v>
      </c>
      <c r="AG20" s="123" t="s">
        <v>12</v>
      </c>
      <c r="AH20" s="123">
        <v>33.299999999999997</v>
      </c>
      <c r="AI20" s="123">
        <v>11.6</v>
      </c>
      <c r="AJ20" s="124">
        <v>100</v>
      </c>
      <c r="AK20" s="30"/>
    </row>
    <row r="21" spans="1:37" x14ac:dyDescent="0.25">
      <c r="A21" s="56" t="s">
        <v>37</v>
      </c>
      <c r="B21" s="121" t="s">
        <v>10</v>
      </c>
      <c r="C21" s="121">
        <v>4</v>
      </c>
      <c r="D21" s="121">
        <v>11</v>
      </c>
      <c r="E21" s="121">
        <v>2</v>
      </c>
      <c r="F21" s="121">
        <v>3</v>
      </c>
      <c r="G21" s="121" t="s">
        <v>10</v>
      </c>
      <c r="H21" s="121">
        <v>1</v>
      </c>
      <c r="I21" s="121" t="s">
        <v>10</v>
      </c>
      <c r="J21" s="121">
        <v>3</v>
      </c>
      <c r="K21" s="121">
        <v>18</v>
      </c>
      <c r="L21" s="121" t="s">
        <v>10</v>
      </c>
      <c r="M21" s="121" t="s">
        <v>10</v>
      </c>
      <c r="N21" s="121">
        <v>13</v>
      </c>
      <c r="O21" s="121" t="s">
        <v>10</v>
      </c>
      <c r="P21" s="121">
        <v>41</v>
      </c>
      <c r="Q21" s="121">
        <v>11</v>
      </c>
      <c r="R21" s="122">
        <v>114</v>
      </c>
      <c r="S21" s="56"/>
      <c r="T21" s="123" t="s">
        <v>12</v>
      </c>
      <c r="U21" s="123">
        <v>3.5</v>
      </c>
      <c r="V21" s="123">
        <v>9.6</v>
      </c>
      <c r="W21" s="123">
        <v>1.8</v>
      </c>
      <c r="X21" s="123">
        <v>2.6</v>
      </c>
      <c r="Y21" s="123" t="s">
        <v>12</v>
      </c>
      <c r="Z21" s="123">
        <v>0.9</v>
      </c>
      <c r="AA21" s="123" t="s">
        <v>12</v>
      </c>
      <c r="AB21" s="123">
        <v>2.6</v>
      </c>
      <c r="AC21" s="123">
        <v>15.8</v>
      </c>
      <c r="AD21" s="123" t="s">
        <v>12</v>
      </c>
      <c r="AE21" s="123" t="s">
        <v>12</v>
      </c>
      <c r="AF21" s="123">
        <v>11.4</v>
      </c>
      <c r="AG21" s="123" t="s">
        <v>12</v>
      </c>
      <c r="AH21" s="123">
        <v>36</v>
      </c>
      <c r="AI21" s="123">
        <v>9.6</v>
      </c>
      <c r="AJ21" s="124">
        <v>100</v>
      </c>
      <c r="AK21" s="30"/>
    </row>
    <row r="22" spans="1:37" x14ac:dyDescent="0.25">
      <c r="A22" s="56" t="s">
        <v>38</v>
      </c>
      <c r="B22" s="121" t="s">
        <v>10</v>
      </c>
      <c r="C22" s="121">
        <v>4</v>
      </c>
      <c r="D22" s="121">
        <v>4</v>
      </c>
      <c r="E22" s="121">
        <v>1</v>
      </c>
      <c r="F22" s="121" t="s">
        <v>10</v>
      </c>
      <c r="G22" s="121" t="s">
        <v>10</v>
      </c>
      <c r="H22" s="121">
        <v>2</v>
      </c>
      <c r="I22" s="121" t="s">
        <v>10</v>
      </c>
      <c r="J22" s="121" t="s">
        <v>10</v>
      </c>
      <c r="K22" s="121">
        <v>22</v>
      </c>
      <c r="L22" s="121" t="s">
        <v>10</v>
      </c>
      <c r="M22" s="121" t="s">
        <v>10</v>
      </c>
      <c r="N22" s="121">
        <v>4</v>
      </c>
      <c r="O22" s="121">
        <v>1</v>
      </c>
      <c r="P22" s="121">
        <v>30</v>
      </c>
      <c r="Q22" s="121">
        <v>13</v>
      </c>
      <c r="R22" s="122">
        <v>83</v>
      </c>
      <c r="S22" s="56"/>
      <c r="T22" s="123" t="s">
        <v>12</v>
      </c>
      <c r="U22" s="123">
        <v>4.8</v>
      </c>
      <c r="V22" s="123">
        <v>4.8</v>
      </c>
      <c r="W22" s="123">
        <v>1.2</v>
      </c>
      <c r="X22" s="123" t="s">
        <v>12</v>
      </c>
      <c r="Y22" s="123" t="s">
        <v>12</v>
      </c>
      <c r="Z22" s="123">
        <v>2.4</v>
      </c>
      <c r="AA22" s="123" t="s">
        <v>12</v>
      </c>
      <c r="AB22" s="123" t="s">
        <v>12</v>
      </c>
      <c r="AC22" s="123">
        <v>26.5</v>
      </c>
      <c r="AD22" s="123" t="s">
        <v>12</v>
      </c>
      <c r="AE22" s="123" t="s">
        <v>12</v>
      </c>
      <c r="AF22" s="123">
        <v>4.8</v>
      </c>
      <c r="AG22" s="123">
        <v>1.2</v>
      </c>
      <c r="AH22" s="123">
        <v>36.1</v>
      </c>
      <c r="AI22" s="123">
        <v>15.7</v>
      </c>
      <c r="AJ22" s="124">
        <v>100</v>
      </c>
      <c r="AK22" s="30"/>
    </row>
    <row r="23" spans="1:37" x14ac:dyDescent="0.25">
      <c r="A23" s="56" t="s">
        <v>39</v>
      </c>
      <c r="B23" s="121" t="s">
        <v>10</v>
      </c>
      <c r="C23" s="121">
        <v>3</v>
      </c>
      <c r="D23" s="121">
        <v>3</v>
      </c>
      <c r="E23" s="121">
        <v>4</v>
      </c>
      <c r="F23" s="121" t="s">
        <v>10</v>
      </c>
      <c r="G23" s="121" t="s">
        <v>10</v>
      </c>
      <c r="H23" s="121">
        <v>1</v>
      </c>
      <c r="I23" s="121" t="s">
        <v>10</v>
      </c>
      <c r="J23" s="121" t="s">
        <v>10</v>
      </c>
      <c r="K23" s="121">
        <v>20</v>
      </c>
      <c r="L23" s="121" t="s">
        <v>10</v>
      </c>
      <c r="M23" s="121">
        <v>1</v>
      </c>
      <c r="N23" s="121">
        <v>14</v>
      </c>
      <c r="O23" s="121">
        <v>2</v>
      </c>
      <c r="P23" s="121">
        <v>16</v>
      </c>
      <c r="Q23" s="121">
        <v>18</v>
      </c>
      <c r="R23" s="122">
        <v>82</v>
      </c>
      <c r="S23" s="56"/>
      <c r="T23" s="123" t="s">
        <v>12</v>
      </c>
      <c r="U23" s="123">
        <v>3.7</v>
      </c>
      <c r="V23" s="123">
        <v>3.7</v>
      </c>
      <c r="W23" s="123">
        <v>4.9000000000000004</v>
      </c>
      <c r="X23" s="123" t="s">
        <v>12</v>
      </c>
      <c r="Y23" s="123" t="s">
        <v>12</v>
      </c>
      <c r="Z23" s="123">
        <v>1.2</v>
      </c>
      <c r="AA23" s="123" t="s">
        <v>12</v>
      </c>
      <c r="AB23" s="123" t="s">
        <v>12</v>
      </c>
      <c r="AC23" s="123">
        <v>24.4</v>
      </c>
      <c r="AD23" s="123" t="s">
        <v>12</v>
      </c>
      <c r="AE23" s="123">
        <v>1.2</v>
      </c>
      <c r="AF23" s="123">
        <v>17.100000000000001</v>
      </c>
      <c r="AG23" s="123">
        <v>2.4</v>
      </c>
      <c r="AH23" s="123">
        <v>19.5</v>
      </c>
      <c r="AI23" s="123">
        <v>22</v>
      </c>
      <c r="AJ23" s="124">
        <v>100</v>
      </c>
      <c r="AK23" s="30"/>
    </row>
    <row r="24" spans="1:37" x14ac:dyDescent="0.25">
      <c r="A24" s="56" t="s">
        <v>40</v>
      </c>
      <c r="B24" s="121" t="s">
        <v>10</v>
      </c>
      <c r="C24" s="121" t="s">
        <v>10</v>
      </c>
      <c r="D24" s="121">
        <v>1</v>
      </c>
      <c r="E24" s="121" t="s">
        <v>10</v>
      </c>
      <c r="F24" s="121" t="s">
        <v>10</v>
      </c>
      <c r="G24" s="121" t="s">
        <v>10</v>
      </c>
      <c r="H24" s="121">
        <v>2</v>
      </c>
      <c r="I24" s="121" t="s">
        <v>10</v>
      </c>
      <c r="J24" s="121" t="s">
        <v>10</v>
      </c>
      <c r="K24" s="121">
        <v>18</v>
      </c>
      <c r="L24" s="121" t="s">
        <v>10</v>
      </c>
      <c r="M24" s="121" t="s">
        <v>10</v>
      </c>
      <c r="N24" s="121">
        <v>14</v>
      </c>
      <c r="O24" s="121" t="s">
        <v>10</v>
      </c>
      <c r="P24" s="121">
        <v>24</v>
      </c>
      <c r="Q24" s="121">
        <v>10</v>
      </c>
      <c r="R24" s="122">
        <v>69</v>
      </c>
      <c r="S24" s="56"/>
      <c r="T24" s="123" t="s">
        <v>12</v>
      </c>
      <c r="U24" s="123" t="s">
        <v>12</v>
      </c>
      <c r="V24" s="123">
        <v>1.4</v>
      </c>
      <c r="W24" s="123" t="s">
        <v>12</v>
      </c>
      <c r="X24" s="123" t="s">
        <v>12</v>
      </c>
      <c r="Y24" s="123" t="s">
        <v>12</v>
      </c>
      <c r="Z24" s="123">
        <v>2.9</v>
      </c>
      <c r="AA24" s="123" t="s">
        <v>12</v>
      </c>
      <c r="AB24" s="123" t="s">
        <v>12</v>
      </c>
      <c r="AC24" s="123">
        <v>26.1</v>
      </c>
      <c r="AD24" s="123" t="s">
        <v>12</v>
      </c>
      <c r="AE24" s="123" t="s">
        <v>12</v>
      </c>
      <c r="AF24" s="123">
        <v>20.3</v>
      </c>
      <c r="AG24" s="123" t="s">
        <v>12</v>
      </c>
      <c r="AH24" s="123">
        <v>34.799999999999997</v>
      </c>
      <c r="AI24" s="123">
        <v>14.5</v>
      </c>
      <c r="AJ24" s="124">
        <v>100</v>
      </c>
      <c r="AK24" s="30"/>
    </row>
    <row r="25" spans="1:37" x14ac:dyDescent="0.25">
      <c r="A25" s="56" t="s">
        <v>41</v>
      </c>
      <c r="B25" s="121" t="s">
        <v>10</v>
      </c>
      <c r="C25" s="121">
        <v>2</v>
      </c>
      <c r="D25" s="121" t="s">
        <v>10</v>
      </c>
      <c r="E25" s="121" t="s">
        <v>10</v>
      </c>
      <c r="F25" s="121" t="s">
        <v>10</v>
      </c>
      <c r="G25" s="121" t="s">
        <v>10</v>
      </c>
      <c r="H25" s="121">
        <v>3</v>
      </c>
      <c r="I25" s="121" t="s">
        <v>10</v>
      </c>
      <c r="J25" s="121" t="s">
        <v>10</v>
      </c>
      <c r="K25" s="121">
        <v>9</v>
      </c>
      <c r="L25" s="121" t="s">
        <v>10</v>
      </c>
      <c r="M25" s="121" t="s">
        <v>10</v>
      </c>
      <c r="N25" s="121">
        <v>19</v>
      </c>
      <c r="O25" s="121" t="s">
        <v>10</v>
      </c>
      <c r="P25" s="121">
        <v>21</v>
      </c>
      <c r="Q25" s="121">
        <v>9</v>
      </c>
      <c r="R25" s="122">
        <v>65</v>
      </c>
      <c r="S25" s="56"/>
      <c r="T25" s="123" t="s">
        <v>12</v>
      </c>
      <c r="U25" s="123">
        <v>3.1</v>
      </c>
      <c r="V25" s="123" t="s">
        <v>12</v>
      </c>
      <c r="W25" s="123" t="s">
        <v>12</v>
      </c>
      <c r="X25" s="123" t="s">
        <v>12</v>
      </c>
      <c r="Y25" s="123" t="s">
        <v>12</v>
      </c>
      <c r="Z25" s="123">
        <v>4.5999999999999996</v>
      </c>
      <c r="AA25" s="123" t="s">
        <v>12</v>
      </c>
      <c r="AB25" s="123" t="s">
        <v>12</v>
      </c>
      <c r="AC25" s="123">
        <v>13.8</v>
      </c>
      <c r="AD25" s="123" t="s">
        <v>12</v>
      </c>
      <c r="AE25" s="123" t="s">
        <v>12</v>
      </c>
      <c r="AF25" s="123">
        <v>29.2</v>
      </c>
      <c r="AG25" s="123" t="s">
        <v>12</v>
      </c>
      <c r="AH25" s="123">
        <v>32.299999999999997</v>
      </c>
      <c r="AI25" s="123">
        <v>13.8</v>
      </c>
      <c r="AJ25" s="124">
        <v>100</v>
      </c>
      <c r="AK25" s="30"/>
    </row>
    <row r="26" spans="1:37" x14ac:dyDescent="0.25">
      <c r="A26" s="61" t="s">
        <v>48</v>
      </c>
      <c r="B26" s="125" t="s">
        <v>10</v>
      </c>
      <c r="C26" s="125" t="s">
        <v>10</v>
      </c>
      <c r="D26" s="125" t="s">
        <v>10</v>
      </c>
      <c r="E26" s="125">
        <v>2</v>
      </c>
      <c r="F26" s="125" t="s">
        <v>10</v>
      </c>
      <c r="G26" s="125" t="s">
        <v>10</v>
      </c>
      <c r="H26" s="125">
        <v>2</v>
      </c>
      <c r="I26" s="125" t="s">
        <v>10</v>
      </c>
      <c r="J26" s="125" t="s">
        <v>10</v>
      </c>
      <c r="K26" s="125">
        <v>15</v>
      </c>
      <c r="L26" s="125" t="s">
        <v>10</v>
      </c>
      <c r="M26" s="125" t="s">
        <v>10</v>
      </c>
      <c r="N26" s="125">
        <v>17</v>
      </c>
      <c r="O26" s="125" t="s">
        <v>10</v>
      </c>
      <c r="P26" s="125">
        <v>15</v>
      </c>
      <c r="Q26" s="125">
        <v>6</v>
      </c>
      <c r="R26" s="52">
        <v>57</v>
      </c>
      <c r="S26" s="61"/>
      <c r="T26" s="126" t="s">
        <v>12</v>
      </c>
      <c r="U26" s="126" t="s">
        <v>12</v>
      </c>
      <c r="V26" s="126" t="s">
        <v>12</v>
      </c>
      <c r="W26" s="126">
        <f>E26/57*100</f>
        <v>3.5087719298245612</v>
      </c>
      <c r="X26" s="126" t="s">
        <v>12</v>
      </c>
      <c r="Y26" s="126" t="s">
        <v>12</v>
      </c>
      <c r="Z26" s="126">
        <f t="shared" ref="Z26:AI26" si="0">H26/57*100</f>
        <v>3.5087719298245612</v>
      </c>
      <c r="AA26" s="126" t="s">
        <v>12</v>
      </c>
      <c r="AB26" s="126" t="s">
        <v>12</v>
      </c>
      <c r="AC26" s="126">
        <f t="shared" si="0"/>
        <v>26.315789473684209</v>
      </c>
      <c r="AD26" s="126" t="s">
        <v>12</v>
      </c>
      <c r="AE26" s="126" t="s">
        <v>12</v>
      </c>
      <c r="AF26" s="126">
        <f t="shared" si="0"/>
        <v>29.82456140350877</v>
      </c>
      <c r="AG26" s="126" t="s">
        <v>12</v>
      </c>
      <c r="AH26" s="126">
        <f t="shared" si="0"/>
        <v>26.315789473684209</v>
      </c>
      <c r="AI26" s="126">
        <f t="shared" si="0"/>
        <v>10.526315789473683</v>
      </c>
      <c r="AJ26" s="127">
        <v>100</v>
      </c>
      <c r="AK26" s="30"/>
    </row>
    <row r="27" spans="1:37" ht="14.4" x14ac:dyDescent="0.3">
      <c r="A27" s="128" t="s">
        <v>42</v>
      </c>
      <c r="B27" s="129"/>
      <c r="C27" s="129"/>
      <c r="D27" s="129"/>
      <c r="E27" s="129"/>
      <c r="F27" s="129"/>
      <c r="G27" s="129"/>
      <c r="H27" s="129"/>
      <c r="I27" s="129"/>
      <c r="J27" s="129"/>
      <c r="K27" s="129"/>
      <c r="L27" s="129"/>
      <c r="M27" s="129"/>
      <c r="N27" s="129"/>
      <c r="O27" s="129"/>
      <c r="P27" s="129"/>
      <c r="Q27" s="129"/>
      <c r="R27" s="129"/>
      <c r="S27" s="6"/>
      <c r="T27" s="6"/>
      <c r="U27" s="6"/>
      <c r="V27" s="6"/>
      <c r="W27" s="6"/>
      <c r="X27" s="6"/>
      <c r="Y27" s="6"/>
      <c r="Z27" s="6"/>
      <c r="AA27" s="6"/>
      <c r="AB27" s="6"/>
      <c r="AC27" s="6"/>
      <c r="AD27" s="6"/>
      <c r="AE27" s="6"/>
      <c r="AF27" s="6"/>
      <c r="AG27" s="6"/>
      <c r="AH27" s="6"/>
      <c r="AI27" s="6"/>
      <c r="AJ27" s="6"/>
      <c r="AK27" s="30"/>
    </row>
    <row r="28" spans="1:37" ht="14.4" x14ac:dyDescent="0.3">
      <c r="A28" s="68" t="s">
        <v>43</v>
      </c>
      <c r="B28" s="129"/>
      <c r="C28" s="129"/>
      <c r="D28" s="129"/>
      <c r="E28" s="129"/>
      <c r="F28" s="129"/>
      <c r="G28" s="129"/>
      <c r="H28" s="129"/>
      <c r="I28" s="129"/>
      <c r="J28" s="129"/>
      <c r="K28" s="129"/>
      <c r="L28" s="129"/>
      <c r="M28" s="129"/>
      <c r="N28" s="129"/>
      <c r="O28" s="129"/>
      <c r="P28" s="129"/>
      <c r="Q28" s="129"/>
      <c r="R28" s="129"/>
      <c r="S28" s="6"/>
      <c r="T28" s="6"/>
      <c r="U28" s="6"/>
      <c r="V28" s="6"/>
      <c r="W28" s="6"/>
      <c r="X28" s="6"/>
      <c r="Y28" s="6"/>
      <c r="Z28" s="6"/>
      <c r="AA28" s="6"/>
      <c r="AB28" s="6"/>
      <c r="AC28" s="6"/>
      <c r="AD28" s="6"/>
      <c r="AE28" s="6"/>
      <c r="AF28" s="6"/>
      <c r="AG28" s="6"/>
      <c r="AH28" s="6"/>
      <c r="AI28" s="6"/>
      <c r="AJ28" s="6"/>
      <c r="AK28" s="30"/>
    </row>
    <row r="29" spans="1:37" ht="14.4" x14ac:dyDescent="0.3">
      <c r="A29" s="68" t="s">
        <v>44</v>
      </c>
      <c r="B29" s="129"/>
      <c r="C29" s="129"/>
      <c r="D29" s="129"/>
      <c r="E29" s="129"/>
      <c r="F29" s="129"/>
      <c r="G29" s="129"/>
      <c r="H29" s="129"/>
      <c r="I29" s="129"/>
      <c r="J29" s="129"/>
      <c r="K29" s="129"/>
      <c r="L29" s="129"/>
      <c r="M29" s="129"/>
      <c r="N29" s="129"/>
      <c r="O29" s="129"/>
      <c r="P29" s="129"/>
      <c r="Q29" s="129"/>
      <c r="R29" s="129"/>
      <c r="S29" s="6"/>
      <c r="T29" s="6"/>
      <c r="U29" s="6"/>
      <c r="V29" s="6"/>
      <c r="W29" s="6"/>
      <c r="X29" s="6"/>
      <c r="Y29" s="6"/>
      <c r="Z29" s="6"/>
      <c r="AA29" s="6"/>
      <c r="AB29" s="6"/>
      <c r="AC29" s="6"/>
      <c r="AD29" s="6"/>
      <c r="AE29" s="6"/>
      <c r="AF29" s="6"/>
      <c r="AG29" s="6"/>
      <c r="AH29" s="6"/>
      <c r="AI29" s="6"/>
      <c r="AJ29" s="6"/>
      <c r="AK29" s="30"/>
    </row>
    <row r="30" spans="1:37" ht="14.4" x14ac:dyDescent="0.3">
      <c r="A30" s="68" t="s">
        <v>92</v>
      </c>
      <c r="B30" s="129"/>
      <c r="C30" s="129"/>
      <c r="D30" s="129"/>
      <c r="E30" s="129"/>
      <c r="F30" s="129"/>
      <c r="G30" s="129"/>
      <c r="H30" s="129"/>
      <c r="I30" s="129"/>
      <c r="J30" s="129"/>
      <c r="K30" s="129"/>
      <c r="L30" s="129"/>
      <c r="M30" s="129"/>
      <c r="N30" s="129"/>
      <c r="O30" s="129"/>
      <c r="P30" s="129"/>
      <c r="Q30" s="129"/>
      <c r="R30" s="129"/>
      <c r="S30" s="6"/>
      <c r="T30" s="6"/>
      <c r="U30" s="6"/>
      <c r="V30" s="6"/>
      <c r="W30" s="6"/>
      <c r="X30" s="6"/>
      <c r="Y30" s="6"/>
      <c r="Z30" s="6"/>
      <c r="AA30" s="6"/>
      <c r="AB30" s="6"/>
      <c r="AC30" s="6"/>
      <c r="AD30" s="6"/>
      <c r="AE30" s="6"/>
      <c r="AF30" s="6"/>
      <c r="AG30" s="6"/>
      <c r="AH30" s="6"/>
      <c r="AI30" s="6"/>
      <c r="AJ30" s="6"/>
      <c r="AK30" s="30"/>
    </row>
    <row r="31" spans="1:37" ht="33" customHeight="1" x14ac:dyDescent="0.3">
      <c r="A31" s="230" t="s">
        <v>93</v>
      </c>
      <c r="B31" s="230"/>
      <c r="C31" s="230"/>
      <c r="D31" s="230"/>
      <c r="E31" s="230"/>
      <c r="F31" s="230"/>
      <c r="G31" s="230"/>
      <c r="H31" s="230"/>
      <c r="I31" s="230"/>
      <c r="J31" s="230"/>
      <c r="K31" s="230"/>
      <c r="L31" s="230"/>
      <c r="M31" s="230"/>
      <c r="N31" s="230"/>
      <c r="O31" s="230"/>
      <c r="P31" s="230"/>
      <c r="Q31" s="230"/>
      <c r="R31" s="230"/>
      <c r="S31" s="6"/>
      <c r="T31" s="6"/>
      <c r="U31" s="6"/>
      <c r="V31" s="6"/>
      <c r="W31" s="6"/>
      <c r="X31" s="6"/>
      <c r="Y31" s="6"/>
      <c r="Z31" s="6"/>
      <c r="AA31" s="6"/>
      <c r="AB31" s="6"/>
      <c r="AC31" s="6"/>
      <c r="AD31" s="6"/>
      <c r="AE31" s="6"/>
      <c r="AF31" s="6"/>
      <c r="AG31" s="6"/>
      <c r="AH31" s="6"/>
      <c r="AI31" s="6"/>
      <c r="AJ31" s="6"/>
      <c r="AK31" s="30"/>
    </row>
    <row r="32" spans="1:37" ht="14.4" x14ac:dyDescent="0.3">
      <c r="A32" s="68" t="s">
        <v>94</v>
      </c>
      <c r="B32" s="129"/>
      <c r="C32" s="129"/>
      <c r="D32" s="129"/>
      <c r="E32" s="129"/>
      <c r="F32" s="129"/>
      <c r="G32" s="129"/>
      <c r="H32" s="129"/>
      <c r="I32" s="129"/>
      <c r="J32" s="129"/>
      <c r="K32" s="129"/>
      <c r="L32" s="129"/>
      <c r="M32" s="129"/>
      <c r="N32" s="129"/>
      <c r="O32" s="129"/>
      <c r="P32" s="129"/>
      <c r="Q32" s="129"/>
      <c r="R32" s="129"/>
      <c r="S32" s="6"/>
      <c r="T32" s="6"/>
      <c r="U32" s="6"/>
      <c r="V32" s="6"/>
      <c r="W32" s="6"/>
      <c r="X32" s="6"/>
      <c r="Y32" s="6"/>
      <c r="Z32" s="6"/>
      <c r="AA32" s="6"/>
      <c r="AB32" s="6"/>
      <c r="AC32" s="6"/>
      <c r="AD32" s="6"/>
      <c r="AE32" s="6"/>
      <c r="AF32" s="6"/>
      <c r="AG32" s="6"/>
      <c r="AH32" s="6"/>
      <c r="AI32" s="6"/>
      <c r="AJ32" s="6"/>
      <c r="AK32" s="30"/>
    </row>
    <row r="33" spans="1:37" ht="14.4" x14ac:dyDescent="0.3">
      <c r="A33" s="134" t="s">
        <v>196</v>
      </c>
      <c r="B33" s="129"/>
      <c r="C33" s="129"/>
      <c r="D33" s="129"/>
      <c r="E33" s="129"/>
      <c r="F33" s="129"/>
      <c r="G33" s="129"/>
      <c r="H33" s="129"/>
      <c r="I33" s="129"/>
      <c r="J33" s="129"/>
      <c r="K33" s="129"/>
      <c r="L33" s="129"/>
      <c r="M33" s="129"/>
      <c r="N33" s="129"/>
      <c r="O33" s="129"/>
      <c r="P33" s="129"/>
      <c r="Q33" s="129"/>
      <c r="R33" s="129"/>
      <c r="S33" s="6"/>
      <c r="T33" s="6"/>
      <c r="U33" s="6"/>
      <c r="V33" s="6"/>
      <c r="W33" s="6"/>
      <c r="X33" s="6"/>
      <c r="Y33" s="6"/>
      <c r="Z33" s="6"/>
      <c r="AA33" s="6"/>
      <c r="AB33" s="6"/>
      <c r="AC33" s="6"/>
      <c r="AD33" s="6"/>
      <c r="AE33" s="6"/>
      <c r="AF33" s="6"/>
      <c r="AG33" s="6"/>
      <c r="AH33" s="6"/>
      <c r="AI33" s="6"/>
      <c r="AJ33" s="6"/>
      <c r="AK33" s="30"/>
    </row>
    <row r="34" spans="1:37" ht="14.4" x14ac:dyDescent="0.3">
      <c r="A34" s="68" t="s">
        <v>95</v>
      </c>
      <c r="B34" s="129"/>
      <c r="C34" s="129"/>
      <c r="D34" s="129"/>
      <c r="E34" s="129"/>
      <c r="F34" s="129"/>
      <c r="G34" s="129"/>
      <c r="H34" s="129"/>
      <c r="I34" s="129"/>
      <c r="J34" s="129"/>
      <c r="K34" s="129"/>
      <c r="L34" s="129"/>
      <c r="M34" s="129"/>
      <c r="N34" s="129"/>
      <c r="O34" s="129"/>
      <c r="P34" s="129"/>
      <c r="Q34" s="129"/>
      <c r="R34" s="129"/>
      <c r="S34" s="6"/>
      <c r="T34" s="6"/>
      <c r="U34" s="6"/>
      <c r="V34" s="6"/>
      <c r="W34" s="6"/>
      <c r="X34" s="6"/>
      <c r="Y34" s="6"/>
      <c r="Z34" s="6"/>
      <c r="AA34" s="6"/>
      <c r="AB34" s="6"/>
      <c r="AC34" s="6"/>
      <c r="AD34" s="6"/>
      <c r="AE34" s="6"/>
      <c r="AF34" s="6"/>
      <c r="AG34" s="6"/>
      <c r="AH34" s="6"/>
      <c r="AI34" s="6"/>
      <c r="AJ34" s="6"/>
      <c r="AK34" s="30"/>
    </row>
    <row r="35" spans="1:37" ht="14.4" x14ac:dyDescent="0.3">
      <c r="A35" s="68" t="s">
        <v>96</v>
      </c>
      <c r="B35" s="129"/>
      <c r="C35" s="129"/>
      <c r="D35" s="129"/>
      <c r="E35" s="129"/>
      <c r="F35" s="129"/>
      <c r="G35" s="129"/>
      <c r="H35" s="129"/>
      <c r="I35" s="129"/>
      <c r="J35" s="129"/>
      <c r="K35" s="129"/>
      <c r="L35" s="129"/>
      <c r="M35" s="129"/>
      <c r="N35" s="129"/>
      <c r="O35" s="129"/>
      <c r="P35" s="129"/>
      <c r="Q35" s="129"/>
      <c r="R35" s="129"/>
      <c r="S35" s="6"/>
      <c r="T35" s="6"/>
      <c r="U35" s="6"/>
      <c r="V35" s="6"/>
      <c r="W35" s="6"/>
      <c r="X35" s="6"/>
      <c r="Y35" s="6"/>
      <c r="Z35" s="6"/>
      <c r="AA35" s="6"/>
      <c r="AB35" s="6"/>
      <c r="AC35" s="6"/>
      <c r="AD35" s="6"/>
      <c r="AE35" s="6"/>
      <c r="AF35" s="6"/>
      <c r="AG35" s="6"/>
      <c r="AH35" s="6"/>
      <c r="AI35" s="6"/>
      <c r="AJ35" s="6"/>
      <c r="AK35" s="30"/>
    </row>
    <row r="36" spans="1:37" ht="14.4" x14ac:dyDescent="0.3">
      <c r="A36" s="68" t="s">
        <v>97</v>
      </c>
      <c r="B36" s="129"/>
      <c r="C36" s="129"/>
      <c r="D36" s="129"/>
      <c r="E36" s="129"/>
      <c r="F36" s="129"/>
      <c r="G36" s="129"/>
      <c r="H36" s="129"/>
      <c r="I36" s="129"/>
      <c r="J36" s="129"/>
      <c r="K36" s="129"/>
      <c r="L36" s="129"/>
      <c r="M36" s="129"/>
      <c r="N36" s="129"/>
      <c r="O36" s="129"/>
      <c r="P36" s="129"/>
      <c r="Q36" s="129"/>
      <c r="R36" s="129"/>
      <c r="S36" s="6"/>
      <c r="T36" s="6"/>
      <c r="U36" s="6"/>
      <c r="V36" s="6"/>
      <c r="W36" s="6"/>
      <c r="X36" s="6"/>
      <c r="Y36" s="6"/>
      <c r="Z36" s="6"/>
      <c r="AA36" s="6"/>
      <c r="AB36" s="6"/>
      <c r="AC36" s="6"/>
      <c r="AD36" s="6"/>
      <c r="AE36" s="6"/>
      <c r="AF36" s="6"/>
      <c r="AG36" s="6"/>
      <c r="AH36" s="6"/>
      <c r="AI36" s="6"/>
      <c r="AJ36" s="6"/>
      <c r="AK36" s="30"/>
    </row>
    <row r="37" spans="1:37" ht="26.25" customHeight="1" x14ac:dyDescent="0.3">
      <c r="A37" s="230" t="s">
        <v>98</v>
      </c>
      <c r="B37" s="230"/>
      <c r="C37" s="230"/>
      <c r="D37" s="230"/>
      <c r="E37" s="230"/>
      <c r="F37" s="230"/>
      <c r="G37" s="230"/>
      <c r="H37" s="230"/>
      <c r="I37" s="230"/>
      <c r="J37" s="230"/>
      <c r="K37" s="230"/>
      <c r="L37" s="230"/>
      <c r="M37" s="230"/>
      <c r="N37" s="230"/>
      <c r="O37" s="230"/>
      <c r="P37" s="230"/>
      <c r="Q37" s="230"/>
      <c r="R37" s="230"/>
      <c r="S37" s="6"/>
      <c r="T37" s="6"/>
      <c r="U37" s="6"/>
      <c r="V37" s="6"/>
      <c r="W37" s="6"/>
      <c r="X37" s="6"/>
      <c r="Y37" s="6"/>
      <c r="Z37" s="6"/>
      <c r="AA37" s="6"/>
      <c r="AB37" s="6"/>
      <c r="AC37" s="6"/>
      <c r="AD37" s="6"/>
      <c r="AE37" s="6"/>
      <c r="AF37" s="6"/>
      <c r="AG37" s="6"/>
      <c r="AH37" s="6"/>
      <c r="AI37" s="6"/>
      <c r="AJ37" s="6"/>
      <c r="AK37" s="30"/>
    </row>
    <row r="38" spans="1:37" ht="14.4" x14ac:dyDescent="0.25">
      <c r="A38" s="68" t="s">
        <v>237</v>
      </c>
      <c r="B38" s="129"/>
      <c r="C38" s="129"/>
      <c r="D38" s="129"/>
      <c r="E38" s="129"/>
      <c r="F38" s="129"/>
      <c r="G38" s="129"/>
      <c r="H38" s="129"/>
      <c r="I38" s="129"/>
      <c r="J38" s="129"/>
      <c r="K38" s="129"/>
      <c r="L38" s="129"/>
      <c r="M38" s="129"/>
      <c r="N38" s="129"/>
      <c r="O38" s="129"/>
      <c r="P38" s="129"/>
      <c r="Q38" s="129"/>
      <c r="R38" s="129"/>
      <c r="S38" s="30"/>
      <c r="T38" s="30"/>
      <c r="U38" s="30"/>
      <c r="V38" s="30"/>
      <c r="W38" s="30"/>
      <c r="X38" s="30"/>
      <c r="Y38" s="30"/>
      <c r="Z38" s="30"/>
      <c r="AA38" s="30"/>
      <c r="AB38" s="30"/>
      <c r="AC38" s="30"/>
      <c r="AD38" s="30"/>
      <c r="AE38" s="30"/>
      <c r="AF38" s="30"/>
      <c r="AG38" s="30"/>
      <c r="AH38" s="30"/>
      <c r="AI38" s="30"/>
      <c r="AJ38" s="30"/>
      <c r="AK38" s="30"/>
    </row>
    <row r="39" spans="1:37"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row>
  </sheetData>
  <mergeCells count="6">
    <mergeCell ref="A37:R37"/>
    <mergeCell ref="B3:AJ3"/>
    <mergeCell ref="A3:A4"/>
    <mergeCell ref="B5:R5"/>
    <mergeCell ref="T5:AJ5"/>
    <mergeCell ref="A31:R31"/>
  </mergeCells>
  <hyperlinks>
    <hyperlink ref="A2" location="Contents!A1" display="Back to Contents" xr:uid="{00000000-0004-0000-0600-000000000000}"/>
  </hyperlinks>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80"/>
  <sheetViews>
    <sheetView workbookViewId="0"/>
  </sheetViews>
  <sheetFormatPr defaultColWidth="9" defaultRowHeight="13.8" x14ac:dyDescent="0.25"/>
  <cols>
    <col min="1" max="1" width="9" style="31"/>
    <col min="2" max="2" width="17.19921875" style="31" customWidth="1"/>
    <col min="3" max="5" width="9" style="31"/>
    <col min="6" max="6" width="2.59765625" style="31" customWidth="1"/>
    <col min="7" max="9" width="9" style="31"/>
    <col min="10" max="10" width="2.59765625" style="31" customWidth="1"/>
    <col min="11" max="13" width="9" style="31"/>
    <col min="14" max="14" width="2.59765625" style="31" customWidth="1"/>
    <col min="15" max="17" width="9" style="31"/>
    <col min="18" max="18" width="2.59765625" style="31" customWidth="1"/>
    <col min="19" max="21" width="9" style="31"/>
    <col min="22" max="22" width="3" style="31" customWidth="1"/>
    <col min="23" max="16384" width="9" style="31"/>
  </cols>
  <sheetData>
    <row r="1" spans="1:22" ht="14.4" x14ac:dyDescent="0.3">
      <c r="A1" s="10" t="s">
        <v>283</v>
      </c>
      <c r="B1" s="6"/>
      <c r="C1" s="6"/>
      <c r="D1" s="6"/>
      <c r="E1" s="6"/>
      <c r="F1" s="6"/>
      <c r="G1" s="6"/>
      <c r="H1" s="6"/>
      <c r="I1" s="6"/>
      <c r="J1" s="6"/>
      <c r="K1" s="6"/>
      <c r="L1" s="6"/>
      <c r="M1" s="6"/>
      <c r="N1" s="6"/>
      <c r="O1" s="6"/>
      <c r="P1" s="6"/>
      <c r="Q1" s="6"/>
      <c r="R1" s="6"/>
      <c r="S1" s="6"/>
      <c r="T1" s="6"/>
      <c r="U1" s="6"/>
      <c r="V1" s="30"/>
    </row>
    <row r="2" spans="1:22" ht="14.4" x14ac:dyDescent="0.3">
      <c r="A2" s="50" t="s">
        <v>195</v>
      </c>
      <c r="B2" s="6"/>
      <c r="C2" s="6"/>
      <c r="D2" s="6"/>
      <c r="E2" s="6"/>
      <c r="F2" s="6"/>
      <c r="G2" s="6"/>
      <c r="H2" s="6"/>
      <c r="I2" s="6"/>
      <c r="J2" s="6"/>
      <c r="K2" s="6"/>
      <c r="L2" s="6"/>
      <c r="M2" s="6"/>
      <c r="N2" s="6"/>
      <c r="O2" s="6"/>
      <c r="P2" s="6"/>
      <c r="Q2" s="6"/>
      <c r="R2" s="6"/>
      <c r="S2" s="6"/>
      <c r="T2" s="6"/>
      <c r="U2" s="6"/>
      <c r="V2" s="30"/>
    </row>
    <row r="3" spans="1:22" x14ac:dyDescent="0.25">
      <c r="A3" s="242" t="s">
        <v>1</v>
      </c>
      <c r="B3" s="242" t="s">
        <v>99</v>
      </c>
      <c r="C3" s="241" t="s">
        <v>70</v>
      </c>
      <c r="D3" s="241"/>
      <c r="E3" s="241"/>
      <c r="F3" s="241"/>
      <c r="G3" s="241"/>
      <c r="H3" s="241"/>
      <c r="I3" s="241"/>
      <c r="J3" s="241"/>
      <c r="K3" s="241"/>
      <c r="L3" s="241"/>
      <c r="M3" s="241"/>
      <c r="N3" s="241"/>
      <c r="O3" s="241"/>
      <c r="P3" s="241"/>
      <c r="Q3" s="241"/>
      <c r="R3" s="241"/>
      <c r="S3" s="241"/>
      <c r="T3" s="241"/>
      <c r="U3" s="241"/>
      <c r="V3" s="30"/>
    </row>
    <row r="4" spans="1:22" x14ac:dyDescent="0.25">
      <c r="A4" s="245"/>
      <c r="B4" s="245"/>
      <c r="C4" s="241" t="s">
        <v>58</v>
      </c>
      <c r="D4" s="241"/>
      <c r="E4" s="241"/>
      <c r="F4" s="100"/>
      <c r="G4" s="241" t="s">
        <v>59</v>
      </c>
      <c r="H4" s="241"/>
      <c r="I4" s="241"/>
      <c r="J4" s="100"/>
      <c r="K4" s="241" t="s">
        <v>60</v>
      </c>
      <c r="L4" s="241"/>
      <c r="M4" s="241"/>
      <c r="N4" s="100"/>
      <c r="O4" s="241" t="s">
        <v>61</v>
      </c>
      <c r="P4" s="241"/>
      <c r="Q4" s="241"/>
      <c r="R4" s="100"/>
      <c r="S4" s="241" t="s">
        <v>62</v>
      </c>
      <c r="T4" s="241"/>
      <c r="U4" s="241"/>
      <c r="V4" s="30"/>
    </row>
    <row r="5" spans="1:22" x14ac:dyDescent="0.25">
      <c r="A5" s="243"/>
      <c r="B5" s="243"/>
      <c r="C5" s="52" t="s">
        <v>63</v>
      </c>
      <c r="D5" s="52" t="s">
        <v>64</v>
      </c>
      <c r="E5" s="52" t="s">
        <v>0</v>
      </c>
      <c r="F5" s="52"/>
      <c r="G5" s="52" t="s">
        <v>63</v>
      </c>
      <c r="H5" s="52" t="s">
        <v>64</v>
      </c>
      <c r="I5" s="52" t="s">
        <v>0</v>
      </c>
      <c r="J5" s="52"/>
      <c r="K5" s="52" t="s">
        <v>63</v>
      </c>
      <c r="L5" s="52" t="s">
        <v>64</v>
      </c>
      <c r="M5" s="52" t="s">
        <v>0</v>
      </c>
      <c r="N5" s="52"/>
      <c r="O5" s="52" t="s">
        <v>63</v>
      </c>
      <c r="P5" s="52" t="s">
        <v>64</v>
      </c>
      <c r="Q5" s="52" t="s">
        <v>0</v>
      </c>
      <c r="R5" s="52"/>
      <c r="S5" s="52" t="s">
        <v>63</v>
      </c>
      <c r="T5" s="52" t="s">
        <v>64</v>
      </c>
      <c r="U5" s="52" t="s">
        <v>0</v>
      </c>
      <c r="V5" s="30"/>
    </row>
    <row r="6" spans="1:22" x14ac:dyDescent="0.25">
      <c r="A6" s="56" t="s">
        <v>277</v>
      </c>
      <c r="B6" s="56" t="s">
        <v>100</v>
      </c>
      <c r="C6" s="210">
        <v>3</v>
      </c>
      <c r="D6" s="210" t="s">
        <v>10</v>
      </c>
      <c r="E6" s="210">
        <v>3</v>
      </c>
      <c r="F6" s="210"/>
      <c r="G6" s="210">
        <v>5</v>
      </c>
      <c r="H6" s="210">
        <v>13</v>
      </c>
      <c r="I6" s="210">
        <v>18</v>
      </c>
      <c r="J6" s="210"/>
      <c r="K6" s="210">
        <v>1</v>
      </c>
      <c r="L6" s="210">
        <v>2</v>
      </c>
      <c r="M6" s="210">
        <v>3</v>
      </c>
      <c r="N6" s="210"/>
      <c r="O6" s="210" t="s">
        <v>10</v>
      </c>
      <c r="P6" s="210" t="s">
        <v>10</v>
      </c>
      <c r="Q6" s="210" t="s">
        <v>10</v>
      </c>
      <c r="R6" s="210"/>
      <c r="S6" s="211">
        <v>9</v>
      </c>
      <c r="T6" s="211">
        <v>15</v>
      </c>
      <c r="U6" s="211">
        <v>24</v>
      </c>
      <c r="V6" s="30"/>
    </row>
    <row r="7" spans="1:22" x14ac:dyDescent="0.25">
      <c r="A7" s="56"/>
      <c r="B7" s="56" t="s">
        <v>101</v>
      </c>
      <c r="C7" s="210">
        <v>26</v>
      </c>
      <c r="D7" s="210">
        <v>24</v>
      </c>
      <c r="E7" s="210">
        <v>50</v>
      </c>
      <c r="F7" s="210"/>
      <c r="G7" s="210">
        <v>66</v>
      </c>
      <c r="H7" s="210">
        <v>58</v>
      </c>
      <c r="I7" s="210">
        <v>124</v>
      </c>
      <c r="J7" s="210"/>
      <c r="K7" s="210">
        <v>15</v>
      </c>
      <c r="L7" s="210">
        <v>21</v>
      </c>
      <c r="M7" s="210">
        <v>36</v>
      </c>
      <c r="N7" s="210"/>
      <c r="O7" s="210">
        <v>7</v>
      </c>
      <c r="P7" s="210">
        <v>3</v>
      </c>
      <c r="Q7" s="210">
        <v>10</v>
      </c>
      <c r="R7" s="210"/>
      <c r="S7" s="211">
        <v>114</v>
      </c>
      <c r="T7" s="211">
        <v>106</v>
      </c>
      <c r="U7" s="211">
        <v>220</v>
      </c>
      <c r="V7" s="30"/>
    </row>
    <row r="8" spans="1:22" x14ac:dyDescent="0.25">
      <c r="A8" s="56"/>
      <c r="B8" s="56" t="s">
        <v>90</v>
      </c>
      <c r="C8" s="210">
        <v>29</v>
      </c>
      <c r="D8" s="210">
        <v>24</v>
      </c>
      <c r="E8" s="210">
        <v>53</v>
      </c>
      <c r="F8" s="210"/>
      <c r="G8" s="210">
        <v>71</v>
      </c>
      <c r="H8" s="210">
        <v>71</v>
      </c>
      <c r="I8" s="210">
        <v>142</v>
      </c>
      <c r="J8" s="210"/>
      <c r="K8" s="210">
        <v>16</v>
      </c>
      <c r="L8" s="210">
        <v>23</v>
      </c>
      <c r="M8" s="210">
        <v>39</v>
      </c>
      <c r="N8" s="210"/>
      <c r="O8" s="210">
        <v>7</v>
      </c>
      <c r="P8" s="210">
        <v>3</v>
      </c>
      <c r="Q8" s="210">
        <v>10</v>
      </c>
      <c r="R8" s="210"/>
      <c r="S8" s="211">
        <v>123</v>
      </c>
      <c r="T8" s="211">
        <v>121</v>
      </c>
      <c r="U8" s="211">
        <v>244</v>
      </c>
      <c r="V8" s="30"/>
    </row>
    <row r="9" spans="1:22" x14ac:dyDescent="0.25">
      <c r="A9" s="56" t="s">
        <v>23</v>
      </c>
      <c r="B9" s="56" t="s">
        <v>100</v>
      </c>
      <c r="C9" s="121">
        <v>5</v>
      </c>
      <c r="D9" s="121">
        <v>5</v>
      </c>
      <c r="E9" s="121">
        <v>10</v>
      </c>
      <c r="F9" s="121"/>
      <c r="G9" s="121">
        <v>23</v>
      </c>
      <c r="H9" s="121">
        <v>15</v>
      </c>
      <c r="I9" s="121">
        <v>38</v>
      </c>
      <c r="J9" s="121"/>
      <c r="K9" s="121">
        <v>10</v>
      </c>
      <c r="L9" s="121">
        <v>8</v>
      </c>
      <c r="M9" s="121">
        <v>18</v>
      </c>
      <c r="N9" s="121"/>
      <c r="O9" s="121" t="s">
        <v>10</v>
      </c>
      <c r="P9" s="121" t="s">
        <v>10</v>
      </c>
      <c r="Q9" s="121" t="s">
        <v>10</v>
      </c>
      <c r="R9" s="121"/>
      <c r="S9" s="122">
        <v>38</v>
      </c>
      <c r="T9" s="122">
        <v>28</v>
      </c>
      <c r="U9" s="122">
        <v>66</v>
      </c>
      <c r="V9" s="30"/>
    </row>
    <row r="10" spans="1:22" x14ac:dyDescent="0.25">
      <c r="A10" s="56"/>
      <c r="B10" s="56" t="s">
        <v>101</v>
      </c>
      <c r="C10" s="121">
        <v>55</v>
      </c>
      <c r="D10" s="121">
        <v>46</v>
      </c>
      <c r="E10" s="121">
        <v>101</v>
      </c>
      <c r="F10" s="121"/>
      <c r="G10" s="121">
        <v>42</v>
      </c>
      <c r="H10" s="121">
        <v>45</v>
      </c>
      <c r="I10" s="121">
        <v>87</v>
      </c>
      <c r="J10" s="121"/>
      <c r="K10" s="121">
        <v>14</v>
      </c>
      <c r="L10" s="121">
        <v>26</v>
      </c>
      <c r="M10" s="121">
        <v>40</v>
      </c>
      <c r="N10" s="121"/>
      <c r="O10" s="121">
        <v>3</v>
      </c>
      <c r="P10" s="121">
        <v>4</v>
      </c>
      <c r="Q10" s="121">
        <v>7</v>
      </c>
      <c r="R10" s="121"/>
      <c r="S10" s="122">
        <v>114</v>
      </c>
      <c r="T10" s="122">
        <v>121</v>
      </c>
      <c r="U10" s="122">
        <v>235</v>
      </c>
      <c r="V10" s="30"/>
    </row>
    <row r="11" spans="1:22" x14ac:dyDescent="0.25">
      <c r="A11" s="56"/>
      <c r="B11" s="56" t="s">
        <v>90</v>
      </c>
      <c r="C11" s="121">
        <v>60</v>
      </c>
      <c r="D11" s="121">
        <v>51</v>
      </c>
      <c r="E11" s="121">
        <v>111</v>
      </c>
      <c r="F11" s="121"/>
      <c r="G11" s="121">
        <v>65</v>
      </c>
      <c r="H11" s="121">
        <v>60</v>
      </c>
      <c r="I11" s="121">
        <v>125</v>
      </c>
      <c r="J11" s="121"/>
      <c r="K11" s="121">
        <v>24</v>
      </c>
      <c r="L11" s="121">
        <v>34</v>
      </c>
      <c r="M11" s="121">
        <v>58</v>
      </c>
      <c r="N11" s="121"/>
      <c r="O11" s="121">
        <v>3</v>
      </c>
      <c r="P11" s="121">
        <v>4</v>
      </c>
      <c r="Q11" s="121">
        <v>7</v>
      </c>
      <c r="R11" s="121"/>
      <c r="S11" s="122">
        <v>152</v>
      </c>
      <c r="T11" s="122">
        <v>149</v>
      </c>
      <c r="U11" s="122">
        <v>301</v>
      </c>
      <c r="V11" s="30"/>
    </row>
    <row r="12" spans="1:22" x14ac:dyDescent="0.25">
      <c r="A12" s="56" t="s">
        <v>24</v>
      </c>
      <c r="B12" s="56" t="s">
        <v>100</v>
      </c>
      <c r="C12" s="121">
        <v>7</v>
      </c>
      <c r="D12" s="121">
        <v>5</v>
      </c>
      <c r="E12" s="121">
        <v>12</v>
      </c>
      <c r="F12" s="121"/>
      <c r="G12" s="121">
        <v>18</v>
      </c>
      <c r="H12" s="121">
        <v>6</v>
      </c>
      <c r="I12" s="121">
        <v>24</v>
      </c>
      <c r="J12" s="121"/>
      <c r="K12" s="121">
        <v>7</v>
      </c>
      <c r="L12" s="121">
        <v>8</v>
      </c>
      <c r="M12" s="121">
        <v>15</v>
      </c>
      <c r="N12" s="121"/>
      <c r="O12" s="121" t="s">
        <v>10</v>
      </c>
      <c r="P12" s="121" t="s">
        <v>10</v>
      </c>
      <c r="Q12" s="121" t="s">
        <v>10</v>
      </c>
      <c r="R12" s="121"/>
      <c r="S12" s="122">
        <v>32</v>
      </c>
      <c r="T12" s="122">
        <v>19</v>
      </c>
      <c r="U12" s="122">
        <v>51</v>
      </c>
      <c r="V12" s="30"/>
    </row>
    <row r="13" spans="1:22" x14ac:dyDescent="0.25">
      <c r="A13" s="56"/>
      <c r="B13" s="56" t="s">
        <v>101</v>
      </c>
      <c r="C13" s="121">
        <v>41</v>
      </c>
      <c r="D13" s="121">
        <v>29</v>
      </c>
      <c r="E13" s="121">
        <v>70</v>
      </c>
      <c r="F13" s="121"/>
      <c r="G13" s="121">
        <v>62</v>
      </c>
      <c r="H13" s="121">
        <v>71</v>
      </c>
      <c r="I13" s="121">
        <v>133</v>
      </c>
      <c r="J13" s="121"/>
      <c r="K13" s="121">
        <v>11</v>
      </c>
      <c r="L13" s="121">
        <v>18</v>
      </c>
      <c r="M13" s="121">
        <v>29</v>
      </c>
      <c r="N13" s="121"/>
      <c r="O13" s="121">
        <v>3</v>
      </c>
      <c r="P13" s="121">
        <v>3</v>
      </c>
      <c r="Q13" s="121">
        <v>6</v>
      </c>
      <c r="R13" s="121"/>
      <c r="S13" s="122">
        <v>117</v>
      </c>
      <c r="T13" s="122">
        <v>121</v>
      </c>
      <c r="U13" s="122">
        <v>238</v>
      </c>
      <c r="V13" s="30"/>
    </row>
    <row r="14" spans="1:22" x14ac:dyDescent="0.25">
      <c r="A14" s="56"/>
      <c r="B14" s="56" t="s">
        <v>90</v>
      </c>
      <c r="C14" s="121">
        <v>48</v>
      </c>
      <c r="D14" s="121">
        <v>34</v>
      </c>
      <c r="E14" s="121">
        <v>82</v>
      </c>
      <c r="F14" s="121"/>
      <c r="G14" s="121">
        <v>80</v>
      </c>
      <c r="H14" s="121">
        <v>77</v>
      </c>
      <c r="I14" s="121">
        <v>157</v>
      </c>
      <c r="J14" s="121"/>
      <c r="K14" s="121">
        <v>18</v>
      </c>
      <c r="L14" s="121">
        <v>26</v>
      </c>
      <c r="M14" s="121">
        <v>44</v>
      </c>
      <c r="N14" s="121"/>
      <c r="O14" s="121">
        <v>3</v>
      </c>
      <c r="P14" s="121">
        <v>3</v>
      </c>
      <c r="Q14" s="121">
        <v>6</v>
      </c>
      <c r="R14" s="121"/>
      <c r="S14" s="122">
        <v>149</v>
      </c>
      <c r="T14" s="122">
        <v>140</v>
      </c>
      <c r="U14" s="122">
        <v>289</v>
      </c>
      <c r="V14" s="30"/>
    </row>
    <row r="15" spans="1:22" x14ac:dyDescent="0.25">
      <c r="A15" s="56" t="s">
        <v>25</v>
      </c>
      <c r="B15" s="56" t="s">
        <v>100</v>
      </c>
      <c r="C15" s="121">
        <v>5</v>
      </c>
      <c r="D15" s="121">
        <v>4</v>
      </c>
      <c r="E15" s="121">
        <v>9</v>
      </c>
      <c r="F15" s="121"/>
      <c r="G15" s="121">
        <v>5</v>
      </c>
      <c r="H15" s="121">
        <v>5</v>
      </c>
      <c r="I15" s="121">
        <v>10</v>
      </c>
      <c r="J15" s="121"/>
      <c r="K15" s="121">
        <v>2</v>
      </c>
      <c r="L15" s="121">
        <v>3</v>
      </c>
      <c r="M15" s="121">
        <v>5</v>
      </c>
      <c r="N15" s="121"/>
      <c r="O15" s="121">
        <v>1</v>
      </c>
      <c r="P15" s="121" t="s">
        <v>10</v>
      </c>
      <c r="Q15" s="121">
        <v>1</v>
      </c>
      <c r="R15" s="121"/>
      <c r="S15" s="122">
        <v>13</v>
      </c>
      <c r="T15" s="122">
        <v>12</v>
      </c>
      <c r="U15" s="122">
        <v>25</v>
      </c>
      <c r="V15" s="30"/>
    </row>
    <row r="16" spans="1:22" x14ac:dyDescent="0.25">
      <c r="A16" s="56"/>
      <c r="B16" s="56" t="s">
        <v>101</v>
      </c>
      <c r="C16" s="121">
        <v>41</v>
      </c>
      <c r="D16" s="121">
        <v>39</v>
      </c>
      <c r="E16" s="121">
        <v>80</v>
      </c>
      <c r="F16" s="121"/>
      <c r="G16" s="121">
        <v>69</v>
      </c>
      <c r="H16" s="121">
        <v>71</v>
      </c>
      <c r="I16" s="121">
        <v>140</v>
      </c>
      <c r="J16" s="121"/>
      <c r="K16" s="121">
        <v>19</v>
      </c>
      <c r="L16" s="121">
        <v>22</v>
      </c>
      <c r="M16" s="121">
        <v>41</v>
      </c>
      <c r="N16" s="121"/>
      <c r="O16" s="121">
        <v>4</v>
      </c>
      <c r="P16" s="121">
        <v>4</v>
      </c>
      <c r="Q16" s="121">
        <v>8</v>
      </c>
      <c r="R16" s="121"/>
      <c r="S16" s="122">
        <v>133</v>
      </c>
      <c r="T16" s="122">
        <v>136</v>
      </c>
      <c r="U16" s="122">
        <v>269</v>
      </c>
      <c r="V16" s="30"/>
    </row>
    <row r="17" spans="1:22" x14ac:dyDescent="0.25">
      <c r="A17" s="56"/>
      <c r="B17" s="56" t="s">
        <v>90</v>
      </c>
      <c r="C17" s="121">
        <v>46</v>
      </c>
      <c r="D17" s="121">
        <v>43</v>
      </c>
      <c r="E17" s="121">
        <v>89</v>
      </c>
      <c r="F17" s="121"/>
      <c r="G17" s="121">
        <v>74</v>
      </c>
      <c r="H17" s="121">
        <v>76</v>
      </c>
      <c r="I17" s="121">
        <v>150</v>
      </c>
      <c r="J17" s="121"/>
      <c r="K17" s="121">
        <v>21</v>
      </c>
      <c r="L17" s="121">
        <v>25</v>
      </c>
      <c r="M17" s="121">
        <v>46</v>
      </c>
      <c r="N17" s="121"/>
      <c r="O17" s="121">
        <v>5</v>
      </c>
      <c r="P17" s="121">
        <v>4</v>
      </c>
      <c r="Q17" s="121">
        <v>9</v>
      </c>
      <c r="R17" s="121"/>
      <c r="S17" s="122">
        <v>146</v>
      </c>
      <c r="T17" s="122">
        <v>148</v>
      </c>
      <c r="U17" s="122">
        <v>294</v>
      </c>
      <c r="V17" s="30"/>
    </row>
    <row r="18" spans="1:22" x14ac:dyDescent="0.25">
      <c r="A18" s="56" t="s">
        <v>26</v>
      </c>
      <c r="B18" s="56" t="s">
        <v>100</v>
      </c>
      <c r="C18" s="121">
        <v>2</v>
      </c>
      <c r="D18" s="121">
        <v>6</v>
      </c>
      <c r="E18" s="121">
        <v>8</v>
      </c>
      <c r="F18" s="121"/>
      <c r="G18" s="121">
        <v>7</v>
      </c>
      <c r="H18" s="121">
        <v>9</v>
      </c>
      <c r="I18" s="121">
        <v>16</v>
      </c>
      <c r="J18" s="121"/>
      <c r="K18" s="121">
        <v>1</v>
      </c>
      <c r="L18" s="121">
        <v>2</v>
      </c>
      <c r="M18" s="121">
        <v>3</v>
      </c>
      <c r="N18" s="121"/>
      <c r="O18" s="121" t="s">
        <v>10</v>
      </c>
      <c r="P18" s="121">
        <v>2</v>
      </c>
      <c r="Q18" s="121">
        <v>2</v>
      </c>
      <c r="R18" s="121"/>
      <c r="S18" s="122">
        <v>10</v>
      </c>
      <c r="T18" s="122">
        <v>19</v>
      </c>
      <c r="U18" s="122">
        <v>29</v>
      </c>
      <c r="V18" s="30"/>
    </row>
    <row r="19" spans="1:22" x14ac:dyDescent="0.25">
      <c r="A19" s="56"/>
      <c r="B19" s="56" t="s">
        <v>101</v>
      </c>
      <c r="C19" s="121">
        <v>32</v>
      </c>
      <c r="D19" s="121">
        <v>37</v>
      </c>
      <c r="E19" s="121">
        <v>69</v>
      </c>
      <c r="F19" s="121"/>
      <c r="G19" s="121">
        <v>64</v>
      </c>
      <c r="H19" s="121">
        <v>83</v>
      </c>
      <c r="I19" s="121">
        <v>147</v>
      </c>
      <c r="J19" s="121"/>
      <c r="K19" s="121">
        <v>12</v>
      </c>
      <c r="L19" s="121">
        <v>14</v>
      </c>
      <c r="M19" s="121">
        <v>26</v>
      </c>
      <c r="N19" s="121"/>
      <c r="O19" s="121" t="s">
        <v>10</v>
      </c>
      <c r="P19" s="121">
        <v>7</v>
      </c>
      <c r="Q19" s="121">
        <v>7</v>
      </c>
      <c r="R19" s="121"/>
      <c r="S19" s="122">
        <v>108</v>
      </c>
      <c r="T19" s="122">
        <v>141</v>
      </c>
      <c r="U19" s="122">
        <v>249</v>
      </c>
      <c r="V19" s="30"/>
    </row>
    <row r="20" spans="1:22" x14ac:dyDescent="0.25">
      <c r="A20" s="56"/>
      <c r="B20" s="56" t="s">
        <v>90</v>
      </c>
      <c r="C20" s="121">
        <v>34</v>
      </c>
      <c r="D20" s="121">
        <v>43</v>
      </c>
      <c r="E20" s="121">
        <v>77</v>
      </c>
      <c r="F20" s="121"/>
      <c r="G20" s="121">
        <v>71</v>
      </c>
      <c r="H20" s="121">
        <v>92</v>
      </c>
      <c r="I20" s="121">
        <v>163</v>
      </c>
      <c r="J20" s="121"/>
      <c r="K20" s="121">
        <v>13</v>
      </c>
      <c r="L20" s="121">
        <v>16</v>
      </c>
      <c r="M20" s="121">
        <v>29</v>
      </c>
      <c r="N20" s="121"/>
      <c r="O20" s="121" t="s">
        <v>10</v>
      </c>
      <c r="P20" s="121">
        <v>9</v>
      </c>
      <c r="Q20" s="121">
        <v>9</v>
      </c>
      <c r="R20" s="121"/>
      <c r="S20" s="122">
        <v>118</v>
      </c>
      <c r="T20" s="122">
        <v>160</v>
      </c>
      <c r="U20" s="122">
        <v>278</v>
      </c>
      <c r="V20" s="30"/>
    </row>
    <row r="21" spans="1:22" x14ac:dyDescent="0.25">
      <c r="A21" s="56" t="s">
        <v>27</v>
      </c>
      <c r="B21" s="56" t="s">
        <v>100</v>
      </c>
      <c r="C21" s="121">
        <v>5</v>
      </c>
      <c r="D21" s="121">
        <v>6</v>
      </c>
      <c r="E21" s="121">
        <v>11</v>
      </c>
      <c r="F21" s="121"/>
      <c r="G21" s="121">
        <v>14</v>
      </c>
      <c r="H21" s="121">
        <v>17</v>
      </c>
      <c r="I21" s="121">
        <v>31</v>
      </c>
      <c r="J21" s="121"/>
      <c r="K21" s="121">
        <v>4</v>
      </c>
      <c r="L21" s="121">
        <v>2</v>
      </c>
      <c r="M21" s="121">
        <v>6</v>
      </c>
      <c r="N21" s="121"/>
      <c r="O21" s="121" t="s">
        <v>10</v>
      </c>
      <c r="P21" s="121" t="s">
        <v>10</v>
      </c>
      <c r="Q21" s="121" t="s">
        <v>10</v>
      </c>
      <c r="R21" s="121"/>
      <c r="S21" s="122">
        <v>23</v>
      </c>
      <c r="T21" s="122">
        <v>25</v>
      </c>
      <c r="U21" s="122">
        <v>48</v>
      </c>
      <c r="V21" s="30"/>
    </row>
    <row r="22" spans="1:22" x14ac:dyDescent="0.25">
      <c r="A22" s="56"/>
      <c r="B22" s="56" t="s">
        <v>101</v>
      </c>
      <c r="C22" s="121">
        <v>80</v>
      </c>
      <c r="D22" s="121">
        <v>61</v>
      </c>
      <c r="E22" s="121">
        <v>141</v>
      </c>
      <c r="F22" s="121"/>
      <c r="G22" s="121">
        <v>42</v>
      </c>
      <c r="H22" s="121">
        <v>121</v>
      </c>
      <c r="I22" s="121">
        <v>163</v>
      </c>
      <c r="J22" s="121"/>
      <c r="K22" s="121">
        <v>6</v>
      </c>
      <c r="L22" s="121">
        <v>12</v>
      </c>
      <c r="M22" s="121">
        <v>18</v>
      </c>
      <c r="N22" s="121"/>
      <c r="O22" s="121" t="s">
        <v>10</v>
      </c>
      <c r="P22" s="121" t="s">
        <v>10</v>
      </c>
      <c r="Q22" s="121" t="s">
        <v>10</v>
      </c>
      <c r="R22" s="121"/>
      <c r="S22" s="122">
        <v>128</v>
      </c>
      <c r="T22" s="122">
        <v>194</v>
      </c>
      <c r="U22" s="122">
        <v>322</v>
      </c>
      <c r="V22" s="30"/>
    </row>
    <row r="23" spans="1:22" x14ac:dyDescent="0.25">
      <c r="A23" s="56"/>
      <c r="B23" s="56" t="s">
        <v>90</v>
      </c>
      <c r="C23" s="121">
        <v>85</v>
      </c>
      <c r="D23" s="121">
        <v>67</v>
      </c>
      <c r="E23" s="121">
        <v>152</v>
      </c>
      <c r="F23" s="121"/>
      <c r="G23" s="121">
        <v>56</v>
      </c>
      <c r="H23" s="121">
        <v>138</v>
      </c>
      <c r="I23" s="121">
        <v>194</v>
      </c>
      <c r="J23" s="121"/>
      <c r="K23" s="121">
        <v>10</v>
      </c>
      <c r="L23" s="121">
        <v>14</v>
      </c>
      <c r="M23" s="121">
        <v>24</v>
      </c>
      <c r="N23" s="121"/>
      <c r="O23" s="121" t="s">
        <v>10</v>
      </c>
      <c r="P23" s="121" t="s">
        <v>10</v>
      </c>
      <c r="Q23" s="121" t="s">
        <v>10</v>
      </c>
      <c r="R23" s="121"/>
      <c r="S23" s="122">
        <v>151</v>
      </c>
      <c r="T23" s="122">
        <v>219</v>
      </c>
      <c r="U23" s="122">
        <v>370</v>
      </c>
      <c r="V23" s="30"/>
    </row>
    <row r="24" spans="1:22" x14ac:dyDescent="0.25">
      <c r="A24" s="56" t="s">
        <v>28</v>
      </c>
      <c r="B24" s="56" t="s">
        <v>100</v>
      </c>
      <c r="C24" s="121">
        <v>3</v>
      </c>
      <c r="D24" s="121">
        <v>4</v>
      </c>
      <c r="E24" s="121">
        <v>7</v>
      </c>
      <c r="F24" s="121"/>
      <c r="G24" s="121">
        <v>30</v>
      </c>
      <c r="H24" s="121">
        <v>15</v>
      </c>
      <c r="I24" s="121">
        <v>45</v>
      </c>
      <c r="J24" s="121"/>
      <c r="K24" s="121">
        <v>2</v>
      </c>
      <c r="L24" s="121">
        <v>4</v>
      </c>
      <c r="M24" s="121">
        <v>6</v>
      </c>
      <c r="N24" s="121"/>
      <c r="O24" s="121" t="s">
        <v>10</v>
      </c>
      <c r="P24" s="121" t="s">
        <v>10</v>
      </c>
      <c r="Q24" s="121" t="s">
        <v>10</v>
      </c>
      <c r="R24" s="121"/>
      <c r="S24" s="122">
        <v>35</v>
      </c>
      <c r="T24" s="122">
        <v>23</v>
      </c>
      <c r="U24" s="122">
        <v>58</v>
      </c>
      <c r="V24" s="30"/>
    </row>
    <row r="25" spans="1:22" x14ac:dyDescent="0.25">
      <c r="A25" s="56"/>
      <c r="B25" s="56" t="s">
        <v>101</v>
      </c>
      <c r="C25" s="121">
        <v>82</v>
      </c>
      <c r="D25" s="121">
        <v>70</v>
      </c>
      <c r="E25" s="121">
        <v>152</v>
      </c>
      <c r="F25" s="121"/>
      <c r="G25" s="121">
        <v>48</v>
      </c>
      <c r="H25" s="121">
        <v>143</v>
      </c>
      <c r="I25" s="121">
        <v>191</v>
      </c>
      <c r="J25" s="121"/>
      <c r="K25" s="121">
        <v>13</v>
      </c>
      <c r="L25" s="121">
        <v>19</v>
      </c>
      <c r="M25" s="121">
        <v>32</v>
      </c>
      <c r="N25" s="121"/>
      <c r="O25" s="121">
        <v>1</v>
      </c>
      <c r="P25" s="121" t="s">
        <v>10</v>
      </c>
      <c r="Q25" s="121">
        <v>1</v>
      </c>
      <c r="R25" s="121"/>
      <c r="S25" s="122">
        <v>144</v>
      </c>
      <c r="T25" s="122">
        <v>232</v>
      </c>
      <c r="U25" s="122">
        <v>376</v>
      </c>
      <c r="V25" s="30"/>
    </row>
    <row r="26" spans="1:22" x14ac:dyDescent="0.25">
      <c r="A26" s="56"/>
      <c r="B26" s="56" t="s">
        <v>90</v>
      </c>
      <c r="C26" s="121">
        <v>85</v>
      </c>
      <c r="D26" s="121">
        <v>74</v>
      </c>
      <c r="E26" s="121">
        <v>159</v>
      </c>
      <c r="F26" s="121"/>
      <c r="G26" s="121">
        <v>78</v>
      </c>
      <c r="H26" s="121">
        <v>158</v>
      </c>
      <c r="I26" s="121">
        <v>236</v>
      </c>
      <c r="J26" s="121"/>
      <c r="K26" s="121">
        <v>15</v>
      </c>
      <c r="L26" s="121">
        <v>23</v>
      </c>
      <c r="M26" s="121">
        <v>38</v>
      </c>
      <c r="N26" s="121"/>
      <c r="O26" s="121">
        <v>1</v>
      </c>
      <c r="P26" s="121" t="s">
        <v>10</v>
      </c>
      <c r="Q26" s="121">
        <v>1</v>
      </c>
      <c r="R26" s="121"/>
      <c r="S26" s="122">
        <v>179</v>
      </c>
      <c r="T26" s="122">
        <v>255</v>
      </c>
      <c r="U26" s="122">
        <v>434</v>
      </c>
      <c r="V26" s="30"/>
    </row>
    <row r="27" spans="1:22" x14ac:dyDescent="0.25">
      <c r="A27" s="56" t="s">
        <v>29</v>
      </c>
      <c r="B27" s="56" t="s">
        <v>100</v>
      </c>
      <c r="C27" s="121">
        <v>10</v>
      </c>
      <c r="D27" s="121">
        <v>11</v>
      </c>
      <c r="E27" s="121">
        <v>21</v>
      </c>
      <c r="F27" s="121"/>
      <c r="G27" s="121">
        <v>16</v>
      </c>
      <c r="H27" s="121">
        <v>20</v>
      </c>
      <c r="I27" s="121">
        <v>36</v>
      </c>
      <c r="J27" s="121"/>
      <c r="K27" s="121">
        <v>6</v>
      </c>
      <c r="L27" s="121">
        <v>6</v>
      </c>
      <c r="M27" s="121">
        <v>12</v>
      </c>
      <c r="N27" s="121"/>
      <c r="O27" s="121" t="s">
        <v>10</v>
      </c>
      <c r="P27" s="121">
        <v>1</v>
      </c>
      <c r="Q27" s="121">
        <v>1</v>
      </c>
      <c r="R27" s="121"/>
      <c r="S27" s="122">
        <v>32</v>
      </c>
      <c r="T27" s="122">
        <v>38</v>
      </c>
      <c r="U27" s="122">
        <v>70</v>
      </c>
      <c r="V27" s="30"/>
    </row>
    <row r="28" spans="1:22" x14ac:dyDescent="0.25">
      <c r="A28" s="56"/>
      <c r="B28" s="56" t="s">
        <v>101</v>
      </c>
      <c r="C28" s="121">
        <v>96</v>
      </c>
      <c r="D28" s="121">
        <v>82</v>
      </c>
      <c r="E28" s="121">
        <v>178</v>
      </c>
      <c r="F28" s="121"/>
      <c r="G28" s="121">
        <v>46</v>
      </c>
      <c r="H28" s="121">
        <v>96</v>
      </c>
      <c r="I28" s="121">
        <v>142</v>
      </c>
      <c r="J28" s="121"/>
      <c r="K28" s="121">
        <v>8</v>
      </c>
      <c r="L28" s="121">
        <v>20</v>
      </c>
      <c r="M28" s="121">
        <v>28</v>
      </c>
      <c r="N28" s="121"/>
      <c r="O28" s="121" t="s">
        <v>10</v>
      </c>
      <c r="P28" s="121">
        <v>3</v>
      </c>
      <c r="Q28" s="121">
        <v>3</v>
      </c>
      <c r="R28" s="121"/>
      <c r="S28" s="122">
        <v>150</v>
      </c>
      <c r="T28" s="122">
        <v>201</v>
      </c>
      <c r="U28" s="122">
        <v>351</v>
      </c>
      <c r="V28" s="30"/>
    </row>
    <row r="29" spans="1:22" x14ac:dyDescent="0.25">
      <c r="A29" s="56"/>
      <c r="B29" s="56" t="s">
        <v>90</v>
      </c>
      <c r="C29" s="121">
        <v>106</v>
      </c>
      <c r="D29" s="121">
        <v>93</v>
      </c>
      <c r="E29" s="121">
        <v>199</v>
      </c>
      <c r="F29" s="121"/>
      <c r="G29" s="121">
        <v>62</v>
      </c>
      <c r="H29" s="121">
        <v>116</v>
      </c>
      <c r="I29" s="121">
        <v>178</v>
      </c>
      <c r="J29" s="121"/>
      <c r="K29" s="121">
        <v>14</v>
      </c>
      <c r="L29" s="121">
        <v>26</v>
      </c>
      <c r="M29" s="121">
        <v>40</v>
      </c>
      <c r="N29" s="121"/>
      <c r="O29" s="121" t="s">
        <v>10</v>
      </c>
      <c r="P29" s="121">
        <v>4</v>
      </c>
      <c r="Q29" s="121">
        <v>4</v>
      </c>
      <c r="R29" s="121"/>
      <c r="S29" s="122">
        <v>182</v>
      </c>
      <c r="T29" s="122">
        <v>239</v>
      </c>
      <c r="U29" s="122">
        <v>421</v>
      </c>
      <c r="V29" s="30"/>
    </row>
    <row r="30" spans="1:22" x14ac:dyDescent="0.25">
      <c r="A30" s="56" t="s">
        <v>30</v>
      </c>
      <c r="B30" s="56" t="s">
        <v>100</v>
      </c>
      <c r="C30" s="121">
        <v>8</v>
      </c>
      <c r="D30" s="121">
        <v>7</v>
      </c>
      <c r="E30" s="121">
        <v>15</v>
      </c>
      <c r="F30" s="121"/>
      <c r="G30" s="121">
        <v>37</v>
      </c>
      <c r="H30" s="121">
        <v>25</v>
      </c>
      <c r="I30" s="121">
        <v>62</v>
      </c>
      <c r="J30" s="121"/>
      <c r="K30" s="121">
        <v>5</v>
      </c>
      <c r="L30" s="121">
        <v>10</v>
      </c>
      <c r="M30" s="121">
        <v>15</v>
      </c>
      <c r="N30" s="121"/>
      <c r="O30" s="121">
        <v>2</v>
      </c>
      <c r="P30" s="121">
        <v>1</v>
      </c>
      <c r="Q30" s="121">
        <v>3</v>
      </c>
      <c r="R30" s="121"/>
      <c r="S30" s="122">
        <v>52</v>
      </c>
      <c r="T30" s="122">
        <v>43</v>
      </c>
      <c r="U30" s="122">
        <v>95</v>
      </c>
      <c r="V30" s="30"/>
    </row>
    <row r="31" spans="1:22" x14ac:dyDescent="0.25">
      <c r="A31" s="56"/>
      <c r="B31" s="56" t="s">
        <v>101</v>
      </c>
      <c r="C31" s="121">
        <v>73</v>
      </c>
      <c r="D31" s="121">
        <v>80</v>
      </c>
      <c r="E31" s="121">
        <v>153</v>
      </c>
      <c r="F31" s="121"/>
      <c r="G31" s="121">
        <v>31</v>
      </c>
      <c r="H31" s="121">
        <v>111</v>
      </c>
      <c r="I31" s="121">
        <v>142</v>
      </c>
      <c r="J31" s="121"/>
      <c r="K31" s="121">
        <v>5</v>
      </c>
      <c r="L31" s="121">
        <v>11</v>
      </c>
      <c r="M31" s="121">
        <v>16</v>
      </c>
      <c r="N31" s="121"/>
      <c r="O31" s="121" t="s">
        <v>10</v>
      </c>
      <c r="P31" s="121" t="s">
        <v>10</v>
      </c>
      <c r="Q31" s="121" t="s">
        <v>10</v>
      </c>
      <c r="R31" s="121"/>
      <c r="S31" s="122">
        <v>109</v>
      </c>
      <c r="T31" s="122">
        <v>202</v>
      </c>
      <c r="U31" s="122">
        <v>311</v>
      </c>
      <c r="V31" s="30"/>
    </row>
    <row r="32" spans="1:22" x14ac:dyDescent="0.25">
      <c r="A32" s="56"/>
      <c r="B32" s="56" t="s">
        <v>90</v>
      </c>
      <c r="C32" s="121">
        <v>81</v>
      </c>
      <c r="D32" s="121">
        <v>87</v>
      </c>
      <c r="E32" s="121">
        <v>168</v>
      </c>
      <c r="F32" s="121"/>
      <c r="G32" s="121">
        <v>68</v>
      </c>
      <c r="H32" s="121">
        <v>136</v>
      </c>
      <c r="I32" s="121">
        <v>204</v>
      </c>
      <c r="J32" s="121"/>
      <c r="K32" s="121">
        <v>10</v>
      </c>
      <c r="L32" s="121">
        <v>21</v>
      </c>
      <c r="M32" s="121">
        <v>31</v>
      </c>
      <c r="N32" s="121"/>
      <c r="O32" s="121">
        <v>2</v>
      </c>
      <c r="P32" s="121">
        <v>1</v>
      </c>
      <c r="Q32" s="121">
        <v>3</v>
      </c>
      <c r="R32" s="121"/>
      <c r="S32" s="122">
        <v>161</v>
      </c>
      <c r="T32" s="122">
        <v>245</v>
      </c>
      <c r="U32" s="122">
        <v>406</v>
      </c>
      <c r="V32" s="30"/>
    </row>
    <row r="33" spans="1:22" x14ac:dyDescent="0.25">
      <c r="A33" s="56" t="s">
        <v>31</v>
      </c>
      <c r="B33" s="56" t="s">
        <v>100</v>
      </c>
      <c r="C33" s="121">
        <v>6</v>
      </c>
      <c r="D33" s="121">
        <v>8</v>
      </c>
      <c r="E33" s="121">
        <v>14</v>
      </c>
      <c r="F33" s="121"/>
      <c r="G33" s="121">
        <v>38</v>
      </c>
      <c r="H33" s="121">
        <v>36</v>
      </c>
      <c r="I33" s="121">
        <v>74</v>
      </c>
      <c r="J33" s="121"/>
      <c r="K33" s="121">
        <v>3</v>
      </c>
      <c r="L33" s="121">
        <v>6</v>
      </c>
      <c r="M33" s="121">
        <v>9</v>
      </c>
      <c r="N33" s="121"/>
      <c r="O33" s="121">
        <v>1</v>
      </c>
      <c r="P33" s="121">
        <v>1</v>
      </c>
      <c r="Q33" s="121">
        <v>2</v>
      </c>
      <c r="R33" s="121"/>
      <c r="S33" s="122">
        <v>48</v>
      </c>
      <c r="T33" s="122">
        <v>51</v>
      </c>
      <c r="U33" s="122">
        <v>99</v>
      </c>
      <c r="V33" s="30"/>
    </row>
    <row r="34" spans="1:22" x14ac:dyDescent="0.25">
      <c r="A34" s="56"/>
      <c r="B34" s="56" t="s">
        <v>101</v>
      </c>
      <c r="C34" s="121">
        <v>46</v>
      </c>
      <c r="D34" s="121">
        <v>53</v>
      </c>
      <c r="E34" s="121">
        <v>99</v>
      </c>
      <c r="F34" s="121"/>
      <c r="G34" s="121">
        <v>21</v>
      </c>
      <c r="H34" s="121">
        <v>40</v>
      </c>
      <c r="I34" s="121">
        <v>61</v>
      </c>
      <c r="J34" s="121"/>
      <c r="K34" s="121">
        <v>3</v>
      </c>
      <c r="L34" s="121">
        <v>7</v>
      </c>
      <c r="M34" s="121">
        <v>10</v>
      </c>
      <c r="N34" s="121"/>
      <c r="O34" s="121" t="s">
        <v>10</v>
      </c>
      <c r="P34" s="121">
        <v>1</v>
      </c>
      <c r="Q34" s="121">
        <v>1</v>
      </c>
      <c r="R34" s="121"/>
      <c r="S34" s="122">
        <v>70</v>
      </c>
      <c r="T34" s="122">
        <v>101</v>
      </c>
      <c r="U34" s="122">
        <v>171</v>
      </c>
      <c r="V34" s="30"/>
    </row>
    <row r="35" spans="1:22" x14ac:dyDescent="0.25">
      <c r="A35" s="56"/>
      <c r="B35" s="56" t="s">
        <v>90</v>
      </c>
      <c r="C35" s="121">
        <v>52</v>
      </c>
      <c r="D35" s="121">
        <v>61</v>
      </c>
      <c r="E35" s="121">
        <v>113</v>
      </c>
      <c r="F35" s="121"/>
      <c r="G35" s="121">
        <v>59</v>
      </c>
      <c r="H35" s="121">
        <v>76</v>
      </c>
      <c r="I35" s="121">
        <v>135</v>
      </c>
      <c r="J35" s="121"/>
      <c r="K35" s="121">
        <v>6</v>
      </c>
      <c r="L35" s="121">
        <v>13</v>
      </c>
      <c r="M35" s="121">
        <v>19</v>
      </c>
      <c r="N35" s="121"/>
      <c r="O35" s="121">
        <v>1</v>
      </c>
      <c r="P35" s="121">
        <v>2</v>
      </c>
      <c r="Q35" s="121">
        <v>3</v>
      </c>
      <c r="R35" s="121"/>
      <c r="S35" s="122">
        <v>118</v>
      </c>
      <c r="T35" s="122">
        <v>152</v>
      </c>
      <c r="U35" s="122">
        <v>270</v>
      </c>
      <c r="V35" s="30"/>
    </row>
    <row r="36" spans="1:22" x14ac:dyDescent="0.25">
      <c r="A36" s="56" t="s">
        <v>32</v>
      </c>
      <c r="B36" s="56" t="s">
        <v>100</v>
      </c>
      <c r="C36" s="121">
        <v>6</v>
      </c>
      <c r="D36" s="121">
        <v>15</v>
      </c>
      <c r="E36" s="121">
        <v>21</v>
      </c>
      <c r="F36" s="121"/>
      <c r="G36" s="121">
        <v>50</v>
      </c>
      <c r="H36" s="121">
        <v>50</v>
      </c>
      <c r="I36" s="121">
        <v>100</v>
      </c>
      <c r="J36" s="121"/>
      <c r="K36" s="121">
        <v>6</v>
      </c>
      <c r="L36" s="121">
        <v>8</v>
      </c>
      <c r="M36" s="121">
        <v>14</v>
      </c>
      <c r="N36" s="121"/>
      <c r="O36" s="121">
        <v>2</v>
      </c>
      <c r="P36" s="121">
        <v>1</v>
      </c>
      <c r="Q36" s="121">
        <v>3</v>
      </c>
      <c r="R36" s="121"/>
      <c r="S36" s="122">
        <v>64</v>
      </c>
      <c r="T36" s="122">
        <v>74</v>
      </c>
      <c r="U36" s="122">
        <v>138</v>
      </c>
      <c r="V36" s="30"/>
    </row>
    <row r="37" spans="1:22" x14ac:dyDescent="0.25">
      <c r="A37" s="56"/>
      <c r="B37" s="56" t="s">
        <v>101</v>
      </c>
      <c r="C37" s="121">
        <v>42</v>
      </c>
      <c r="D37" s="121">
        <v>37</v>
      </c>
      <c r="E37" s="121">
        <v>79</v>
      </c>
      <c r="F37" s="121"/>
      <c r="G37" s="121">
        <v>16</v>
      </c>
      <c r="H37" s="121">
        <v>21</v>
      </c>
      <c r="I37" s="121">
        <v>37</v>
      </c>
      <c r="J37" s="121"/>
      <c r="K37" s="121">
        <v>6</v>
      </c>
      <c r="L37" s="121">
        <v>9</v>
      </c>
      <c r="M37" s="121">
        <v>15</v>
      </c>
      <c r="N37" s="121"/>
      <c r="O37" s="121" t="s">
        <v>10</v>
      </c>
      <c r="P37" s="121" t="s">
        <v>10</v>
      </c>
      <c r="Q37" s="121" t="s">
        <v>10</v>
      </c>
      <c r="R37" s="121"/>
      <c r="S37" s="122">
        <v>64</v>
      </c>
      <c r="T37" s="122">
        <v>67</v>
      </c>
      <c r="U37" s="122">
        <v>131</v>
      </c>
      <c r="V37" s="30"/>
    </row>
    <row r="38" spans="1:22" x14ac:dyDescent="0.25">
      <c r="A38" s="56"/>
      <c r="B38" s="56" t="s">
        <v>90</v>
      </c>
      <c r="C38" s="121">
        <v>48</v>
      </c>
      <c r="D38" s="121">
        <v>52</v>
      </c>
      <c r="E38" s="121">
        <v>100</v>
      </c>
      <c r="F38" s="121"/>
      <c r="G38" s="121">
        <v>66</v>
      </c>
      <c r="H38" s="121">
        <v>71</v>
      </c>
      <c r="I38" s="121">
        <v>137</v>
      </c>
      <c r="J38" s="121"/>
      <c r="K38" s="121">
        <v>12</v>
      </c>
      <c r="L38" s="121">
        <v>17</v>
      </c>
      <c r="M38" s="121">
        <v>29</v>
      </c>
      <c r="N38" s="121"/>
      <c r="O38" s="121">
        <v>2</v>
      </c>
      <c r="P38" s="121">
        <v>1</v>
      </c>
      <c r="Q38" s="121">
        <v>3</v>
      </c>
      <c r="R38" s="121"/>
      <c r="S38" s="122">
        <v>128</v>
      </c>
      <c r="T38" s="122">
        <v>141</v>
      </c>
      <c r="U38" s="122">
        <v>269</v>
      </c>
      <c r="V38" s="30"/>
    </row>
    <row r="39" spans="1:22" x14ac:dyDescent="0.25">
      <c r="A39" s="56" t="s">
        <v>33</v>
      </c>
      <c r="B39" s="56" t="s">
        <v>100</v>
      </c>
      <c r="C39" s="121">
        <v>9</v>
      </c>
      <c r="D39" s="121">
        <v>10</v>
      </c>
      <c r="E39" s="121">
        <v>19</v>
      </c>
      <c r="F39" s="121"/>
      <c r="G39" s="121">
        <v>54</v>
      </c>
      <c r="H39" s="121">
        <v>35</v>
      </c>
      <c r="I39" s="121">
        <v>89</v>
      </c>
      <c r="J39" s="121"/>
      <c r="K39" s="121">
        <v>10</v>
      </c>
      <c r="L39" s="121">
        <v>6</v>
      </c>
      <c r="M39" s="121">
        <v>16</v>
      </c>
      <c r="N39" s="121"/>
      <c r="O39" s="121">
        <v>1</v>
      </c>
      <c r="P39" s="121" t="s">
        <v>10</v>
      </c>
      <c r="Q39" s="121">
        <v>1</v>
      </c>
      <c r="R39" s="121"/>
      <c r="S39" s="122">
        <v>74</v>
      </c>
      <c r="T39" s="122">
        <v>51</v>
      </c>
      <c r="U39" s="122">
        <v>125</v>
      </c>
      <c r="V39" s="30"/>
    </row>
    <row r="40" spans="1:22" x14ac:dyDescent="0.25">
      <c r="A40" s="56"/>
      <c r="B40" s="56" t="s">
        <v>101</v>
      </c>
      <c r="C40" s="121">
        <v>33</v>
      </c>
      <c r="D40" s="121">
        <v>18</v>
      </c>
      <c r="E40" s="121">
        <v>51</v>
      </c>
      <c r="F40" s="121"/>
      <c r="G40" s="121">
        <v>13</v>
      </c>
      <c r="H40" s="121">
        <v>20</v>
      </c>
      <c r="I40" s="121">
        <v>33</v>
      </c>
      <c r="J40" s="121"/>
      <c r="K40" s="121">
        <v>6</v>
      </c>
      <c r="L40" s="121">
        <v>8</v>
      </c>
      <c r="M40" s="121">
        <v>14</v>
      </c>
      <c r="N40" s="121"/>
      <c r="O40" s="121" t="s">
        <v>10</v>
      </c>
      <c r="P40" s="121" t="s">
        <v>10</v>
      </c>
      <c r="Q40" s="121" t="s">
        <v>10</v>
      </c>
      <c r="R40" s="121"/>
      <c r="S40" s="122">
        <v>52</v>
      </c>
      <c r="T40" s="122">
        <v>46</v>
      </c>
      <c r="U40" s="122">
        <v>98</v>
      </c>
      <c r="V40" s="30"/>
    </row>
    <row r="41" spans="1:22" x14ac:dyDescent="0.25">
      <c r="A41" s="56"/>
      <c r="B41" s="56" t="s">
        <v>90</v>
      </c>
      <c r="C41" s="121">
        <v>42</v>
      </c>
      <c r="D41" s="121">
        <v>28</v>
      </c>
      <c r="E41" s="121">
        <v>70</v>
      </c>
      <c r="F41" s="121"/>
      <c r="G41" s="121">
        <v>67</v>
      </c>
      <c r="H41" s="121">
        <v>55</v>
      </c>
      <c r="I41" s="121">
        <v>122</v>
      </c>
      <c r="J41" s="121"/>
      <c r="K41" s="121">
        <v>16</v>
      </c>
      <c r="L41" s="121">
        <v>14</v>
      </c>
      <c r="M41" s="121">
        <v>30</v>
      </c>
      <c r="N41" s="121"/>
      <c r="O41" s="121">
        <v>1</v>
      </c>
      <c r="P41" s="121" t="s">
        <v>10</v>
      </c>
      <c r="Q41" s="121">
        <v>1</v>
      </c>
      <c r="R41" s="121"/>
      <c r="S41" s="122">
        <v>126</v>
      </c>
      <c r="T41" s="122">
        <v>97</v>
      </c>
      <c r="U41" s="122">
        <v>223</v>
      </c>
      <c r="V41" s="30"/>
    </row>
    <row r="42" spans="1:22" x14ac:dyDescent="0.25">
      <c r="A42" s="56" t="s">
        <v>34</v>
      </c>
      <c r="B42" s="56" t="s">
        <v>100</v>
      </c>
      <c r="C42" s="121">
        <v>6</v>
      </c>
      <c r="D42" s="121">
        <v>12</v>
      </c>
      <c r="E42" s="121">
        <v>18</v>
      </c>
      <c r="F42" s="121"/>
      <c r="G42" s="121">
        <v>45</v>
      </c>
      <c r="H42" s="121">
        <v>51</v>
      </c>
      <c r="I42" s="121">
        <v>96</v>
      </c>
      <c r="J42" s="121"/>
      <c r="K42" s="121">
        <v>6</v>
      </c>
      <c r="L42" s="121">
        <v>7</v>
      </c>
      <c r="M42" s="121">
        <v>13</v>
      </c>
      <c r="N42" s="121"/>
      <c r="O42" s="121" t="s">
        <v>10</v>
      </c>
      <c r="P42" s="121">
        <v>1</v>
      </c>
      <c r="Q42" s="121">
        <v>1</v>
      </c>
      <c r="R42" s="121"/>
      <c r="S42" s="122">
        <v>57</v>
      </c>
      <c r="T42" s="122">
        <v>71</v>
      </c>
      <c r="U42" s="122">
        <v>128</v>
      </c>
      <c r="V42" s="30"/>
    </row>
    <row r="43" spans="1:22" x14ac:dyDescent="0.25">
      <c r="A43" s="56"/>
      <c r="B43" s="56" t="s">
        <v>101</v>
      </c>
      <c r="C43" s="121">
        <v>28</v>
      </c>
      <c r="D43" s="121">
        <v>17</v>
      </c>
      <c r="E43" s="121">
        <v>45</v>
      </c>
      <c r="F43" s="121"/>
      <c r="G43" s="121">
        <v>16</v>
      </c>
      <c r="H43" s="121">
        <v>13</v>
      </c>
      <c r="I43" s="121">
        <v>29</v>
      </c>
      <c r="J43" s="121"/>
      <c r="K43" s="121">
        <v>5</v>
      </c>
      <c r="L43" s="121">
        <v>7</v>
      </c>
      <c r="M43" s="121">
        <v>12</v>
      </c>
      <c r="N43" s="121"/>
      <c r="O43" s="121">
        <v>1</v>
      </c>
      <c r="P43" s="121">
        <v>2</v>
      </c>
      <c r="Q43" s="121">
        <v>3</v>
      </c>
      <c r="R43" s="121"/>
      <c r="S43" s="122">
        <v>50</v>
      </c>
      <c r="T43" s="122">
        <v>39</v>
      </c>
      <c r="U43" s="122">
        <v>89</v>
      </c>
      <c r="V43" s="30"/>
    </row>
    <row r="44" spans="1:22" x14ac:dyDescent="0.25">
      <c r="A44" s="56"/>
      <c r="B44" s="56" t="s">
        <v>90</v>
      </c>
      <c r="C44" s="121">
        <v>34</v>
      </c>
      <c r="D44" s="121">
        <v>29</v>
      </c>
      <c r="E44" s="121">
        <v>63</v>
      </c>
      <c r="F44" s="121"/>
      <c r="G44" s="121">
        <v>61</v>
      </c>
      <c r="H44" s="121">
        <v>64</v>
      </c>
      <c r="I44" s="121">
        <v>125</v>
      </c>
      <c r="J44" s="121"/>
      <c r="K44" s="121">
        <v>11</v>
      </c>
      <c r="L44" s="121">
        <v>14</v>
      </c>
      <c r="M44" s="121">
        <v>25</v>
      </c>
      <c r="N44" s="121"/>
      <c r="O44" s="121">
        <v>1</v>
      </c>
      <c r="P44" s="121">
        <v>3</v>
      </c>
      <c r="Q44" s="121">
        <v>4</v>
      </c>
      <c r="R44" s="121"/>
      <c r="S44" s="122">
        <v>107</v>
      </c>
      <c r="T44" s="122">
        <v>110</v>
      </c>
      <c r="U44" s="122">
        <v>217</v>
      </c>
      <c r="V44" s="30"/>
    </row>
    <row r="45" spans="1:22" x14ac:dyDescent="0.25">
      <c r="A45" s="56" t="s">
        <v>35</v>
      </c>
      <c r="B45" s="56" t="s">
        <v>100</v>
      </c>
      <c r="C45" s="121">
        <v>2</v>
      </c>
      <c r="D45" s="121">
        <v>6</v>
      </c>
      <c r="E45" s="121">
        <v>8</v>
      </c>
      <c r="F45" s="121"/>
      <c r="G45" s="121">
        <v>27</v>
      </c>
      <c r="H45" s="121">
        <v>30</v>
      </c>
      <c r="I45" s="121">
        <v>57</v>
      </c>
      <c r="J45" s="121"/>
      <c r="K45" s="121">
        <v>8</v>
      </c>
      <c r="L45" s="121">
        <v>4</v>
      </c>
      <c r="M45" s="121">
        <v>12</v>
      </c>
      <c r="N45" s="121"/>
      <c r="O45" s="121">
        <v>1</v>
      </c>
      <c r="P45" s="121">
        <v>4</v>
      </c>
      <c r="Q45" s="121">
        <v>5</v>
      </c>
      <c r="R45" s="121"/>
      <c r="S45" s="122">
        <v>38</v>
      </c>
      <c r="T45" s="122">
        <v>44</v>
      </c>
      <c r="U45" s="122">
        <v>82</v>
      </c>
      <c r="V45" s="30"/>
    </row>
    <row r="46" spans="1:22" x14ac:dyDescent="0.25">
      <c r="A46" s="56"/>
      <c r="B46" s="56" t="s">
        <v>101</v>
      </c>
      <c r="C46" s="121">
        <v>15</v>
      </c>
      <c r="D46" s="121">
        <v>11</v>
      </c>
      <c r="E46" s="121">
        <v>26</v>
      </c>
      <c r="F46" s="121"/>
      <c r="G46" s="121">
        <v>24</v>
      </c>
      <c r="H46" s="121">
        <v>10</v>
      </c>
      <c r="I46" s="121">
        <v>34</v>
      </c>
      <c r="J46" s="121"/>
      <c r="K46" s="121">
        <v>5</v>
      </c>
      <c r="L46" s="121">
        <v>8</v>
      </c>
      <c r="M46" s="121">
        <v>13</v>
      </c>
      <c r="N46" s="121"/>
      <c r="O46" s="121" t="s">
        <v>10</v>
      </c>
      <c r="P46" s="121">
        <v>2</v>
      </c>
      <c r="Q46" s="121">
        <v>2</v>
      </c>
      <c r="R46" s="121"/>
      <c r="S46" s="122">
        <v>44</v>
      </c>
      <c r="T46" s="122">
        <v>31</v>
      </c>
      <c r="U46" s="122">
        <v>75</v>
      </c>
      <c r="V46" s="30"/>
    </row>
    <row r="47" spans="1:22" x14ac:dyDescent="0.25">
      <c r="A47" s="56"/>
      <c r="B47" s="56" t="s">
        <v>90</v>
      </c>
      <c r="C47" s="121">
        <v>17</v>
      </c>
      <c r="D47" s="121">
        <v>17</v>
      </c>
      <c r="E47" s="121">
        <v>34</v>
      </c>
      <c r="F47" s="121"/>
      <c r="G47" s="121">
        <v>51</v>
      </c>
      <c r="H47" s="121">
        <v>40</v>
      </c>
      <c r="I47" s="121">
        <v>91</v>
      </c>
      <c r="J47" s="121"/>
      <c r="K47" s="121">
        <v>13</v>
      </c>
      <c r="L47" s="121">
        <v>12</v>
      </c>
      <c r="M47" s="121">
        <v>25</v>
      </c>
      <c r="N47" s="121"/>
      <c r="O47" s="121">
        <v>1</v>
      </c>
      <c r="P47" s="121">
        <v>6</v>
      </c>
      <c r="Q47" s="121">
        <v>7</v>
      </c>
      <c r="R47" s="121"/>
      <c r="S47" s="122">
        <v>82</v>
      </c>
      <c r="T47" s="122">
        <v>75</v>
      </c>
      <c r="U47" s="122">
        <v>157</v>
      </c>
      <c r="V47" s="30"/>
    </row>
    <row r="48" spans="1:22" x14ac:dyDescent="0.25">
      <c r="A48" s="56" t="s">
        <v>36</v>
      </c>
      <c r="B48" s="56" t="s">
        <v>100</v>
      </c>
      <c r="C48" s="121">
        <v>3</v>
      </c>
      <c r="D48" s="121">
        <v>2</v>
      </c>
      <c r="E48" s="121">
        <v>5</v>
      </c>
      <c r="F48" s="121"/>
      <c r="G48" s="121">
        <v>27</v>
      </c>
      <c r="H48" s="121">
        <v>14</v>
      </c>
      <c r="I48" s="121">
        <v>41</v>
      </c>
      <c r="J48" s="121"/>
      <c r="K48" s="121">
        <v>13</v>
      </c>
      <c r="L48" s="121">
        <v>2</v>
      </c>
      <c r="M48" s="121">
        <v>15</v>
      </c>
      <c r="N48" s="121"/>
      <c r="O48" s="121" t="s">
        <v>10</v>
      </c>
      <c r="P48" s="121" t="s">
        <v>10</v>
      </c>
      <c r="Q48" s="121" t="s">
        <v>10</v>
      </c>
      <c r="R48" s="121"/>
      <c r="S48" s="122">
        <v>43</v>
      </c>
      <c r="T48" s="122">
        <v>18</v>
      </c>
      <c r="U48" s="122">
        <v>61</v>
      </c>
      <c r="V48" s="30"/>
    </row>
    <row r="49" spans="1:44" x14ac:dyDescent="0.25">
      <c r="A49" s="56"/>
      <c r="B49" s="56" t="s">
        <v>101</v>
      </c>
      <c r="C49" s="121">
        <v>8</v>
      </c>
      <c r="D49" s="121">
        <v>14</v>
      </c>
      <c r="E49" s="121">
        <v>22</v>
      </c>
      <c r="F49" s="121"/>
      <c r="G49" s="121">
        <v>24</v>
      </c>
      <c r="H49" s="121">
        <v>17</v>
      </c>
      <c r="I49" s="121">
        <v>41</v>
      </c>
      <c r="J49" s="121"/>
      <c r="K49" s="121">
        <v>6</v>
      </c>
      <c r="L49" s="121">
        <v>5</v>
      </c>
      <c r="M49" s="121">
        <v>11</v>
      </c>
      <c r="N49" s="121"/>
      <c r="O49" s="121">
        <v>1</v>
      </c>
      <c r="P49" s="121">
        <v>2</v>
      </c>
      <c r="Q49" s="121">
        <v>3</v>
      </c>
      <c r="R49" s="121"/>
      <c r="S49" s="122">
        <v>39</v>
      </c>
      <c r="T49" s="122">
        <v>38</v>
      </c>
      <c r="U49" s="122">
        <v>77</v>
      </c>
      <c r="V49" s="30"/>
    </row>
    <row r="50" spans="1:44" x14ac:dyDescent="0.25">
      <c r="A50" s="56"/>
      <c r="B50" s="56" t="s">
        <v>90</v>
      </c>
      <c r="C50" s="121">
        <v>11</v>
      </c>
      <c r="D50" s="121">
        <v>16</v>
      </c>
      <c r="E50" s="121">
        <v>27</v>
      </c>
      <c r="F50" s="121"/>
      <c r="G50" s="121">
        <v>51</v>
      </c>
      <c r="H50" s="121">
        <v>31</v>
      </c>
      <c r="I50" s="121">
        <v>82</v>
      </c>
      <c r="J50" s="121"/>
      <c r="K50" s="121">
        <v>19</v>
      </c>
      <c r="L50" s="121">
        <v>7</v>
      </c>
      <c r="M50" s="121">
        <v>26</v>
      </c>
      <c r="N50" s="121"/>
      <c r="O50" s="121">
        <v>1</v>
      </c>
      <c r="P50" s="121">
        <v>2</v>
      </c>
      <c r="Q50" s="121">
        <v>3</v>
      </c>
      <c r="R50" s="121"/>
      <c r="S50" s="122">
        <v>82</v>
      </c>
      <c r="T50" s="122">
        <v>56</v>
      </c>
      <c r="U50" s="122">
        <v>138</v>
      </c>
      <c r="V50" s="30"/>
    </row>
    <row r="51" spans="1:44" x14ac:dyDescent="0.25">
      <c r="A51" s="56" t="s">
        <v>37</v>
      </c>
      <c r="B51" s="56" t="s">
        <v>100</v>
      </c>
      <c r="C51" s="121" t="s">
        <v>10</v>
      </c>
      <c r="D51" s="121" t="s">
        <v>10</v>
      </c>
      <c r="E51" s="121" t="s">
        <v>10</v>
      </c>
      <c r="F51" s="121"/>
      <c r="G51" s="121">
        <v>17</v>
      </c>
      <c r="H51" s="121">
        <v>13</v>
      </c>
      <c r="I51" s="121">
        <v>30</v>
      </c>
      <c r="J51" s="121"/>
      <c r="K51" s="121">
        <v>14</v>
      </c>
      <c r="L51" s="121">
        <v>12</v>
      </c>
      <c r="M51" s="121">
        <v>26</v>
      </c>
      <c r="N51" s="121"/>
      <c r="O51" s="121" t="s">
        <v>10</v>
      </c>
      <c r="P51" s="121">
        <v>1</v>
      </c>
      <c r="Q51" s="121">
        <v>1</v>
      </c>
      <c r="R51" s="121"/>
      <c r="S51" s="122">
        <v>31</v>
      </c>
      <c r="T51" s="122">
        <v>26</v>
      </c>
      <c r="U51" s="122">
        <v>57</v>
      </c>
      <c r="V51" s="30"/>
    </row>
    <row r="52" spans="1:44" x14ac:dyDescent="0.25">
      <c r="A52" s="56"/>
      <c r="B52" s="56" t="s">
        <v>101</v>
      </c>
      <c r="C52" s="121">
        <v>7</v>
      </c>
      <c r="D52" s="121">
        <v>9</v>
      </c>
      <c r="E52" s="121">
        <v>16</v>
      </c>
      <c r="F52" s="121"/>
      <c r="G52" s="121">
        <v>25</v>
      </c>
      <c r="H52" s="121">
        <v>11</v>
      </c>
      <c r="I52" s="121">
        <v>36</v>
      </c>
      <c r="J52" s="121"/>
      <c r="K52" s="121">
        <v>3</v>
      </c>
      <c r="L52" s="121">
        <v>2</v>
      </c>
      <c r="M52" s="121">
        <v>5</v>
      </c>
      <c r="N52" s="121"/>
      <c r="O52" s="121" t="s">
        <v>10</v>
      </c>
      <c r="P52" s="121" t="s">
        <v>10</v>
      </c>
      <c r="Q52" s="121" t="s">
        <v>10</v>
      </c>
      <c r="R52" s="121"/>
      <c r="S52" s="122">
        <v>35</v>
      </c>
      <c r="T52" s="122">
        <v>22</v>
      </c>
      <c r="U52" s="122">
        <v>57</v>
      </c>
      <c r="V52" s="30"/>
    </row>
    <row r="53" spans="1:44" x14ac:dyDescent="0.25">
      <c r="A53" s="56"/>
      <c r="B53" s="56" t="s">
        <v>90</v>
      </c>
      <c r="C53" s="121">
        <v>7</v>
      </c>
      <c r="D53" s="121">
        <v>9</v>
      </c>
      <c r="E53" s="121">
        <v>16</v>
      </c>
      <c r="F53" s="121"/>
      <c r="G53" s="121">
        <v>42</v>
      </c>
      <c r="H53" s="121">
        <v>24</v>
      </c>
      <c r="I53" s="121">
        <v>66</v>
      </c>
      <c r="J53" s="121"/>
      <c r="K53" s="121">
        <v>17</v>
      </c>
      <c r="L53" s="121">
        <v>14</v>
      </c>
      <c r="M53" s="121">
        <v>31</v>
      </c>
      <c r="N53" s="121"/>
      <c r="O53" s="121" t="s">
        <v>10</v>
      </c>
      <c r="P53" s="121">
        <v>1</v>
      </c>
      <c r="Q53" s="121">
        <v>1</v>
      </c>
      <c r="R53" s="121"/>
      <c r="S53" s="122">
        <v>66</v>
      </c>
      <c r="T53" s="122">
        <v>48</v>
      </c>
      <c r="U53" s="122">
        <v>114</v>
      </c>
      <c r="V53" s="30"/>
      <c r="W53" s="135"/>
      <c r="X53" s="135"/>
      <c r="Y53" s="135"/>
      <c r="Z53" s="135"/>
      <c r="AA53" s="135"/>
      <c r="AB53" s="135"/>
      <c r="AC53" s="135"/>
      <c r="AD53" s="135"/>
      <c r="AE53" s="135"/>
      <c r="AF53" s="135"/>
      <c r="AG53" s="135"/>
      <c r="AH53" s="135"/>
      <c r="AI53" s="135"/>
      <c r="AJ53" s="135"/>
      <c r="AK53" s="135"/>
      <c r="AL53" s="135"/>
      <c r="AM53" s="135"/>
      <c r="AN53" s="135"/>
      <c r="AO53" s="135"/>
      <c r="AP53" s="135"/>
      <c r="AQ53" s="135"/>
      <c r="AR53" s="135"/>
    </row>
    <row r="54" spans="1:44" x14ac:dyDescent="0.25">
      <c r="A54" s="56" t="s">
        <v>38</v>
      </c>
      <c r="B54" s="56" t="s">
        <v>100</v>
      </c>
      <c r="C54" s="121" t="s">
        <v>10</v>
      </c>
      <c r="D54" s="121" t="s">
        <v>10</v>
      </c>
      <c r="E54" s="121" t="s">
        <v>10</v>
      </c>
      <c r="F54" s="121"/>
      <c r="G54" s="121">
        <v>20</v>
      </c>
      <c r="H54" s="121">
        <v>13</v>
      </c>
      <c r="I54" s="121">
        <v>33</v>
      </c>
      <c r="J54" s="121"/>
      <c r="K54" s="121">
        <v>8</v>
      </c>
      <c r="L54" s="121">
        <v>8</v>
      </c>
      <c r="M54" s="121">
        <v>16</v>
      </c>
      <c r="N54" s="121"/>
      <c r="O54" s="121" t="s">
        <v>10</v>
      </c>
      <c r="P54" s="121" t="s">
        <v>10</v>
      </c>
      <c r="Q54" s="121" t="s">
        <v>10</v>
      </c>
      <c r="R54" s="121"/>
      <c r="S54" s="122">
        <v>28</v>
      </c>
      <c r="T54" s="122">
        <v>21</v>
      </c>
      <c r="U54" s="122">
        <v>49</v>
      </c>
      <c r="V54" s="30"/>
      <c r="W54" s="135"/>
      <c r="X54" s="135"/>
      <c r="Y54" s="135"/>
      <c r="Z54" s="135"/>
      <c r="AA54" s="135"/>
      <c r="AB54" s="135"/>
      <c r="AC54" s="135"/>
      <c r="AD54" s="135"/>
      <c r="AE54" s="135"/>
      <c r="AF54" s="135"/>
      <c r="AG54" s="135"/>
      <c r="AH54" s="135"/>
      <c r="AI54" s="135"/>
      <c r="AJ54" s="135"/>
      <c r="AK54" s="135"/>
      <c r="AL54" s="135"/>
      <c r="AM54" s="135"/>
      <c r="AN54" s="135"/>
      <c r="AO54" s="135"/>
      <c r="AP54" s="135"/>
      <c r="AQ54" s="135"/>
      <c r="AR54" s="135"/>
    </row>
    <row r="55" spans="1:44" x14ac:dyDescent="0.25">
      <c r="A55" s="56"/>
      <c r="B55" s="56" t="s">
        <v>101</v>
      </c>
      <c r="C55" s="121">
        <v>4</v>
      </c>
      <c r="D55" s="121">
        <v>4</v>
      </c>
      <c r="E55" s="121">
        <v>8</v>
      </c>
      <c r="F55" s="121"/>
      <c r="G55" s="121">
        <v>7</v>
      </c>
      <c r="H55" s="121">
        <v>8</v>
      </c>
      <c r="I55" s="121">
        <v>15</v>
      </c>
      <c r="J55" s="121"/>
      <c r="K55" s="121">
        <v>7</v>
      </c>
      <c r="L55" s="121">
        <v>4</v>
      </c>
      <c r="M55" s="121">
        <v>11</v>
      </c>
      <c r="N55" s="121"/>
      <c r="O55" s="121" t="s">
        <v>10</v>
      </c>
      <c r="P55" s="121" t="s">
        <v>10</v>
      </c>
      <c r="Q55" s="121" t="s">
        <v>10</v>
      </c>
      <c r="R55" s="121"/>
      <c r="S55" s="122">
        <v>18</v>
      </c>
      <c r="T55" s="122">
        <v>16</v>
      </c>
      <c r="U55" s="122">
        <v>34</v>
      </c>
      <c r="V55" s="30"/>
      <c r="W55" s="135"/>
      <c r="X55" s="135"/>
      <c r="Y55" s="135"/>
      <c r="Z55" s="135"/>
      <c r="AA55" s="135"/>
      <c r="AB55" s="135"/>
      <c r="AC55" s="135"/>
      <c r="AD55" s="135"/>
      <c r="AE55" s="135"/>
      <c r="AF55" s="135"/>
      <c r="AG55" s="135"/>
      <c r="AH55" s="135"/>
      <c r="AI55" s="135"/>
      <c r="AJ55" s="135"/>
      <c r="AK55" s="135"/>
      <c r="AL55" s="135"/>
      <c r="AM55" s="135"/>
      <c r="AN55" s="135"/>
      <c r="AO55" s="135"/>
      <c r="AP55" s="135"/>
      <c r="AQ55" s="135"/>
      <c r="AR55" s="135"/>
    </row>
    <row r="56" spans="1:44" x14ac:dyDescent="0.25">
      <c r="A56" s="56"/>
      <c r="B56" s="56" t="s">
        <v>90</v>
      </c>
      <c r="C56" s="121">
        <v>4</v>
      </c>
      <c r="D56" s="121">
        <v>4</v>
      </c>
      <c r="E56" s="121">
        <v>8</v>
      </c>
      <c r="F56" s="121"/>
      <c r="G56" s="121">
        <v>27</v>
      </c>
      <c r="H56" s="121">
        <v>21</v>
      </c>
      <c r="I56" s="121">
        <v>48</v>
      </c>
      <c r="J56" s="121"/>
      <c r="K56" s="121">
        <v>15</v>
      </c>
      <c r="L56" s="121">
        <v>12</v>
      </c>
      <c r="M56" s="121">
        <v>27</v>
      </c>
      <c r="N56" s="121"/>
      <c r="O56" s="121" t="s">
        <v>10</v>
      </c>
      <c r="P56" s="121" t="s">
        <v>10</v>
      </c>
      <c r="Q56" s="121" t="s">
        <v>10</v>
      </c>
      <c r="R56" s="121"/>
      <c r="S56" s="122">
        <v>46</v>
      </c>
      <c r="T56" s="122">
        <v>37</v>
      </c>
      <c r="U56" s="122">
        <v>83</v>
      </c>
      <c r="V56" s="30"/>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row>
    <row r="57" spans="1:44" ht="14.4" x14ac:dyDescent="0.3">
      <c r="A57" s="56" t="s">
        <v>39</v>
      </c>
      <c r="B57" s="56" t="s">
        <v>100</v>
      </c>
      <c r="C57" s="121">
        <v>1</v>
      </c>
      <c r="D57" s="121">
        <v>1</v>
      </c>
      <c r="E57" s="121">
        <v>2</v>
      </c>
      <c r="F57" s="121"/>
      <c r="G57" s="121">
        <v>18</v>
      </c>
      <c r="H57" s="121">
        <v>14</v>
      </c>
      <c r="I57" s="121">
        <v>32</v>
      </c>
      <c r="J57" s="121"/>
      <c r="K57" s="121">
        <v>10</v>
      </c>
      <c r="L57" s="121">
        <v>4</v>
      </c>
      <c r="M57" s="121">
        <v>14</v>
      </c>
      <c r="N57" s="121"/>
      <c r="O57" s="121">
        <v>3</v>
      </c>
      <c r="P57" s="121">
        <v>1</v>
      </c>
      <c r="Q57" s="121">
        <v>4</v>
      </c>
      <c r="R57" s="121"/>
      <c r="S57" s="122">
        <v>32</v>
      </c>
      <c r="T57" s="122">
        <v>20</v>
      </c>
      <c r="U57" s="122">
        <v>52</v>
      </c>
      <c r="V57" s="30"/>
      <c r="W57" s="136"/>
      <c r="X57" s="137"/>
      <c r="Y57" s="137"/>
      <c r="Z57" s="137"/>
      <c r="AA57" s="137"/>
      <c r="AB57" s="137"/>
      <c r="AC57" s="137"/>
      <c r="AD57" s="137"/>
      <c r="AE57" s="137"/>
      <c r="AF57" s="137"/>
      <c r="AG57" s="137"/>
      <c r="AH57" s="137"/>
      <c r="AI57" s="137"/>
      <c r="AJ57" s="137"/>
      <c r="AK57" s="137"/>
      <c r="AL57" s="137"/>
      <c r="AM57" s="137"/>
      <c r="AN57" s="137"/>
      <c r="AO57" s="137"/>
      <c r="AP57" s="137"/>
      <c r="AQ57" s="135"/>
      <c r="AR57" s="135"/>
    </row>
    <row r="58" spans="1:44" ht="14.4" x14ac:dyDescent="0.3">
      <c r="A58" s="56"/>
      <c r="B58" s="56" t="s">
        <v>101</v>
      </c>
      <c r="C58" s="121">
        <v>2</v>
      </c>
      <c r="D58" s="121">
        <v>3</v>
      </c>
      <c r="E58" s="121">
        <v>5</v>
      </c>
      <c r="F58" s="121"/>
      <c r="G58" s="121">
        <v>17</v>
      </c>
      <c r="H58" s="121">
        <v>2</v>
      </c>
      <c r="I58" s="121">
        <v>19</v>
      </c>
      <c r="J58" s="121"/>
      <c r="K58" s="121">
        <v>3</v>
      </c>
      <c r="L58" s="121">
        <v>2</v>
      </c>
      <c r="M58" s="121">
        <v>5</v>
      </c>
      <c r="N58" s="121"/>
      <c r="O58" s="121" t="s">
        <v>10</v>
      </c>
      <c r="P58" s="121">
        <v>1</v>
      </c>
      <c r="Q58" s="121">
        <v>1</v>
      </c>
      <c r="R58" s="121"/>
      <c r="S58" s="122">
        <v>22</v>
      </c>
      <c r="T58" s="122">
        <v>8</v>
      </c>
      <c r="U58" s="122">
        <v>30</v>
      </c>
      <c r="V58" s="30"/>
      <c r="W58" s="136"/>
      <c r="X58" s="137"/>
      <c r="Y58" s="137"/>
      <c r="Z58" s="137"/>
      <c r="AA58" s="71"/>
      <c r="AB58" s="137"/>
      <c r="AC58" s="137"/>
      <c r="AD58" s="137"/>
      <c r="AE58" s="71"/>
      <c r="AF58" s="137"/>
      <c r="AG58" s="137"/>
      <c r="AH58" s="137"/>
      <c r="AI58" s="71"/>
      <c r="AJ58" s="137"/>
      <c r="AK58" s="137"/>
      <c r="AL58" s="137"/>
      <c r="AM58" s="71"/>
      <c r="AN58" s="137"/>
      <c r="AO58" s="137"/>
      <c r="AP58" s="137"/>
      <c r="AQ58" s="135"/>
      <c r="AR58" s="135"/>
    </row>
    <row r="59" spans="1:44" ht="14.4" x14ac:dyDescent="0.3">
      <c r="A59" s="56"/>
      <c r="B59" s="56" t="s">
        <v>90</v>
      </c>
      <c r="C59" s="121">
        <v>3</v>
      </c>
      <c r="D59" s="121">
        <v>4</v>
      </c>
      <c r="E59" s="121">
        <v>7</v>
      </c>
      <c r="F59" s="121"/>
      <c r="G59" s="121">
        <v>35</v>
      </c>
      <c r="H59" s="121">
        <v>16</v>
      </c>
      <c r="I59" s="121">
        <v>51</v>
      </c>
      <c r="J59" s="121"/>
      <c r="K59" s="121">
        <v>13</v>
      </c>
      <c r="L59" s="121">
        <v>6</v>
      </c>
      <c r="M59" s="121">
        <v>19</v>
      </c>
      <c r="N59" s="121"/>
      <c r="O59" s="121">
        <v>3</v>
      </c>
      <c r="P59" s="121">
        <v>2</v>
      </c>
      <c r="Q59" s="121">
        <v>5</v>
      </c>
      <c r="R59" s="121"/>
      <c r="S59" s="122">
        <v>54</v>
      </c>
      <c r="T59" s="122">
        <v>28</v>
      </c>
      <c r="U59" s="122">
        <v>82</v>
      </c>
      <c r="V59" s="30"/>
      <c r="W59" s="136"/>
      <c r="X59" s="130"/>
      <c r="Y59" s="130"/>
      <c r="Z59" s="130"/>
      <c r="AA59" s="130"/>
      <c r="AB59" s="130"/>
      <c r="AC59" s="130"/>
      <c r="AD59" s="130"/>
      <c r="AE59" s="130"/>
      <c r="AF59" s="130"/>
      <c r="AG59" s="130"/>
      <c r="AH59" s="130"/>
      <c r="AI59" s="130"/>
      <c r="AJ59" s="130"/>
      <c r="AK59" s="130"/>
      <c r="AL59" s="130"/>
      <c r="AM59" s="130"/>
      <c r="AN59" s="130"/>
      <c r="AO59" s="130"/>
      <c r="AP59" s="130"/>
      <c r="AQ59" s="135"/>
      <c r="AR59" s="135"/>
    </row>
    <row r="60" spans="1:44" ht="14.4" x14ac:dyDescent="0.3">
      <c r="A60" s="56" t="s">
        <v>40</v>
      </c>
      <c r="B60" s="56" t="s">
        <v>100</v>
      </c>
      <c r="C60" s="121" t="s">
        <v>10</v>
      </c>
      <c r="D60" s="121" t="s">
        <v>10</v>
      </c>
      <c r="E60" s="121" t="s">
        <v>10</v>
      </c>
      <c r="F60" s="121"/>
      <c r="G60" s="121">
        <v>15</v>
      </c>
      <c r="H60" s="121">
        <v>5</v>
      </c>
      <c r="I60" s="121">
        <v>20</v>
      </c>
      <c r="J60" s="121"/>
      <c r="K60" s="121">
        <v>4</v>
      </c>
      <c r="L60" s="121">
        <v>3</v>
      </c>
      <c r="M60" s="121">
        <v>7</v>
      </c>
      <c r="N60" s="121"/>
      <c r="O60" s="121">
        <v>2</v>
      </c>
      <c r="P60" s="121">
        <v>2</v>
      </c>
      <c r="Q60" s="121">
        <v>4</v>
      </c>
      <c r="R60" s="121"/>
      <c r="S60" s="122">
        <v>21</v>
      </c>
      <c r="T60" s="122">
        <v>10</v>
      </c>
      <c r="U60" s="122">
        <v>31</v>
      </c>
      <c r="V60" s="30"/>
      <c r="W60" s="70"/>
      <c r="X60" s="138"/>
      <c r="Y60" s="138"/>
      <c r="Z60" s="138"/>
      <c r="AA60" s="138"/>
      <c r="AB60" s="138"/>
      <c r="AC60" s="138"/>
      <c r="AD60" s="138"/>
      <c r="AE60" s="138"/>
      <c r="AF60" s="138"/>
      <c r="AG60" s="138"/>
      <c r="AH60" s="138"/>
      <c r="AI60" s="138"/>
      <c r="AJ60" s="138"/>
      <c r="AK60" s="138"/>
      <c r="AL60" s="138"/>
      <c r="AM60" s="138"/>
      <c r="AN60" s="130"/>
      <c r="AO60" s="130"/>
      <c r="AP60" s="130"/>
      <c r="AQ60" s="135"/>
      <c r="AR60" s="135"/>
    </row>
    <row r="61" spans="1:44" ht="14.4" x14ac:dyDescent="0.3">
      <c r="A61" s="56"/>
      <c r="B61" s="56" t="s">
        <v>101</v>
      </c>
      <c r="C61" s="121">
        <v>2</v>
      </c>
      <c r="D61" s="121">
        <v>4</v>
      </c>
      <c r="E61" s="121">
        <v>6</v>
      </c>
      <c r="F61" s="121"/>
      <c r="G61" s="121">
        <v>20</v>
      </c>
      <c r="H61" s="121">
        <v>5</v>
      </c>
      <c r="I61" s="121">
        <v>25</v>
      </c>
      <c r="J61" s="121"/>
      <c r="K61" s="121">
        <v>2</v>
      </c>
      <c r="L61" s="121">
        <v>5</v>
      </c>
      <c r="M61" s="121">
        <v>7</v>
      </c>
      <c r="N61" s="121"/>
      <c r="O61" s="121" t="s">
        <v>10</v>
      </c>
      <c r="P61" s="121" t="s">
        <v>10</v>
      </c>
      <c r="Q61" s="121" t="s">
        <v>10</v>
      </c>
      <c r="R61" s="121"/>
      <c r="S61" s="122">
        <v>24</v>
      </c>
      <c r="T61" s="122">
        <v>14</v>
      </c>
      <c r="U61" s="122">
        <v>38</v>
      </c>
      <c r="V61" s="30"/>
      <c r="W61" s="70"/>
      <c r="X61" s="138"/>
      <c r="Y61" s="138"/>
      <c r="Z61" s="138"/>
      <c r="AA61" s="138"/>
      <c r="AB61" s="138"/>
      <c r="AC61" s="138"/>
      <c r="AD61" s="138"/>
      <c r="AE61" s="138"/>
      <c r="AF61" s="138"/>
      <c r="AG61" s="138"/>
      <c r="AH61" s="138"/>
      <c r="AI61" s="138"/>
      <c r="AJ61" s="138"/>
      <c r="AK61" s="138"/>
      <c r="AL61" s="138"/>
      <c r="AM61" s="138"/>
      <c r="AN61" s="130"/>
      <c r="AO61" s="130"/>
      <c r="AP61" s="130"/>
      <c r="AQ61" s="135"/>
      <c r="AR61" s="135"/>
    </row>
    <row r="62" spans="1:44" ht="14.4" x14ac:dyDescent="0.3">
      <c r="A62" s="56"/>
      <c r="B62" s="56" t="s">
        <v>90</v>
      </c>
      <c r="C62" s="121">
        <v>2</v>
      </c>
      <c r="D62" s="121">
        <v>4</v>
      </c>
      <c r="E62" s="121">
        <v>6</v>
      </c>
      <c r="F62" s="121"/>
      <c r="G62" s="121">
        <v>35</v>
      </c>
      <c r="H62" s="121">
        <v>10</v>
      </c>
      <c r="I62" s="121">
        <v>45</v>
      </c>
      <c r="J62" s="121"/>
      <c r="K62" s="121">
        <v>6</v>
      </c>
      <c r="L62" s="121">
        <v>8</v>
      </c>
      <c r="M62" s="121">
        <v>14</v>
      </c>
      <c r="N62" s="121"/>
      <c r="O62" s="121">
        <v>2</v>
      </c>
      <c r="P62" s="121">
        <v>2</v>
      </c>
      <c r="Q62" s="121">
        <v>4</v>
      </c>
      <c r="R62" s="121"/>
      <c r="S62" s="122">
        <v>45</v>
      </c>
      <c r="T62" s="122">
        <v>24</v>
      </c>
      <c r="U62" s="122">
        <v>69</v>
      </c>
      <c r="V62" s="30"/>
      <c r="W62" s="70"/>
      <c r="X62" s="138"/>
      <c r="Y62" s="138"/>
      <c r="Z62" s="138"/>
      <c r="AA62" s="138"/>
      <c r="AB62" s="138"/>
      <c r="AC62" s="138"/>
      <c r="AD62" s="138"/>
      <c r="AE62" s="138"/>
      <c r="AF62" s="138"/>
      <c r="AG62" s="138"/>
      <c r="AH62" s="138"/>
      <c r="AI62" s="138"/>
      <c r="AJ62" s="138"/>
      <c r="AK62" s="138"/>
      <c r="AL62" s="138"/>
      <c r="AM62" s="138"/>
      <c r="AN62" s="130"/>
      <c r="AO62" s="130"/>
      <c r="AP62" s="130"/>
      <c r="AQ62" s="135"/>
      <c r="AR62" s="135"/>
    </row>
    <row r="63" spans="1:44" ht="14.4" x14ac:dyDescent="0.3">
      <c r="A63" s="56" t="s">
        <v>41</v>
      </c>
      <c r="B63" s="56" t="s">
        <v>100</v>
      </c>
      <c r="C63" s="121" t="s">
        <v>10</v>
      </c>
      <c r="D63" s="121">
        <v>1</v>
      </c>
      <c r="E63" s="121">
        <v>1</v>
      </c>
      <c r="F63" s="121"/>
      <c r="G63" s="121">
        <v>7</v>
      </c>
      <c r="H63" s="121">
        <v>2</v>
      </c>
      <c r="I63" s="121">
        <v>9</v>
      </c>
      <c r="J63" s="121"/>
      <c r="K63" s="121">
        <v>10</v>
      </c>
      <c r="L63" s="121">
        <v>3</v>
      </c>
      <c r="M63" s="121">
        <v>13</v>
      </c>
      <c r="N63" s="121"/>
      <c r="O63" s="121" t="s">
        <v>10</v>
      </c>
      <c r="P63" s="121">
        <v>2</v>
      </c>
      <c r="Q63" s="121">
        <v>2</v>
      </c>
      <c r="R63" s="121"/>
      <c r="S63" s="122">
        <v>17</v>
      </c>
      <c r="T63" s="122">
        <v>8</v>
      </c>
      <c r="U63" s="122">
        <v>25</v>
      </c>
      <c r="V63" s="30"/>
      <c r="W63" s="136"/>
      <c r="X63" s="136"/>
      <c r="Y63" s="137"/>
      <c r="Z63" s="137"/>
      <c r="AA63" s="137"/>
      <c r="AB63" s="137"/>
      <c r="AC63" s="137"/>
      <c r="AD63" s="137"/>
      <c r="AE63" s="137"/>
      <c r="AF63" s="137"/>
      <c r="AG63" s="137"/>
      <c r="AH63" s="137"/>
      <c r="AI63" s="137"/>
      <c r="AJ63" s="137"/>
      <c r="AK63" s="137"/>
      <c r="AL63" s="137"/>
      <c r="AM63" s="137"/>
      <c r="AN63" s="137"/>
      <c r="AO63" s="137"/>
      <c r="AP63" s="137"/>
      <c r="AQ63" s="137"/>
      <c r="AR63" s="135"/>
    </row>
    <row r="64" spans="1:44" ht="14.4" x14ac:dyDescent="0.3">
      <c r="A64" s="56"/>
      <c r="B64" s="56" t="s">
        <v>101</v>
      </c>
      <c r="C64" s="121">
        <v>3</v>
      </c>
      <c r="D64" s="121" t="s">
        <v>10</v>
      </c>
      <c r="E64" s="121">
        <v>3</v>
      </c>
      <c r="F64" s="121"/>
      <c r="G64" s="121">
        <v>19</v>
      </c>
      <c r="H64" s="121">
        <v>10</v>
      </c>
      <c r="I64" s="121">
        <v>29</v>
      </c>
      <c r="J64" s="121"/>
      <c r="K64" s="121">
        <v>2</v>
      </c>
      <c r="L64" s="121">
        <v>3</v>
      </c>
      <c r="M64" s="121">
        <v>5</v>
      </c>
      <c r="N64" s="121"/>
      <c r="O64" s="121" t="s">
        <v>10</v>
      </c>
      <c r="P64" s="121" t="s">
        <v>10</v>
      </c>
      <c r="Q64" s="121" t="s">
        <v>10</v>
      </c>
      <c r="R64" s="121"/>
      <c r="S64" s="122">
        <v>27</v>
      </c>
      <c r="T64" s="122">
        <v>13</v>
      </c>
      <c r="U64" s="122">
        <v>40</v>
      </c>
      <c r="V64" s="30"/>
      <c r="W64" s="136"/>
      <c r="X64" s="136"/>
      <c r="Y64" s="137"/>
      <c r="Z64" s="137"/>
      <c r="AA64" s="137"/>
      <c r="AB64" s="71"/>
      <c r="AC64" s="137"/>
      <c r="AD64" s="137"/>
      <c r="AE64" s="137"/>
      <c r="AF64" s="71"/>
      <c r="AG64" s="137"/>
      <c r="AH64" s="137"/>
      <c r="AI64" s="137"/>
      <c r="AJ64" s="71"/>
      <c r="AK64" s="137"/>
      <c r="AL64" s="137"/>
      <c r="AM64" s="137"/>
      <c r="AN64" s="71"/>
      <c r="AO64" s="137"/>
      <c r="AP64" s="137"/>
      <c r="AQ64" s="137"/>
      <c r="AR64" s="135"/>
    </row>
    <row r="65" spans="1:44" ht="14.4" x14ac:dyDescent="0.3">
      <c r="A65" s="56"/>
      <c r="B65" s="56" t="s">
        <v>90</v>
      </c>
      <c r="C65" s="121">
        <v>3</v>
      </c>
      <c r="D65" s="121">
        <v>1</v>
      </c>
      <c r="E65" s="121">
        <v>4</v>
      </c>
      <c r="F65" s="121"/>
      <c r="G65" s="121">
        <v>26</v>
      </c>
      <c r="H65" s="121">
        <v>12</v>
      </c>
      <c r="I65" s="121">
        <v>38</v>
      </c>
      <c r="J65" s="121"/>
      <c r="K65" s="121">
        <v>12</v>
      </c>
      <c r="L65" s="121">
        <v>6</v>
      </c>
      <c r="M65" s="121">
        <v>18</v>
      </c>
      <c r="N65" s="121"/>
      <c r="O65" s="121" t="s">
        <v>10</v>
      </c>
      <c r="P65" s="121">
        <v>2</v>
      </c>
      <c r="Q65" s="121">
        <v>2</v>
      </c>
      <c r="R65" s="121"/>
      <c r="S65" s="122">
        <v>44</v>
      </c>
      <c r="T65" s="122">
        <v>21</v>
      </c>
      <c r="U65" s="122">
        <v>65</v>
      </c>
      <c r="V65" s="30"/>
      <c r="W65" s="136"/>
      <c r="X65" s="136"/>
      <c r="Y65" s="130"/>
      <c r="Z65" s="130"/>
      <c r="AA65" s="130"/>
      <c r="AB65" s="130"/>
      <c r="AC65" s="130"/>
      <c r="AD65" s="130"/>
      <c r="AE65" s="130"/>
      <c r="AF65" s="130"/>
      <c r="AG65" s="130"/>
      <c r="AH65" s="130"/>
      <c r="AI65" s="130"/>
      <c r="AJ65" s="130"/>
      <c r="AK65" s="130"/>
      <c r="AL65" s="130"/>
      <c r="AM65" s="130"/>
      <c r="AN65" s="130"/>
      <c r="AO65" s="130"/>
      <c r="AP65" s="130"/>
      <c r="AQ65" s="130"/>
      <c r="AR65" s="135"/>
    </row>
    <row r="66" spans="1:44" ht="14.4" x14ac:dyDescent="0.3">
      <c r="A66" s="56" t="s">
        <v>48</v>
      </c>
      <c r="B66" s="56" t="s">
        <v>100</v>
      </c>
      <c r="C66" s="121" t="s">
        <v>10</v>
      </c>
      <c r="D66" s="121" t="s">
        <v>10</v>
      </c>
      <c r="E66" s="121" t="s">
        <v>10</v>
      </c>
      <c r="F66" s="121"/>
      <c r="G66" s="121">
        <v>5</v>
      </c>
      <c r="H66" s="121">
        <v>6</v>
      </c>
      <c r="I66" s="121">
        <v>11</v>
      </c>
      <c r="J66" s="121"/>
      <c r="K66" s="121">
        <v>5</v>
      </c>
      <c r="L66" s="121">
        <v>2</v>
      </c>
      <c r="M66" s="121">
        <v>7</v>
      </c>
      <c r="N66" s="121"/>
      <c r="O66" s="121">
        <v>2</v>
      </c>
      <c r="P66" s="121">
        <v>5</v>
      </c>
      <c r="Q66" s="121">
        <v>7</v>
      </c>
      <c r="R66" s="121"/>
      <c r="S66" s="122">
        <v>12</v>
      </c>
      <c r="T66" s="122">
        <v>13</v>
      </c>
      <c r="U66" s="122">
        <v>25</v>
      </c>
      <c r="V66" s="30"/>
      <c r="W66" s="70"/>
      <c r="X66" s="70"/>
      <c r="Y66" s="138"/>
      <c r="Z66" s="138"/>
      <c r="AA66" s="138"/>
      <c r="AB66" s="138"/>
      <c r="AC66" s="138"/>
      <c r="AD66" s="138"/>
      <c r="AE66" s="138"/>
      <c r="AF66" s="138"/>
      <c r="AG66" s="138"/>
      <c r="AH66" s="138"/>
      <c r="AI66" s="138"/>
      <c r="AJ66" s="138"/>
      <c r="AK66" s="138"/>
      <c r="AL66" s="138"/>
      <c r="AM66" s="138"/>
      <c r="AN66" s="138"/>
      <c r="AO66" s="130"/>
      <c r="AP66" s="130"/>
      <c r="AQ66" s="130"/>
      <c r="AR66" s="135"/>
    </row>
    <row r="67" spans="1:44" ht="14.4" x14ac:dyDescent="0.3">
      <c r="A67" s="56"/>
      <c r="B67" s="56" t="s">
        <v>101</v>
      </c>
      <c r="C67" s="121" t="s">
        <v>10</v>
      </c>
      <c r="D67" s="121">
        <v>3</v>
      </c>
      <c r="E67" s="121">
        <v>3</v>
      </c>
      <c r="F67" s="121"/>
      <c r="G67" s="121">
        <v>18</v>
      </c>
      <c r="H67" s="121">
        <v>5</v>
      </c>
      <c r="I67" s="121">
        <v>23</v>
      </c>
      <c r="J67" s="121"/>
      <c r="K67" s="121">
        <v>4</v>
      </c>
      <c r="L67" s="121">
        <v>2</v>
      </c>
      <c r="M67" s="121">
        <v>6</v>
      </c>
      <c r="N67" s="121"/>
      <c r="O67" s="121" t="s">
        <v>10</v>
      </c>
      <c r="P67" s="121" t="s">
        <v>10</v>
      </c>
      <c r="Q67" s="121" t="s">
        <v>10</v>
      </c>
      <c r="R67" s="121"/>
      <c r="S67" s="122">
        <v>22</v>
      </c>
      <c r="T67" s="122">
        <v>10</v>
      </c>
      <c r="U67" s="122">
        <v>32</v>
      </c>
      <c r="V67" s="30"/>
      <c r="W67" s="70"/>
      <c r="X67" s="70"/>
      <c r="Y67" s="138"/>
      <c r="Z67" s="138"/>
      <c r="AA67" s="138"/>
      <c r="AB67" s="138"/>
      <c r="AC67" s="138"/>
      <c r="AD67" s="138"/>
      <c r="AE67" s="138"/>
      <c r="AF67" s="138"/>
      <c r="AG67" s="138"/>
      <c r="AH67" s="138"/>
      <c r="AI67" s="138"/>
      <c r="AJ67" s="138"/>
      <c r="AK67" s="138"/>
      <c r="AL67" s="138"/>
      <c r="AM67" s="138"/>
      <c r="AN67" s="138"/>
      <c r="AO67" s="130"/>
      <c r="AP67" s="130"/>
      <c r="AQ67" s="130"/>
      <c r="AR67" s="135"/>
    </row>
    <row r="68" spans="1:44" ht="14.4" x14ac:dyDescent="0.3">
      <c r="A68" s="61"/>
      <c r="B68" s="61" t="s">
        <v>90</v>
      </c>
      <c r="C68" s="125" t="s">
        <v>10</v>
      </c>
      <c r="D68" s="125">
        <v>3</v>
      </c>
      <c r="E68" s="125">
        <v>3</v>
      </c>
      <c r="F68" s="125"/>
      <c r="G68" s="125">
        <v>23</v>
      </c>
      <c r="H68" s="125">
        <v>11</v>
      </c>
      <c r="I68" s="125">
        <v>34</v>
      </c>
      <c r="J68" s="125"/>
      <c r="K68" s="125">
        <v>9</v>
      </c>
      <c r="L68" s="125">
        <v>4</v>
      </c>
      <c r="M68" s="125">
        <v>13</v>
      </c>
      <c r="N68" s="125"/>
      <c r="O68" s="125">
        <v>2</v>
      </c>
      <c r="P68" s="125">
        <v>5</v>
      </c>
      <c r="Q68" s="125">
        <v>7</v>
      </c>
      <c r="R68" s="125"/>
      <c r="S68" s="52">
        <v>34</v>
      </c>
      <c r="T68" s="52">
        <v>23</v>
      </c>
      <c r="U68" s="52">
        <v>57</v>
      </c>
      <c r="V68" s="30"/>
      <c r="W68" s="70"/>
      <c r="X68" s="70"/>
      <c r="Y68" s="138"/>
      <c r="Z68" s="138"/>
      <c r="AA68" s="138"/>
      <c r="AB68" s="138"/>
      <c r="AC68" s="138"/>
      <c r="AD68" s="138"/>
      <c r="AE68" s="138"/>
      <c r="AF68" s="138"/>
      <c r="AG68" s="138"/>
      <c r="AH68" s="138"/>
      <c r="AI68" s="138"/>
      <c r="AJ68" s="138"/>
      <c r="AK68" s="138"/>
      <c r="AL68" s="138"/>
      <c r="AM68" s="138"/>
      <c r="AN68" s="138"/>
      <c r="AO68" s="130"/>
      <c r="AP68" s="130"/>
      <c r="AQ68" s="130"/>
      <c r="AR68" s="135"/>
    </row>
    <row r="69" spans="1:44" ht="14.4" x14ac:dyDescent="0.25">
      <c r="A69" s="128" t="s">
        <v>42</v>
      </c>
      <c r="B69" s="129"/>
      <c r="C69" s="129"/>
      <c r="D69" s="129"/>
      <c r="E69" s="129"/>
      <c r="F69" s="129"/>
      <c r="G69" s="129"/>
      <c r="H69" s="129"/>
      <c r="I69" s="129"/>
      <c r="J69" s="129"/>
      <c r="K69" s="129"/>
      <c r="L69" s="129"/>
      <c r="M69" s="129"/>
      <c r="N69" s="129"/>
      <c r="O69" s="129"/>
      <c r="P69" s="129"/>
      <c r="Q69" s="129"/>
      <c r="R69" s="129"/>
      <c r="S69" s="129"/>
      <c r="T69" s="129"/>
      <c r="U69" s="129"/>
      <c r="V69" s="30"/>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row>
    <row r="70" spans="1:44" ht="14.4" x14ac:dyDescent="0.25">
      <c r="A70" s="68" t="s">
        <v>43</v>
      </c>
      <c r="B70" s="129"/>
      <c r="C70" s="129"/>
      <c r="D70" s="129"/>
      <c r="E70" s="129"/>
      <c r="F70" s="129"/>
      <c r="G70" s="129"/>
      <c r="H70" s="129"/>
      <c r="I70" s="129"/>
      <c r="J70" s="129"/>
      <c r="K70" s="129"/>
      <c r="L70" s="129"/>
      <c r="M70" s="129"/>
      <c r="N70" s="129"/>
      <c r="O70" s="129"/>
      <c r="P70" s="129"/>
      <c r="Q70" s="129"/>
      <c r="R70" s="129"/>
      <c r="S70" s="129"/>
      <c r="T70" s="129"/>
      <c r="U70" s="129"/>
      <c r="V70" s="30"/>
    </row>
    <row r="71" spans="1:44" ht="27.75" customHeight="1" x14ac:dyDescent="0.25">
      <c r="A71" s="230" t="s">
        <v>105</v>
      </c>
      <c r="B71" s="230"/>
      <c r="C71" s="230"/>
      <c r="D71" s="230"/>
      <c r="E71" s="230"/>
      <c r="F71" s="230"/>
      <c r="G71" s="230"/>
      <c r="H71" s="230"/>
      <c r="I71" s="230"/>
      <c r="J71" s="230"/>
      <c r="K71" s="230"/>
      <c r="L71" s="230"/>
      <c r="M71" s="230"/>
      <c r="N71" s="230"/>
      <c r="O71" s="230"/>
      <c r="P71" s="230"/>
      <c r="Q71" s="230"/>
      <c r="R71" s="230"/>
      <c r="S71" s="230"/>
      <c r="T71" s="230"/>
      <c r="U71" s="230"/>
      <c r="V71" s="30"/>
    </row>
    <row r="72" spans="1:44" ht="14.4" x14ac:dyDescent="0.25">
      <c r="A72" s="68" t="s">
        <v>102</v>
      </c>
      <c r="B72" s="129"/>
      <c r="C72" s="129"/>
      <c r="D72" s="129"/>
      <c r="E72" s="129"/>
      <c r="F72" s="129"/>
      <c r="G72" s="129"/>
      <c r="H72" s="129"/>
      <c r="I72" s="129"/>
      <c r="J72" s="129"/>
      <c r="K72" s="129"/>
      <c r="L72" s="129"/>
      <c r="M72" s="129"/>
      <c r="N72" s="129"/>
      <c r="O72" s="129"/>
      <c r="P72" s="129"/>
      <c r="Q72" s="129"/>
      <c r="R72" s="129"/>
      <c r="S72" s="129"/>
      <c r="T72" s="129"/>
      <c r="U72" s="129"/>
      <c r="V72" s="30"/>
    </row>
    <row r="73" spans="1:44" ht="14.4" x14ac:dyDescent="0.25">
      <c r="A73" s="68" t="s">
        <v>106</v>
      </c>
      <c r="B73" s="129"/>
      <c r="C73" s="129"/>
      <c r="D73" s="129"/>
      <c r="E73" s="129"/>
      <c r="F73" s="129"/>
      <c r="G73" s="129"/>
      <c r="H73" s="129"/>
      <c r="I73" s="129"/>
      <c r="J73" s="129"/>
      <c r="K73" s="129"/>
      <c r="L73" s="129"/>
      <c r="M73" s="129"/>
      <c r="N73" s="129"/>
      <c r="O73" s="129"/>
      <c r="P73" s="129"/>
      <c r="Q73" s="129"/>
      <c r="R73" s="129"/>
      <c r="S73" s="129"/>
      <c r="T73" s="129"/>
      <c r="U73" s="129"/>
      <c r="V73" s="30"/>
    </row>
    <row r="74" spans="1:44" ht="14.4" x14ac:dyDescent="0.25">
      <c r="A74" s="68" t="s">
        <v>94</v>
      </c>
      <c r="B74" s="129"/>
      <c r="C74" s="129"/>
      <c r="D74" s="129"/>
      <c r="E74" s="129"/>
      <c r="F74" s="129"/>
      <c r="G74" s="129"/>
      <c r="H74" s="129"/>
      <c r="I74" s="129"/>
      <c r="J74" s="129"/>
      <c r="K74" s="129"/>
      <c r="L74" s="129"/>
      <c r="M74" s="129"/>
      <c r="N74" s="129"/>
      <c r="O74" s="129"/>
      <c r="P74" s="129"/>
      <c r="Q74" s="129"/>
      <c r="R74" s="129"/>
      <c r="S74" s="129"/>
      <c r="T74" s="129"/>
      <c r="U74" s="129"/>
      <c r="V74" s="30"/>
    </row>
    <row r="75" spans="1:44" ht="14.4" x14ac:dyDescent="0.25">
      <c r="A75" s="68" t="s">
        <v>107</v>
      </c>
      <c r="B75" s="129"/>
      <c r="C75" s="129"/>
      <c r="D75" s="129"/>
      <c r="E75" s="129"/>
      <c r="F75" s="129"/>
      <c r="G75" s="129"/>
      <c r="H75" s="129"/>
      <c r="I75" s="129"/>
      <c r="J75" s="129"/>
      <c r="K75" s="129"/>
      <c r="L75" s="129"/>
      <c r="M75" s="129"/>
      <c r="N75" s="129"/>
      <c r="O75" s="129"/>
      <c r="P75" s="129"/>
      <c r="Q75" s="129"/>
      <c r="R75" s="129"/>
      <c r="S75" s="129"/>
      <c r="T75" s="129"/>
      <c r="U75" s="129"/>
      <c r="V75" s="30"/>
    </row>
    <row r="76" spans="1:44" ht="33.75" customHeight="1" x14ac:dyDescent="0.25">
      <c r="A76" s="230" t="s">
        <v>108</v>
      </c>
      <c r="B76" s="230"/>
      <c r="C76" s="230"/>
      <c r="D76" s="230"/>
      <c r="E76" s="230"/>
      <c r="F76" s="230"/>
      <c r="G76" s="230"/>
      <c r="H76" s="230"/>
      <c r="I76" s="230"/>
      <c r="J76" s="230"/>
      <c r="K76" s="230"/>
      <c r="L76" s="230"/>
      <c r="M76" s="230"/>
      <c r="N76" s="230"/>
      <c r="O76" s="230"/>
      <c r="P76" s="230"/>
      <c r="Q76" s="230"/>
      <c r="R76" s="230"/>
      <c r="S76" s="230"/>
      <c r="T76" s="230"/>
      <c r="U76" s="230"/>
      <c r="V76" s="30"/>
    </row>
    <row r="77" spans="1:44" ht="14.4" x14ac:dyDescent="0.25">
      <c r="A77" s="68" t="s">
        <v>103</v>
      </c>
      <c r="B77" s="129"/>
      <c r="C77" s="129"/>
      <c r="D77" s="129"/>
      <c r="E77" s="129"/>
      <c r="F77" s="129"/>
      <c r="G77" s="129"/>
      <c r="H77" s="129"/>
      <c r="I77" s="129"/>
      <c r="J77" s="129"/>
      <c r="K77" s="129"/>
      <c r="L77" s="129"/>
      <c r="M77" s="129"/>
      <c r="N77" s="129"/>
      <c r="O77" s="129"/>
      <c r="P77" s="129"/>
      <c r="Q77" s="129"/>
      <c r="R77" s="129"/>
      <c r="S77" s="129"/>
      <c r="T77" s="129"/>
      <c r="U77" s="129"/>
      <c r="V77" s="30"/>
    </row>
    <row r="78" spans="1:44" ht="14.4" x14ac:dyDescent="0.25">
      <c r="A78" s="68" t="s">
        <v>104</v>
      </c>
      <c r="B78" s="129"/>
      <c r="C78" s="129"/>
      <c r="D78" s="129"/>
      <c r="E78" s="129"/>
      <c r="F78" s="129"/>
      <c r="G78" s="129"/>
      <c r="H78" s="129"/>
      <c r="I78" s="129"/>
      <c r="J78" s="129"/>
      <c r="K78" s="129"/>
      <c r="L78" s="129"/>
      <c r="M78" s="129"/>
      <c r="N78" s="129"/>
      <c r="O78" s="129"/>
      <c r="P78" s="129"/>
      <c r="Q78" s="129"/>
      <c r="R78" s="129"/>
      <c r="S78" s="129"/>
      <c r="T78" s="129"/>
      <c r="U78" s="129"/>
      <c r="V78" s="30"/>
    </row>
    <row r="79" spans="1:44" ht="14.4" x14ac:dyDescent="0.25">
      <c r="A79" s="68" t="s">
        <v>237</v>
      </c>
      <c r="B79" s="129"/>
      <c r="C79" s="129"/>
      <c r="D79" s="129"/>
      <c r="E79" s="129"/>
      <c r="F79" s="129"/>
      <c r="G79" s="129"/>
      <c r="H79" s="129"/>
      <c r="I79" s="129"/>
      <c r="J79" s="129"/>
      <c r="K79" s="129"/>
      <c r="L79" s="129"/>
      <c r="M79" s="129"/>
      <c r="N79" s="129"/>
      <c r="O79" s="129"/>
      <c r="P79" s="129"/>
      <c r="Q79" s="129"/>
      <c r="R79" s="129"/>
      <c r="S79" s="129"/>
      <c r="T79" s="129"/>
      <c r="U79" s="129"/>
      <c r="V79" s="30"/>
    </row>
    <row r="80" spans="1:44" x14ac:dyDescent="0.25">
      <c r="A80" s="30"/>
      <c r="B80" s="30"/>
      <c r="C80" s="30"/>
      <c r="D80" s="30"/>
      <c r="E80" s="30"/>
      <c r="F80" s="30"/>
      <c r="G80" s="30"/>
      <c r="H80" s="30"/>
      <c r="I80" s="30"/>
      <c r="J80" s="30"/>
      <c r="K80" s="30"/>
      <c r="L80" s="30"/>
      <c r="M80" s="30"/>
      <c r="N80" s="30"/>
      <c r="O80" s="30"/>
      <c r="P80" s="30"/>
      <c r="Q80" s="30"/>
      <c r="R80" s="30"/>
      <c r="S80" s="30"/>
      <c r="T80" s="30"/>
      <c r="U80" s="30"/>
      <c r="V80" s="30"/>
    </row>
  </sheetData>
  <mergeCells count="10">
    <mergeCell ref="A71:U71"/>
    <mergeCell ref="A76:U76"/>
    <mergeCell ref="A3:A5"/>
    <mergeCell ref="B3:B5"/>
    <mergeCell ref="C3:U3"/>
    <mergeCell ref="C4:E4"/>
    <mergeCell ref="G4:I4"/>
    <mergeCell ref="K4:M4"/>
    <mergeCell ref="O4:Q4"/>
    <mergeCell ref="S4:U4"/>
  </mergeCells>
  <hyperlinks>
    <hyperlink ref="A2" location="Contents!A1" display="Back to Content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74"/>
  <sheetViews>
    <sheetView workbookViewId="0"/>
  </sheetViews>
  <sheetFormatPr defaultColWidth="9" defaultRowHeight="13.8" x14ac:dyDescent="0.25"/>
  <cols>
    <col min="1" max="1" width="9" style="31"/>
    <col min="2" max="2" width="15.69921875" style="31" customWidth="1"/>
    <col min="3" max="7" width="30.59765625" style="31" customWidth="1"/>
    <col min="8" max="16384" width="9" style="31"/>
  </cols>
  <sheetData>
    <row r="1" spans="1:8" ht="14.4" x14ac:dyDescent="0.3">
      <c r="A1" s="10" t="s">
        <v>284</v>
      </c>
      <c r="B1" s="6"/>
      <c r="C1" s="6"/>
      <c r="D1" s="6"/>
      <c r="E1" s="6"/>
      <c r="F1" s="6"/>
      <c r="G1" s="6"/>
      <c r="H1" s="30"/>
    </row>
    <row r="2" spans="1:8" ht="14.4" x14ac:dyDescent="0.3">
      <c r="A2" s="50" t="s">
        <v>195</v>
      </c>
      <c r="B2" s="6"/>
      <c r="C2" s="6"/>
      <c r="D2" s="6"/>
      <c r="E2" s="6"/>
      <c r="F2" s="6"/>
      <c r="G2" s="6"/>
      <c r="H2" s="30"/>
    </row>
    <row r="3" spans="1:8" ht="40.799999999999997" x14ac:dyDescent="0.25">
      <c r="A3" s="139" t="s">
        <v>1</v>
      </c>
      <c r="B3" s="139" t="s">
        <v>70</v>
      </c>
      <c r="C3" s="140" t="s">
        <v>109</v>
      </c>
      <c r="D3" s="140" t="s">
        <v>110</v>
      </c>
      <c r="E3" s="140" t="s">
        <v>111</v>
      </c>
      <c r="F3" s="140" t="s">
        <v>112</v>
      </c>
      <c r="G3" s="140" t="s">
        <v>113</v>
      </c>
      <c r="H3" s="30"/>
    </row>
    <row r="4" spans="1:8" x14ac:dyDescent="0.25">
      <c r="A4" s="246" t="s">
        <v>31</v>
      </c>
      <c r="B4" s="206" t="s">
        <v>58</v>
      </c>
      <c r="C4" s="194">
        <v>11</v>
      </c>
      <c r="D4" s="194">
        <v>2</v>
      </c>
      <c r="E4" s="194">
        <v>18</v>
      </c>
      <c r="F4" s="194">
        <v>3</v>
      </c>
      <c r="G4" s="195">
        <v>35</v>
      </c>
      <c r="H4" s="30"/>
    </row>
    <row r="5" spans="1:8" x14ac:dyDescent="0.25">
      <c r="A5" s="246"/>
      <c r="B5" s="206" t="s">
        <v>59</v>
      </c>
      <c r="C5" s="194">
        <v>9</v>
      </c>
      <c r="D5" s="194">
        <v>3</v>
      </c>
      <c r="E5" s="194">
        <v>21</v>
      </c>
      <c r="F5" s="194">
        <v>3</v>
      </c>
      <c r="G5" s="195">
        <v>39</v>
      </c>
      <c r="H5" s="30"/>
    </row>
    <row r="6" spans="1:8" x14ac:dyDescent="0.25">
      <c r="A6" s="246"/>
      <c r="B6" s="206" t="s">
        <v>60</v>
      </c>
      <c r="C6" s="194">
        <v>11</v>
      </c>
      <c r="D6" s="194">
        <v>5</v>
      </c>
      <c r="E6" s="194">
        <v>20</v>
      </c>
      <c r="F6" s="194">
        <v>4</v>
      </c>
      <c r="G6" s="195">
        <v>48</v>
      </c>
      <c r="H6" s="30"/>
    </row>
    <row r="7" spans="1:8" x14ac:dyDescent="0.25">
      <c r="A7" s="246"/>
      <c r="B7" s="206" t="s">
        <v>61</v>
      </c>
      <c r="C7" s="194">
        <v>24</v>
      </c>
      <c r="D7" s="194">
        <v>1</v>
      </c>
      <c r="E7" s="194">
        <v>13</v>
      </c>
      <c r="F7" s="194">
        <v>3</v>
      </c>
      <c r="G7" s="195">
        <v>40</v>
      </c>
      <c r="H7" s="30"/>
    </row>
    <row r="8" spans="1:8" x14ac:dyDescent="0.25">
      <c r="A8" s="246"/>
      <c r="B8" s="206" t="s">
        <v>62</v>
      </c>
      <c r="C8" s="194">
        <v>10</v>
      </c>
      <c r="D8" s="194">
        <v>3</v>
      </c>
      <c r="E8" s="194">
        <v>19</v>
      </c>
      <c r="F8" s="194">
        <v>3</v>
      </c>
      <c r="G8" s="195">
        <v>37</v>
      </c>
      <c r="H8" s="30"/>
    </row>
    <row r="9" spans="1:8" x14ac:dyDescent="0.25">
      <c r="A9" s="56" t="s">
        <v>32</v>
      </c>
      <c r="B9" s="56" t="s">
        <v>58</v>
      </c>
      <c r="C9" s="121">
        <v>10</v>
      </c>
      <c r="D9" s="121">
        <v>4</v>
      </c>
      <c r="E9" s="121">
        <v>11</v>
      </c>
      <c r="F9" s="121">
        <v>3</v>
      </c>
      <c r="G9" s="122">
        <v>36</v>
      </c>
      <c r="H9" s="30"/>
    </row>
    <row r="10" spans="1:8" x14ac:dyDescent="0.25">
      <c r="A10" s="56"/>
      <c r="B10" s="56" t="s">
        <v>59</v>
      </c>
      <c r="C10" s="121">
        <v>11</v>
      </c>
      <c r="D10" s="121">
        <v>3</v>
      </c>
      <c r="E10" s="121">
        <v>23</v>
      </c>
      <c r="F10" s="121">
        <v>3</v>
      </c>
      <c r="G10" s="122">
        <v>45</v>
      </c>
      <c r="H10" s="30"/>
    </row>
    <row r="11" spans="1:8" x14ac:dyDescent="0.25">
      <c r="A11" s="56"/>
      <c r="B11" s="56" t="s">
        <v>60</v>
      </c>
      <c r="C11" s="121">
        <v>11</v>
      </c>
      <c r="D11" s="121">
        <v>3</v>
      </c>
      <c r="E11" s="121">
        <v>12</v>
      </c>
      <c r="F11" s="121">
        <v>5</v>
      </c>
      <c r="G11" s="122">
        <v>40</v>
      </c>
      <c r="H11" s="30"/>
    </row>
    <row r="12" spans="1:8" x14ac:dyDescent="0.25">
      <c r="A12" s="56"/>
      <c r="B12" s="56" t="s">
        <v>61</v>
      </c>
      <c r="C12" s="121" t="s">
        <v>16</v>
      </c>
      <c r="D12" s="121" t="s">
        <v>16</v>
      </c>
      <c r="E12" s="121" t="s">
        <v>16</v>
      </c>
      <c r="F12" s="121" t="s">
        <v>16</v>
      </c>
      <c r="G12" s="122" t="s">
        <v>16</v>
      </c>
      <c r="H12" s="30"/>
    </row>
    <row r="13" spans="1:8" x14ac:dyDescent="0.25">
      <c r="A13" s="56"/>
      <c r="B13" s="56" t="s">
        <v>62</v>
      </c>
      <c r="C13" s="121">
        <v>11</v>
      </c>
      <c r="D13" s="121">
        <v>4</v>
      </c>
      <c r="E13" s="121">
        <v>18</v>
      </c>
      <c r="F13" s="121">
        <v>4</v>
      </c>
      <c r="G13" s="122">
        <v>42</v>
      </c>
      <c r="H13" s="30"/>
    </row>
    <row r="14" spans="1:8" x14ac:dyDescent="0.25">
      <c r="A14" s="56" t="s">
        <v>33</v>
      </c>
      <c r="B14" s="56" t="s">
        <v>58</v>
      </c>
      <c r="C14" s="121">
        <v>10</v>
      </c>
      <c r="D14" s="121">
        <v>3</v>
      </c>
      <c r="E14" s="121">
        <v>9</v>
      </c>
      <c r="F14" s="121">
        <v>5</v>
      </c>
      <c r="G14" s="122">
        <v>33</v>
      </c>
      <c r="H14" s="30"/>
    </row>
    <row r="15" spans="1:8" x14ac:dyDescent="0.25">
      <c r="A15" s="56"/>
      <c r="B15" s="56" t="s">
        <v>59</v>
      </c>
      <c r="C15" s="121">
        <v>10</v>
      </c>
      <c r="D15" s="121">
        <v>3</v>
      </c>
      <c r="E15" s="121">
        <v>20</v>
      </c>
      <c r="F15" s="121">
        <v>4</v>
      </c>
      <c r="G15" s="122">
        <v>50</v>
      </c>
      <c r="H15" s="30"/>
    </row>
    <row r="16" spans="1:8" x14ac:dyDescent="0.25">
      <c r="A16" s="56"/>
      <c r="B16" s="56" t="s">
        <v>60</v>
      </c>
      <c r="C16" s="121">
        <v>12</v>
      </c>
      <c r="D16" s="121">
        <v>4</v>
      </c>
      <c r="E16" s="121">
        <v>15</v>
      </c>
      <c r="F16" s="121">
        <v>5</v>
      </c>
      <c r="G16" s="122">
        <v>50</v>
      </c>
      <c r="H16" s="30"/>
    </row>
    <row r="17" spans="1:8" x14ac:dyDescent="0.25">
      <c r="A17" s="56"/>
      <c r="B17" s="56" t="s">
        <v>61</v>
      </c>
      <c r="C17" s="121" t="s">
        <v>16</v>
      </c>
      <c r="D17" s="121" t="s">
        <v>16</v>
      </c>
      <c r="E17" s="121" t="s">
        <v>16</v>
      </c>
      <c r="F17" s="121" t="s">
        <v>16</v>
      </c>
      <c r="G17" s="122" t="s">
        <v>16</v>
      </c>
      <c r="H17" s="30"/>
    </row>
    <row r="18" spans="1:8" x14ac:dyDescent="0.25">
      <c r="A18" s="56"/>
      <c r="B18" s="56" t="s">
        <v>62</v>
      </c>
      <c r="C18" s="121">
        <v>10</v>
      </c>
      <c r="D18" s="121">
        <v>3</v>
      </c>
      <c r="E18" s="121">
        <v>18</v>
      </c>
      <c r="F18" s="121">
        <v>5</v>
      </c>
      <c r="G18" s="122">
        <v>45</v>
      </c>
      <c r="H18" s="30"/>
    </row>
    <row r="19" spans="1:8" x14ac:dyDescent="0.25">
      <c r="A19" s="56" t="s">
        <v>34</v>
      </c>
      <c r="B19" s="56" t="s">
        <v>58</v>
      </c>
      <c r="C19" s="121">
        <v>13</v>
      </c>
      <c r="D19" s="121">
        <v>3</v>
      </c>
      <c r="E19" s="121">
        <v>22</v>
      </c>
      <c r="F19" s="121">
        <v>5</v>
      </c>
      <c r="G19" s="122">
        <v>53</v>
      </c>
      <c r="H19" s="30"/>
    </row>
    <row r="20" spans="1:8" x14ac:dyDescent="0.25">
      <c r="A20" s="56"/>
      <c r="B20" s="56" t="s">
        <v>59</v>
      </c>
      <c r="C20" s="121">
        <v>8</v>
      </c>
      <c r="D20" s="121">
        <v>3</v>
      </c>
      <c r="E20" s="121">
        <v>31</v>
      </c>
      <c r="F20" s="121">
        <v>4</v>
      </c>
      <c r="G20" s="122">
        <v>49</v>
      </c>
      <c r="H20" s="30"/>
    </row>
    <row r="21" spans="1:8" x14ac:dyDescent="0.25">
      <c r="A21" s="56"/>
      <c r="B21" s="56" t="s">
        <v>60</v>
      </c>
      <c r="C21" s="121">
        <v>13</v>
      </c>
      <c r="D21" s="121">
        <v>3</v>
      </c>
      <c r="E21" s="121">
        <v>26</v>
      </c>
      <c r="F21" s="121">
        <v>7</v>
      </c>
      <c r="G21" s="122">
        <v>52</v>
      </c>
      <c r="H21" s="30"/>
    </row>
    <row r="22" spans="1:8" x14ac:dyDescent="0.25">
      <c r="A22" s="56"/>
      <c r="B22" s="56" t="s">
        <v>61</v>
      </c>
      <c r="C22" s="121">
        <v>12</v>
      </c>
      <c r="D22" s="121">
        <v>1</v>
      </c>
      <c r="E22" s="121">
        <v>8</v>
      </c>
      <c r="F22" s="121">
        <v>5</v>
      </c>
      <c r="G22" s="122">
        <v>45</v>
      </c>
      <c r="H22" s="30"/>
    </row>
    <row r="23" spans="1:8" x14ac:dyDescent="0.25">
      <c r="A23" s="56"/>
      <c r="B23" s="56" t="s">
        <v>62</v>
      </c>
      <c r="C23" s="121">
        <v>9</v>
      </c>
      <c r="D23" s="121">
        <v>3</v>
      </c>
      <c r="E23" s="121">
        <v>29</v>
      </c>
      <c r="F23" s="121">
        <v>4</v>
      </c>
      <c r="G23" s="122">
        <v>49</v>
      </c>
      <c r="H23" s="30"/>
    </row>
    <row r="24" spans="1:8" x14ac:dyDescent="0.25">
      <c r="A24" s="56" t="s">
        <v>35</v>
      </c>
      <c r="B24" s="56" t="s">
        <v>58</v>
      </c>
      <c r="C24" s="121">
        <v>7</v>
      </c>
      <c r="D24" s="121">
        <v>4</v>
      </c>
      <c r="E24" s="121">
        <v>13</v>
      </c>
      <c r="F24" s="121">
        <v>5</v>
      </c>
      <c r="G24" s="122">
        <v>31</v>
      </c>
      <c r="H24" s="30"/>
    </row>
    <row r="25" spans="1:8" x14ac:dyDescent="0.25">
      <c r="A25" s="56"/>
      <c r="B25" s="56" t="s">
        <v>59</v>
      </c>
      <c r="C25" s="121">
        <v>8</v>
      </c>
      <c r="D25" s="121">
        <v>4</v>
      </c>
      <c r="E25" s="121">
        <v>33</v>
      </c>
      <c r="F25" s="121">
        <v>5</v>
      </c>
      <c r="G25" s="122">
        <v>57</v>
      </c>
      <c r="H25" s="30"/>
    </row>
    <row r="26" spans="1:8" x14ac:dyDescent="0.25">
      <c r="A26" s="56"/>
      <c r="B26" s="56" t="s">
        <v>60</v>
      </c>
      <c r="C26" s="121">
        <v>11</v>
      </c>
      <c r="D26" s="121">
        <v>5</v>
      </c>
      <c r="E26" s="121">
        <v>32</v>
      </c>
      <c r="F26" s="121">
        <v>6</v>
      </c>
      <c r="G26" s="122">
        <v>60</v>
      </c>
      <c r="H26" s="30"/>
    </row>
    <row r="27" spans="1:8" x14ac:dyDescent="0.25">
      <c r="A27" s="56"/>
      <c r="B27" s="56" t="s">
        <v>61</v>
      </c>
      <c r="C27" s="121" t="s">
        <v>16</v>
      </c>
      <c r="D27" s="121" t="s">
        <v>16</v>
      </c>
      <c r="E27" s="121" t="s">
        <v>16</v>
      </c>
      <c r="F27" s="121" t="s">
        <v>16</v>
      </c>
      <c r="G27" s="122" t="s">
        <v>16</v>
      </c>
      <c r="H27" s="30"/>
    </row>
    <row r="28" spans="1:8" x14ac:dyDescent="0.25">
      <c r="A28" s="56"/>
      <c r="B28" s="56" t="s">
        <v>62</v>
      </c>
      <c r="C28" s="121">
        <v>8</v>
      </c>
      <c r="D28" s="121">
        <v>4</v>
      </c>
      <c r="E28" s="121">
        <v>30</v>
      </c>
      <c r="F28" s="121">
        <v>5</v>
      </c>
      <c r="G28" s="122">
        <v>56</v>
      </c>
      <c r="H28" s="30"/>
    </row>
    <row r="29" spans="1:8" x14ac:dyDescent="0.25">
      <c r="A29" s="56" t="s">
        <v>36</v>
      </c>
      <c r="B29" s="56" t="s">
        <v>58</v>
      </c>
      <c r="C29" s="121">
        <v>7</v>
      </c>
      <c r="D29" s="121">
        <v>1</v>
      </c>
      <c r="E29" s="121">
        <v>8</v>
      </c>
      <c r="F29" s="121">
        <v>7</v>
      </c>
      <c r="G29" s="122">
        <v>28</v>
      </c>
      <c r="H29" s="30"/>
    </row>
    <row r="30" spans="1:8" x14ac:dyDescent="0.25">
      <c r="A30" s="56"/>
      <c r="B30" s="56" t="s">
        <v>59</v>
      </c>
      <c r="C30" s="121">
        <v>9</v>
      </c>
      <c r="D30" s="121">
        <v>3</v>
      </c>
      <c r="E30" s="121">
        <v>40</v>
      </c>
      <c r="F30" s="121">
        <v>5</v>
      </c>
      <c r="G30" s="122">
        <v>61</v>
      </c>
      <c r="H30" s="30"/>
    </row>
    <row r="31" spans="1:8" x14ac:dyDescent="0.25">
      <c r="A31" s="56"/>
      <c r="B31" s="56" t="s">
        <v>60</v>
      </c>
      <c r="C31" s="121">
        <v>9</v>
      </c>
      <c r="D31" s="121">
        <v>4</v>
      </c>
      <c r="E31" s="121">
        <v>42</v>
      </c>
      <c r="F31" s="121">
        <v>8</v>
      </c>
      <c r="G31" s="122">
        <v>67</v>
      </c>
      <c r="H31" s="30"/>
    </row>
    <row r="32" spans="1:8" x14ac:dyDescent="0.25">
      <c r="A32" s="56"/>
      <c r="B32" s="56" t="s">
        <v>61</v>
      </c>
      <c r="C32" s="121" t="s">
        <v>12</v>
      </c>
      <c r="D32" s="121" t="s">
        <v>12</v>
      </c>
      <c r="E32" s="121" t="s">
        <v>12</v>
      </c>
      <c r="F32" s="121" t="s">
        <v>12</v>
      </c>
      <c r="G32" s="121" t="s">
        <v>12</v>
      </c>
      <c r="H32" s="30"/>
    </row>
    <row r="33" spans="1:8" x14ac:dyDescent="0.25">
      <c r="A33" s="56"/>
      <c r="B33" s="56" t="s">
        <v>62</v>
      </c>
      <c r="C33" s="121">
        <v>9</v>
      </c>
      <c r="D33" s="121">
        <v>3</v>
      </c>
      <c r="E33" s="121">
        <v>37</v>
      </c>
      <c r="F33" s="121">
        <v>5</v>
      </c>
      <c r="G33" s="122">
        <v>61</v>
      </c>
      <c r="H33" s="30"/>
    </row>
    <row r="34" spans="1:8" x14ac:dyDescent="0.25">
      <c r="A34" s="56" t="s">
        <v>37</v>
      </c>
      <c r="B34" s="56" t="s">
        <v>58</v>
      </c>
      <c r="C34" s="121">
        <v>10</v>
      </c>
      <c r="D34" s="121">
        <v>4</v>
      </c>
      <c r="E34" s="121">
        <v>7</v>
      </c>
      <c r="F34" s="121">
        <v>6</v>
      </c>
      <c r="G34" s="122">
        <v>28</v>
      </c>
      <c r="H34" s="30"/>
    </row>
    <row r="35" spans="1:8" x14ac:dyDescent="0.25">
      <c r="A35" s="56"/>
      <c r="B35" s="56" t="s">
        <v>59</v>
      </c>
      <c r="C35" s="121">
        <v>9</v>
      </c>
      <c r="D35" s="121">
        <v>6</v>
      </c>
      <c r="E35" s="121">
        <v>29</v>
      </c>
      <c r="F35" s="121">
        <v>5</v>
      </c>
      <c r="G35" s="122">
        <v>65</v>
      </c>
      <c r="H35" s="30"/>
    </row>
    <row r="36" spans="1:8" x14ac:dyDescent="0.25">
      <c r="A36" s="56"/>
      <c r="B36" s="56" t="s">
        <v>60</v>
      </c>
      <c r="C36" s="121">
        <v>9</v>
      </c>
      <c r="D36" s="121">
        <v>6</v>
      </c>
      <c r="E36" s="121">
        <v>37</v>
      </c>
      <c r="F36" s="121">
        <v>5</v>
      </c>
      <c r="G36" s="122">
        <v>60</v>
      </c>
      <c r="H36" s="30"/>
    </row>
    <row r="37" spans="1:8" x14ac:dyDescent="0.25">
      <c r="A37" s="56"/>
      <c r="B37" s="56" t="s">
        <v>61</v>
      </c>
      <c r="C37" s="121" t="s">
        <v>12</v>
      </c>
      <c r="D37" s="121" t="s">
        <v>12</v>
      </c>
      <c r="E37" s="121" t="s">
        <v>12</v>
      </c>
      <c r="F37" s="121" t="s">
        <v>12</v>
      </c>
      <c r="G37" s="121" t="s">
        <v>12</v>
      </c>
      <c r="H37" s="30"/>
    </row>
    <row r="38" spans="1:8" x14ac:dyDescent="0.25">
      <c r="A38" s="56"/>
      <c r="B38" s="56" t="s">
        <v>62</v>
      </c>
      <c r="C38" s="121">
        <v>9</v>
      </c>
      <c r="D38" s="121">
        <v>6</v>
      </c>
      <c r="E38" s="121">
        <v>27</v>
      </c>
      <c r="F38" s="121">
        <v>6</v>
      </c>
      <c r="G38" s="122">
        <v>60</v>
      </c>
      <c r="H38" s="30"/>
    </row>
    <row r="39" spans="1:8" x14ac:dyDescent="0.25">
      <c r="A39" s="56" t="s">
        <v>38</v>
      </c>
      <c r="B39" s="56" t="s">
        <v>58</v>
      </c>
      <c r="C39" s="121">
        <v>15</v>
      </c>
      <c r="D39" s="121">
        <v>3</v>
      </c>
      <c r="E39" s="121">
        <v>17</v>
      </c>
      <c r="F39" s="121">
        <v>6</v>
      </c>
      <c r="G39" s="122">
        <v>42</v>
      </c>
      <c r="H39" s="30"/>
    </row>
    <row r="40" spans="1:8" x14ac:dyDescent="0.25">
      <c r="A40" s="56"/>
      <c r="B40" s="56" t="s">
        <v>59</v>
      </c>
      <c r="C40" s="121">
        <v>11</v>
      </c>
      <c r="D40" s="121">
        <v>6</v>
      </c>
      <c r="E40" s="121">
        <v>37</v>
      </c>
      <c r="F40" s="121">
        <v>6</v>
      </c>
      <c r="G40" s="122">
        <v>69</v>
      </c>
      <c r="H40" s="30"/>
    </row>
    <row r="41" spans="1:8" x14ac:dyDescent="0.25">
      <c r="A41" s="56"/>
      <c r="B41" s="56" t="s">
        <v>60</v>
      </c>
      <c r="C41" s="121">
        <v>17</v>
      </c>
      <c r="D41" s="121">
        <v>4</v>
      </c>
      <c r="E41" s="121">
        <v>13</v>
      </c>
      <c r="F41" s="121">
        <v>6</v>
      </c>
      <c r="G41" s="122">
        <v>57</v>
      </c>
      <c r="H41" s="30"/>
    </row>
    <row r="42" spans="1:8" x14ac:dyDescent="0.25">
      <c r="A42" s="56"/>
      <c r="B42" s="56" t="s">
        <v>61</v>
      </c>
      <c r="C42" s="121">
        <v>9</v>
      </c>
      <c r="D42" s="121">
        <v>8</v>
      </c>
      <c r="E42" s="121">
        <v>7</v>
      </c>
      <c r="F42" s="121">
        <v>5</v>
      </c>
      <c r="G42" s="122">
        <v>57</v>
      </c>
      <c r="H42" s="30"/>
    </row>
    <row r="43" spans="1:8" x14ac:dyDescent="0.25">
      <c r="A43" s="56"/>
      <c r="B43" s="56" t="s">
        <v>62</v>
      </c>
      <c r="C43" s="121">
        <v>12</v>
      </c>
      <c r="D43" s="121">
        <v>5</v>
      </c>
      <c r="E43" s="121">
        <v>20</v>
      </c>
      <c r="F43" s="121">
        <v>6</v>
      </c>
      <c r="G43" s="122">
        <v>64</v>
      </c>
      <c r="H43" s="30"/>
    </row>
    <row r="44" spans="1:8" x14ac:dyDescent="0.25">
      <c r="A44" s="56" t="s">
        <v>39</v>
      </c>
      <c r="B44" s="56" t="s">
        <v>58</v>
      </c>
      <c r="C44" s="121">
        <v>10</v>
      </c>
      <c r="D44" s="121">
        <v>3</v>
      </c>
      <c r="E44" s="121">
        <v>20</v>
      </c>
      <c r="F44" s="121">
        <v>4</v>
      </c>
      <c r="G44" s="122">
        <v>40</v>
      </c>
      <c r="H44" s="30"/>
    </row>
    <row r="45" spans="1:8" x14ac:dyDescent="0.25">
      <c r="A45" s="56"/>
      <c r="B45" s="56" t="s">
        <v>59</v>
      </c>
      <c r="C45" s="121">
        <v>10</v>
      </c>
      <c r="D45" s="121">
        <v>5</v>
      </c>
      <c r="E45" s="121">
        <v>10</v>
      </c>
      <c r="F45" s="121">
        <v>9</v>
      </c>
      <c r="G45" s="122">
        <v>41</v>
      </c>
      <c r="H45" s="30"/>
    </row>
    <row r="46" spans="1:8" x14ac:dyDescent="0.25">
      <c r="A46" s="56"/>
      <c r="B46" s="56" t="s">
        <v>60</v>
      </c>
      <c r="C46" s="121">
        <v>10</v>
      </c>
      <c r="D46" s="121">
        <v>8</v>
      </c>
      <c r="E46" s="121">
        <v>10</v>
      </c>
      <c r="F46" s="121">
        <v>7</v>
      </c>
      <c r="G46" s="122">
        <v>52</v>
      </c>
      <c r="H46" s="30"/>
    </row>
    <row r="47" spans="1:8" x14ac:dyDescent="0.25">
      <c r="A47" s="56"/>
      <c r="B47" s="56" t="s">
        <v>61</v>
      </c>
      <c r="C47" s="121" t="s">
        <v>16</v>
      </c>
      <c r="D47" s="121" t="s">
        <v>16</v>
      </c>
      <c r="E47" s="121" t="s">
        <v>16</v>
      </c>
      <c r="F47" s="121" t="s">
        <v>16</v>
      </c>
      <c r="G47" s="122" t="s">
        <v>16</v>
      </c>
      <c r="H47" s="30"/>
    </row>
    <row r="48" spans="1:8" x14ac:dyDescent="0.25">
      <c r="A48" s="56"/>
      <c r="B48" s="56" t="s">
        <v>62</v>
      </c>
      <c r="C48" s="121">
        <v>10</v>
      </c>
      <c r="D48" s="121">
        <v>5</v>
      </c>
      <c r="E48" s="121">
        <v>12</v>
      </c>
      <c r="F48" s="121">
        <v>7</v>
      </c>
      <c r="G48" s="122">
        <v>41</v>
      </c>
      <c r="H48" s="30"/>
    </row>
    <row r="49" spans="1:8" x14ac:dyDescent="0.25">
      <c r="A49" s="56" t="s">
        <v>40</v>
      </c>
      <c r="B49" s="56" t="s">
        <v>58</v>
      </c>
      <c r="C49" s="121">
        <v>12</v>
      </c>
      <c r="D49" s="121">
        <v>2</v>
      </c>
      <c r="E49" s="121">
        <v>20</v>
      </c>
      <c r="F49" s="121">
        <v>6</v>
      </c>
      <c r="G49" s="122">
        <v>45</v>
      </c>
      <c r="H49" s="30"/>
    </row>
    <row r="50" spans="1:8" x14ac:dyDescent="0.25">
      <c r="A50" s="56"/>
      <c r="B50" s="56" t="s">
        <v>59</v>
      </c>
      <c r="C50" s="121">
        <v>8</v>
      </c>
      <c r="D50" s="121">
        <v>2</v>
      </c>
      <c r="E50" s="121">
        <v>2</v>
      </c>
      <c r="F50" s="121">
        <v>11</v>
      </c>
      <c r="G50" s="122">
        <v>33</v>
      </c>
      <c r="H50" s="30"/>
    </row>
    <row r="51" spans="1:8" x14ac:dyDescent="0.25">
      <c r="A51" s="56"/>
      <c r="B51" s="56" t="s">
        <v>60</v>
      </c>
      <c r="C51" s="121">
        <v>7</v>
      </c>
      <c r="D51" s="121">
        <v>2</v>
      </c>
      <c r="E51" s="121">
        <v>6</v>
      </c>
      <c r="F51" s="121">
        <v>6</v>
      </c>
      <c r="G51" s="122">
        <v>19</v>
      </c>
      <c r="H51" s="30"/>
    </row>
    <row r="52" spans="1:8" x14ac:dyDescent="0.25">
      <c r="A52" s="56"/>
      <c r="B52" s="56" t="s">
        <v>61</v>
      </c>
      <c r="C52" s="121">
        <v>6</v>
      </c>
      <c r="D52" s="121">
        <v>0</v>
      </c>
      <c r="E52" s="121">
        <v>3</v>
      </c>
      <c r="F52" s="121">
        <v>4</v>
      </c>
      <c r="G52" s="122">
        <v>14</v>
      </c>
      <c r="H52" s="30"/>
    </row>
    <row r="53" spans="1:8" x14ac:dyDescent="0.25">
      <c r="A53" s="56"/>
      <c r="B53" s="56" t="s">
        <v>62</v>
      </c>
      <c r="C53" s="121">
        <v>8</v>
      </c>
      <c r="D53" s="121">
        <v>2</v>
      </c>
      <c r="E53" s="121">
        <v>9</v>
      </c>
      <c r="F53" s="121">
        <v>7</v>
      </c>
      <c r="G53" s="122">
        <v>33</v>
      </c>
      <c r="H53" s="30"/>
    </row>
    <row r="54" spans="1:8" x14ac:dyDescent="0.25">
      <c r="A54" s="56" t="s">
        <v>41</v>
      </c>
      <c r="B54" s="56" t="s">
        <v>58</v>
      </c>
      <c r="C54" s="121">
        <v>13</v>
      </c>
      <c r="D54" s="121">
        <v>8</v>
      </c>
      <c r="E54" s="121">
        <v>29</v>
      </c>
      <c r="F54" s="121">
        <v>6</v>
      </c>
      <c r="G54" s="122">
        <v>53</v>
      </c>
      <c r="H54" s="30"/>
    </row>
    <row r="55" spans="1:8" x14ac:dyDescent="0.25">
      <c r="A55" s="56"/>
      <c r="B55" s="56" t="s">
        <v>59</v>
      </c>
      <c r="C55" s="121">
        <v>8</v>
      </c>
      <c r="D55" s="121">
        <v>2</v>
      </c>
      <c r="E55" s="121">
        <v>3</v>
      </c>
      <c r="F55" s="121">
        <v>10</v>
      </c>
      <c r="G55" s="122">
        <v>32</v>
      </c>
      <c r="H55" s="30"/>
    </row>
    <row r="56" spans="1:8" x14ac:dyDescent="0.25">
      <c r="A56" s="56"/>
      <c r="B56" s="56" t="s">
        <v>60</v>
      </c>
      <c r="C56" s="121">
        <v>9</v>
      </c>
      <c r="D56" s="121">
        <v>2</v>
      </c>
      <c r="E56" s="121">
        <v>14</v>
      </c>
      <c r="F56" s="121">
        <v>5</v>
      </c>
      <c r="G56" s="122">
        <v>39</v>
      </c>
      <c r="H56" s="30"/>
    </row>
    <row r="57" spans="1:8" x14ac:dyDescent="0.25">
      <c r="A57" s="56"/>
      <c r="B57" s="56" t="s">
        <v>61</v>
      </c>
      <c r="C57" s="121">
        <v>6</v>
      </c>
      <c r="D57" s="121">
        <v>2</v>
      </c>
      <c r="E57" s="121">
        <v>9</v>
      </c>
      <c r="F57" s="121">
        <v>7</v>
      </c>
      <c r="G57" s="122">
        <v>27</v>
      </c>
      <c r="H57" s="30"/>
    </row>
    <row r="58" spans="1:8" x14ac:dyDescent="0.25">
      <c r="A58" s="56"/>
      <c r="B58" s="56" t="s">
        <v>62</v>
      </c>
      <c r="C58" s="121">
        <v>9</v>
      </c>
      <c r="D58" s="121">
        <v>2</v>
      </c>
      <c r="E58" s="121">
        <v>9</v>
      </c>
      <c r="F58" s="121">
        <v>8</v>
      </c>
      <c r="G58" s="122">
        <v>35</v>
      </c>
      <c r="H58" s="30"/>
    </row>
    <row r="59" spans="1:8" x14ac:dyDescent="0.25">
      <c r="A59" s="56" t="s">
        <v>48</v>
      </c>
      <c r="B59" s="56" t="s">
        <v>58</v>
      </c>
      <c r="C59" s="121" t="s">
        <v>16</v>
      </c>
      <c r="D59" s="121" t="s">
        <v>16</v>
      </c>
      <c r="E59" s="121" t="s">
        <v>16</v>
      </c>
      <c r="F59" s="121" t="s">
        <v>16</v>
      </c>
      <c r="G59" s="122" t="s">
        <v>16</v>
      </c>
      <c r="H59" s="30"/>
    </row>
    <row r="60" spans="1:8" x14ac:dyDescent="0.25">
      <c r="A60" s="56"/>
      <c r="B60" s="56" t="s">
        <v>59</v>
      </c>
      <c r="C60" s="121">
        <v>9</v>
      </c>
      <c r="D60" s="121">
        <v>1</v>
      </c>
      <c r="E60" s="121">
        <v>2</v>
      </c>
      <c r="F60" s="121">
        <v>10</v>
      </c>
      <c r="G60" s="122">
        <v>24</v>
      </c>
      <c r="H60" s="30"/>
    </row>
    <row r="61" spans="1:8" x14ac:dyDescent="0.25">
      <c r="A61" s="56"/>
      <c r="B61" s="56" t="s">
        <v>60</v>
      </c>
      <c r="C61" s="121">
        <v>9</v>
      </c>
      <c r="D61" s="121">
        <v>4</v>
      </c>
      <c r="E61" s="121">
        <v>2</v>
      </c>
      <c r="F61" s="121">
        <v>12</v>
      </c>
      <c r="G61" s="122">
        <v>29</v>
      </c>
      <c r="H61" s="30"/>
    </row>
    <row r="62" spans="1:8" x14ac:dyDescent="0.25">
      <c r="A62" s="56"/>
      <c r="B62" s="56" t="s">
        <v>61</v>
      </c>
      <c r="C62" s="121" t="s">
        <v>12</v>
      </c>
      <c r="D62" s="121" t="s">
        <v>12</v>
      </c>
      <c r="E62" s="121" t="s">
        <v>12</v>
      </c>
      <c r="F62" s="121" t="s">
        <v>12</v>
      </c>
      <c r="G62" s="121" t="s">
        <v>12</v>
      </c>
      <c r="H62" s="30"/>
    </row>
    <row r="63" spans="1:8" x14ac:dyDescent="0.25">
      <c r="A63" s="61"/>
      <c r="B63" s="61" t="s">
        <v>62</v>
      </c>
      <c r="C63" s="125">
        <v>9</v>
      </c>
      <c r="D63" s="125">
        <v>1</v>
      </c>
      <c r="E63" s="125">
        <v>2</v>
      </c>
      <c r="F63" s="125">
        <v>10</v>
      </c>
      <c r="G63" s="52">
        <v>25</v>
      </c>
      <c r="H63" s="30"/>
    </row>
    <row r="64" spans="1:8" ht="14.4" x14ac:dyDescent="0.3">
      <c r="A64" s="141" t="s">
        <v>42</v>
      </c>
      <c r="B64" s="8"/>
      <c r="C64" s="8"/>
      <c r="D64" s="6"/>
      <c r="E64" s="6"/>
      <c r="F64" s="6"/>
      <c r="G64" s="6"/>
      <c r="H64" s="30"/>
    </row>
    <row r="65" spans="1:8" ht="14.4" x14ac:dyDescent="0.3">
      <c r="A65" s="142" t="s">
        <v>43</v>
      </c>
      <c r="B65" s="8"/>
      <c r="C65" s="8"/>
      <c r="D65" s="6"/>
      <c r="E65" s="6"/>
      <c r="F65" s="6"/>
      <c r="G65" s="6"/>
      <c r="H65" s="30"/>
    </row>
    <row r="66" spans="1:8" ht="14.4" x14ac:dyDescent="0.3">
      <c r="A66" s="142" t="s">
        <v>115</v>
      </c>
      <c r="B66" s="8"/>
      <c r="C66" s="8"/>
      <c r="D66" s="6"/>
      <c r="E66" s="6"/>
      <c r="F66" s="6"/>
      <c r="G66" s="6"/>
      <c r="H66" s="30"/>
    </row>
    <row r="67" spans="1:8" ht="14.4" x14ac:dyDescent="0.3">
      <c r="A67" s="142" t="s">
        <v>116</v>
      </c>
      <c r="B67" s="8"/>
      <c r="C67" s="8"/>
      <c r="D67" s="6"/>
      <c r="E67" s="6"/>
      <c r="F67" s="6"/>
      <c r="G67" s="6"/>
      <c r="H67" s="30"/>
    </row>
    <row r="68" spans="1:8" ht="14.4" x14ac:dyDescent="0.3">
      <c r="A68" s="142" t="s">
        <v>72</v>
      </c>
      <c r="B68" s="8"/>
      <c r="C68" s="8"/>
      <c r="D68" s="6"/>
      <c r="E68" s="6"/>
      <c r="F68" s="6"/>
      <c r="G68" s="6"/>
      <c r="H68" s="30"/>
    </row>
    <row r="69" spans="1:8" ht="14.4" x14ac:dyDescent="0.3">
      <c r="A69" s="142" t="s">
        <v>114</v>
      </c>
      <c r="B69" s="8"/>
      <c r="C69" s="8"/>
      <c r="D69" s="6"/>
      <c r="E69" s="6"/>
      <c r="F69" s="6"/>
      <c r="G69" s="6"/>
      <c r="H69" s="30"/>
    </row>
    <row r="70" spans="1:8" ht="14.4" x14ac:dyDescent="0.3">
      <c r="A70" s="142" t="s">
        <v>117</v>
      </c>
      <c r="B70" s="8"/>
      <c r="C70" s="8"/>
      <c r="D70" s="6"/>
      <c r="E70" s="6"/>
      <c r="F70" s="6"/>
      <c r="G70" s="6"/>
      <c r="H70" s="30"/>
    </row>
    <row r="71" spans="1:8" ht="14.4" x14ac:dyDescent="0.3">
      <c r="A71" s="142" t="s">
        <v>122</v>
      </c>
      <c r="B71" s="8"/>
      <c r="C71" s="8"/>
      <c r="D71" s="6"/>
      <c r="E71" s="6"/>
      <c r="F71" s="6"/>
      <c r="G71" s="6"/>
      <c r="H71" s="30"/>
    </row>
    <row r="72" spans="1:8" ht="14.4" x14ac:dyDescent="0.3">
      <c r="A72" s="142" t="s">
        <v>118</v>
      </c>
      <c r="B72" s="8"/>
      <c r="C72" s="8"/>
      <c r="D72" s="6"/>
      <c r="E72" s="6"/>
      <c r="F72" s="6"/>
      <c r="G72" s="6"/>
      <c r="H72" s="30"/>
    </row>
    <row r="73" spans="1:8" ht="14.4" x14ac:dyDescent="0.3">
      <c r="A73" s="142" t="s">
        <v>237</v>
      </c>
      <c r="B73" s="8"/>
      <c r="C73" s="8"/>
      <c r="D73" s="30"/>
      <c r="E73" s="30"/>
      <c r="F73" s="30"/>
      <c r="G73" s="30"/>
      <c r="H73" s="30"/>
    </row>
    <row r="74" spans="1:8" x14ac:dyDescent="0.25">
      <c r="A74" s="30"/>
      <c r="B74" s="30"/>
      <c r="C74" s="30"/>
      <c r="D74" s="30"/>
      <c r="E74" s="30"/>
      <c r="F74" s="30"/>
      <c r="G74" s="30"/>
      <c r="H74" s="30"/>
    </row>
  </sheetData>
  <mergeCells count="1">
    <mergeCell ref="A4:A8"/>
  </mergeCells>
  <hyperlinks>
    <hyperlink ref="A2" location="Contents!A1" display="Back to Contents" xr:uid="{00000000-0004-0000-08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77a8e85b-0295-4d6a-ab08-03e74c7151b0"/>
    <AIHW_PPR_UpdatePending xmlns="77a8e85b-0295-4d6a-ab08-03e74c7151b0">false</AIHW_PPR_UpdatePending>
    <AIHW_PPR_UpdateLog xmlns="77a8e85b-0295-4d6a-ab08-03e74c7151b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D73DE80E0BD0604591765AC5A072F911" ma:contentTypeVersion="1" ma:contentTypeDescription="Create a new authoring document." ma:contentTypeScope="" ma:versionID="7277f97a82b8b381e3641c120039cdfd">
  <xsd:schema xmlns:xsd="http://www.w3.org/2001/XMLSchema" xmlns:xs="http://www.w3.org/2001/XMLSchema" xmlns:p="http://schemas.microsoft.com/office/2006/metadata/properties" xmlns:ns2="77a8e85b-0295-4d6a-ab08-03e74c7151b0" targetNamespace="http://schemas.microsoft.com/office/2006/metadata/properties" ma:root="true" ma:fieldsID="f723adcb70a77eb1c24a5e5302fecbac" ns2:_="">
    <xsd:import namespace="77a8e85b-0295-4d6a-ab08-03e74c7151b0"/>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a8e85b-0295-4d6a-ab08-03e74c7151b0"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9da81151-8170-4170-9778-3c2bca911411}" ma:internalName="AIHW_PPR_ProjectCategoryLookup" ma:showField="Title" ma:web="{77a8e85b-0295-4d6a-ab08-03e74c7151b0}">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28FBD626-CA13-46C8-A40B-2EE8DB1C2E6B}">
  <ds:schemaRefs>
    <ds:schemaRef ds:uri="http://schemas.microsoft.com/sharepoint/v3/contenttype/forms"/>
  </ds:schemaRefs>
</ds:datastoreItem>
</file>

<file path=customXml/itemProps2.xml><?xml version="1.0" encoding="utf-8"?>
<ds:datastoreItem xmlns:ds="http://schemas.openxmlformats.org/officeDocument/2006/customXml" ds:itemID="{A01F8419-8314-47B3-9DF0-E6D43FA8D10E}">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77a8e85b-0295-4d6a-ab08-03e74c7151b0"/>
    <ds:schemaRef ds:uri="http://www.w3.org/XML/1998/namespace"/>
    <ds:schemaRef ds:uri="http://purl.org/dc/dcmitype/"/>
  </ds:schemaRefs>
</ds:datastoreItem>
</file>

<file path=customXml/itemProps3.xml><?xml version="1.0" encoding="utf-8"?>
<ds:datastoreItem xmlns:ds="http://schemas.openxmlformats.org/officeDocument/2006/customXml" ds:itemID="{3599C6C5-2095-4C31-A034-734CA0FF4D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a8e85b-0295-4d6a-ab08-03e74c7151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32D520-EFE0-4026-9496-7727B630B4E2}">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Contents</vt:lpstr>
      <vt:lpstr>Symbols</vt:lpstr>
      <vt:lpstr>Glossary</vt:lpstr>
      <vt:lpstr>Table OV1</vt:lpstr>
      <vt:lpstr>Table OV2</vt:lpstr>
      <vt:lpstr>Table IA1</vt:lpstr>
      <vt:lpstr>Table IA2</vt:lpstr>
      <vt:lpstr>Table IA3</vt:lpstr>
      <vt:lpstr>Table PT1</vt:lpstr>
      <vt:lpstr>Table PT2</vt:lpstr>
      <vt:lpstr>Table LON1</vt:lpstr>
      <vt:lpstr>Table LON2</vt:lpstr>
      <vt:lpstr>Table LON3</vt:lpstr>
      <vt:lpstr>Table LA1</vt:lpstr>
      <vt:lpstr>Table LA2</vt:lpstr>
      <vt:lpstr>Table LA3</vt:lpstr>
      <vt:lpstr>Table LA4</vt:lpstr>
      <vt:lpstr>Table LA5</vt:lpstr>
      <vt:lpstr>Table KA1</vt:lpstr>
      <vt:lpstr>Table KA2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Age at death supplementary data (AIHW)</dc:title>
  <dc:creator>AIHW</dc:creator>
  <cp:lastModifiedBy>Kirstie McCown</cp:lastModifiedBy>
  <cp:lastPrinted>2013-02-11T06:10:13Z</cp:lastPrinted>
  <dcterms:created xsi:type="dcterms:W3CDTF">2012-11-14T10:13:24Z</dcterms:created>
  <dcterms:modified xsi:type="dcterms:W3CDTF">2020-10-29T00:47:40Z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0x010100B4A1F787F0C441AC878A307E051D262E0069B38ED95B144E959A9986FA7D37AD3500D73DE80E0BD0604591765AC5A072F911</vt:lpwstr>
  </property>
  <property fmtid="{D5CDD505-2E9C-101B-9397-08002B2CF9AE}" pid="3" name="AIHW_PPR_AnalysisFileRunBy">
    <vt:lpwstr/>
  </property>
</Properties>
</file>