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ma\Documents\Data - Internship\"/>
    </mc:Choice>
  </mc:AlternateContent>
  <xr:revisionPtr revIDLastSave="0" documentId="8_{843B2C49-5C68-439F-B5A6-719AA2E6C603}" xr6:coauthVersionLast="47" xr6:coauthVersionMax="47" xr10:uidLastSave="{00000000-0000-0000-0000-000000000000}"/>
  <bookViews>
    <workbookView xWindow="-110" yWindow="-110" windowWidth="19420" windowHeight="10300" activeTab="1" xr2:uid="{A9EFA937-B622-40C0-B97F-C4CBE6D15FC6}"/>
  </bookViews>
  <sheets>
    <sheet name="McDonalds_Financial_Statements" sheetId="2" r:id="rId1"/>
    <sheet name="Financial_Analysis_Cleaned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" l="1"/>
  <c r="C22" i="1"/>
  <c r="C21" i="1"/>
  <c r="D21" i="1" s="1"/>
  <c r="E20" i="1"/>
  <c r="D20" i="1"/>
  <c r="F20" i="1" s="1"/>
  <c r="C20" i="1"/>
  <c r="D19" i="1"/>
  <c r="E19" i="1" s="1"/>
  <c r="C19" i="1"/>
  <c r="E18" i="1"/>
  <c r="F18" i="1" s="1"/>
  <c r="D18" i="1"/>
  <c r="C18" i="1"/>
  <c r="D17" i="1"/>
  <c r="C17" i="1"/>
  <c r="E16" i="1"/>
  <c r="F16" i="1" s="1"/>
  <c r="D16" i="1"/>
  <c r="C16" i="1"/>
  <c r="D15" i="1"/>
  <c r="C15" i="1"/>
  <c r="E14" i="1"/>
  <c r="F14" i="1" s="1"/>
  <c r="D14" i="1"/>
  <c r="C14" i="1"/>
  <c r="D13" i="1"/>
  <c r="C13" i="1"/>
  <c r="E12" i="1"/>
  <c r="F12" i="1" s="1"/>
  <c r="D12" i="1"/>
  <c r="C12" i="1"/>
  <c r="D11" i="1"/>
  <c r="C11" i="1"/>
  <c r="E10" i="1"/>
  <c r="F10" i="1" s="1"/>
  <c r="D10" i="1"/>
  <c r="C10" i="1"/>
  <c r="D9" i="1"/>
  <c r="C9" i="1"/>
  <c r="E8" i="1"/>
  <c r="F8" i="1" s="1"/>
  <c r="D8" i="1"/>
  <c r="C8" i="1"/>
  <c r="D7" i="1"/>
  <c r="C7" i="1"/>
  <c r="E6" i="1"/>
  <c r="F6" i="1" s="1"/>
  <c r="D6" i="1"/>
  <c r="C6" i="1"/>
  <c r="D5" i="1"/>
  <c r="C5" i="1"/>
  <c r="E4" i="1"/>
  <c r="F4" i="1" s="1"/>
  <c r="D4" i="1"/>
  <c r="C4" i="1"/>
  <c r="D3" i="1"/>
  <c r="C3" i="1"/>
  <c r="E2" i="1"/>
  <c r="F2" i="1" s="1"/>
  <c r="D2" i="1"/>
  <c r="C2" i="1"/>
  <c r="E21" i="1" l="1"/>
  <c r="F21" i="1" s="1"/>
  <c r="F15" i="1"/>
  <c r="F11" i="1"/>
  <c r="F13" i="1"/>
  <c r="F19" i="1"/>
  <c r="E3" i="1"/>
  <c r="F3" i="1" s="1"/>
  <c r="E5" i="1"/>
  <c r="F5" i="1" s="1"/>
  <c r="E7" i="1"/>
  <c r="F7" i="1" s="1"/>
  <c r="E9" i="1"/>
  <c r="F9" i="1" s="1"/>
  <c r="E11" i="1"/>
  <c r="E13" i="1"/>
  <c r="E15" i="1"/>
  <c r="E17" i="1"/>
  <c r="F17" i="1" s="1"/>
  <c r="E22" i="1"/>
  <c r="F22" i="1" s="1"/>
</calcChain>
</file>

<file path=xl/sharedStrings.xml><?xml version="1.0" encoding="utf-8"?>
<sst xmlns="http://schemas.openxmlformats.org/spreadsheetml/2006/main" count="23" uniqueCount="21">
  <si>
    <t>Year</t>
  </si>
  <si>
    <t>Earnings ($B)</t>
  </si>
  <si>
    <t>Replace Blank to 0</t>
  </si>
  <si>
    <t>Calculated Missing Values</t>
  </si>
  <si>
    <t>Profit Margin</t>
  </si>
  <si>
    <t>Profit/Loss</t>
  </si>
  <si>
    <t>Market cap ($B)</t>
  </si>
  <si>
    <t>Revenue ($B)</t>
  </si>
  <si>
    <t>P/E ratio</t>
  </si>
  <si>
    <t>P/S ratio</t>
  </si>
  <si>
    <t>P/B ratio</t>
  </si>
  <si>
    <t>Operating Margin (%)</t>
  </si>
  <si>
    <t>EPS ($)</t>
  </si>
  <si>
    <t>Shares Outstanding ($B)</t>
  </si>
  <si>
    <t>Cash on Hand ($B)</t>
  </si>
  <si>
    <t>Dividend Yield (%)</t>
  </si>
  <si>
    <t>Dividend (stock split adjusted) ($)</t>
  </si>
  <si>
    <t>Net assets ($B)</t>
  </si>
  <si>
    <t>Total assets ($B)</t>
  </si>
  <si>
    <t>Total debt ($B)</t>
  </si>
  <si>
    <t>Total liabilities ($B)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</si>
</sst>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ooma\Documents\Data%20-%20Internship\McDonalds_Financial_Statements.xlsx" TargetMode="External"/><Relationship Id="rId1" Type="http://schemas.openxmlformats.org/officeDocument/2006/relationships/externalLinkPath" Target="McDonalds_Financial_State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cDonalds_Financial_Statements"/>
      <sheetName val="Financial_Analysis"/>
      <sheetName val="Finanicial_Analysis_Cleaned"/>
    </sheetNames>
    <sheetDataSet>
      <sheetData sheetId="0">
        <row r="2">
          <cell r="C2">
            <v>23.18</v>
          </cell>
        </row>
        <row r="3">
          <cell r="C3">
            <v>23.22</v>
          </cell>
        </row>
        <row r="4">
          <cell r="C4">
            <v>19.2</v>
          </cell>
        </row>
        <row r="5">
          <cell r="C5">
            <v>21.28</v>
          </cell>
        </row>
        <row r="6">
          <cell r="C6">
            <v>21.02</v>
          </cell>
        </row>
        <row r="7">
          <cell r="C7">
            <v>22.82</v>
          </cell>
        </row>
        <row r="8">
          <cell r="C8">
            <v>24.62</v>
          </cell>
        </row>
        <row r="9">
          <cell r="C9">
            <v>25.41</v>
          </cell>
        </row>
        <row r="10">
          <cell r="C10">
            <v>27.44</v>
          </cell>
        </row>
        <row r="11">
          <cell r="C11">
            <v>28.1</v>
          </cell>
        </row>
        <row r="12">
          <cell r="C12">
            <v>27.56</v>
          </cell>
        </row>
        <row r="13">
          <cell r="C13">
            <v>27</v>
          </cell>
        </row>
        <row r="14">
          <cell r="C14">
            <v>24.07</v>
          </cell>
        </row>
        <row r="15">
          <cell r="C15">
            <v>22.74</v>
          </cell>
        </row>
        <row r="16">
          <cell r="C16">
            <v>23.52</v>
          </cell>
        </row>
        <row r="17">
          <cell r="C17">
            <v>22.78</v>
          </cell>
        </row>
        <row r="18">
          <cell r="C18">
            <v>20.81</v>
          </cell>
        </row>
        <row r="19">
          <cell r="C19">
            <v>20.46</v>
          </cell>
        </row>
        <row r="20">
          <cell r="C20">
            <v>19.059999999999999</v>
          </cell>
        </row>
        <row r="21">
          <cell r="C21">
            <v>17.14</v>
          </cell>
        </row>
        <row r="22">
          <cell r="C22">
            <v>15.4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D13A-E32E-4AA2-8C5F-009F000DB7C8}">
  <dimension ref="A1:Q22"/>
  <sheetViews>
    <sheetView workbookViewId="0">
      <selection sqref="A1:Q22"/>
    </sheetView>
  </sheetViews>
  <sheetFormatPr defaultRowHeight="14.5" x14ac:dyDescent="0.35"/>
  <sheetData>
    <row r="1" spans="1:17" x14ac:dyDescent="0.35">
      <c r="A1" t="s">
        <v>0</v>
      </c>
      <c r="B1" t="s">
        <v>6</v>
      </c>
      <c r="C1" t="s">
        <v>7</v>
      </c>
      <c r="D1" t="s">
        <v>1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</row>
    <row r="2" spans="1:17" x14ac:dyDescent="0.35">
      <c r="A2">
        <v>2022</v>
      </c>
      <c r="B2">
        <v>193.01</v>
      </c>
      <c r="C2">
        <v>23.18</v>
      </c>
      <c r="D2">
        <v>7.82</v>
      </c>
      <c r="E2">
        <v>31.3</v>
      </c>
      <c r="F2">
        <v>8.33</v>
      </c>
      <c r="G2">
        <v>-32.200000000000003</v>
      </c>
      <c r="H2">
        <v>33.76</v>
      </c>
      <c r="I2">
        <v>8.42</v>
      </c>
      <c r="J2">
        <v>0.73</v>
      </c>
      <c r="K2">
        <v>2.58</v>
      </c>
      <c r="L2">
        <v>2.15</v>
      </c>
      <c r="M2">
        <v>5.66</v>
      </c>
      <c r="N2">
        <v>-6.01</v>
      </c>
      <c r="O2">
        <v>50.43</v>
      </c>
      <c r="P2">
        <v>48.03</v>
      </c>
      <c r="Q2">
        <v>56.43</v>
      </c>
    </row>
    <row r="3" spans="1:17" x14ac:dyDescent="0.35">
      <c r="A3">
        <v>2021</v>
      </c>
      <c r="B3">
        <v>200.31</v>
      </c>
      <c r="C3">
        <v>23.22</v>
      </c>
      <c r="D3">
        <v>9.1199999999999992</v>
      </c>
      <c r="E3">
        <v>26.5</v>
      </c>
      <c r="F3">
        <v>8.6300000000000008</v>
      </c>
      <c r="G3">
        <v>-43.5</v>
      </c>
      <c r="H3">
        <v>39.31</v>
      </c>
      <c r="I3">
        <v>10.11</v>
      </c>
      <c r="J3">
        <v>0.74</v>
      </c>
      <c r="K3">
        <v>4.7</v>
      </c>
      <c r="L3">
        <v>1.96</v>
      </c>
      <c r="M3">
        <v>5.25</v>
      </c>
      <c r="N3">
        <v>-4.6100000000000003</v>
      </c>
      <c r="O3">
        <v>53.6</v>
      </c>
      <c r="P3">
        <v>48.64</v>
      </c>
      <c r="Q3">
        <v>58.2</v>
      </c>
    </row>
    <row r="4" spans="1:17" x14ac:dyDescent="0.35">
      <c r="A4">
        <v>2020</v>
      </c>
      <c r="B4">
        <v>159.88</v>
      </c>
      <c r="C4">
        <v>19.2</v>
      </c>
      <c r="D4">
        <v>6.14</v>
      </c>
      <c r="E4">
        <v>33.799999999999997</v>
      </c>
      <c r="F4">
        <v>8.32</v>
      </c>
      <c r="G4">
        <v>-20.399999999999999</v>
      </c>
      <c r="H4">
        <v>31.97</v>
      </c>
      <c r="I4">
        <v>6.35</v>
      </c>
      <c r="J4">
        <v>0.74</v>
      </c>
      <c r="K4">
        <v>3.44</v>
      </c>
      <c r="L4">
        <v>2.35</v>
      </c>
      <c r="M4">
        <v>5.04</v>
      </c>
      <c r="N4">
        <v>-7.83</v>
      </c>
      <c r="O4">
        <v>52.62</v>
      </c>
      <c r="P4">
        <v>48.51</v>
      </c>
      <c r="Q4">
        <v>60.45</v>
      </c>
    </row>
    <row r="5" spans="1:17" x14ac:dyDescent="0.35">
      <c r="A5">
        <v>2019</v>
      </c>
      <c r="B5">
        <v>147.47</v>
      </c>
      <c r="C5">
        <v>21.28</v>
      </c>
      <c r="E5">
        <v>24.8</v>
      </c>
      <c r="F5">
        <v>6.93</v>
      </c>
      <c r="G5">
        <v>-18</v>
      </c>
      <c r="H5">
        <v>38.04</v>
      </c>
      <c r="I5">
        <v>7.98</v>
      </c>
      <c r="J5">
        <v>0.74</v>
      </c>
      <c r="K5">
        <v>0.89</v>
      </c>
      <c r="L5">
        <v>2.39</v>
      </c>
      <c r="M5">
        <v>4.7300000000000004</v>
      </c>
      <c r="N5">
        <v>-8.2200000000000006</v>
      </c>
      <c r="O5">
        <v>47.51</v>
      </c>
      <c r="P5">
        <v>46.87</v>
      </c>
      <c r="Q5">
        <v>55.72</v>
      </c>
    </row>
    <row r="6" spans="1:17" x14ac:dyDescent="0.35">
      <c r="A6">
        <v>2018</v>
      </c>
      <c r="B6">
        <v>136.21</v>
      </c>
      <c r="C6">
        <v>21.02</v>
      </c>
      <c r="D6">
        <v>7.81</v>
      </c>
      <c r="E6">
        <v>23.2</v>
      </c>
      <c r="F6">
        <v>6.48</v>
      </c>
      <c r="G6">
        <v>-21.8</v>
      </c>
      <c r="H6">
        <v>37.17</v>
      </c>
      <c r="I6">
        <v>7.65</v>
      </c>
      <c r="J6">
        <v>0.76</v>
      </c>
      <c r="K6">
        <v>0.86</v>
      </c>
      <c r="L6">
        <v>2.36</v>
      </c>
      <c r="M6">
        <v>4.1900000000000004</v>
      </c>
      <c r="N6">
        <v>-6.26</v>
      </c>
      <c r="O6">
        <v>32.81</v>
      </c>
      <c r="P6">
        <v>31.07</v>
      </c>
      <c r="Q6">
        <v>39.06</v>
      </c>
    </row>
    <row r="7" spans="1:17" x14ac:dyDescent="0.35">
      <c r="A7">
        <v>2017</v>
      </c>
      <c r="B7">
        <v>137.21</v>
      </c>
      <c r="C7">
        <v>22.82</v>
      </c>
      <c r="D7">
        <v>8.57</v>
      </c>
      <c r="E7">
        <v>26.7</v>
      </c>
      <c r="F7">
        <v>6.01</v>
      </c>
      <c r="G7">
        <v>-42</v>
      </c>
      <c r="H7">
        <v>37.57</v>
      </c>
      <c r="I7">
        <v>6.46</v>
      </c>
      <c r="J7">
        <v>0.79</v>
      </c>
      <c r="K7">
        <v>2.46</v>
      </c>
      <c r="L7">
        <v>2.23</v>
      </c>
      <c r="M7">
        <v>3.83</v>
      </c>
      <c r="N7">
        <v>-3.27</v>
      </c>
      <c r="O7">
        <v>33.799999999999997</v>
      </c>
      <c r="P7">
        <v>29.53</v>
      </c>
      <c r="Q7">
        <v>37.07</v>
      </c>
    </row>
    <row r="8" spans="1:17" x14ac:dyDescent="0.35">
      <c r="A8">
        <v>2016</v>
      </c>
      <c r="B8">
        <v>101.08</v>
      </c>
      <c r="C8">
        <v>24.62</v>
      </c>
      <c r="D8">
        <v>6.86</v>
      </c>
      <c r="E8">
        <v>22</v>
      </c>
      <c r="F8">
        <v>4.1100000000000003</v>
      </c>
      <c r="G8">
        <v>-45.9</v>
      </c>
      <c r="H8">
        <v>27.89</v>
      </c>
      <c r="I8">
        <v>5.53</v>
      </c>
      <c r="J8">
        <v>0.81</v>
      </c>
      <c r="K8">
        <v>1.22</v>
      </c>
      <c r="L8">
        <v>2.97</v>
      </c>
      <c r="M8">
        <v>3.61</v>
      </c>
      <c r="N8">
        <v>-2.21</v>
      </c>
      <c r="O8">
        <v>31.02</v>
      </c>
      <c r="P8">
        <v>25.95</v>
      </c>
      <c r="Q8">
        <v>33.22</v>
      </c>
    </row>
    <row r="9" spans="1:17" x14ac:dyDescent="0.35">
      <c r="A9">
        <v>2015</v>
      </c>
      <c r="B9">
        <v>107.12</v>
      </c>
      <c r="C9">
        <v>25.41</v>
      </c>
      <c r="D9">
        <v>6.55</v>
      </c>
      <c r="E9">
        <v>24.2</v>
      </c>
      <c r="F9">
        <v>4.22</v>
      </c>
      <c r="G9">
        <v>15.1</v>
      </c>
      <c r="H9">
        <v>25.8</v>
      </c>
      <c r="I9">
        <v>4.88</v>
      </c>
      <c r="J9">
        <v>0.9</v>
      </c>
      <c r="K9">
        <v>7.68</v>
      </c>
      <c r="L9">
        <v>2.91</v>
      </c>
      <c r="M9">
        <v>3.44</v>
      </c>
      <c r="N9">
        <v>7.08</v>
      </c>
      <c r="O9">
        <v>37.93</v>
      </c>
      <c r="P9">
        <v>24.12</v>
      </c>
      <c r="Q9">
        <v>30.85</v>
      </c>
    </row>
    <row r="10" spans="1:17" x14ac:dyDescent="0.35">
      <c r="A10">
        <v>2014</v>
      </c>
      <c r="B10">
        <v>90.22</v>
      </c>
      <c r="C10">
        <v>27.44</v>
      </c>
      <c r="E10">
        <v>19.2</v>
      </c>
      <c r="F10">
        <v>3.29</v>
      </c>
      <c r="G10">
        <v>7.02</v>
      </c>
      <c r="H10">
        <v>26.86</v>
      </c>
      <c r="I10">
        <v>4.87</v>
      </c>
      <c r="J10">
        <v>0.96</v>
      </c>
      <c r="K10">
        <v>2.0699999999999998</v>
      </c>
      <c r="L10">
        <v>3.5</v>
      </c>
      <c r="M10">
        <v>3.28</v>
      </c>
      <c r="N10">
        <v>12.85</v>
      </c>
      <c r="O10">
        <v>34.28</v>
      </c>
      <c r="P10">
        <v>14.98</v>
      </c>
      <c r="Q10">
        <v>21.42</v>
      </c>
    </row>
    <row r="11" spans="1:17" x14ac:dyDescent="0.35">
      <c r="A11">
        <v>2013</v>
      </c>
      <c r="B11">
        <v>96.09</v>
      </c>
      <c r="C11">
        <v>28.1</v>
      </c>
      <c r="D11">
        <v>8.1999999999999993</v>
      </c>
      <c r="E11">
        <v>17.3</v>
      </c>
      <c r="F11">
        <v>3.42</v>
      </c>
      <c r="G11">
        <v>6</v>
      </c>
      <c r="H11">
        <v>29.19</v>
      </c>
      <c r="I11">
        <v>5.6</v>
      </c>
      <c r="J11">
        <v>0.99</v>
      </c>
      <c r="K11">
        <v>2.79</v>
      </c>
      <c r="L11">
        <v>3.22</v>
      </c>
      <c r="M11">
        <v>3.12</v>
      </c>
      <c r="N11">
        <v>16</v>
      </c>
      <c r="O11">
        <v>36.619999999999997</v>
      </c>
      <c r="P11">
        <v>14.12</v>
      </c>
      <c r="Q11">
        <v>20.61</v>
      </c>
    </row>
    <row r="12" spans="1:17" x14ac:dyDescent="0.35">
      <c r="A12">
        <v>2012</v>
      </c>
      <c r="B12">
        <v>88.44</v>
      </c>
      <c r="C12">
        <v>27.56</v>
      </c>
      <c r="D12">
        <v>8.07</v>
      </c>
      <c r="E12">
        <v>16.3</v>
      </c>
      <c r="F12">
        <v>3.21</v>
      </c>
      <c r="G12">
        <v>5.78</v>
      </c>
      <c r="H12">
        <v>29.31</v>
      </c>
      <c r="I12">
        <v>5.42</v>
      </c>
      <c r="J12">
        <v>1</v>
      </c>
      <c r="K12">
        <v>2.33</v>
      </c>
      <c r="L12">
        <v>3.25</v>
      </c>
      <c r="M12">
        <v>2.87</v>
      </c>
      <c r="N12">
        <v>15.29</v>
      </c>
      <c r="O12">
        <v>35.380000000000003</v>
      </c>
      <c r="P12">
        <v>13.63</v>
      </c>
      <c r="Q12">
        <v>20.09</v>
      </c>
    </row>
    <row r="13" spans="1:17" x14ac:dyDescent="0.35">
      <c r="A13">
        <v>2011</v>
      </c>
      <c r="B13">
        <v>102.65</v>
      </c>
      <c r="C13">
        <v>27</v>
      </c>
      <c r="D13">
        <v>8.01</v>
      </c>
      <c r="E13">
        <v>18.8</v>
      </c>
      <c r="F13">
        <v>3.8</v>
      </c>
      <c r="G13">
        <v>7.13</v>
      </c>
      <c r="H13">
        <v>29.67</v>
      </c>
      <c r="I13">
        <v>5.34</v>
      </c>
      <c r="J13">
        <v>1.02</v>
      </c>
      <c r="K13">
        <v>2.33</v>
      </c>
      <c r="L13">
        <v>2.52</v>
      </c>
      <c r="M13">
        <v>2.5299999999999998</v>
      </c>
      <c r="N13">
        <v>14.39</v>
      </c>
      <c r="O13">
        <v>32.979999999999997</v>
      </c>
      <c r="P13">
        <v>12.5</v>
      </c>
      <c r="Q13">
        <v>18.59</v>
      </c>
    </row>
    <row r="14" spans="1:17" x14ac:dyDescent="0.35">
      <c r="A14">
        <v>2010</v>
      </c>
      <c r="B14">
        <v>80.87</v>
      </c>
      <c r="C14">
        <v>24.07</v>
      </c>
      <c r="D14">
        <v>7</v>
      </c>
      <c r="E14">
        <v>16.5</v>
      </c>
      <c r="F14">
        <v>3.36</v>
      </c>
      <c r="G14">
        <v>5.53</v>
      </c>
      <c r="H14">
        <v>29.08</v>
      </c>
      <c r="I14">
        <v>4.66</v>
      </c>
      <c r="J14">
        <v>1.05</v>
      </c>
      <c r="K14">
        <v>2.38</v>
      </c>
      <c r="L14">
        <v>2.94</v>
      </c>
      <c r="M14">
        <v>2.2599999999999998</v>
      </c>
      <c r="N14">
        <v>14.63</v>
      </c>
      <c r="O14">
        <v>31.97</v>
      </c>
      <c r="P14">
        <v>11.5</v>
      </c>
      <c r="Q14">
        <v>17.34</v>
      </c>
    </row>
    <row r="15" spans="1:17" x14ac:dyDescent="0.35">
      <c r="A15">
        <v>2009</v>
      </c>
      <c r="B15">
        <v>67.22</v>
      </c>
      <c r="C15">
        <v>22.74</v>
      </c>
      <c r="D15">
        <v>6.48</v>
      </c>
      <c r="E15">
        <v>15</v>
      </c>
      <c r="F15">
        <v>2.96</v>
      </c>
      <c r="G15">
        <v>4.79</v>
      </c>
      <c r="H15">
        <v>28.52</v>
      </c>
      <c r="I15">
        <v>4.17</v>
      </c>
      <c r="J15">
        <v>1.1000000000000001</v>
      </c>
      <c r="K15">
        <v>1.79</v>
      </c>
      <c r="L15">
        <v>3.28</v>
      </c>
      <c r="M15">
        <v>2.0499999999999998</v>
      </c>
      <c r="N15">
        <v>14.03</v>
      </c>
      <c r="O15">
        <v>30.22</v>
      </c>
      <c r="P15">
        <v>10.57</v>
      </c>
      <c r="Q15">
        <v>16.190000000000001</v>
      </c>
    </row>
    <row r="16" spans="1:17" x14ac:dyDescent="0.35">
      <c r="A16">
        <v>2008</v>
      </c>
      <c r="B16">
        <v>69.31</v>
      </c>
      <c r="C16">
        <v>23.52</v>
      </c>
      <c r="E16">
        <v>16.2</v>
      </c>
      <c r="F16">
        <v>2.95</v>
      </c>
      <c r="G16">
        <v>5.18</v>
      </c>
      <c r="H16">
        <v>26.18</v>
      </c>
      <c r="I16">
        <v>3.84</v>
      </c>
      <c r="J16">
        <v>1.1100000000000001</v>
      </c>
      <c r="K16">
        <v>2.06</v>
      </c>
      <c r="L16">
        <v>2.61</v>
      </c>
      <c r="M16">
        <v>1.62</v>
      </c>
      <c r="N16">
        <v>13.38</v>
      </c>
      <c r="O16">
        <v>28.46</v>
      </c>
      <c r="P16">
        <v>10.210000000000001</v>
      </c>
      <c r="Q16">
        <v>15.07</v>
      </c>
    </row>
    <row r="17" spans="1:17" x14ac:dyDescent="0.35">
      <c r="A17">
        <v>2007</v>
      </c>
      <c r="B17">
        <v>67.84</v>
      </c>
      <c r="C17">
        <v>22.78</v>
      </c>
      <c r="D17">
        <v>3.57</v>
      </c>
      <c r="E17">
        <v>29.3</v>
      </c>
      <c r="F17">
        <v>2.98</v>
      </c>
      <c r="G17">
        <v>4.4400000000000004</v>
      </c>
      <c r="H17">
        <v>15.68</v>
      </c>
      <c r="I17">
        <v>2.0099999999999998</v>
      </c>
      <c r="J17">
        <v>1.18</v>
      </c>
      <c r="K17">
        <v>1.98</v>
      </c>
      <c r="L17">
        <v>2.5499999999999998</v>
      </c>
      <c r="M17">
        <v>1.5</v>
      </c>
      <c r="N17">
        <v>15.27</v>
      </c>
      <c r="O17">
        <v>29.39</v>
      </c>
      <c r="P17">
        <v>9.3000000000000007</v>
      </c>
      <c r="Q17">
        <v>14.11</v>
      </c>
    </row>
    <row r="18" spans="1:17" x14ac:dyDescent="0.35">
      <c r="A18">
        <v>2006</v>
      </c>
      <c r="B18">
        <v>53.36</v>
      </c>
      <c r="C18">
        <v>20.81</v>
      </c>
      <c r="D18">
        <v>3.88</v>
      </c>
      <c r="E18">
        <v>15.4</v>
      </c>
      <c r="F18">
        <v>2.56</v>
      </c>
      <c r="G18">
        <v>3.45</v>
      </c>
      <c r="H18">
        <v>19.3</v>
      </c>
      <c r="I18">
        <v>2.88</v>
      </c>
      <c r="J18">
        <v>1.23</v>
      </c>
      <c r="K18">
        <v>2.13</v>
      </c>
      <c r="L18">
        <v>2.2599999999999998</v>
      </c>
      <c r="M18">
        <v>1</v>
      </c>
      <c r="N18">
        <v>15.45</v>
      </c>
      <c r="O18">
        <v>29.02</v>
      </c>
      <c r="P18">
        <v>8.43</v>
      </c>
      <c r="Q18">
        <v>13.56</v>
      </c>
    </row>
    <row r="19" spans="1:17" x14ac:dyDescent="0.35">
      <c r="A19">
        <v>2005</v>
      </c>
      <c r="B19">
        <v>42.59</v>
      </c>
      <c r="C19">
        <v>20.46</v>
      </c>
      <c r="E19">
        <v>16.399999999999999</v>
      </c>
      <c r="F19">
        <v>2.08</v>
      </c>
      <c r="G19">
        <v>2.81</v>
      </c>
      <c r="H19">
        <v>18.09</v>
      </c>
      <c r="I19">
        <v>2.06</v>
      </c>
      <c r="J19">
        <v>1.25</v>
      </c>
      <c r="K19">
        <v>4.26</v>
      </c>
      <c r="L19">
        <v>1.99</v>
      </c>
      <c r="M19">
        <v>0.67</v>
      </c>
      <c r="N19">
        <v>15.14</v>
      </c>
      <c r="O19">
        <v>29.98</v>
      </c>
      <c r="P19">
        <v>10.14</v>
      </c>
      <c r="Q19">
        <v>14.84</v>
      </c>
    </row>
    <row r="20" spans="1:17" x14ac:dyDescent="0.35">
      <c r="A20">
        <v>2004</v>
      </c>
      <c r="B20">
        <v>40.71</v>
      </c>
      <c r="C20">
        <v>19.059999999999999</v>
      </c>
      <c r="D20">
        <v>3.2</v>
      </c>
      <c r="E20">
        <v>17.600000000000001</v>
      </c>
      <c r="F20">
        <v>2.14</v>
      </c>
      <c r="G20">
        <v>2.87</v>
      </c>
      <c r="H20">
        <v>16.8</v>
      </c>
      <c r="I20">
        <v>1.82</v>
      </c>
      <c r="J20">
        <v>1.25</v>
      </c>
      <c r="K20">
        <v>1.37</v>
      </c>
      <c r="L20">
        <v>1.72</v>
      </c>
      <c r="M20">
        <v>0.55000000000000004</v>
      </c>
      <c r="N20">
        <v>14.2</v>
      </c>
      <c r="O20">
        <v>27.83</v>
      </c>
      <c r="P20">
        <v>9.2100000000000009</v>
      </c>
      <c r="Q20">
        <v>13.63</v>
      </c>
    </row>
    <row r="21" spans="1:17" x14ac:dyDescent="0.35">
      <c r="A21">
        <v>2003</v>
      </c>
      <c r="B21">
        <v>31.33</v>
      </c>
      <c r="C21">
        <v>17.14</v>
      </c>
      <c r="D21">
        <v>2.34</v>
      </c>
      <c r="E21">
        <v>21.4</v>
      </c>
      <c r="F21">
        <v>1.83</v>
      </c>
      <c r="G21">
        <v>2.62</v>
      </c>
      <c r="H21">
        <v>13.69</v>
      </c>
      <c r="I21">
        <v>1.1599999999999999</v>
      </c>
      <c r="J21">
        <v>1.27</v>
      </c>
      <c r="K21">
        <v>0.49</v>
      </c>
      <c r="L21">
        <v>1.61</v>
      </c>
      <c r="M21">
        <v>0.4</v>
      </c>
      <c r="N21">
        <v>11.98</v>
      </c>
      <c r="O21">
        <v>25.52</v>
      </c>
      <c r="P21">
        <v>9.73</v>
      </c>
      <c r="Q21">
        <v>13.54</v>
      </c>
    </row>
    <row r="22" spans="1:17" x14ac:dyDescent="0.35">
      <c r="A22">
        <v>2002</v>
      </c>
      <c r="B22">
        <v>20.39</v>
      </c>
      <c r="C22">
        <v>15.4</v>
      </c>
      <c r="D22">
        <v>1.66</v>
      </c>
      <c r="E22">
        <v>23</v>
      </c>
      <c r="F22">
        <v>1.32</v>
      </c>
      <c r="G22">
        <v>1.98</v>
      </c>
      <c r="H22">
        <v>10.79</v>
      </c>
      <c r="I22">
        <v>0.7</v>
      </c>
      <c r="J22">
        <v>1.27</v>
      </c>
      <c r="K22">
        <v>0.33</v>
      </c>
      <c r="L22">
        <v>1.46</v>
      </c>
      <c r="M22">
        <v>0.24</v>
      </c>
      <c r="N22">
        <v>10.28</v>
      </c>
      <c r="O22">
        <v>23.97</v>
      </c>
      <c r="P22">
        <v>9.9700000000000006</v>
      </c>
      <c r="Q22">
        <v>13.68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31DB-011A-4346-83DA-A5A0EBB7504E}">
  <dimension ref="A1:F22"/>
  <sheetViews>
    <sheetView tabSelected="1" workbookViewId="0">
      <selection activeCell="E11" sqref="E1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2022</v>
      </c>
      <c r="B2">
        <v>7.82</v>
      </c>
      <c r="C2">
        <f>IF(ISBLANK(B2), 0, B2)</f>
        <v>7.82</v>
      </c>
      <c r="D2">
        <f>IF(C2&lt;&gt;0,C2,AVERAGE(B1,B3))</f>
        <v>7.82</v>
      </c>
      <c r="E2">
        <f>IFERROR(D2/[1]McDonalds_Financial_Statements!C2, "N/A")</f>
        <v>0.33735979292493529</v>
      </c>
      <c r="F2" t="str">
        <f>IF(D2/E2&gt;20,"Profit","Loss")</f>
        <v>Profit</v>
      </c>
    </row>
    <row r="3" spans="1:6" x14ac:dyDescent="0.35">
      <c r="A3">
        <v>2021</v>
      </c>
      <c r="B3">
        <v>9.1199999999999992</v>
      </c>
      <c r="C3">
        <f t="shared" ref="C3:C22" si="0">IF(ISBLANK(B3), 0, B3)</f>
        <v>9.1199999999999992</v>
      </c>
      <c r="D3">
        <f t="shared" ref="D3:D22" si="1">IF(C3&lt;&gt;0,C3,AVERAGE(B2,B4))</f>
        <v>9.1199999999999992</v>
      </c>
      <c r="E3">
        <f>IFERROR(D3/[1]McDonalds_Financial_Statements!C3, "N/A")</f>
        <v>0.39276485788113696</v>
      </c>
      <c r="F3" t="str">
        <f t="shared" ref="F3:F22" si="2">IF(D3/E3&gt;20,"Profit","Loss")</f>
        <v>Profit</v>
      </c>
    </row>
    <row r="4" spans="1:6" x14ac:dyDescent="0.35">
      <c r="A4">
        <v>2020</v>
      </c>
      <c r="B4">
        <v>6.14</v>
      </c>
      <c r="C4">
        <f t="shared" si="0"/>
        <v>6.14</v>
      </c>
      <c r="D4">
        <f t="shared" si="1"/>
        <v>6.14</v>
      </c>
      <c r="E4">
        <f>IFERROR(D4/[1]McDonalds_Financial_Statements!C4, "N/A")</f>
        <v>0.31979166666666664</v>
      </c>
      <c r="F4" t="str">
        <f t="shared" si="2"/>
        <v>Loss</v>
      </c>
    </row>
    <row r="5" spans="1:6" x14ac:dyDescent="0.35">
      <c r="A5">
        <v>2019</v>
      </c>
      <c r="C5">
        <f t="shared" si="0"/>
        <v>0</v>
      </c>
      <c r="D5">
        <f t="shared" si="1"/>
        <v>6.9749999999999996</v>
      </c>
      <c r="E5">
        <f>IFERROR(D5/[1]McDonalds_Financial_Statements!C5, "N/A")</f>
        <v>0.32777255639097741</v>
      </c>
      <c r="F5" t="str">
        <f t="shared" si="2"/>
        <v>Profit</v>
      </c>
    </row>
    <row r="6" spans="1:6" x14ac:dyDescent="0.35">
      <c r="A6">
        <v>2018</v>
      </c>
      <c r="B6">
        <v>7.81</v>
      </c>
      <c r="C6">
        <f t="shared" si="0"/>
        <v>7.81</v>
      </c>
      <c r="D6">
        <f t="shared" si="1"/>
        <v>7.81</v>
      </c>
      <c r="E6">
        <f>IFERROR(D6/[1]McDonalds_Financial_Statements!C6, "N/A")</f>
        <v>0.37155090390104661</v>
      </c>
      <c r="F6" t="str">
        <f t="shared" si="2"/>
        <v>Profit</v>
      </c>
    </row>
    <row r="7" spans="1:6" x14ac:dyDescent="0.35">
      <c r="A7">
        <v>2017</v>
      </c>
      <c r="B7">
        <v>8.57</v>
      </c>
      <c r="C7">
        <f t="shared" si="0"/>
        <v>8.57</v>
      </c>
      <c r="D7">
        <f t="shared" si="1"/>
        <v>8.57</v>
      </c>
      <c r="E7">
        <f>IFERROR(D7/[1]McDonalds_Financial_Statements!C7, "N/A")</f>
        <v>0.37554776511831728</v>
      </c>
      <c r="F7" t="str">
        <f t="shared" si="2"/>
        <v>Profit</v>
      </c>
    </row>
    <row r="8" spans="1:6" x14ac:dyDescent="0.35">
      <c r="A8">
        <v>2016</v>
      </c>
      <c r="B8">
        <v>6.86</v>
      </c>
      <c r="C8">
        <f t="shared" si="0"/>
        <v>6.86</v>
      </c>
      <c r="D8">
        <f t="shared" si="1"/>
        <v>6.86</v>
      </c>
      <c r="E8">
        <f>IFERROR(D8/[1]McDonalds_Financial_Statements!C8, "N/A")</f>
        <v>0.27863525588952071</v>
      </c>
      <c r="F8" t="str">
        <f t="shared" si="2"/>
        <v>Profit</v>
      </c>
    </row>
    <row r="9" spans="1:6" x14ac:dyDescent="0.35">
      <c r="A9">
        <v>2015</v>
      </c>
      <c r="B9">
        <v>6.55</v>
      </c>
      <c r="C9">
        <f t="shared" si="0"/>
        <v>6.55</v>
      </c>
      <c r="D9">
        <f t="shared" si="1"/>
        <v>6.55</v>
      </c>
      <c r="E9">
        <f>IFERROR(D9/[1]McDonalds_Financial_Statements!C9, "N/A")</f>
        <v>0.2577725304998032</v>
      </c>
      <c r="F9" t="str">
        <f t="shared" si="2"/>
        <v>Profit</v>
      </c>
    </row>
    <row r="10" spans="1:6" x14ac:dyDescent="0.35">
      <c r="A10">
        <v>2014</v>
      </c>
      <c r="C10">
        <f t="shared" si="0"/>
        <v>0</v>
      </c>
      <c r="D10">
        <f t="shared" si="1"/>
        <v>7.375</v>
      </c>
      <c r="E10">
        <f>IFERROR(D10/[1]McDonalds_Financial_Statements!C10, "N/A")</f>
        <v>0.26876822157434399</v>
      </c>
      <c r="F10" t="str">
        <f t="shared" si="2"/>
        <v>Profit</v>
      </c>
    </row>
    <row r="11" spans="1:6" x14ac:dyDescent="0.35">
      <c r="A11">
        <v>2013</v>
      </c>
      <c r="B11">
        <v>8.1999999999999993</v>
      </c>
      <c r="C11">
        <f t="shared" si="0"/>
        <v>8.1999999999999993</v>
      </c>
      <c r="D11">
        <f t="shared" si="1"/>
        <v>8.1999999999999993</v>
      </c>
      <c r="E11">
        <f>IFERROR(D11/[1]McDonalds_Financial_Statements!C11, "N/A")</f>
        <v>0.29181494661921703</v>
      </c>
      <c r="F11" t="str">
        <f t="shared" si="2"/>
        <v>Profit</v>
      </c>
    </row>
    <row r="12" spans="1:6" x14ac:dyDescent="0.35">
      <c r="A12">
        <v>2012</v>
      </c>
      <c r="B12">
        <v>8.07</v>
      </c>
      <c r="C12">
        <f t="shared" si="0"/>
        <v>8.07</v>
      </c>
      <c r="D12">
        <f t="shared" si="1"/>
        <v>8.07</v>
      </c>
      <c r="E12">
        <f>IFERROR(D12/[1]McDonalds_Financial_Statements!C12, "N/A")</f>
        <v>0.29281567489114663</v>
      </c>
      <c r="F12" t="str">
        <f t="shared" si="2"/>
        <v>Profit</v>
      </c>
    </row>
    <row r="13" spans="1:6" x14ac:dyDescent="0.35">
      <c r="A13">
        <v>2011</v>
      </c>
      <c r="B13">
        <v>8.01</v>
      </c>
      <c r="C13">
        <f t="shared" si="0"/>
        <v>8.01</v>
      </c>
      <c r="D13">
        <f t="shared" si="1"/>
        <v>8.01</v>
      </c>
      <c r="E13">
        <f>IFERROR(D13/[1]McDonalds_Financial_Statements!C13, "N/A")</f>
        <v>0.29666666666666663</v>
      </c>
      <c r="F13" t="str">
        <f t="shared" si="2"/>
        <v>Profit</v>
      </c>
    </row>
    <row r="14" spans="1:6" x14ac:dyDescent="0.35">
      <c r="A14">
        <v>2010</v>
      </c>
      <c r="B14">
        <v>7</v>
      </c>
      <c r="C14">
        <f t="shared" si="0"/>
        <v>7</v>
      </c>
      <c r="D14">
        <f t="shared" si="1"/>
        <v>7</v>
      </c>
      <c r="E14">
        <f>IFERROR(D14/[1]McDonalds_Financial_Statements!C14, "N/A")</f>
        <v>0.29081844619858743</v>
      </c>
      <c r="F14" t="str">
        <f t="shared" si="2"/>
        <v>Profit</v>
      </c>
    </row>
    <row r="15" spans="1:6" x14ac:dyDescent="0.35">
      <c r="A15">
        <v>2009</v>
      </c>
      <c r="B15">
        <v>6.48</v>
      </c>
      <c r="C15">
        <f t="shared" si="0"/>
        <v>6.48</v>
      </c>
      <c r="D15">
        <f t="shared" si="1"/>
        <v>6.48</v>
      </c>
      <c r="E15">
        <f>IFERROR(D15/[1]McDonalds_Financial_Statements!C15, "N/A")</f>
        <v>0.28496042216358841</v>
      </c>
      <c r="F15" t="str">
        <f t="shared" si="2"/>
        <v>Profit</v>
      </c>
    </row>
    <row r="16" spans="1:6" x14ac:dyDescent="0.35">
      <c r="A16">
        <v>2008</v>
      </c>
      <c r="C16">
        <f t="shared" si="0"/>
        <v>0</v>
      </c>
      <c r="D16">
        <f t="shared" si="1"/>
        <v>5.0250000000000004</v>
      </c>
      <c r="E16">
        <f>IFERROR(D16/[1]McDonalds_Financial_Statements!C16, "N/A")</f>
        <v>0.21364795918367349</v>
      </c>
      <c r="F16" t="str">
        <f t="shared" si="2"/>
        <v>Profit</v>
      </c>
    </row>
    <row r="17" spans="1:6" x14ac:dyDescent="0.35">
      <c r="A17">
        <v>2007</v>
      </c>
      <c r="B17">
        <v>3.57</v>
      </c>
      <c r="C17">
        <f t="shared" si="0"/>
        <v>3.57</v>
      </c>
      <c r="D17">
        <f t="shared" si="1"/>
        <v>3.57</v>
      </c>
      <c r="E17">
        <f>IFERROR(D17/[1]McDonalds_Financial_Statements!C17, "N/A")</f>
        <v>0.15671641791044774</v>
      </c>
      <c r="F17" t="str">
        <f t="shared" si="2"/>
        <v>Profit</v>
      </c>
    </row>
    <row r="18" spans="1:6" x14ac:dyDescent="0.35">
      <c r="A18">
        <v>2006</v>
      </c>
      <c r="B18">
        <v>3.88</v>
      </c>
      <c r="C18">
        <f t="shared" si="0"/>
        <v>3.88</v>
      </c>
      <c r="D18">
        <f t="shared" si="1"/>
        <v>3.88</v>
      </c>
      <c r="E18">
        <f>IFERROR(D18/[1]McDonalds_Financial_Statements!C18, "N/A")</f>
        <v>0.18644882268140317</v>
      </c>
      <c r="F18" t="str">
        <f t="shared" si="2"/>
        <v>Profit</v>
      </c>
    </row>
    <row r="19" spans="1:6" x14ac:dyDescent="0.35">
      <c r="A19">
        <v>2005</v>
      </c>
      <c r="C19">
        <f t="shared" si="0"/>
        <v>0</v>
      </c>
      <c r="D19">
        <f t="shared" si="1"/>
        <v>3.54</v>
      </c>
      <c r="E19">
        <f>IFERROR(D19/[1]McDonalds_Financial_Statements!C19, "N/A")</f>
        <v>0.17302052785923752</v>
      </c>
      <c r="F19" t="str">
        <f t="shared" si="2"/>
        <v>Profit</v>
      </c>
    </row>
    <row r="20" spans="1:6" x14ac:dyDescent="0.35">
      <c r="A20">
        <v>2004</v>
      </c>
      <c r="B20">
        <v>3.2</v>
      </c>
      <c r="C20">
        <f t="shared" si="0"/>
        <v>3.2</v>
      </c>
      <c r="D20">
        <f t="shared" si="1"/>
        <v>3.2</v>
      </c>
      <c r="E20">
        <f>IFERROR(D20/[1]McDonalds_Financial_Statements!C20, "N/A")</f>
        <v>0.16789087093389299</v>
      </c>
      <c r="F20" t="str">
        <f t="shared" si="2"/>
        <v>Loss</v>
      </c>
    </row>
    <row r="21" spans="1:6" x14ac:dyDescent="0.35">
      <c r="A21">
        <v>2003</v>
      </c>
      <c r="B21">
        <v>2.34</v>
      </c>
      <c r="C21">
        <f t="shared" si="0"/>
        <v>2.34</v>
      </c>
      <c r="D21">
        <f t="shared" si="1"/>
        <v>2.34</v>
      </c>
      <c r="E21">
        <f>IFERROR(D21/[1]McDonalds_Financial_Statements!C21, "N/A")</f>
        <v>0.1365227537922987</v>
      </c>
      <c r="F21" t="str">
        <f t="shared" si="2"/>
        <v>Loss</v>
      </c>
    </row>
    <row r="22" spans="1:6" x14ac:dyDescent="0.35">
      <c r="A22">
        <v>2002</v>
      </c>
      <c r="B22">
        <v>1.66</v>
      </c>
      <c r="C22">
        <f t="shared" si="0"/>
        <v>1.66</v>
      </c>
      <c r="D22">
        <f t="shared" si="1"/>
        <v>1.66</v>
      </c>
      <c r="E22">
        <f>IFERROR(D22/[1]McDonalds_Financial_Statements!C22, "N/A")</f>
        <v>0.10779220779220779</v>
      </c>
      <c r="F22" t="str">
        <f t="shared" si="2"/>
        <v>Loss</v>
      </c>
    </row>
  </sheetData>
  <conditionalFormatting sqref="A1:B22">
    <cfRule type="containsBlanks" dxfId="0" priority="1">
      <formula>LEN(TRIM(A1))=0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McDonalds_Financial_Statements</vt:lpstr>
      <vt:lpstr>Financial_Analysis_Cleaned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Booma N . 19BEI202</dc:creator>
  <cp:lastModifiedBy>Booma N . 19BEI202</cp:lastModifiedBy>
  <dcterms:created xsi:type="dcterms:W3CDTF">2025-02-18T17:04:04Z</dcterms:created>
  <dcterms:modified xsi:type="dcterms:W3CDTF">2025-02-18T17:05:45Z</dcterms:modified>
</cp:coreProperties>
</file>