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ma\Documents\Data - Internship\"/>
    </mc:Choice>
  </mc:AlternateContent>
  <xr:revisionPtr revIDLastSave="0" documentId="8_{69F9704F-D2E0-4938-B058-D627FC6FDB4D}" xr6:coauthVersionLast="47" xr6:coauthVersionMax="47" xr10:uidLastSave="{00000000-0000-0000-0000-000000000000}"/>
  <bookViews>
    <workbookView xWindow="-110" yWindow="-110" windowWidth="19420" windowHeight="10300" xr2:uid="{667C8D6E-8003-4917-B708-5EED29CD5BB8}"/>
  </bookViews>
  <sheets>
    <sheet name="Calculation" sheetId="1" r:id="rId1"/>
    <sheet name="Interpret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<sst xmlns="http://schemas.openxmlformats.org/spreadsheetml/2006/main" count="11" uniqueCount="10">
  <si>
    <t>Year</t>
  </si>
  <si>
    <t>Market cap ($B)</t>
  </si>
  <si>
    <t>Revenue ($B)</t>
  </si>
  <si>
    <t>Earnings ($B)</t>
  </si>
  <si>
    <t>P/E Ratio (Price to Earnings)</t>
  </si>
  <si>
    <t>P/S Ratio (Price to Sales)</t>
  </si>
  <si>
    <t>Profit Margin</t>
  </si>
  <si>
    <t>P/E Ratio</t>
  </si>
  <si>
    <t>P/S Ratio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</si>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</sst>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FF9B1-2B4C-495F-A7D1-A816BFF35DA8}">
  <dimension ref="A1:G22"/>
  <sheetViews>
    <sheetView tabSelected="1" workbookViewId="0">
      <selection sqref="A1:XFD1"/>
    </sheetView>
  </sheetViews>
  <sheetFormatPr defaultRowHeight="14.5" x14ac:dyDescent="0.35"/>
  <cols>
    <col min="2" max="2" width="14.26953125" bestFit="1" customWidth="1"/>
    <col min="3" max="3" width="11.81640625" bestFit="1" customWidth="1"/>
    <col min="4" max="4" width="11.7265625" bestFit="1" customWidth="1"/>
    <col min="7" max="7" width="11.9062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2022</v>
      </c>
      <c r="B2">
        <v>193.01</v>
      </c>
      <c r="C2">
        <v>23.18</v>
      </c>
      <c r="D2">
        <v>7.82</v>
      </c>
      <c r="E2">
        <f>B2/D2</f>
        <v>24.681585677749357</v>
      </c>
      <c r="F2">
        <f>B2/C2</f>
        <v>8.3265746333045723</v>
      </c>
      <c r="G2">
        <f>(D2/C2)*100</f>
        <v>33.735979292493532</v>
      </c>
    </row>
    <row r="3" spans="1:7" x14ac:dyDescent="0.35">
      <c r="A3">
        <v>2021</v>
      </c>
      <c r="B3">
        <v>200.31</v>
      </c>
      <c r="C3">
        <v>23.22</v>
      </c>
      <c r="D3">
        <v>9.1199999999999992</v>
      </c>
      <c r="E3">
        <f t="shared" ref="E3:E22" si="0">B3/D3</f>
        <v>21.963815789473685</v>
      </c>
      <c r="F3">
        <f t="shared" ref="F3:F22" si="1">B3/C3</f>
        <v>8.626614987080103</v>
      </c>
      <c r="G3">
        <f t="shared" ref="G3:G22" si="2">(D3/C3)*100</f>
        <v>39.276485788113696</v>
      </c>
    </row>
    <row r="4" spans="1:7" x14ac:dyDescent="0.35">
      <c r="A4">
        <v>2020</v>
      </c>
      <c r="B4">
        <v>159.88</v>
      </c>
      <c r="C4">
        <v>19.2</v>
      </c>
      <c r="D4">
        <v>6.14</v>
      </c>
      <c r="E4">
        <f t="shared" si="0"/>
        <v>26.039087947882738</v>
      </c>
      <c r="F4">
        <f t="shared" si="1"/>
        <v>8.3270833333333343</v>
      </c>
      <c r="G4">
        <f t="shared" si="2"/>
        <v>31.979166666666664</v>
      </c>
    </row>
    <row r="5" spans="1:7" x14ac:dyDescent="0.35">
      <c r="A5">
        <v>2019</v>
      </c>
      <c r="B5">
        <v>147.47</v>
      </c>
      <c r="C5">
        <v>21.28</v>
      </c>
      <c r="D5">
        <v>8.01</v>
      </c>
      <c r="E5">
        <f t="shared" si="0"/>
        <v>18.410736579275905</v>
      </c>
      <c r="F5">
        <f t="shared" si="1"/>
        <v>6.9299812030075181</v>
      </c>
      <c r="G5">
        <f t="shared" si="2"/>
        <v>37.640977443609017</v>
      </c>
    </row>
    <row r="6" spans="1:7" x14ac:dyDescent="0.35">
      <c r="A6">
        <v>2018</v>
      </c>
      <c r="B6">
        <v>136.21</v>
      </c>
      <c r="C6">
        <v>21.02</v>
      </c>
      <c r="D6">
        <v>7.81</v>
      </c>
      <c r="E6">
        <f t="shared" si="0"/>
        <v>17.440460947503205</v>
      </c>
      <c r="F6">
        <f t="shared" si="1"/>
        <v>6.4800190294957192</v>
      </c>
      <c r="G6">
        <f t="shared" si="2"/>
        <v>37.155090390104661</v>
      </c>
    </row>
    <row r="7" spans="1:7" x14ac:dyDescent="0.35">
      <c r="A7">
        <v>2017</v>
      </c>
      <c r="B7">
        <v>137.21</v>
      </c>
      <c r="C7">
        <v>22.82</v>
      </c>
      <c r="D7">
        <v>8.57</v>
      </c>
      <c r="E7">
        <f t="shared" si="0"/>
        <v>16.010501750291716</v>
      </c>
      <c r="F7">
        <f t="shared" si="1"/>
        <v>6.0127081507449605</v>
      </c>
      <c r="G7">
        <f t="shared" si="2"/>
        <v>37.554776511831726</v>
      </c>
    </row>
    <row r="8" spans="1:7" x14ac:dyDescent="0.35">
      <c r="A8">
        <v>2016</v>
      </c>
      <c r="B8">
        <v>101.08</v>
      </c>
      <c r="C8">
        <v>24.62</v>
      </c>
      <c r="D8">
        <v>6.86</v>
      </c>
      <c r="E8">
        <f t="shared" si="0"/>
        <v>14.73469387755102</v>
      </c>
      <c r="F8">
        <f t="shared" si="1"/>
        <v>4.1056051990251827</v>
      </c>
      <c r="G8">
        <f t="shared" si="2"/>
        <v>27.863525588952072</v>
      </c>
    </row>
    <row r="9" spans="1:7" x14ac:dyDescent="0.35">
      <c r="A9">
        <v>2015</v>
      </c>
      <c r="B9">
        <v>107.12</v>
      </c>
      <c r="C9">
        <v>25.41</v>
      </c>
      <c r="D9">
        <v>6.55</v>
      </c>
      <c r="E9">
        <f t="shared" si="0"/>
        <v>16.354198473282445</v>
      </c>
      <c r="F9">
        <f t="shared" si="1"/>
        <v>4.2156631247540339</v>
      </c>
      <c r="G9">
        <f t="shared" si="2"/>
        <v>25.77725304998032</v>
      </c>
    </row>
    <row r="10" spans="1:7" x14ac:dyDescent="0.35">
      <c r="A10">
        <v>2014</v>
      </c>
      <c r="B10">
        <v>90.22</v>
      </c>
      <c r="C10">
        <v>27.44</v>
      </c>
      <c r="D10">
        <v>7.37</v>
      </c>
      <c r="E10">
        <f t="shared" si="0"/>
        <v>12.241519674355494</v>
      </c>
      <c r="F10">
        <f t="shared" si="1"/>
        <v>3.2879008746355685</v>
      </c>
      <c r="G10">
        <f t="shared" si="2"/>
        <v>26.858600583090382</v>
      </c>
    </row>
    <row r="11" spans="1:7" x14ac:dyDescent="0.35">
      <c r="A11">
        <v>2013</v>
      </c>
      <c r="B11">
        <v>96.09</v>
      </c>
      <c r="C11">
        <v>28.1</v>
      </c>
      <c r="D11">
        <v>8.1999999999999993</v>
      </c>
      <c r="E11">
        <f t="shared" si="0"/>
        <v>11.718292682926831</v>
      </c>
      <c r="F11">
        <f t="shared" si="1"/>
        <v>3.4195729537366546</v>
      </c>
      <c r="G11">
        <f t="shared" si="2"/>
        <v>29.181494661921704</v>
      </c>
    </row>
    <row r="12" spans="1:7" x14ac:dyDescent="0.35">
      <c r="A12">
        <v>2012</v>
      </c>
      <c r="B12">
        <v>88.44</v>
      </c>
      <c r="C12">
        <v>27.56</v>
      </c>
      <c r="D12">
        <v>8.07</v>
      </c>
      <c r="E12">
        <f t="shared" si="0"/>
        <v>10.959107806691449</v>
      </c>
      <c r="F12">
        <f t="shared" si="1"/>
        <v>3.2089985486211901</v>
      </c>
      <c r="G12">
        <f t="shared" si="2"/>
        <v>29.281567489114664</v>
      </c>
    </row>
    <row r="13" spans="1:7" x14ac:dyDescent="0.35">
      <c r="A13">
        <v>2011</v>
      </c>
      <c r="B13">
        <v>102.65</v>
      </c>
      <c r="C13">
        <v>27</v>
      </c>
      <c r="D13">
        <v>8.01</v>
      </c>
      <c r="E13">
        <f t="shared" si="0"/>
        <v>12.815230961298377</v>
      </c>
      <c r="F13">
        <f t="shared" si="1"/>
        <v>3.8018518518518523</v>
      </c>
      <c r="G13">
        <f t="shared" si="2"/>
        <v>29.666666666666664</v>
      </c>
    </row>
    <row r="14" spans="1:7" x14ac:dyDescent="0.35">
      <c r="A14">
        <v>2010</v>
      </c>
      <c r="B14">
        <v>80.87</v>
      </c>
      <c r="C14">
        <v>24.07</v>
      </c>
      <c r="D14">
        <v>7</v>
      </c>
      <c r="E14">
        <f t="shared" si="0"/>
        <v>11.552857142857144</v>
      </c>
      <c r="F14">
        <f t="shared" si="1"/>
        <v>3.3597839634399671</v>
      </c>
      <c r="G14">
        <f t="shared" si="2"/>
        <v>29.081844619858742</v>
      </c>
    </row>
    <row r="15" spans="1:7" x14ac:dyDescent="0.35">
      <c r="A15">
        <v>2009</v>
      </c>
      <c r="B15">
        <v>67.22</v>
      </c>
      <c r="C15">
        <v>22.74</v>
      </c>
      <c r="D15">
        <v>6.48</v>
      </c>
      <c r="E15">
        <f t="shared" si="0"/>
        <v>10.373456790123456</v>
      </c>
      <c r="F15">
        <f t="shared" si="1"/>
        <v>2.9560246262093228</v>
      </c>
      <c r="G15">
        <f t="shared" si="2"/>
        <v>28.496042216358841</v>
      </c>
    </row>
    <row r="16" spans="1:7" x14ac:dyDescent="0.35">
      <c r="A16">
        <v>2008</v>
      </c>
      <c r="B16">
        <v>69.31</v>
      </c>
      <c r="C16">
        <v>23.52</v>
      </c>
      <c r="D16">
        <v>6.15</v>
      </c>
      <c r="E16">
        <f t="shared" si="0"/>
        <v>11.269918699186992</v>
      </c>
      <c r="F16">
        <f t="shared" si="1"/>
        <v>2.9468537414965987</v>
      </c>
      <c r="G16">
        <f t="shared" si="2"/>
        <v>26.147959183673468</v>
      </c>
    </row>
    <row r="17" spans="1:7" x14ac:dyDescent="0.35">
      <c r="A17">
        <v>2007</v>
      </c>
      <c r="B17">
        <v>67.84</v>
      </c>
      <c r="C17">
        <v>22.78</v>
      </c>
      <c r="D17">
        <v>3.57</v>
      </c>
      <c r="E17">
        <f t="shared" si="0"/>
        <v>19.002801120448183</v>
      </c>
      <c r="F17">
        <f t="shared" si="1"/>
        <v>2.9780509218612816</v>
      </c>
      <c r="G17">
        <f t="shared" si="2"/>
        <v>15.671641791044774</v>
      </c>
    </row>
    <row r="18" spans="1:7" x14ac:dyDescent="0.35">
      <c r="A18">
        <v>2006</v>
      </c>
      <c r="B18">
        <v>53.36</v>
      </c>
      <c r="C18">
        <v>20.81</v>
      </c>
      <c r="D18">
        <v>3.88</v>
      </c>
      <c r="E18">
        <f t="shared" si="0"/>
        <v>13.75257731958763</v>
      </c>
      <c r="F18">
        <f t="shared" si="1"/>
        <v>2.564151850072081</v>
      </c>
      <c r="G18">
        <f t="shared" si="2"/>
        <v>18.644882268140318</v>
      </c>
    </row>
    <row r="19" spans="1:7" x14ac:dyDescent="0.35">
      <c r="A19">
        <v>2005</v>
      </c>
      <c r="B19">
        <v>42.59</v>
      </c>
      <c r="C19">
        <v>20.46</v>
      </c>
      <c r="D19">
        <v>3.7</v>
      </c>
      <c r="E19">
        <f t="shared" si="0"/>
        <v>11.510810810810812</v>
      </c>
      <c r="F19">
        <f t="shared" si="1"/>
        <v>2.0816226783968719</v>
      </c>
      <c r="G19">
        <f t="shared" si="2"/>
        <v>18.084066471163247</v>
      </c>
    </row>
    <row r="20" spans="1:7" x14ac:dyDescent="0.35">
      <c r="A20">
        <v>2004</v>
      </c>
      <c r="B20">
        <v>40.71</v>
      </c>
      <c r="C20">
        <v>19.059999999999999</v>
      </c>
      <c r="D20">
        <v>3.2</v>
      </c>
      <c r="E20">
        <f t="shared" si="0"/>
        <v>12.721874999999999</v>
      </c>
      <c r="F20">
        <f t="shared" si="1"/>
        <v>2.1358866736621196</v>
      </c>
      <c r="G20">
        <f t="shared" si="2"/>
        <v>16.789087093389298</v>
      </c>
    </row>
    <row r="21" spans="1:7" x14ac:dyDescent="0.35">
      <c r="A21">
        <v>2003</v>
      </c>
      <c r="B21">
        <v>31.33</v>
      </c>
      <c r="C21">
        <v>17.14</v>
      </c>
      <c r="D21">
        <v>2.34</v>
      </c>
      <c r="E21">
        <f t="shared" si="0"/>
        <v>13.388888888888889</v>
      </c>
      <c r="F21">
        <f t="shared" si="1"/>
        <v>1.8278879813302216</v>
      </c>
      <c r="G21">
        <f t="shared" si="2"/>
        <v>13.65227537922987</v>
      </c>
    </row>
    <row r="22" spans="1:7" x14ac:dyDescent="0.35">
      <c r="A22">
        <v>2002</v>
      </c>
      <c r="B22">
        <v>20.39</v>
      </c>
      <c r="C22">
        <v>15.4</v>
      </c>
      <c r="D22">
        <v>1.66</v>
      </c>
      <c r="E22">
        <f t="shared" si="0"/>
        <v>12.283132530120483</v>
      </c>
      <c r="F22">
        <f t="shared" si="1"/>
        <v>1.3240259740259741</v>
      </c>
      <c r="G22">
        <f t="shared" si="2"/>
        <v>10.779220779220779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5B96B-3E92-40EC-B150-91B73A25A08A}">
  <dimension ref="A1:D22"/>
  <sheetViews>
    <sheetView workbookViewId="0">
      <selection sqref="A1:XFD1"/>
    </sheetView>
  </sheetViews>
  <sheetFormatPr defaultRowHeight="14.5" x14ac:dyDescent="0.35"/>
  <cols>
    <col min="2" max="2" width="37.1796875" bestFit="1" customWidth="1"/>
    <col min="3" max="3" width="19.26953125" bestFit="1" customWidth="1"/>
    <col min="4" max="4" width="32.1796875" bestFit="1" customWidth="1"/>
  </cols>
  <sheetData>
    <row r="1" spans="1:4" s="1" customFormat="1" x14ac:dyDescent="0.35">
      <c r="A1" s="1" t="s">
        <v>0</v>
      </c>
      <c r="B1" s="1" t="s">
        <v>7</v>
      </c>
      <c r="C1" s="1" t="s">
        <v>8</v>
      </c>
      <c r="D1" s="1" t="s">
        <v>9</v>
      </c>
    </row>
    <row r="2" spans="1:4" x14ac:dyDescent="0.35">
      <c r="A2">
        <v>2022</v>
      </c>
      <c r="B2" t="str">
        <f>IF(Calculation!E2&gt;15, "Investors expect growth", "undervaluation or low growth expectations")</f>
        <v>Investors expect growth</v>
      </c>
      <c r="C2" t="str">
        <f>IF(Calculation!F2&gt;5,"High market valuation", "Low market Valuation")</f>
        <v>High market valuation</v>
      </c>
      <c r="D2" t="str">
        <f>IF(Calculation!G2&gt;30,"Strong profitability", "higher costs or competitive pressures")</f>
        <v>Strong profitability</v>
      </c>
    </row>
    <row r="3" spans="1:4" x14ac:dyDescent="0.35">
      <c r="A3">
        <v>2021</v>
      </c>
      <c r="B3" t="str">
        <f>IF(Calculation!E3&gt;15, "Investors expect growth", "undervaluation or low growth expectations")</f>
        <v>Investors expect growth</v>
      </c>
      <c r="C3" t="str">
        <f>IF(Calculation!F3&gt;5,"High market valuation", "Low market Valuation")</f>
        <v>High market valuation</v>
      </c>
      <c r="D3" t="str">
        <f>IF(Calculation!G3&gt;30,"Strong profitability", "higher costs or competitive pressures")</f>
        <v>Strong profitability</v>
      </c>
    </row>
    <row r="4" spans="1:4" x14ac:dyDescent="0.35">
      <c r="A4">
        <v>2020</v>
      </c>
      <c r="B4" t="str">
        <f>IF(Calculation!E4&gt;15, "Investors expect growth", "undervaluation or low growth expectations")</f>
        <v>Investors expect growth</v>
      </c>
      <c r="C4" t="str">
        <f>IF(Calculation!F4&gt;5,"High market valuation", "Low market Valuation")</f>
        <v>High market valuation</v>
      </c>
      <c r="D4" t="str">
        <f>IF(Calculation!G4&gt;30,"Strong profitability", "higher costs or competitive pressures")</f>
        <v>Strong profitability</v>
      </c>
    </row>
    <row r="5" spans="1:4" x14ac:dyDescent="0.35">
      <c r="A5">
        <v>2019</v>
      </c>
      <c r="B5" t="str">
        <f>IF(Calculation!E5&gt;15, "Investors expect growth", "undervaluation or low growth expectations")</f>
        <v>Investors expect growth</v>
      </c>
      <c r="C5" t="str">
        <f>IF(Calculation!F5&gt;5,"High market valuation", "Low market Valuation")</f>
        <v>High market valuation</v>
      </c>
      <c r="D5" t="str">
        <f>IF(Calculation!G5&gt;30,"Strong profitability", "higher costs or competitive pressures")</f>
        <v>Strong profitability</v>
      </c>
    </row>
    <row r="6" spans="1:4" x14ac:dyDescent="0.35">
      <c r="A6">
        <v>2018</v>
      </c>
      <c r="B6" t="str">
        <f>IF(Calculation!E6&gt;15, "Investors expect growth", "undervaluation or low growth expectations")</f>
        <v>Investors expect growth</v>
      </c>
      <c r="C6" t="str">
        <f>IF(Calculation!F6&gt;5,"High market valuation", "Low market Valuation")</f>
        <v>High market valuation</v>
      </c>
      <c r="D6" t="str">
        <f>IF(Calculation!G6&gt;30,"Strong profitability", "higher costs or competitive pressures")</f>
        <v>Strong profitability</v>
      </c>
    </row>
    <row r="7" spans="1:4" x14ac:dyDescent="0.35">
      <c r="A7">
        <v>2017</v>
      </c>
      <c r="B7" t="str">
        <f>IF(Calculation!E7&gt;15, "Investors expect growth", "undervaluation or low growth expectations")</f>
        <v>Investors expect growth</v>
      </c>
      <c r="C7" t="str">
        <f>IF(Calculation!F7&gt;5,"High market valuation", "Low market Valuation")</f>
        <v>High market valuation</v>
      </c>
      <c r="D7" t="str">
        <f>IF(Calculation!G7&gt;30,"Strong profitability", "higher costs or competitive pressures")</f>
        <v>Strong profitability</v>
      </c>
    </row>
    <row r="8" spans="1:4" x14ac:dyDescent="0.35">
      <c r="A8">
        <v>2016</v>
      </c>
      <c r="B8" t="str">
        <f>IF(Calculation!E8&gt;15, "Investors expect growth", "undervaluation or low growth expectations")</f>
        <v>undervaluation or low growth expectations</v>
      </c>
      <c r="C8" t="str">
        <f>IF(Calculation!F8&gt;5,"High market valuation", "Low market Valuation")</f>
        <v>Low market Valuation</v>
      </c>
      <c r="D8" t="str">
        <f>IF(Calculation!G8&gt;30,"Strong profitability", "higher costs or competitive pressures")</f>
        <v>higher costs or competitive pressures</v>
      </c>
    </row>
    <row r="9" spans="1:4" x14ac:dyDescent="0.35">
      <c r="A9">
        <v>2015</v>
      </c>
      <c r="B9" t="str">
        <f>IF(Calculation!E9&gt;15, "Investors expect growth", "undervaluation or low growth expectations")</f>
        <v>Investors expect growth</v>
      </c>
      <c r="C9" t="str">
        <f>IF(Calculation!F9&gt;5,"High market valuation", "Low market Valuation")</f>
        <v>Low market Valuation</v>
      </c>
      <c r="D9" t="str">
        <f>IF(Calculation!G9&gt;30,"Strong profitability", "higher costs or competitive pressures")</f>
        <v>higher costs or competitive pressures</v>
      </c>
    </row>
    <row r="10" spans="1:4" x14ac:dyDescent="0.35">
      <c r="A10">
        <v>2014</v>
      </c>
      <c r="B10" t="str">
        <f>IF(Calculation!E10&gt;15, "Investors expect growth", "undervaluation or low growth expectations")</f>
        <v>undervaluation or low growth expectations</v>
      </c>
      <c r="C10" t="str">
        <f>IF(Calculation!F10&gt;5,"High market valuation", "Low market Valuation")</f>
        <v>Low market Valuation</v>
      </c>
      <c r="D10" t="str">
        <f>IF(Calculation!G10&gt;30,"Strong profitability", "higher costs or competitive pressures")</f>
        <v>higher costs or competitive pressures</v>
      </c>
    </row>
    <row r="11" spans="1:4" x14ac:dyDescent="0.35">
      <c r="A11">
        <v>2013</v>
      </c>
      <c r="B11" t="str">
        <f>IF(Calculation!E11&gt;15, "Investors expect growth", "undervaluation or low growth expectations")</f>
        <v>undervaluation or low growth expectations</v>
      </c>
      <c r="C11" t="str">
        <f>IF(Calculation!F11&gt;5,"High market valuation", "Low market Valuation")</f>
        <v>Low market Valuation</v>
      </c>
      <c r="D11" t="str">
        <f>IF(Calculation!G11&gt;30,"Strong profitability", "higher costs or competitive pressures")</f>
        <v>higher costs or competitive pressures</v>
      </c>
    </row>
    <row r="12" spans="1:4" x14ac:dyDescent="0.35">
      <c r="A12">
        <v>2012</v>
      </c>
      <c r="B12" t="str">
        <f>IF(Calculation!E12&gt;15, "Investors expect growth", "undervaluation or low growth expectations")</f>
        <v>undervaluation or low growth expectations</v>
      </c>
      <c r="C12" t="str">
        <f>IF(Calculation!F12&gt;5,"High market valuation", "Low market Valuation")</f>
        <v>Low market Valuation</v>
      </c>
      <c r="D12" t="str">
        <f>IF(Calculation!G12&gt;30,"Strong profitability", "higher costs or competitive pressures")</f>
        <v>higher costs or competitive pressures</v>
      </c>
    </row>
    <row r="13" spans="1:4" x14ac:dyDescent="0.35">
      <c r="A13">
        <v>2011</v>
      </c>
      <c r="B13" t="str">
        <f>IF(Calculation!E13&gt;15, "Investors expect growth", "undervaluation or low growth expectations")</f>
        <v>undervaluation or low growth expectations</v>
      </c>
      <c r="C13" t="str">
        <f>IF(Calculation!F13&gt;5,"High market valuation", "Low market Valuation")</f>
        <v>Low market Valuation</v>
      </c>
      <c r="D13" t="str">
        <f>IF(Calculation!G13&gt;30,"Strong profitability", "higher costs or competitive pressures")</f>
        <v>higher costs or competitive pressures</v>
      </c>
    </row>
    <row r="14" spans="1:4" x14ac:dyDescent="0.35">
      <c r="A14">
        <v>2010</v>
      </c>
      <c r="B14" t="str">
        <f>IF(Calculation!E14&gt;15, "Investors expect growth", "undervaluation or low growth expectations")</f>
        <v>undervaluation or low growth expectations</v>
      </c>
      <c r="C14" t="str">
        <f>IF(Calculation!F14&gt;5,"High market valuation", "Low market Valuation")</f>
        <v>Low market Valuation</v>
      </c>
      <c r="D14" t="str">
        <f>IF(Calculation!G14&gt;30,"Strong profitability", "higher costs or competitive pressures")</f>
        <v>higher costs or competitive pressures</v>
      </c>
    </row>
    <row r="15" spans="1:4" x14ac:dyDescent="0.35">
      <c r="A15">
        <v>2009</v>
      </c>
      <c r="B15" t="str">
        <f>IF(Calculation!E15&gt;15, "Investors expect growth", "undervaluation or low growth expectations")</f>
        <v>undervaluation or low growth expectations</v>
      </c>
      <c r="C15" t="str">
        <f>IF(Calculation!F15&gt;5,"High market valuation", "Low market Valuation")</f>
        <v>Low market Valuation</v>
      </c>
      <c r="D15" t="str">
        <f>IF(Calculation!G15&gt;30,"Strong profitability", "higher costs or competitive pressures")</f>
        <v>higher costs or competitive pressures</v>
      </c>
    </row>
    <row r="16" spans="1:4" x14ac:dyDescent="0.35">
      <c r="A16">
        <v>2008</v>
      </c>
      <c r="B16" t="str">
        <f>IF(Calculation!E16&gt;15, "Investors expect growth", "undervaluation or low growth expectations")</f>
        <v>undervaluation or low growth expectations</v>
      </c>
      <c r="C16" t="str">
        <f>IF(Calculation!F16&gt;5,"High market valuation", "Low market Valuation")</f>
        <v>Low market Valuation</v>
      </c>
      <c r="D16" t="str">
        <f>IF(Calculation!G16&gt;30,"Strong profitability", "higher costs or competitive pressures")</f>
        <v>higher costs or competitive pressures</v>
      </c>
    </row>
    <row r="17" spans="1:4" x14ac:dyDescent="0.35">
      <c r="A17">
        <v>2007</v>
      </c>
      <c r="B17" t="str">
        <f>IF(Calculation!E17&gt;15, "Investors expect growth", "undervaluation or low growth expectations")</f>
        <v>Investors expect growth</v>
      </c>
      <c r="C17" t="str">
        <f>IF(Calculation!F17&gt;5,"High market valuation", "Low market Valuation")</f>
        <v>Low market Valuation</v>
      </c>
      <c r="D17" t="str">
        <f>IF(Calculation!G17&gt;30,"Strong profitability", "higher costs or competitive pressures")</f>
        <v>higher costs or competitive pressures</v>
      </c>
    </row>
    <row r="18" spans="1:4" x14ac:dyDescent="0.35">
      <c r="A18">
        <v>2006</v>
      </c>
      <c r="B18" t="str">
        <f>IF(Calculation!E18&gt;15, "Investors expect growth", "undervaluation or low growth expectations")</f>
        <v>undervaluation or low growth expectations</v>
      </c>
      <c r="C18" t="str">
        <f>IF(Calculation!F18&gt;5,"High market valuation", "Low market Valuation")</f>
        <v>Low market Valuation</v>
      </c>
      <c r="D18" t="str">
        <f>IF(Calculation!G18&gt;30,"Strong profitability", "higher costs or competitive pressures")</f>
        <v>higher costs or competitive pressures</v>
      </c>
    </row>
    <row r="19" spans="1:4" x14ac:dyDescent="0.35">
      <c r="A19">
        <v>2005</v>
      </c>
      <c r="B19" t="str">
        <f>IF(Calculation!E19&gt;15, "Investors expect growth", "undervaluation or low growth expectations")</f>
        <v>undervaluation or low growth expectations</v>
      </c>
      <c r="C19" t="str">
        <f>IF(Calculation!F19&gt;5,"High market valuation", "Low market Valuation")</f>
        <v>Low market Valuation</v>
      </c>
      <c r="D19" t="str">
        <f>IF(Calculation!G19&gt;30,"Strong profitability", "higher costs or competitive pressures")</f>
        <v>higher costs or competitive pressures</v>
      </c>
    </row>
    <row r="20" spans="1:4" x14ac:dyDescent="0.35">
      <c r="A20">
        <v>2004</v>
      </c>
      <c r="B20" t="str">
        <f>IF(Calculation!E20&gt;15, "Investors expect growth", "undervaluation or low growth expectations")</f>
        <v>undervaluation or low growth expectations</v>
      </c>
      <c r="C20" t="str">
        <f>IF(Calculation!F20&gt;5,"High market valuation", "Low market Valuation")</f>
        <v>Low market Valuation</v>
      </c>
      <c r="D20" t="str">
        <f>IF(Calculation!G20&gt;30,"Strong profitability", "higher costs or competitive pressures")</f>
        <v>higher costs or competitive pressures</v>
      </c>
    </row>
    <row r="21" spans="1:4" x14ac:dyDescent="0.35">
      <c r="A21">
        <v>2003</v>
      </c>
      <c r="B21" t="str">
        <f>IF(Calculation!E21&gt;15, "Investors expect growth", "undervaluation or low growth expectations")</f>
        <v>undervaluation or low growth expectations</v>
      </c>
      <c r="C21" t="str">
        <f>IF(Calculation!F21&gt;5,"High market valuation", "Low market Valuation")</f>
        <v>Low market Valuation</v>
      </c>
      <c r="D21" t="str">
        <f>IF(Calculation!G21&gt;30,"Strong profitability", "higher costs or competitive pressures")</f>
        <v>higher costs or competitive pressures</v>
      </c>
    </row>
    <row r="22" spans="1:4" x14ac:dyDescent="0.35">
      <c r="A22">
        <v>2002</v>
      </c>
      <c r="B22" t="str">
        <f>IF(Calculation!E22&gt;15, "Investors expect growth", "undervaluation or low growth expectations")</f>
        <v>undervaluation or low growth expectations</v>
      </c>
      <c r="C22" t="str">
        <f>IF(Calculation!F22&gt;5,"High market valuation", "Low market Valuation")</f>
        <v>Low market Valuation</v>
      </c>
      <c r="D22" t="str">
        <f>IF(Calculation!G22&gt;30,"Strong profitability", "higher costs or competitive pressures")</f>
        <v>higher costs or competitive pressures</v>
      </c>
    </row>
  </sheetData>
  <conditionalFormatting sqref="B1:B1048576">
    <cfRule type="containsText" dxfId="10" priority="6" operator="containsText" text="Investors expect growth">
      <formula>NOT(ISERROR(SEARCH("Investors expect growth",B1)))</formula>
    </cfRule>
    <cfRule type="containsText" dxfId="9" priority="5" operator="containsText" text="low">
      <formula>NOT(ISERROR(SEARCH("low",B1)))</formula>
    </cfRule>
  </conditionalFormatting>
  <conditionalFormatting sqref="C1:C1048576">
    <cfRule type="containsText" dxfId="8" priority="4" operator="containsText" text="high">
      <formula>NOT(ISERROR(SEARCH("high",C1)))</formula>
    </cfRule>
    <cfRule type="containsText" dxfId="7" priority="3" operator="containsText" text="low">
      <formula>NOT(ISERROR(SEARCH("low",C1)))</formula>
    </cfRule>
  </conditionalFormatting>
  <conditionalFormatting sqref="D1:D1048576">
    <cfRule type="cellIs" dxfId="0" priority="2" operator="greaterThan">
      <formula>"strong"</formula>
    </cfRule>
    <cfRule type="containsText" dxfId="1" priority="1" operator="containsText" text="higher costs">
      <formula>NOT(ISERROR(SEARCH("higher costs",D1)))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Interpretation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Booma N . 19BEI202</dc:creator>
  <cp:lastModifiedBy>Booma N . 19BEI202</cp:lastModifiedBy>
  <dcterms:created xsi:type="dcterms:W3CDTF">2025-02-18T17:14:41Z</dcterms:created>
  <dcterms:modified xsi:type="dcterms:W3CDTF">2025-02-18T17:39:13Z</dcterms:modified>
</cp:coreProperties>
</file>