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slicers/slicer1.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20.xml" ContentType="application/vnd.openxmlformats-officedocument.spreadsheetml.pivotTable+xml"/>
  <Override PartName="/xl/drawings/drawing20.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21.xml" ContentType="application/vnd.openxmlformats-officedocument.drawing+xml"/>
  <Override PartName="/xl/tables/table1.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Testbook\Downloads\"/>
    </mc:Choice>
  </mc:AlternateContent>
  <bookViews>
    <workbookView xWindow="0" yWindow="0" windowWidth="20490" windowHeight="7530" firstSheet="13" activeTab="14"/>
  </bookViews>
  <sheets>
    <sheet name="Sheet2" sheetId="2" r:id="rId1"/>
    <sheet name="SALES PERFORMANCE ANALYSIS " sheetId="3" r:id="rId2"/>
    <sheet name="SALES OF DIFFERENT PRDUCT " sheetId="4" r:id="rId3"/>
    <sheet name="MONTH SALES BY THREE PAYMENT" sheetId="5" r:id="rId4"/>
    <sheet name="SALES BY GENDER" sheetId="6" r:id="rId5"/>
    <sheet name="Sheet7" sheetId="7" r:id="rId6"/>
    <sheet name="PAYMENT METHOD" sheetId="9" r:id="rId7"/>
    <sheet name="Payment methods count in branch" sheetId="10" r:id="rId8"/>
    <sheet name="PRODCT WISE PAYMENT METHODS" sheetId="11" r:id="rId9"/>
    <sheet name="GROSS MARGIN % OF PRODUCTS" sheetId="12" r:id="rId10"/>
    <sheet name="DIFF CAT GROSS INCOME" sheetId="13" r:id="rId11"/>
    <sheet name="Product wise sales " sheetId="14" r:id="rId12"/>
    <sheet name="Average Unit Price " sheetId="15" r:id="rId13"/>
    <sheet name="AVERAGE CUSTOMER RATING" sheetId="16" r:id="rId14"/>
    <sheet name="DASHBOARD ONE" sheetId="18" r:id="rId15"/>
    <sheet name="DASHBOARD 2" sheetId="19" r:id="rId16"/>
    <sheet name="PRODUCT CATEGORY WISE QUANTITY " sheetId="20" r:id="rId17"/>
    <sheet name="PRODUCT WISE TAX " sheetId="21" r:id="rId18"/>
    <sheet name="Sheet21" sheetId="22" r:id="rId19"/>
    <sheet name="MONTH WISE BRANCH QUANTITY" sheetId="23" r:id="rId20"/>
    <sheet name="BRANCH PROFITS " sheetId="24" r:id="rId21"/>
    <sheet name="Sheet1" sheetId="1" r:id="rId22"/>
    <sheet name="CORRELATION" sheetId="17" r:id="rId23"/>
  </sheets>
  <definedNames>
    <definedName name="Slicer_Branch">#N/A</definedName>
    <definedName name="Slicer_Month">#N/A</definedName>
    <definedName name="Slicer_Payment">#N/A</definedName>
    <definedName name="Slicer_Product_line">#N/A</definedName>
  </definedNames>
  <calcPr calcId="162913"/>
  <pivotCaches>
    <pivotCache cacheId="33" r:id="rId24"/>
    <pivotCache cacheId="8" r:id="rId25"/>
    <pivotCache cacheId="42" r:id="rId2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7"/>
        <x14:slicerCache r:id="rId28"/>
        <x14:slicerCache r:id="rId29"/>
        <x14:slicerCache r:id="rId3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A2" i="9"/>
  <c r="L5" i="1"/>
  <c r="L3" i="1"/>
  <c r="L4"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2" i="1"/>
</calcChain>
</file>

<file path=xl/sharedStrings.xml><?xml version="1.0" encoding="utf-8"?>
<sst xmlns="http://schemas.openxmlformats.org/spreadsheetml/2006/main" count="618" uniqueCount="142">
  <si>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</si>
  <si>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</si>
  <si>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</si>
  <si>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</si>
  <si>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</si>
  <si>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</si>
  <si>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</si>
  <si>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</si>
  <si>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</si>
  <si>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</si>
  <si>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</si>
  <si>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</si>
  <si>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</si>
  <si>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</si>
  <si>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</si>
  <si>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</si>
  <si>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</si>
  <si>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</si>
  <si>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</si>
  <si>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</si>
  <si>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</si>
  <si>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</si>
  <si>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</si>
  <si>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</si>
  <si>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</si>
  <si>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</si>
  <si>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</si>
  <si>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</si>
  <si>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</si>
  <si>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</si>
  <si>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</si>
  <si>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</si>
  <si>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</si>
  <si>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</si>
  <si>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</si>
  <si>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</si>
  <si>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</si>
  <si>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</si>
  <si>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</si>
  <si>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</si>
  <si>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</si>
  <si>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</si>
  <si>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</si>
  <si>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</si>
  <si>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</si>
  <si>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</si>
  <si>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</si>
  <si>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</si>
  <si>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</si>
  <si>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</si>
  <si>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</si>
  <si>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</si>
  <si>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</si>
  <si>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</si>
  <si>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</si>
  <si>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</si>
  <si>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</si>
  <si>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</si>
  <si>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</si>
  <si>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</si>
  <si>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</si>
  <si>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</si>
  <si>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</si>
  <si>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</si>
  <si>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</si>
  <si>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</si>
  <si>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</si>
  <si>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</si>
  <si>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</si>
  <si>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</si>
  <si>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</si>
  <si>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</si>
  <si>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</si>
  <si>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</si>
  <si>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</si>
  <si>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</si>
  <si>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</si>
  <si>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</si>
  <si>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</si>
  <si>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</si>
  <si>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</si>
  <si>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</si>
  <si>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</si>
  <si>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</si>
  <si>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</si>
  <si>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Month</t>
  </si>
  <si>
    <t>Sum of Total</t>
  </si>
  <si>
    <t>Row Labels</t>
  </si>
  <si>
    <t>Mar</t>
  </si>
  <si>
    <t>Apr</t>
  </si>
  <si>
    <t>May</t>
  </si>
  <si>
    <t>Jun</t>
  </si>
  <si>
    <t>Jul</t>
  </si>
  <si>
    <t>Aug</t>
  </si>
  <si>
    <t>Sep</t>
  </si>
  <si>
    <t>Oct</t>
  </si>
  <si>
    <t>Grand Total</t>
  </si>
  <si>
    <t>Count of Total</t>
  </si>
  <si>
    <t>(blank)</t>
  </si>
  <si>
    <t>NB V</t>
  </si>
  <si>
    <t>Column Labels</t>
  </si>
  <si>
    <t>03-Mar</t>
  </si>
  <si>
    <t>04-Mar</t>
  </si>
  <si>
    <t>05-Mar</t>
  </si>
  <si>
    <t>07-Mar</t>
  </si>
  <si>
    <t>09-Mar</t>
  </si>
  <si>
    <t>13-Mar</t>
  </si>
  <si>
    <t>14-Mar</t>
  </si>
  <si>
    <t>15-Mar</t>
  </si>
  <si>
    <t>17-Mar</t>
  </si>
  <si>
    <t>18-Mar</t>
  </si>
  <si>
    <t>19-Mar</t>
  </si>
  <si>
    <t>24-Mar</t>
  </si>
  <si>
    <t>25-Mar</t>
  </si>
  <si>
    <t>26-Mar</t>
  </si>
  <si>
    <t>28-Mar</t>
  </si>
  <si>
    <t>30-Mar</t>
  </si>
  <si>
    <t>03-Apr</t>
  </si>
  <si>
    <t>06-Apr</t>
  </si>
  <si>
    <t>07-Apr</t>
  </si>
  <si>
    <t>01-May</t>
  </si>
  <si>
    <t>10</t>
  </si>
  <si>
    <t>11</t>
  </si>
  <si>
    <t>12</t>
  </si>
  <si>
    <t>13</t>
  </si>
  <si>
    <t>14</t>
  </si>
  <si>
    <t>15</t>
  </si>
  <si>
    <t>16</t>
  </si>
  <si>
    <t>17</t>
  </si>
  <si>
    <t>18</t>
  </si>
  <si>
    <t>19</t>
  </si>
  <si>
    <t>20</t>
  </si>
  <si>
    <t>Count of Payment</t>
  </si>
  <si>
    <t>Sum of gross margin percentage</t>
  </si>
  <si>
    <t>Sum of gross income</t>
  </si>
  <si>
    <t>Sum of Quantity</t>
  </si>
  <si>
    <t>Average of Unit price</t>
  </si>
  <si>
    <t>Average of Rating</t>
  </si>
  <si>
    <t>CORRELATION</t>
  </si>
  <si>
    <t>Count of gross income</t>
  </si>
  <si>
    <t>Count of Quantity</t>
  </si>
  <si>
    <t>Count of Tax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</si>
</sst>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3" x14ac:knownFonts="1">
    <font>
      <sz val="11"/>
      <color theme="1"/>
      <name val="Calibri"/>
      <family val="2"/>
      <scheme val="minor"/>
    </font>
    <font>
      <b/>
      <sz val="11"/>
      <color theme="1"/>
      <name val="Calibri"/>
      <family val="2"/>
      <scheme val="minor"/>
    </font>
    <font>
      <sz val="11"/>
      <color theme="7"/>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7">
    <xf numFmtId="0" fontId="0" fillId="0" borderId="0" xfId="0"/>
    <xf numFmtId="14" fontId="0" fillId="0" borderId="0" xfId="0" applyNumberFormat="1"/>
    <xf numFmtId="20" fontId="0" fillId="0" borderId="0" xfId="0" applyNumberFormat="1"/>
    <xf numFmtId="0" fontId="0" fillId="0" borderId="0" xfId="0" applyNumberFormat="1"/>
    <xf numFmtId="0" fontId="1" fillId="2" borderId="1" xfId="0" applyFont="1" applyFill="1" applyBorder="1"/>
    <xf numFmtId="0" fontId="0" fillId="0" borderId="0" xfId="0" pivotButton="1"/>
    <xf numFmtId="0" fontId="0" fillId="0" borderId="0" xfId="0" applyAlignment="1">
      <alignment horizontal="left"/>
    </xf>
    <xf numFmtId="0" fontId="1" fillId="2" borderId="2" xfId="0" applyFont="1" applyFill="1" applyBorder="1" applyAlignment="1">
      <alignment horizontal="left"/>
    </xf>
    <xf numFmtId="0" fontId="1" fillId="2" borderId="2" xfId="0" applyNumberFormat="1" applyFont="1" applyFill="1" applyBorder="1"/>
    <xf numFmtId="0" fontId="0" fillId="0" borderId="0" xfId="0" applyAlignment="1">
      <alignment horizontal="left" indent="1"/>
    </xf>
    <xf numFmtId="0" fontId="1" fillId="2" borderId="0" xfId="0" applyFont="1" applyFill="1"/>
    <xf numFmtId="14" fontId="0" fillId="0" borderId="0" xfId="0" applyNumberFormat="1" applyAlignment="1">
      <alignment horizontal="left"/>
    </xf>
    <xf numFmtId="165" fontId="0" fillId="0" borderId="0" xfId="0" applyNumberFormat="1"/>
    <xf numFmtId="165" fontId="0" fillId="0" borderId="0" xfId="0" applyNumberFormat="1" applyAlignment="1">
      <alignment horizontal="left"/>
    </xf>
    <xf numFmtId="165" fontId="0" fillId="0" borderId="0" xfId="0" pivotButton="1" applyNumberFormat="1"/>
    <xf numFmtId="0" fontId="0" fillId="0" borderId="0" xfId="0" applyAlignment="1">
      <alignment horizontal="center"/>
    </xf>
    <xf numFmtId="0" fontId="2" fillId="3" borderId="0" xfId="0" applyFont="1" applyFill="1" applyBorder="1" applyAlignment="1">
      <alignment horizontal="center"/>
    </xf>
  </cellXfs>
  <cellStyles count="1">
    <cellStyle name="Normal" xfId="0" builtinId="0"/>
  </cellStyles>
  <dxfs count="10">
    <dxf>
      <numFmt numFmtId="0" formatCode="General"/>
    </dxf>
    <dxf>
      <numFmt numFmtId="165" formatCode="[$-F400]h:mm:ss\ AM/PM"/>
    </dxf>
    <dxf>
      <numFmt numFmtId="166" formatCode="[$-F800]dddd\,\ mmmm\ dd\,\ yyyy"/>
    </dxf>
    <dxf>
      <numFmt numFmtId="165" formatCode="[$-F400]h:mm:ss\ AM/PM"/>
    </dxf>
    <dxf>
      <numFmt numFmtId="165" formatCode="[$-F400]h:mm:ss\ AM/PM"/>
    </dxf>
    <dxf>
      <numFmt numFmtId="165" formatCode="[$-F400]h:mm:ss\ AM/PM"/>
    </dxf>
    <dxf>
      <numFmt numFmtId="165" formatCode="[$-F400]h:mm:ss\ AM/PM"/>
    </dxf>
    <dxf>
      <numFmt numFmtId="25" formatCode="hh:mm"/>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1.xml"/><Relationship Id="rId30" Type="http://schemas.microsoft.com/office/2007/relationships/slicerCache" Target="slicerCaches/slicerCache4.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t>
            </a:r>
            <a:r>
              <a:rPr lang="en-US"/>
              <a:t>SOLD ITEMS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Sheet2!$A$4:$A$12</c:f>
              <c:strCache>
                <c:ptCount val="8"/>
                <c:pt idx="0">
                  <c:v>Mar</c:v>
                </c:pt>
                <c:pt idx="1">
                  <c:v>Apr</c:v>
                </c:pt>
                <c:pt idx="2">
                  <c:v>May</c:v>
                </c:pt>
                <c:pt idx="3">
                  <c:v>Jun</c:v>
                </c:pt>
                <c:pt idx="4">
                  <c:v>Jul</c:v>
                </c:pt>
                <c:pt idx="5">
                  <c:v>Aug</c:v>
                </c:pt>
                <c:pt idx="6">
                  <c:v>Sep</c:v>
                </c:pt>
                <c:pt idx="7">
                  <c:v>Oct</c:v>
                </c:pt>
              </c:strCache>
            </c:strRef>
          </c:cat>
          <c:val>
            <c:numRef>
              <c:f>Sheet2!$B$4:$B$12</c:f>
              <c:numCache>
                <c:formatCode>General</c:formatCode>
                <c:ptCount val="8"/>
                <c:pt idx="0">
                  <c:v>10088.851499999999</c:v>
                </c:pt>
                <c:pt idx="1">
                  <c:v>5257.5285000000003</c:v>
                </c:pt>
                <c:pt idx="2">
                  <c:v>548.97149999999999</c:v>
                </c:pt>
                <c:pt idx="3">
                  <c:v>189.09450000000001</c:v>
                </c:pt>
                <c:pt idx="4">
                  <c:v>535.72050000000002</c:v>
                </c:pt>
                <c:pt idx="5">
                  <c:v>80.22</c:v>
                </c:pt>
                <c:pt idx="6">
                  <c:v>394.63200000000001</c:v>
                </c:pt>
                <c:pt idx="7">
                  <c:v>119.259</c:v>
                </c:pt>
              </c:numCache>
            </c:numRef>
          </c:val>
          <c:smooth val="0"/>
          <c:extLst>
            <c:ext xmlns:c16="http://schemas.microsoft.com/office/drawing/2014/chart" uri="{C3380CC4-5D6E-409C-BE32-E72D297353CC}">
              <c16:uniqueId val="{00000000-7A3B-4F35-9A6B-95B234798938}"/>
            </c:ext>
          </c:extLst>
        </c:ser>
        <c:dLbls>
          <c:showLegendKey val="0"/>
          <c:showVal val="0"/>
          <c:showCatName val="0"/>
          <c:showSerName val="0"/>
          <c:showPercent val="0"/>
          <c:showBubbleSize val="0"/>
        </c:dLbls>
        <c:marker val="1"/>
        <c:smooth val="0"/>
        <c:axId val="588238671"/>
        <c:axId val="588238255"/>
      </c:lineChart>
      <c:catAx>
        <c:axId val="58823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238255"/>
        <c:crosses val="autoZero"/>
        <c:auto val="1"/>
        <c:lblAlgn val="ctr"/>
        <c:lblOffset val="100"/>
        <c:noMultiLvlLbl val="0"/>
      </c:catAx>
      <c:valAx>
        <c:axId val="5882382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TOTAL PRICE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23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PERFORMANCE ANALYSIS !PivotTable3</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t>TOTAL SALES REVENUE BY EACH BRANCH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'SALES PERFORMANCE ANALYSIS '!$B$3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'SALES PERFORMANCE ANALYSIS '!$A$4:$A$8</c:f>
              <c:strCache>
                <c:ptCount val="4"/>
                <c:pt idx="0">
                  <c:v>Ewallet</c:v>
                </c:pt>
                <c:pt idx="1">
                  <c:v>Cash</c:v>
                </c:pt>
                <c:pt idx="2">
                  <c:v>Credit card</c:v>
                </c:pt>
                <c:pt idx="3">
                  <c:v>(blank)</c:v>
                </c:pt>
              </c:strCache>
            </c:strRef>
          </c:cat>
          <c:val>
            <c:numRef>
              <c:f>'SALES PERFORMANCE ANALYSIS '!$B$4:$B$8</c:f>
              <c:numCache>
                <c:formatCode>General</c:formatCode>
                <c:ptCount val="4"/>
                <c:pt idx="0">
                  <c:v>21</c:v>
                </c:pt>
                <c:pt idx="1">
                  <c:v>15</c:v>
                </c:pt>
                <c:pt idx="2">
                  <c:v>13</c:v>
                </c:pt>
              </c:numCache>
            </c:numRef>
          </c:val>
          <c:extLst>
            <c:ext xmlns:c16="http://schemas.microsoft.com/office/drawing/2014/chart" uri="{C3380CC4-5D6E-409C-BE32-E72D297353CC}">
              <c16:uniqueId val="{00000000-CDEC-44CA-B634-C42F03843B5D}"/>
            </c:ext>
          </c:extLst>
        </c:ser>
        <c:dLbls>
          <c:showLegendKey val="0"/>
          <c:showVal val="0"/>
          <c:showCatName val="0"/>
          <c:showSerName val="0"/>
          <c:showPercent val="0"/>
          <c:showBubbleSize val="0"/>
          <c:showLeaderLines val="1"/>
        </c:dLbls>
        <c:firstSliceAng val="1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OF DIFFERENT PRDUCT !PivotTable4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DIFFERENT BRANCHES</a:t>
            </a:r>
            <a:r>
              <a:rPr lang="en-US" baseline="0"/>
              <a:t> OF DIFFERENT PRODUCTS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OF DIFFERENT PRDUCT '!$B$3:$B$4</c:f>
              <c:strCache>
                <c:ptCount val="1"/>
                <c:pt idx="0">
                  <c:v>A</c:v>
                </c:pt>
              </c:strCache>
            </c:strRef>
          </c:tx>
          <c:spPr>
            <a:solidFill>
              <a:schemeClr val="accent1"/>
            </a:solidFill>
            <a:ln>
              <a:noFill/>
            </a:ln>
            <a:effectLst/>
            <a:sp3d/>
          </c:spPr>
          <c:invertIfNegative val="0"/>
          <c:cat>
            <c:strRef>
              <c:f>'SALES OF DIFFERENT PRDUCT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 OF DIFFERENT PRDUCT '!$B$5:$B$11</c:f>
              <c:numCache>
                <c:formatCode>General</c:formatCode>
                <c:ptCount val="6"/>
                <c:pt idx="0">
                  <c:v>1436.9355</c:v>
                </c:pt>
                <c:pt idx="1">
                  <c:v>184.107</c:v>
                </c:pt>
                <c:pt idx="2">
                  <c:v>625.70550000000003</c:v>
                </c:pt>
                <c:pt idx="3">
                  <c:v>2808.3195000000001</c:v>
                </c:pt>
                <c:pt idx="4">
                  <c:v>782.28150000000005</c:v>
                </c:pt>
                <c:pt idx="5">
                  <c:v>1699.7610000000002</c:v>
                </c:pt>
              </c:numCache>
            </c:numRef>
          </c:val>
          <c:extLst>
            <c:ext xmlns:c16="http://schemas.microsoft.com/office/drawing/2014/chart" uri="{C3380CC4-5D6E-409C-BE32-E72D297353CC}">
              <c16:uniqueId val="{00000000-B970-4D94-9E9E-DE132B98AA60}"/>
            </c:ext>
          </c:extLst>
        </c:ser>
        <c:ser>
          <c:idx val="1"/>
          <c:order val="1"/>
          <c:tx>
            <c:strRef>
              <c:f>'SALES OF DIFFERENT PRDUCT '!$C$3:$C$4</c:f>
              <c:strCache>
                <c:ptCount val="1"/>
                <c:pt idx="0">
                  <c:v>C</c:v>
                </c:pt>
              </c:strCache>
            </c:strRef>
          </c:tx>
          <c:spPr>
            <a:solidFill>
              <a:schemeClr val="accent2"/>
            </a:solidFill>
            <a:ln>
              <a:noFill/>
            </a:ln>
            <a:effectLst/>
            <a:sp3d/>
          </c:spPr>
          <c:invertIfNegative val="0"/>
          <c:cat>
            <c:strRef>
              <c:f>'SALES OF DIFFERENT PRDUCT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 OF DIFFERENT PRDUCT '!$C$5:$C$11</c:f>
              <c:numCache>
                <c:formatCode>General</c:formatCode>
                <c:ptCount val="6"/>
                <c:pt idx="0">
                  <c:v>1159.5464999999999</c:v>
                </c:pt>
                <c:pt idx="2">
                  <c:v>1246.644</c:v>
                </c:pt>
                <c:pt idx="3">
                  <c:v>493.60499999999996</c:v>
                </c:pt>
                <c:pt idx="4">
                  <c:v>890.21100000000001</c:v>
                </c:pt>
                <c:pt idx="5">
                  <c:v>71.525999999999996</c:v>
                </c:pt>
              </c:numCache>
            </c:numRef>
          </c:val>
          <c:extLst>
            <c:ext xmlns:c16="http://schemas.microsoft.com/office/drawing/2014/chart" uri="{C3380CC4-5D6E-409C-BE32-E72D297353CC}">
              <c16:uniqueId val="{00000001-B970-4D94-9E9E-DE132B98AA60}"/>
            </c:ext>
          </c:extLst>
        </c:ser>
        <c:dLbls>
          <c:showLegendKey val="0"/>
          <c:showVal val="0"/>
          <c:showCatName val="0"/>
          <c:showSerName val="0"/>
          <c:showPercent val="0"/>
          <c:showBubbleSize val="0"/>
        </c:dLbls>
        <c:gapWidth val="150"/>
        <c:shape val="box"/>
        <c:axId val="749502047"/>
        <c:axId val="749494975"/>
        <c:axId val="0"/>
      </c:bar3DChart>
      <c:catAx>
        <c:axId val="7495020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PRODUCTS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94975"/>
        <c:crosses val="autoZero"/>
        <c:auto val="1"/>
        <c:lblAlgn val="ctr"/>
        <c:lblOffset val="100"/>
        <c:noMultiLvlLbl val="0"/>
      </c:catAx>
      <c:valAx>
        <c:axId val="74949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TOTAL</a:t>
                </a:r>
                <a:r>
                  <a:rPr lang="en-IN" b="1" baseline="0"/>
                  <a:t> PRODUCT SALES FOR EACH CATEGORY</a:t>
                </a:r>
                <a:endParaRPr lang="en-IN" b="1"/>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020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1.xlsx]MONTH SALES BY THREE PAYMENT!PivotTable5</c:name>
    <c:fmtId val="10"/>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'MONTH SALES BY THREE PAYMENT'!$B$3:$B$4</c:f>
              <c:strCache>
                <c:ptCount val="1"/>
                <c:pt idx="0">
                  <c:v>Cash</c:v>
                </c:pt>
              </c:strCache>
            </c:strRef>
          </c:tx>
          <c:spPr>
            <a:solidFill>
              <a:schemeClr val="accent1"/>
            </a:solidFill>
            <a:ln>
              <a:noFill/>
            </a:ln>
            <a:effectLst/>
            <a:sp3d/>
          </c:spPr>
          <c:invertIfNegative val="0"/>
          <c:cat>
            <c:strRef>
              <c:f>'MONTH SALES BY THREE PAYMENT'!$A$5:$A$13</c:f>
              <c:strCache>
                <c:ptCount val="8"/>
                <c:pt idx="0">
                  <c:v>Mar</c:v>
                </c:pt>
                <c:pt idx="1">
                  <c:v>Apr</c:v>
                </c:pt>
                <c:pt idx="2">
                  <c:v>May</c:v>
                </c:pt>
                <c:pt idx="3">
                  <c:v>Jun</c:v>
                </c:pt>
                <c:pt idx="4">
                  <c:v>Jul</c:v>
                </c:pt>
                <c:pt idx="5">
                  <c:v>Aug</c:v>
                </c:pt>
                <c:pt idx="6">
                  <c:v>Sep</c:v>
                </c:pt>
                <c:pt idx="7">
                  <c:v>Oct</c:v>
                </c:pt>
              </c:strCache>
            </c:strRef>
          </c:cat>
          <c:val>
            <c:numRef>
              <c:f>'MONTH SALES BY THREE PAYMENT'!$B$5:$B$13</c:f>
              <c:numCache>
                <c:formatCode>General</c:formatCode>
                <c:ptCount val="8"/>
                <c:pt idx="0">
                  <c:v>2181.3645000000001</c:v>
                </c:pt>
                <c:pt idx="1">
                  <c:v>3109.1655000000001</c:v>
                </c:pt>
                <c:pt idx="5">
                  <c:v>80.22</c:v>
                </c:pt>
                <c:pt idx="6">
                  <c:v>394.63200000000001</c:v>
                </c:pt>
              </c:numCache>
            </c:numRef>
          </c:val>
          <c:extLst>
            <c:ext xmlns:c16="http://schemas.microsoft.com/office/drawing/2014/chart" uri="{C3380CC4-5D6E-409C-BE32-E72D297353CC}">
              <c16:uniqueId val="{00000000-30F9-40CC-A191-B4D8F4193291}"/>
            </c:ext>
          </c:extLst>
        </c:ser>
        <c:ser>
          <c:idx val="1"/>
          <c:order val="1"/>
          <c:tx>
            <c:strRef>
              <c:f>'MONTH SALES BY THREE PAYMENT'!$C$3:$C$4</c:f>
              <c:strCache>
                <c:ptCount val="1"/>
                <c:pt idx="0">
                  <c:v>Credit card</c:v>
                </c:pt>
              </c:strCache>
            </c:strRef>
          </c:tx>
          <c:spPr>
            <a:solidFill>
              <a:schemeClr val="accent2"/>
            </a:solidFill>
            <a:ln>
              <a:noFill/>
            </a:ln>
            <a:effectLst/>
            <a:sp3d/>
          </c:spPr>
          <c:invertIfNegative val="0"/>
          <c:cat>
            <c:strRef>
              <c:f>'MONTH SALES BY THREE PAYMENT'!$A$5:$A$13</c:f>
              <c:strCache>
                <c:ptCount val="8"/>
                <c:pt idx="0">
                  <c:v>Mar</c:v>
                </c:pt>
                <c:pt idx="1">
                  <c:v>Apr</c:v>
                </c:pt>
                <c:pt idx="2">
                  <c:v>May</c:v>
                </c:pt>
                <c:pt idx="3">
                  <c:v>Jun</c:v>
                </c:pt>
                <c:pt idx="4">
                  <c:v>Jul</c:v>
                </c:pt>
                <c:pt idx="5">
                  <c:v>Aug</c:v>
                </c:pt>
                <c:pt idx="6">
                  <c:v>Sep</c:v>
                </c:pt>
                <c:pt idx="7">
                  <c:v>Oct</c:v>
                </c:pt>
              </c:strCache>
            </c:strRef>
          </c:cat>
          <c:val>
            <c:numRef>
              <c:f>'MONTH SALES BY THREE PAYMENT'!$C$5:$C$13</c:f>
              <c:numCache>
                <c:formatCode>General</c:formatCode>
                <c:ptCount val="8"/>
                <c:pt idx="0">
                  <c:v>2915.4719999999998</c:v>
                </c:pt>
                <c:pt idx="1">
                  <c:v>202.81800000000001</c:v>
                </c:pt>
                <c:pt idx="4">
                  <c:v>535.72050000000002</c:v>
                </c:pt>
                <c:pt idx="7">
                  <c:v>119.259</c:v>
                </c:pt>
              </c:numCache>
            </c:numRef>
          </c:val>
          <c:extLst>
            <c:ext xmlns:c16="http://schemas.microsoft.com/office/drawing/2014/chart" uri="{C3380CC4-5D6E-409C-BE32-E72D297353CC}">
              <c16:uniqueId val="{00000005-30F9-40CC-A191-B4D8F4193291}"/>
            </c:ext>
          </c:extLst>
        </c:ser>
        <c:ser>
          <c:idx val="2"/>
          <c:order val="2"/>
          <c:tx>
            <c:strRef>
              <c:f>'MONTH SALES BY THREE PAYMENT'!$D$3:$D$4</c:f>
              <c:strCache>
                <c:ptCount val="1"/>
                <c:pt idx="0">
                  <c:v>Ewallet</c:v>
                </c:pt>
              </c:strCache>
            </c:strRef>
          </c:tx>
          <c:spPr>
            <a:solidFill>
              <a:schemeClr val="accent3"/>
            </a:solidFill>
            <a:ln>
              <a:noFill/>
            </a:ln>
            <a:effectLst/>
            <a:sp3d/>
          </c:spPr>
          <c:invertIfNegative val="0"/>
          <c:cat>
            <c:strRef>
              <c:f>'MONTH SALES BY THREE PAYMENT'!$A$5:$A$13</c:f>
              <c:strCache>
                <c:ptCount val="8"/>
                <c:pt idx="0">
                  <c:v>Mar</c:v>
                </c:pt>
                <c:pt idx="1">
                  <c:v>Apr</c:v>
                </c:pt>
                <c:pt idx="2">
                  <c:v>May</c:v>
                </c:pt>
                <c:pt idx="3">
                  <c:v>Jun</c:v>
                </c:pt>
                <c:pt idx="4">
                  <c:v>Jul</c:v>
                </c:pt>
                <c:pt idx="5">
                  <c:v>Aug</c:v>
                </c:pt>
                <c:pt idx="6">
                  <c:v>Sep</c:v>
                </c:pt>
                <c:pt idx="7">
                  <c:v>Oct</c:v>
                </c:pt>
              </c:strCache>
            </c:strRef>
          </c:cat>
          <c:val>
            <c:numRef>
              <c:f>'MONTH SALES BY THREE PAYMENT'!$D$5:$D$13</c:f>
              <c:numCache>
                <c:formatCode>General</c:formatCode>
                <c:ptCount val="8"/>
                <c:pt idx="0">
                  <c:v>4992.0149999999994</c:v>
                </c:pt>
                <c:pt idx="1">
                  <c:v>1945.5450000000001</c:v>
                </c:pt>
                <c:pt idx="2">
                  <c:v>548.97149999999999</c:v>
                </c:pt>
                <c:pt idx="3">
                  <c:v>189.09450000000001</c:v>
                </c:pt>
              </c:numCache>
            </c:numRef>
          </c:val>
          <c:extLst>
            <c:ext xmlns:c16="http://schemas.microsoft.com/office/drawing/2014/chart" uri="{C3380CC4-5D6E-409C-BE32-E72D297353CC}">
              <c16:uniqueId val="{00000006-30F9-40CC-A191-B4D8F4193291}"/>
            </c:ext>
          </c:extLst>
        </c:ser>
        <c:dLbls>
          <c:showLegendKey val="0"/>
          <c:showVal val="0"/>
          <c:showCatName val="0"/>
          <c:showSerName val="0"/>
          <c:showPercent val="0"/>
          <c:showBubbleSize val="0"/>
        </c:dLbls>
        <c:gapWidth val="150"/>
        <c:shape val="box"/>
        <c:axId val="749497055"/>
        <c:axId val="749503295"/>
        <c:axId val="0"/>
      </c:bar3DChart>
      <c:catAx>
        <c:axId val="749497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03295"/>
        <c:crosses val="autoZero"/>
        <c:auto val="1"/>
        <c:lblAlgn val="ctr"/>
        <c:lblOffset val="100"/>
        <c:noMultiLvlLbl val="0"/>
      </c:catAx>
      <c:valAx>
        <c:axId val="74950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970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GENDER!PivotTable6</c:name>
    <c:fmtId val="1"/>
  </c:pivotSource>
  <c:chart>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4"/>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'SALES BY GENDER'!$B$3:$B$4</c:f>
              <c:strCache>
                <c:ptCount val="1"/>
                <c:pt idx="0">
                  <c:v>Female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BY GENDER'!$A$5:$A$7</c:f>
              <c:strCache>
                <c:ptCount val="2"/>
                <c:pt idx="0">
                  <c:v>Member</c:v>
                </c:pt>
                <c:pt idx="1">
                  <c:v>Normal</c:v>
                </c:pt>
              </c:strCache>
            </c:strRef>
          </c:cat>
          <c:val>
            <c:numRef>
              <c:f>'SALES BY GENDER'!$B$5:$B$7</c:f>
              <c:numCache>
                <c:formatCode>General</c:formatCode>
                <c:ptCount val="2"/>
                <c:pt idx="0">
                  <c:v>5259.6075000000001</c:v>
                </c:pt>
                <c:pt idx="1">
                  <c:v>3617.8484999999996</c:v>
                </c:pt>
              </c:numCache>
            </c:numRef>
          </c:val>
          <c:extLst>
            <c:ext xmlns:c16="http://schemas.microsoft.com/office/drawing/2014/chart" uri="{C3380CC4-5D6E-409C-BE32-E72D297353CC}">
              <c16:uniqueId val="{00000000-7B3A-4706-884F-7077F075D8EF}"/>
            </c:ext>
          </c:extLst>
        </c:ser>
        <c:ser>
          <c:idx val="1"/>
          <c:order val="1"/>
          <c:tx>
            <c:strRef>
              <c:f>'SALES BY GENDER'!$C$3:$C$4</c:f>
              <c:strCache>
                <c:ptCount val="1"/>
                <c:pt idx="0">
                  <c:v>Male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BY GENDER'!$A$5:$A$7</c:f>
              <c:strCache>
                <c:ptCount val="2"/>
                <c:pt idx="0">
                  <c:v>Member</c:v>
                </c:pt>
                <c:pt idx="1">
                  <c:v>Normal</c:v>
                </c:pt>
              </c:strCache>
            </c:strRef>
          </c:cat>
          <c:val>
            <c:numRef>
              <c:f>'SALES BY GENDER'!$C$5:$C$7</c:f>
              <c:numCache>
                <c:formatCode>General</c:formatCode>
                <c:ptCount val="2"/>
                <c:pt idx="0">
                  <c:v>3451.6965</c:v>
                </c:pt>
                <c:pt idx="1">
                  <c:v>4885.125</c:v>
                </c:pt>
              </c:numCache>
            </c:numRef>
          </c:val>
          <c:extLst>
            <c:ext xmlns:c16="http://schemas.microsoft.com/office/drawing/2014/chart" uri="{C3380CC4-5D6E-409C-BE32-E72D297353CC}">
              <c16:uniqueId val="{00000004-7B3A-4706-884F-7077F075D8E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1.xlsx]Sheet7!PivotTable7</c:name>
    <c:fmtId val="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Sheet7!$B$3:$B$4</c:f>
              <c:strCache>
                <c:ptCount val="1"/>
                <c:pt idx="0">
                  <c:v>A</c:v>
                </c:pt>
              </c:strCache>
            </c:strRef>
          </c:tx>
          <c:spPr>
            <a:solidFill>
              <a:schemeClr val="accent1"/>
            </a:solidFill>
            <a:ln>
              <a:noFill/>
            </a:ln>
            <a:effectLst/>
          </c:spPr>
          <c:invertIfNegative val="0"/>
          <c:cat>
            <c:strRef>
              <c:f>Sheet7!$A$5:$A$16</c:f>
              <c:strCache>
                <c:ptCount val="11"/>
                <c:pt idx="0">
                  <c:v>20</c:v>
                </c:pt>
                <c:pt idx="1">
                  <c:v>19</c:v>
                </c:pt>
                <c:pt idx="2">
                  <c:v>18</c:v>
                </c:pt>
                <c:pt idx="3">
                  <c:v>17</c:v>
                </c:pt>
                <c:pt idx="4">
                  <c:v>16</c:v>
                </c:pt>
                <c:pt idx="5">
                  <c:v>15</c:v>
                </c:pt>
                <c:pt idx="6">
                  <c:v>14</c:v>
                </c:pt>
                <c:pt idx="7">
                  <c:v>13</c:v>
                </c:pt>
                <c:pt idx="8">
                  <c:v>12</c:v>
                </c:pt>
                <c:pt idx="9">
                  <c:v>11</c:v>
                </c:pt>
                <c:pt idx="10">
                  <c:v>10</c:v>
                </c:pt>
              </c:strCache>
            </c:strRef>
          </c:cat>
          <c:val>
            <c:numRef>
              <c:f>Sheet7!$B$5:$B$16</c:f>
              <c:numCache>
                <c:formatCode>General</c:formatCode>
                <c:ptCount val="11"/>
                <c:pt idx="0">
                  <c:v>489.048</c:v>
                </c:pt>
                <c:pt idx="1">
                  <c:v>1520.001</c:v>
                </c:pt>
                <c:pt idx="2">
                  <c:v>172.2105</c:v>
                </c:pt>
                <c:pt idx="3">
                  <c:v>930.64650000000006</c:v>
                </c:pt>
                <c:pt idx="4">
                  <c:v>453.495</c:v>
                </c:pt>
                <c:pt idx="5">
                  <c:v>235.2105</c:v>
                </c:pt>
                <c:pt idx="6">
                  <c:v>433.69200000000001</c:v>
                </c:pt>
                <c:pt idx="7">
                  <c:v>889.49700000000007</c:v>
                </c:pt>
                <c:pt idx="8">
                  <c:v>184.107</c:v>
                </c:pt>
                <c:pt idx="9">
                  <c:v>688.07549999999992</c:v>
                </c:pt>
                <c:pt idx="10">
                  <c:v>1541.127</c:v>
                </c:pt>
              </c:numCache>
            </c:numRef>
          </c:val>
          <c:extLst>
            <c:ext xmlns:c16="http://schemas.microsoft.com/office/drawing/2014/chart" uri="{C3380CC4-5D6E-409C-BE32-E72D297353CC}">
              <c16:uniqueId val="{00000000-E70E-4EF1-98B7-069E5DDCDBEF}"/>
            </c:ext>
          </c:extLst>
        </c:ser>
        <c:dLbls>
          <c:showLegendKey val="0"/>
          <c:showVal val="0"/>
          <c:showCatName val="0"/>
          <c:showSerName val="0"/>
          <c:showPercent val="0"/>
          <c:showBubbleSize val="0"/>
        </c:dLbls>
        <c:gapWidth val="219"/>
        <c:overlap val="-27"/>
        <c:axId val="627052767"/>
        <c:axId val="627060255"/>
      </c:barChart>
      <c:catAx>
        <c:axId val="627052767"/>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60255"/>
        <c:crosses val="autoZero"/>
        <c:auto val="1"/>
        <c:lblAlgn val="ctr"/>
        <c:lblOffset val="100"/>
        <c:noMultiLvlLbl val="0"/>
      </c:catAx>
      <c:valAx>
        <c:axId val="627060255"/>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52767"/>
        <c:crosses val="autoZero"/>
        <c:crossBetween val="between"/>
      </c:valAx>
      <c:spPr>
        <a:noFill/>
        <a:ln w="2540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1.xlsx]PAYMENT METHOD!PivotTable8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SALES OF THE DAY OF MONTHS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pivotFmt>
      <c:pivotFmt>
        <c:idx val="3"/>
        <c:spPr>
          <a:solidFill>
            <a:schemeClr val="accent1"/>
          </a:solidFill>
          <a:ln>
            <a:noFill/>
          </a:ln>
          <a:effectLst/>
        </c:spP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stacked"/>
        <c:varyColors val="0"/>
        <c:ser>
          <c:idx val="0"/>
          <c:order val="0"/>
          <c:tx>
            <c:strRef>
              <c:f>'PAYMENT METHOD'!$B$3:$B$4</c:f>
              <c:strCache>
                <c:ptCount val="1"/>
                <c:pt idx="0">
                  <c:v>A</c:v>
                </c:pt>
              </c:strCache>
            </c:strRef>
          </c:tx>
          <c:spPr>
            <a:solidFill>
              <a:schemeClr val="accent1"/>
            </a:solidFill>
            <a:ln>
              <a:noFill/>
            </a:ln>
            <a:effectLst/>
          </c:spPr>
          <c:invertIfNegative val="0"/>
          <c:dLbls>
            <c:dLbl>
              <c:idx val="13"/>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METHOD'!$A$5:$A$25</c:f>
              <c:strCache>
                <c:ptCount val="20"/>
                <c:pt idx="0">
                  <c:v>30-Mar</c:v>
                </c:pt>
                <c:pt idx="1">
                  <c:v>28-Mar</c:v>
                </c:pt>
                <c:pt idx="2">
                  <c:v>26-Mar</c:v>
                </c:pt>
                <c:pt idx="3">
                  <c:v>25-Mar</c:v>
                </c:pt>
                <c:pt idx="4">
                  <c:v>24-Mar</c:v>
                </c:pt>
                <c:pt idx="5">
                  <c:v>19-Mar</c:v>
                </c:pt>
                <c:pt idx="6">
                  <c:v>18-Mar</c:v>
                </c:pt>
                <c:pt idx="7">
                  <c:v>17-Mar</c:v>
                </c:pt>
                <c:pt idx="8">
                  <c:v>15-Mar</c:v>
                </c:pt>
                <c:pt idx="9">
                  <c:v>14-Mar</c:v>
                </c:pt>
                <c:pt idx="10">
                  <c:v>13-Mar</c:v>
                </c:pt>
                <c:pt idx="11">
                  <c:v>09-Mar</c:v>
                </c:pt>
                <c:pt idx="12">
                  <c:v>07-Mar</c:v>
                </c:pt>
                <c:pt idx="13">
                  <c:v>07-Apr</c:v>
                </c:pt>
                <c:pt idx="14">
                  <c:v>06-Apr</c:v>
                </c:pt>
                <c:pt idx="15">
                  <c:v>05-Mar</c:v>
                </c:pt>
                <c:pt idx="16">
                  <c:v>04-Mar</c:v>
                </c:pt>
                <c:pt idx="17">
                  <c:v>03-Mar</c:v>
                </c:pt>
                <c:pt idx="18">
                  <c:v>03-Apr</c:v>
                </c:pt>
                <c:pt idx="19">
                  <c:v>01-May</c:v>
                </c:pt>
              </c:strCache>
            </c:strRef>
          </c:cat>
          <c:val>
            <c:numRef>
              <c:f>'PAYMENT METHOD'!$B$5:$B$25</c:f>
              <c:numCache>
                <c:formatCode>General</c:formatCode>
                <c:ptCount val="20"/>
                <c:pt idx="0">
                  <c:v>235.2105</c:v>
                </c:pt>
                <c:pt idx="1">
                  <c:v>184.107</c:v>
                </c:pt>
                <c:pt idx="2">
                  <c:v>441.75599999999997</c:v>
                </c:pt>
                <c:pt idx="3">
                  <c:v>279.18450000000001</c:v>
                </c:pt>
                <c:pt idx="4">
                  <c:v>181.44</c:v>
                </c:pt>
                <c:pt idx="5">
                  <c:v>172.2105</c:v>
                </c:pt>
                <c:pt idx="6">
                  <c:v>457.44299999999998</c:v>
                </c:pt>
                <c:pt idx="7">
                  <c:v>506.63549999999998</c:v>
                </c:pt>
                <c:pt idx="8">
                  <c:v>749.49</c:v>
                </c:pt>
                <c:pt idx="9">
                  <c:v>453.495</c:v>
                </c:pt>
                <c:pt idx="10">
                  <c:v>246.48750000000001</c:v>
                </c:pt>
                <c:pt idx="11">
                  <c:v>76.146000000000001</c:v>
                </c:pt>
                <c:pt idx="12">
                  <c:v>433.69200000000001</c:v>
                </c:pt>
                <c:pt idx="13">
                  <c:v>575.31600000000003</c:v>
                </c:pt>
                <c:pt idx="14">
                  <c:v>328.755</c:v>
                </c:pt>
                <c:pt idx="15">
                  <c:v>634.37850000000003</c:v>
                </c:pt>
                <c:pt idx="16">
                  <c:v>489.048</c:v>
                </c:pt>
                <c:pt idx="17">
                  <c:v>340.52550000000002</c:v>
                </c:pt>
                <c:pt idx="18">
                  <c:v>202.81800000000001</c:v>
                </c:pt>
                <c:pt idx="19">
                  <c:v>548.97149999999999</c:v>
                </c:pt>
              </c:numCache>
            </c:numRef>
          </c:val>
          <c:extLst>
            <c:ext xmlns:c16="http://schemas.microsoft.com/office/drawing/2014/chart" uri="{C3380CC4-5D6E-409C-BE32-E72D297353CC}">
              <c16:uniqueId val="{00000000-9DF8-40E4-811F-D291FBA9A035}"/>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881729599"/>
        <c:axId val="881739999"/>
      </c:barChart>
      <c:valAx>
        <c:axId val="8817399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729599"/>
        <c:crosses val="autoZero"/>
        <c:crossBetween val="between"/>
      </c:valAx>
      <c:catAx>
        <c:axId val="881729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739999"/>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1.xlsx]Payment methods count in branch!PivotTable9</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t>Different</a:t>
            </a:r>
            <a:r>
              <a:rPr lang="en-IN" baseline="0"/>
              <a:t> Branches Payment Method Count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'Payment methods count in branch'!$B$3:$B$4</c:f>
              <c:strCache>
                <c:ptCount val="1"/>
                <c:pt idx="0">
                  <c:v>Cash</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methods count in branch'!$A$5:$A$6</c:f>
              <c:strCache>
                <c:ptCount val="1"/>
                <c:pt idx="0">
                  <c:v>A</c:v>
                </c:pt>
              </c:strCache>
            </c:strRef>
          </c:cat>
          <c:val>
            <c:numRef>
              <c:f>'Payment methods count in branch'!$B$5:$B$6</c:f>
              <c:numCache>
                <c:formatCode>General</c:formatCode>
                <c:ptCount val="1"/>
                <c:pt idx="0">
                  <c:v>2</c:v>
                </c:pt>
              </c:numCache>
            </c:numRef>
          </c:val>
          <c:extLst>
            <c:ext xmlns:c16="http://schemas.microsoft.com/office/drawing/2014/chart" uri="{C3380CC4-5D6E-409C-BE32-E72D297353CC}">
              <c16:uniqueId val="{00000000-3DEB-4403-AE38-2BBE0BFD495B}"/>
            </c:ext>
          </c:extLst>
        </c:ser>
        <c:ser>
          <c:idx val="1"/>
          <c:order val="1"/>
          <c:tx>
            <c:strRef>
              <c:f>'Payment methods count in branch'!$C$3:$C$4</c:f>
              <c:strCache>
                <c:ptCount val="1"/>
                <c:pt idx="0">
                  <c:v>Credit card</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methods count in branch'!$A$5:$A$6</c:f>
              <c:strCache>
                <c:ptCount val="1"/>
                <c:pt idx="0">
                  <c:v>A</c:v>
                </c:pt>
              </c:strCache>
            </c:strRef>
          </c:cat>
          <c:val>
            <c:numRef>
              <c:f>'Payment methods count in branch'!$C$5:$C$6</c:f>
              <c:numCache>
                <c:formatCode>General</c:formatCode>
                <c:ptCount val="1"/>
                <c:pt idx="0">
                  <c:v>8</c:v>
                </c:pt>
              </c:numCache>
            </c:numRef>
          </c:val>
          <c:extLst>
            <c:ext xmlns:c16="http://schemas.microsoft.com/office/drawing/2014/chart" uri="{C3380CC4-5D6E-409C-BE32-E72D297353CC}">
              <c16:uniqueId val="{00000001-3DEB-4403-AE38-2BBE0BFD495B}"/>
            </c:ext>
          </c:extLst>
        </c:ser>
        <c:ser>
          <c:idx val="2"/>
          <c:order val="2"/>
          <c:tx>
            <c:strRef>
              <c:f>'Payment methods count in branch'!$D$3:$D$4</c:f>
              <c:strCache>
                <c:ptCount val="1"/>
                <c:pt idx="0">
                  <c:v>Ewallet</c:v>
                </c:pt>
              </c:strCache>
            </c:strRef>
          </c:tx>
          <c:spPr>
            <a:solidFill>
              <a:schemeClr val="accent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'Payment methods count in branch'!$A$5:$A$6</c:f>
              <c:strCache>
                <c:ptCount val="1"/>
                <c:pt idx="0">
                  <c:v>A</c:v>
                </c:pt>
              </c:strCache>
            </c:strRef>
          </c:cat>
          <c:val>
            <c:numRef>
              <c:f>'Payment methods count in branch'!$D$5:$D$6</c:f>
              <c:numCache>
                <c:formatCode>General</c:formatCode>
                <c:ptCount val="1"/>
                <c:pt idx="0">
                  <c:v>10</c:v>
                </c:pt>
              </c:numCache>
            </c:numRef>
          </c:val>
          <c:extLst>
            <c:ext xmlns:c16="http://schemas.microsoft.com/office/drawing/2014/chart" uri="{C3380CC4-5D6E-409C-BE32-E72D297353CC}">
              <c16:uniqueId val="{00000002-3DEB-4403-AE38-2BBE0BFD495B}"/>
            </c:ext>
          </c:extLst>
        </c:ser>
        <c:dLbls>
          <c:dLblPos val="outEnd"/>
          <c:showLegendKey val="0"/>
          <c:showVal val="1"/>
          <c:showCatName val="0"/>
          <c:showSerName val="0"/>
          <c:showPercent val="0"/>
          <c:showBubbleSize val="0"/>
        </c:dLbls>
        <c:gapWidth val="150"/>
        <c:axId val="839403903"/>
        <c:axId val="839425535"/>
      </c:barChart>
      <c:valAx>
        <c:axId val="8394255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Count of Payment</a:t>
                </a:r>
                <a:r>
                  <a:rPr lang="en-IN" baseline="0"/>
                  <a:t> Methods</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9403903"/>
        <c:crossBetween val="between"/>
      </c:valAx>
      <c:catAx>
        <c:axId val="839403903"/>
        <c:scaling>
          <c:orientation val="minMax"/>
        </c:scaling>
        <c:delete val="0"/>
        <c:axPos val="l"/>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9425535"/>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1.xlsx]PRODCT WISE PAYMENT METHODS!PivotTable10</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r>
              <a:rPr lang="en-IN" baseline="0"/>
              <a:t> CATEGORY WISE PAYMENT METHODS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'PRODCT WISE PAYMENT METHODS'!$B$3:$B$4</c:f>
              <c:strCache>
                <c:ptCount val="1"/>
                <c:pt idx="0">
                  <c:v>Cash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'PRODCT WISE PAYMENT METHODS'!$A$5:$A$11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'PRODCT WISE PAYMENT METHODS'!$B$5:$B$11</c:f>
              <c:numCache>
                <c:formatCode>General</c:formatCode>
                <c:ptCount val="6"/>
                <c:pt idx="0">
                  <c:v>3</c:v>
                </c:pt>
                <c:pt idx="1">
                  <c:v>1</c:v>
                </c:pt>
                <c:pt idx="2">
                  <c:v>2</c:v>
                </c:pt>
                <c:pt idx="3">
                  <c:v>3</c:v>
                </c:pt>
                <c:pt idx="4">
                  <c:v>2</c:v>
                </c:pt>
                <c:pt idx="5">
                  <c:v>4</c:v>
                </c:pt>
              </c:numCache>
            </c:numRef>
          </c:val>
          <c:smooth val="0"/>
          <c:extLst>
            <c:ext xmlns:c16="http://schemas.microsoft.com/office/drawing/2014/chart" uri="{C3380CC4-5D6E-409C-BE32-E72D297353CC}">
              <c16:uniqueId val="{00000000-EB09-4071-AFE8-F1A77DD477E1}"/>
            </c:ext>
          </c:extLst>
        </c:ser>
        <c:ser>
          <c:idx val="1"/>
          <c:order val="1"/>
          <c:tx>
            <c:strRef>
              <c:f>'PRODCT WISE PAYMENT METHODS'!$C$3:$C$4</c:f>
              <c:strCache>
                <c:ptCount val="1"/>
                <c:pt idx="0">
                  <c:v>Credit card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'PRODCT WISE PAYMENT METHODS'!$A$5:$A$11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'PRODCT WISE PAYMENT METHODS'!$C$5:$C$11</c:f>
              <c:numCache>
                <c:formatCode>General</c:formatCode>
                <c:ptCount val="6"/>
                <c:pt idx="0">
                  <c:v>1</c:v>
                </c:pt>
                <c:pt idx="1">
                  <c:v>2</c:v>
                </c:pt>
                <c:pt idx="2">
                  <c:v>2</c:v>
                </c:pt>
                <c:pt idx="3">
                  <c:v>4</c:v>
                </c:pt>
                <c:pt idx="4">
                  <c:v>3</c:v>
                </c:pt>
                <c:pt idx="5">
                  <c:v>1</c:v>
                </c:pt>
              </c:numCache>
            </c:numRef>
          </c:val>
          <c:smooth val="0"/>
          <c:extLst>
            <c:ext xmlns:c16="http://schemas.microsoft.com/office/drawing/2014/chart" uri="{C3380CC4-5D6E-409C-BE32-E72D297353CC}">
              <c16:uniqueId val="{00000005-EB09-4071-AFE8-F1A77DD477E1}"/>
            </c:ext>
          </c:extLst>
        </c:ser>
        <c:ser>
          <c:idx val="2"/>
          <c:order val="2"/>
          <c:tx>
            <c:strRef>
              <c:f>'PRODCT WISE PAYMENT METHODS'!$D$3:$D$4</c:f>
              <c:strCache>
                <c:ptCount val="1"/>
                <c:pt idx="0">
                  <c:v>Ewallet</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'PRODCT WISE PAYMENT METHODS'!$A$5:$A$11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'PRODCT WISE PAYMENT METHODS'!$D$5:$D$11</c:f>
              <c:numCache>
                <c:formatCode>General</c:formatCode>
                <c:ptCount val="6"/>
                <c:pt idx="0">
                  <c:v>6</c:v>
                </c:pt>
                <c:pt idx="1">
                  <c:v>1</c:v>
                </c:pt>
                <c:pt idx="2">
                  <c:v>3</c:v>
                </c:pt>
                <c:pt idx="3">
                  <c:v>4</c:v>
                </c:pt>
                <c:pt idx="4">
                  <c:v>3</c:v>
                </c:pt>
                <c:pt idx="5">
                  <c:v>4</c:v>
                </c:pt>
              </c:numCache>
            </c:numRef>
          </c:val>
          <c:smooth val="0"/>
          <c:extLst>
            <c:ext xmlns:c16="http://schemas.microsoft.com/office/drawing/2014/chart" uri="{C3380CC4-5D6E-409C-BE32-E72D297353CC}">
              <c16:uniqueId val="{00000006-EB09-4071-AFE8-F1A77DD477E1}"/>
            </c:ext>
          </c:extLst>
        </c:ser>
        <c:dLbls>
          <c:dLblPos val="t"/>
          <c:showLegendKey val="0"/>
          <c:showVal val="1"/>
          <c:showCatName val="0"/>
          <c:showSerName val="0"/>
          <c:showPercent val="0"/>
          <c:showBubbleSize val="0"/>
        </c:dLbls>
        <c:smooth val="0"/>
        <c:axId val="839414719"/>
        <c:axId val="839402655"/>
      </c:lineChart>
      <c:catAx>
        <c:axId val="83941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402655"/>
        <c:crosses val="autoZero"/>
        <c:auto val="1"/>
        <c:lblAlgn val="ctr"/>
        <c:lblOffset val="100"/>
        <c:noMultiLvlLbl val="0"/>
      </c:catAx>
      <c:valAx>
        <c:axId val="83940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41471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1.xlsx]GROSS MARGIN % OF PRODUCTS!PivotTable11</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'GROSS MARGIN % OF PRODUCTS'!$B$3:$B$4</c:f>
              <c:strCache>
                <c:ptCount val="1"/>
                <c:pt idx="0">
                  <c:v>A</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'GROSS MARGIN % OF PRODUCTS'!$A$5:$A$11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'GROSS MARGIN % OF PRODUCTS'!$B$5:$B$11</c:f>
              <c:numCache>
                <c:formatCode>General</c:formatCode>
                <c:ptCount val="6"/>
                <c:pt idx="0">
                  <c:v>19.047619048000001</c:v>
                </c:pt>
                <c:pt idx="1">
                  <c:v>4.7619047620000003</c:v>
                </c:pt>
                <c:pt idx="2">
                  <c:v>9.5238095240000007</c:v>
                </c:pt>
                <c:pt idx="3">
                  <c:v>33.333333334000002</c:v>
                </c:pt>
                <c:pt idx="4">
                  <c:v>9.5238095240000007</c:v>
                </c:pt>
                <c:pt idx="5">
                  <c:v>19.047619048000001</c:v>
                </c:pt>
              </c:numCache>
            </c:numRef>
          </c:val>
          <c:extLst>
            <c:ext xmlns:c16="http://schemas.microsoft.com/office/drawing/2014/chart" uri="{C3380CC4-5D6E-409C-BE32-E72D297353CC}">
              <c16:uniqueId val="{00000000-41B6-4E77-9CEF-706A74BEDCDB}"/>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1.xlsx]DIFF CAT GROSS INCOME!PivotTable12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DIFFERENT</a:t>
            </a:r>
            <a:r>
              <a:rPr lang="en-US" baseline="0"/>
              <a:t> CATEGORIES WISE GROSS INCOME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pivotFmt>
    </c:pivotFmts>
    <c:plotArea>
      <c:layout/>
      <c:pieChart>
        <c:varyColors val="1"/>
        <c:ser>
          <c:idx val="0"/>
          <c:order val="0"/>
          <c:tx>
            <c:strRef>
              <c:f>'DIFF CAT GROSS INCOME'!$B$3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elete val="1"/>
          </c:dLbls>
          <c:cat>
            <c:multiLvlStrRef>
              <c:f>'DIFF CAT GROSS INCOME'!$A$4:$A$11</c:f>
              <c:multiLvlStrCache>
                <c:ptCount val="6"/>
                <c:lvl>
                  <c:pt idx="0">
                    <c:v>Electronic accessories</c:v>
                  </c:pt>
                  <c:pt idx="1">
                    <c:v>Fashion accessories</c:v>
                  </c:pt>
                  <c:pt idx="2">
                    <c:v>Food and beverages</c:v>
                  </c:pt>
                  <c:pt idx="3">
                    <c:v>Health and beauty</c:v>
                  </c:pt>
                  <c:pt idx="4">
                    <c:v>Home and lifestyle</c:v>
                  </c:pt>
                  <c:pt idx="5">
                    <c:v>Sports and travel</c:v>
                  </c:pt>
                </c:lvl>
                <c:lvl>
                  <c:pt idx="0">
                    <c:v>A</c:v>
                  </c:pt>
                </c:lvl>
              </c:multiLvlStrCache>
            </c:multiLvlStrRef>
          </c:cat>
          <c:val>
            <c:numRef>
              <c:f>'DIFF CAT GROSS INCOME'!$B$4:$B$11</c:f>
              <c:numCache>
                <c:formatCode>General</c:formatCode>
                <c:ptCount val="6"/>
                <c:pt idx="0">
                  <c:v>68.4255</c:v>
                </c:pt>
                <c:pt idx="1">
                  <c:v>8.7669999999999995</c:v>
                </c:pt>
                <c:pt idx="2">
                  <c:v>29.795499999999997</c:v>
                </c:pt>
                <c:pt idx="3">
                  <c:v>133.7295</c:v>
                </c:pt>
                <c:pt idx="4">
                  <c:v>37.2515</c:v>
                </c:pt>
                <c:pt idx="5">
                  <c:v>80.941000000000003</c:v>
                </c:pt>
              </c:numCache>
            </c:numRef>
          </c:val>
          <c:extLst>
            <c:ext xmlns:c16="http://schemas.microsoft.com/office/drawing/2014/chart" uri="{C3380CC4-5D6E-409C-BE32-E72D297353CC}">
              <c16:uniqueId val="{00000000-7624-4188-816D-47B039BF2F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1.xlsx]Product wise sales !PivotTable13</c:name>
    <c:fmtId val="28"/>
  </c:pivotSource>
  <c:chart>
    <c:autoTitleDeleted val="0"/>
    <c:pivotFmts>
      <c:pivotFmt>
        <c:idx val="0"/>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'Product wise sales '!$B$3</c:f>
              <c:strCache>
                <c:ptCount val="1"/>
                <c:pt idx="0">
                  <c:v>Sum of 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wise sales '!$A$4:$A$10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wise sales '!$B$4:$B$10</c:f>
              <c:numCache>
                <c:formatCode>General</c:formatCode>
                <c:ptCount val="6"/>
                <c:pt idx="0">
                  <c:v>3217.5149999999999</c:v>
                </c:pt>
                <c:pt idx="1">
                  <c:v>774.30150000000003</c:v>
                </c:pt>
                <c:pt idx="2">
                  <c:v>2698.0800000000004</c:v>
                </c:pt>
                <c:pt idx="3">
                  <c:v>4114.7820000000002</c:v>
                </c:pt>
                <c:pt idx="4">
                  <c:v>2170.9065000000001</c:v>
                </c:pt>
                <c:pt idx="5">
                  <c:v>4238.6925000000001</c:v>
                </c:pt>
              </c:numCache>
            </c:numRef>
          </c:val>
          <c:extLst>
            <c:ext xmlns:c16="http://schemas.microsoft.com/office/drawing/2014/chart" uri="{C3380CC4-5D6E-409C-BE32-E72D297353CC}">
              <c16:uniqueId val="{00000000-EC4C-4AEE-9150-80437068F208}"/>
            </c:ext>
          </c:extLst>
        </c:ser>
        <c:ser>
          <c:idx val="1"/>
          <c:order val="1"/>
          <c:tx>
            <c:strRef>
              <c:f>'Product wise sales '!$C$3</c:f>
              <c:strCache>
                <c:ptCount val="1"/>
                <c:pt idx="0">
                  <c:v>Sum of Quantity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wise sales '!$A$4:$A$10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wise sales '!$C$4:$C$10</c:f>
              <c:numCache>
                <c:formatCode>General</c:formatCode>
                <c:ptCount val="6"/>
                <c:pt idx="0">
                  <c:v>56</c:v>
                </c:pt>
                <c:pt idx="1">
                  <c:v>12</c:v>
                </c:pt>
                <c:pt idx="2">
                  <c:v>42</c:v>
                </c:pt>
                <c:pt idx="3">
                  <c:v>67</c:v>
                </c:pt>
                <c:pt idx="4">
                  <c:v>40</c:v>
                </c:pt>
                <c:pt idx="5">
                  <c:v>51</c:v>
                </c:pt>
              </c:numCache>
            </c:numRef>
          </c:val>
          <c:extLst>
            <c:ext xmlns:c16="http://schemas.microsoft.com/office/drawing/2014/chart" uri="{C3380CC4-5D6E-409C-BE32-E72D297353CC}">
              <c16:uniqueId val="{00000001-EC4C-4AEE-9150-80437068F208}"/>
            </c:ext>
          </c:extLst>
        </c:ser>
        <c:dLbls>
          <c:showLegendKey val="0"/>
          <c:showVal val="1"/>
          <c:showCatName val="0"/>
          <c:showSerName val="0"/>
          <c:showPercent val="0"/>
          <c:showBubbleSize val="0"/>
        </c:dLbls>
        <c:gapWidth val="219"/>
        <c:shape val="box"/>
        <c:axId val="839526207"/>
        <c:axId val="839522463"/>
        <c:axId val="0"/>
      </c:bar3DChart>
      <c:catAx>
        <c:axId val="839526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22463"/>
        <c:crosses val="autoZero"/>
        <c:auto val="1"/>
        <c:lblAlgn val="ctr"/>
        <c:lblOffset val="100"/>
        <c:noMultiLvlLbl val="0"/>
      </c:catAx>
      <c:valAx>
        <c:axId val="839522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262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1.xlsx]Average Unit Price !PivotTable14</c:name>
    <c:fmtId val="1"/>
  </c:pivotSource>
  <c:chart>
    <c:autoTitleDeleted val="0"/>
    <c:pivotFmts>
      <c:pivotFmt>
        <c:idx val="0"/>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'Average Unit Price '!$B$3:$B$4</c:f>
              <c:strCache>
                <c:ptCount val="1"/>
                <c:pt idx="0">
                  <c:v>A</c:v>
                </c:pt>
              </c:strCache>
            </c:strRef>
          </c:tx>
          <c:spPr>
            <a:ln w="28575" cap="rnd">
              <a:solidFill>
                <a:schemeClr val="accent1"/>
              </a:solidFill>
              <a:round/>
            </a:ln>
            <a:effectLst/>
          </c:spPr>
          <c:marker>
            <c:symbol val="none"/>
          </c:marker>
          <c:dLbls>
            <c:delete val="1"/>
          </c:dLbls>
          <c:cat>
            <c:strRef>
              <c:f>'Average Unit Price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Unit Price '!$B$5:$B$11</c:f>
              <c:numCache>
                <c:formatCode>General</c:formatCode>
                <c:ptCount val="6"/>
                <c:pt idx="0">
                  <c:v>52.807500000000005</c:v>
                </c:pt>
                <c:pt idx="1">
                  <c:v>87.67</c:v>
                </c:pt>
                <c:pt idx="2">
                  <c:v>48.93</c:v>
                </c:pt>
                <c:pt idx="3">
                  <c:v>61.56428571428571</c:v>
                </c:pt>
                <c:pt idx="4">
                  <c:v>49.46</c:v>
                </c:pt>
                <c:pt idx="5">
                  <c:v>77.542500000000004</c:v>
                </c:pt>
              </c:numCache>
            </c:numRef>
          </c:val>
          <c:smooth val="0"/>
          <c:extLst>
            <c:ext xmlns:c16="http://schemas.microsoft.com/office/drawing/2014/chart" uri="{C3380CC4-5D6E-409C-BE32-E72D297353CC}">
              <c16:uniqueId val="{00000000-B6C3-471F-9E48-898EB775E77F}"/>
            </c:ext>
          </c:extLst>
        </c:ser>
        <c:ser>
          <c:idx val="1"/>
          <c:order val="1"/>
          <c:tx>
            <c:strRef>
              <c:f>'Average Unit Price '!$C$3:$C$4</c:f>
              <c:strCache>
                <c:ptCount val="1"/>
                <c:pt idx="0">
                  <c:v>B</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Unit Price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Unit Price '!$C$5:$C$11</c:f>
              <c:numCache>
                <c:formatCode>General</c:formatCode>
                <c:ptCount val="6"/>
                <c:pt idx="0">
                  <c:v>46.133333333333333</c:v>
                </c:pt>
                <c:pt idx="1">
                  <c:v>47.376666666666665</c:v>
                </c:pt>
                <c:pt idx="2">
                  <c:v>54.403333333333329</c:v>
                </c:pt>
                <c:pt idx="3">
                  <c:v>72.335000000000008</c:v>
                </c:pt>
                <c:pt idx="4">
                  <c:v>47.585000000000001</c:v>
                </c:pt>
                <c:pt idx="5">
                  <c:v>81.172499999999999</c:v>
                </c:pt>
              </c:numCache>
            </c:numRef>
          </c:val>
          <c:smooth val="0"/>
          <c:extLst>
            <c:ext xmlns:c16="http://schemas.microsoft.com/office/drawing/2014/chart" uri="{C3380CC4-5D6E-409C-BE32-E72D297353CC}">
              <c16:uniqueId val="{00000003-B6C3-471F-9E48-898EB775E77F}"/>
            </c:ext>
          </c:extLst>
        </c:ser>
        <c:ser>
          <c:idx val="2"/>
          <c:order val="2"/>
          <c:tx>
            <c:strRef>
              <c:f>'Average Unit Price '!$D$3:$D$4</c:f>
              <c:strCache>
                <c:ptCount val="1"/>
                <c:pt idx="0">
                  <c:v>C</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Unit Price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Unit Price '!$D$5:$D$11</c:f>
              <c:numCache>
                <c:formatCode>General</c:formatCode>
                <c:ptCount val="6"/>
                <c:pt idx="0">
                  <c:v>62.236666666666672</c:v>
                </c:pt>
                <c:pt idx="2">
                  <c:v>99.06</c:v>
                </c:pt>
                <c:pt idx="3">
                  <c:v>35.145000000000003</c:v>
                </c:pt>
                <c:pt idx="4">
                  <c:v>64.835000000000008</c:v>
                </c:pt>
                <c:pt idx="5">
                  <c:v>68.12</c:v>
                </c:pt>
              </c:numCache>
            </c:numRef>
          </c:val>
          <c:smooth val="0"/>
          <c:extLst>
            <c:ext xmlns:c16="http://schemas.microsoft.com/office/drawing/2014/chart" uri="{C3380CC4-5D6E-409C-BE32-E72D297353CC}">
              <c16:uniqueId val="{00000004-B6C3-471F-9E48-898EB775E77F}"/>
            </c:ext>
          </c:extLst>
        </c:ser>
        <c:dLbls>
          <c:showLegendKey val="0"/>
          <c:showVal val="1"/>
          <c:showCatName val="0"/>
          <c:showSerName val="0"/>
          <c:showPercent val="0"/>
          <c:showBubbleSize val="0"/>
        </c:dLbls>
        <c:smooth val="0"/>
        <c:axId val="839508735"/>
        <c:axId val="839514143"/>
      </c:lineChart>
      <c:catAx>
        <c:axId val="83950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14143"/>
        <c:crosses val="autoZero"/>
        <c:auto val="1"/>
        <c:lblAlgn val="ctr"/>
        <c:lblOffset val="100"/>
        <c:noMultiLvlLbl val="0"/>
      </c:catAx>
      <c:valAx>
        <c:axId val="83951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087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1.xlsx]AVERAGE CUSTOMER RATING!PivotTable15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CUSTOMER RATING FOR DIFFERENT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marker>
          <c:symbol val="none"/>
        </c:marker>
      </c:pivotFmt>
      <c:pivotFmt>
        <c:idx val="3"/>
        <c:spPr>
          <a:solidFill>
            <a:schemeClr val="accent2"/>
          </a:solidFill>
          <a:ln w="19050">
            <a:solidFill>
              <a:schemeClr val="lt1"/>
            </a:solidFill>
          </a:ln>
          <a:effectLst/>
        </c:spPr>
      </c:pivotFmt>
    </c:pivotFmts>
    <c:plotArea>
      <c:layout/>
      <c:pieChart>
        <c:varyColors val="1"/>
        <c:ser>
          <c:idx val="0"/>
          <c:order val="0"/>
          <c:tx>
            <c:strRef>
              <c:f>'AVERAGE CUSTOMER RATING'!$B$3:$B$4</c:f>
              <c:strCache>
                <c:ptCount val="1"/>
                <c:pt idx="0">
                  <c:v>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A3-41E9-92A5-A1623F5A0D4B}"/>
              </c:ext>
            </c:extLst>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'AVERAGE CUSTOMER RATING'!$A$5:$A$11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CUSTOMER RATING'!$B$5:$B$11</c:f>
              <c:numCache>
                <c:formatCode>General</c:formatCode>
                <c:ptCount val="6"/>
                <c:pt idx="0">
                  <c:v>6.875</c:v>
                </c:pt>
                <c:pt idx="1">
                  <c:v>7.7</c:v>
                </c:pt>
                <c:pt idx="2">
                  <c:v>8.3999999999999986</c:v>
                </c:pt>
                <c:pt idx="3">
                  <c:v>6.7857142857142856</c:v>
                </c:pt>
                <c:pt idx="4">
                  <c:v>7.95</c:v>
                </c:pt>
                <c:pt idx="5">
                  <c:v>6.3</c:v>
                </c:pt>
              </c:numCache>
            </c:numRef>
          </c:val>
          <c:extLst>
            <c:ext xmlns:c16="http://schemas.microsoft.com/office/drawing/2014/chart" uri="{C3380CC4-5D6E-409C-BE32-E72D297353CC}">
              <c16:uniqueId val="{00000000-F2A3-41E9-92A5-A1623F5A0D4B}"/>
            </c:ext>
          </c:extLst>
        </c:ser>
        <c:ser>
          <c:idx val="1"/>
          <c:order val="1"/>
          <c:tx>
            <c:strRef>
              <c:f>'AVERAGE CUSTOMER RATING'!$C$3:$C$4</c:f>
              <c:strCache>
                <c:ptCount val="1"/>
                <c:pt idx="0">
                  <c:v>C</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'AVERAGE CUSTOMER RATING'!$A$5:$A$11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CUSTOMER RATING'!$C$5:$C$11</c:f>
              <c:numCache>
                <c:formatCode>General</c:formatCode>
                <c:ptCount val="6"/>
                <c:pt idx="0">
                  <c:v>6.166666666666667</c:v>
                </c:pt>
                <c:pt idx="2">
                  <c:v>7.55</c:v>
                </c:pt>
                <c:pt idx="3">
                  <c:v>7.4</c:v>
                </c:pt>
                <c:pt idx="4">
                  <c:v>7.15</c:v>
                </c:pt>
                <c:pt idx="5">
                  <c:v>6.8</c:v>
                </c:pt>
              </c:numCache>
            </c:numRef>
          </c:val>
          <c:extLst>
            <c:ext xmlns:c16="http://schemas.microsoft.com/office/drawing/2014/chart" uri="{C3380CC4-5D6E-409C-BE32-E72D297353CC}">
              <c16:uniqueId val="{00000004-F2A3-41E9-92A5-A1623F5A0D4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t>
            </a:r>
            <a:r>
              <a:rPr lang="en-US"/>
              <a:t>SOLD ITEMS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Sheet2!$A$4:$A$12</c:f>
              <c:strCache>
                <c:ptCount val="8"/>
                <c:pt idx="0">
                  <c:v>Mar</c:v>
                </c:pt>
                <c:pt idx="1">
                  <c:v>Apr</c:v>
                </c:pt>
                <c:pt idx="2">
                  <c:v>May</c:v>
                </c:pt>
                <c:pt idx="3">
                  <c:v>Jun</c:v>
                </c:pt>
                <c:pt idx="4">
                  <c:v>Jul</c:v>
                </c:pt>
                <c:pt idx="5">
                  <c:v>Aug</c:v>
                </c:pt>
                <c:pt idx="6">
                  <c:v>Sep</c:v>
                </c:pt>
                <c:pt idx="7">
                  <c:v>Oct</c:v>
                </c:pt>
              </c:strCache>
            </c:strRef>
          </c:cat>
          <c:val>
            <c:numRef>
              <c:f>Sheet2!$B$4:$B$12</c:f>
              <c:numCache>
                <c:formatCode>General</c:formatCode>
                <c:ptCount val="8"/>
                <c:pt idx="0">
                  <c:v>10088.851499999999</c:v>
                </c:pt>
                <c:pt idx="1">
                  <c:v>5257.5285000000003</c:v>
                </c:pt>
                <c:pt idx="2">
                  <c:v>548.97149999999999</c:v>
                </c:pt>
                <c:pt idx="3">
                  <c:v>189.09450000000001</c:v>
                </c:pt>
                <c:pt idx="4">
                  <c:v>535.72050000000002</c:v>
                </c:pt>
                <c:pt idx="5">
                  <c:v>80.22</c:v>
                </c:pt>
                <c:pt idx="6">
                  <c:v>394.63200000000001</c:v>
                </c:pt>
                <c:pt idx="7">
                  <c:v>119.259</c:v>
                </c:pt>
              </c:numCache>
            </c:numRef>
          </c:val>
          <c:smooth val="0"/>
          <c:extLst>
            <c:ext xmlns:c16="http://schemas.microsoft.com/office/drawing/2014/chart" uri="{C3380CC4-5D6E-409C-BE32-E72D297353CC}">
              <c16:uniqueId val="{00000000-1E37-42EF-8EC5-E7C2ACA8490A}"/>
            </c:ext>
          </c:extLst>
        </c:ser>
        <c:dLbls>
          <c:showLegendKey val="0"/>
          <c:showVal val="0"/>
          <c:showCatName val="0"/>
          <c:showSerName val="0"/>
          <c:showPercent val="0"/>
          <c:showBubbleSize val="0"/>
        </c:dLbls>
        <c:marker val="1"/>
        <c:smooth val="0"/>
        <c:axId val="588238671"/>
        <c:axId val="588238255"/>
      </c:lineChart>
      <c:catAx>
        <c:axId val="58823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238255"/>
        <c:crosses val="autoZero"/>
        <c:auto val="1"/>
        <c:lblAlgn val="ctr"/>
        <c:lblOffset val="100"/>
        <c:noMultiLvlLbl val="0"/>
      </c:catAx>
      <c:valAx>
        <c:axId val="5882382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TOTAL PRICE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23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PERFORMANCE ANALYSIS !PivotTable3</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t>TOTAL SALES REVENUE BY EACH BRANCH </a:t>
            </a:r>
          </a:p>
        </c:rich>
      </c:tx>
      <c:layout>
        <c:manualLayout>
          <c:xMode val="edge"/>
          <c:yMode val="edge"/>
          <c:x val="0.19354184487896953"/>
          <c:y val="0.1161108779897810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1"/>
          </a:solidFill>
          <a:ln w="19050">
            <a:solidFill>
              <a:schemeClr val="lt1"/>
            </a:solidFill>
          </a:ln>
          <a:effectLst/>
        </c:spPr>
        <c:dLbl>
          <c:idx val="0"/>
          <c:layout>
            <c:manualLayout>
              <c:x val="-6.6199057573998368E-2"/>
              <c:y val="1.1736101169172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solidFill>
            <a:schemeClr val="accent1"/>
          </a:solidFill>
          <a:ln w="19050">
            <a:solidFill>
              <a:schemeClr val="lt1"/>
            </a:solidFill>
          </a:ln>
          <a:effectLst/>
        </c:spPr>
        <c:dLbl>
          <c:idx val="0"/>
          <c:layout>
            <c:manualLayout>
              <c:x val="4.6236857674602727E-2"/>
              <c:y val="-9.290527320448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9"/>
        <c:spPr>
          <a:solidFill>
            <a:schemeClr val="accent1"/>
          </a:solidFill>
          <a:ln w="19050">
            <a:solidFill>
              <a:schemeClr val="lt1"/>
            </a:solidFill>
          </a:ln>
          <a:effectLst/>
        </c:spPr>
        <c:dLbl>
          <c:idx val="0"/>
          <c:layout>
            <c:manualLayout>
              <c:x val="4.6645006295602177E-2"/>
              <c:y val="0.1414636125029825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19050">
            <a:solidFill>
              <a:schemeClr val="lt1"/>
            </a:solidFill>
          </a:ln>
          <a:effectLst/>
        </c:spPr>
      </c:pivotFmt>
    </c:pivotFmts>
    <c:plotArea>
      <c:layout/>
      <c:pieChart>
        <c:varyColors val="1"/>
        <c:ser>
          <c:idx val="0"/>
          <c:order val="0"/>
          <c:tx>
            <c:strRef>
              <c:f>'SALES PERFORMANCE ANALYSIS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7B-4BD8-BED0-53CCE9A8E0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7B-4BD8-BED0-53CCE9A8E0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7B-4BD8-BED0-53CCE9A8E00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F7B-4BD8-BED0-53CCE9A8E00E}"/>
              </c:ext>
            </c:extLst>
          </c:dPt>
          <c:dLbls>
            <c:dLbl>
              <c:idx val="0"/>
              <c:layout>
                <c:manualLayout>
                  <c:x val="-6.6199057573998368E-2"/>
                  <c:y val="1.1736101169172035E-2"/>
                </c:manualLayout>
              </c:layout>
              <c:dLblPos val="bestFit"/>
              <c:showLegendKey val="0"/>
              <c:showVal val="1"/>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0F7B-4BD8-BED0-53CCE9A8E00E}"/>
                </c:ext>
              </c:extLst>
            </c:dLbl>
            <c:dLbl>
              <c:idx val="1"/>
              <c:layout>
                <c:manualLayout>
                  <c:x val="4.6236857674602727E-2"/>
                  <c:y val="-9.29052732044858E-2"/>
                </c:manualLayout>
              </c:layout>
              <c:dLblPos val="bestFit"/>
              <c:showLegendKey val="0"/>
              <c:showVal val="1"/>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0F7B-4BD8-BED0-53CCE9A8E00E}"/>
                </c:ext>
              </c:extLst>
            </c:dLbl>
            <c:dLbl>
              <c:idx val="2"/>
              <c:layout>
                <c:manualLayout>
                  <c:x val="4.6645006295602177E-2"/>
                  <c:y val="0.14146361250298253"/>
                </c:manualLayout>
              </c:layout>
              <c:dLblPos val="bestFit"/>
              <c:showLegendKey val="0"/>
              <c:showVal val="1"/>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0F7B-4BD8-BED0-53CCE9A8E00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'SALES PERFORMANCE ANALYSIS '!$A$4:$A$8</c:f>
              <c:strCache>
                <c:ptCount val="4"/>
                <c:pt idx="0">
                  <c:v>Ewallet</c:v>
                </c:pt>
                <c:pt idx="1">
                  <c:v>Cash</c:v>
                </c:pt>
                <c:pt idx="2">
                  <c:v>Credit card</c:v>
                </c:pt>
                <c:pt idx="3">
                  <c:v>(blank)</c:v>
                </c:pt>
              </c:strCache>
            </c:strRef>
          </c:cat>
          <c:val>
            <c:numRef>
              <c:f>'SALES PERFORMANCE ANALYSIS '!$B$4:$B$8</c:f>
              <c:numCache>
                <c:formatCode>General</c:formatCode>
                <c:ptCount val="4"/>
                <c:pt idx="0">
                  <c:v>21</c:v>
                </c:pt>
                <c:pt idx="1">
                  <c:v>15</c:v>
                </c:pt>
                <c:pt idx="2">
                  <c:v>13</c:v>
                </c:pt>
              </c:numCache>
            </c:numRef>
          </c:val>
          <c:extLst>
            <c:ext xmlns:c16="http://schemas.microsoft.com/office/drawing/2014/chart" uri="{C3380CC4-5D6E-409C-BE32-E72D297353CC}">
              <c16:uniqueId val="{00000008-0F7B-4BD8-BED0-53CCE9A8E00E}"/>
            </c:ext>
          </c:extLst>
        </c:ser>
        <c:dLbls>
          <c:showLegendKey val="0"/>
          <c:showVal val="0"/>
          <c:showCatName val="0"/>
          <c:showSerName val="0"/>
          <c:showPercent val="0"/>
          <c:showBubbleSize val="0"/>
          <c:showLeaderLines val="1"/>
        </c:dLbls>
        <c:firstSliceAng val="1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OF DIFFERENT PRDUCT !PivotTable4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DIFFERENT BRANCHES</a:t>
            </a:r>
            <a:r>
              <a:rPr lang="en-US" baseline="0"/>
              <a:t> OF DIFFERENT PRODUCTS</a:t>
            </a:r>
            <a:endParaRPr lang="en-US"/>
          </a:p>
        </c:rich>
      </c:tx>
      <c:layout>
        <c:manualLayout>
          <c:xMode val="edge"/>
          <c:yMode val="edge"/>
          <c:x val="0.23220482653676072"/>
          <c:y val="9.87721362415904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OF DIFFERENT PRDUCT '!$B$3:$B$4</c:f>
              <c:strCache>
                <c:ptCount val="1"/>
                <c:pt idx="0">
                  <c:v>A</c:v>
                </c:pt>
              </c:strCache>
            </c:strRef>
          </c:tx>
          <c:spPr>
            <a:solidFill>
              <a:schemeClr val="accent1"/>
            </a:solidFill>
            <a:ln>
              <a:noFill/>
            </a:ln>
            <a:effectLst/>
            <a:sp3d/>
          </c:spPr>
          <c:invertIfNegative val="0"/>
          <c:cat>
            <c:strRef>
              <c:f>'SALES OF DIFFERENT PRDUCT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 OF DIFFERENT PRDUCT '!$B$5:$B$11</c:f>
              <c:numCache>
                <c:formatCode>General</c:formatCode>
                <c:ptCount val="6"/>
                <c:pt idx="0">
                  <c:v>1436.9355</c:v>
                </c:pt>
                <c:pt idx="1">
                  <c:v>184.107</c:v>
                </c:pt>
                <c:pt idx="2">
                  <c:v>625.70550000000003</c:v>
                </c:pt>
                <c:pt idx="3">
                  <c:v>2808.3195000000001</c:v>
                </c:pt>
                <c:pt idx="4">
                  <c:v>782.28150000000005</c:v>
                </c:pt>
                <c:pt idx="5">
                  <c:v>1699.7610000000002</c:v>
                </c:pt>
              </c:numCache>
            </c:numRef>
          </c:val>
          <c:extLst>
            <c:ext xmlns:c16="http://schemas.microsoft.com/office/drawing/2014/chart" uri="{C3380CC4-5D6E-409C-BE32-E72D297353CC}">
              <c16:uniqueId val="{00000000-B55D-4FD1-99DE-5F40384A32D3}"/>
            </c:ext>
          </c:extLst>
        </c:ser>
        <c:ser>
          <c:idx val="1"/>
          <c:order val="1"/>
          <c:tx>
            <c:strRef>
              <c:f>'SALES OF DIFFERENT PRDUCT '!$C$3:$C$4</c:f>
              <c:strCache>
                <c:ptCount val="1"/>
                <c:pt idx="0">
                  <c:v>C</c:v>
                </c:pt>
              </c:strCache>
            </c:strRef>
          </c:tx>
          <c:spPr>
            <a:solidFill>
              <a:schemeClr val="accent2"/>
            </a:solidFill>
            <a:ln>
              <a:noFill/>
            </a:ln>
            <a:effectLst/>
            <a:sp3d/>
          </c:spPr>
          <c:invertIfNegative val="0"/>
          <c:cat>
            <c:strRef>
              <c:f>'SALES OF DIFFERENT PRDUCT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'SALES OF DIFFERENT PRDUCT '!$C$5:$C$11</c:f>
              <c:numCache>
                <c:formatCode>General</c:formatCode>
                <c:ptCount val="6"/>
                <c:pt idx="0">
                  <c:v>1159.5464999999999</c:v>
                </c:pt>
                <c:pt idx="2">
                  <c:v>1246.644</c:v>
                </c:pt>
                <c:pt idx="3">
                  <c:v>493.60499999999996</c:v>
                </c:pt>
                <c:pt idx="4">
                  <c:v>890.21100000000001</c:v>
                </c:pt>
                <c:pt idx="5">
                  <c:v>71.525999999999996</c:v>
                </c:pt>
              </c:numCache>
            </c:numRef>
          </c:val>
          <c:extLst>
            <c:ext xmlns:c16="http://schemas.microsoft.com/office/drawing/2014/chart" uri="{C3380CC4-5D6E-409C-BE32-E72D297353CC}">
              <c16:uniqueId val="{00000001-B55D-4FD1-99DE-5F40384A32D3}"/>
            </c:ext>
          </c:extLst>
        </c:ser>
        <c:dLbls>
          <c:showLegendKey val="0"/>
          <c:showVal val="0"/>
          <c:showCatName val="0"/>
          <c:showSerName val="0"/>
          <c:showPercent val="0"/>
          <c:showBubbleSize val="0"/>
        </c:dLbls>
        <c:gapWidth val="150"/>
        <c:shape val="box"/>
        <c:axId val="749502047"/>
        <c:axId val="749494975"/>
        <c:axId val="0"/>
      </c:bar3DChart>
      <c:catAx>
        <c:axId val="7495020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PRODUCTS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94975"/>
        <c:crosses val="autoZero"/>
        <c:auto val="1"/>
        <c:lblAlgn val="ctr"/>
        <c:lblOffset val="100"/>
        <c:noMultiLvlLbl val="0"/>
      </c:catAx>
      <c:valAx>
        <c:axId val="74949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TOTAL</a:t>
                </a:r>
                <a:r>
                  <a:rPr lang="en-IN" b="1" baseline="0"/>
                  <a:t> PRODUCT SALES FOR EACH CATEGORY</a:t>
                </a:r>
                <a:endParaRPr lang="en-IN" b="1"/>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020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GENDER!PivotTable6</c:name>
    <c:fmtId val="6"/>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'SALES BY GENDER'!$B$3:$B$4</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F2-4CAD-BEA5-A42BE6084F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F2-4CAD-BEA5-A42BE6084F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BY GENDER'!$A$5:$A$7</c:f>
              <c:strCache>
                <c:ptCount val="2"/>
                <c:pt idx="0">
                  <c:v>Member</c:v>
                </c:pt>
                <c:pt idx="1">
                  <c:v>Normal</c:v>
                </c:pt>
              </c:strCache>
            </c:strRef>
          </c:cat>
          <c:val>
            <c:numRef>
              <c:f>'SALES BY GENDER'!$B$5:$B$7</c:f>
              <c:numCache>
                <c:formatCode>General</c:formatCode>
                <c:ptCount val="2"/>
                <c:pt idx="0">
                  <c:v>5259.6075000000001</c:v>
                </c:pt>
                <c:pt idx="1">
                  <c:v>3617.8484999999996</c:v>
                </c:pt>
              </c:numCache>
            </c:numRef>
          </c:val>
          <c:extLst>
            <c:ext xmlns:c16="http://schemas.microsoft.com/office/drawing/2014/chart" uri="{C3380CC4-5D6E-409C-BE32-E72D297353CC}">
              <c16:uniqueId val="{00000004-4FF2-4CAD-BEA5-A42BE6084F5D}"/>
            </c:ext>
          </c:extLst>
        </c:ser>
        <c:ser>
          <c:idx val="1"/>
          <c:order val="1"/>
          <c:tx>
            <c:strRef>
              <c:f>'SALES BY GENDER'!$C$3:$C$4</c:f>
              <c:strCache>
                <c:ptCount val="1"/>
                <c:pt idx="0">
                  <c:v>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4FF2-4CAD-BEA5-A42BE6084F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4FF2-4CAD-BEA5-A42BE6084F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BY GENDER'!$A$5:$A$7</c:f>
              <c:strCache>
                <c:ptCount val="2"/>
                <c:pt idx="0">
                  <c:v>Member</c:v>
                </c:pt>
                <c:pt idx="1">
                  <c:v>Normal</c:v>
                </c:pt>
              </c:strCache>
            </c:strRef>
          </c:cat>
          <c:val>
            <c:numRef>
              <c:f>'SALES BY GENDER'!$C$5:$C$7</c:f>
              <c:numCache>
                <c:formatCode>General</c:formatCode>
                <c:ptCount val="2"/>
                <c:pt idx="0">
                  <c:v>3451.6965</c:v>
                </c:pt>
                <c:pt idx="1">
                  <c:v>4885.125</c:v>
                </c:pt>
              </c:numCache>
            </c:numRef>
          </c:val>
          <c:extLst>
            <c:ext xmlns:c16="http://schemas.microsoft.com/office/drawing/2014/chart" uri="{C3380CC4-5D6E-409C-BE32-E72D297353CC}">
              <c16:uniqueId val="{00000009-4FF2-4CAD-BEA5-A42BE6084F5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1.xlsx]PRODUCT WISE TAX !PivotTable19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TAX</a:t>
            </a:r>
            <a:r>
              <a:rPr lang="en-US" baseline="0"/>
              <a:t> </a:t>
            </a:r>
            <a:endParaRPr lang="en-US"/>
          </a:p>
        </c:rich>
      </c:tx>
      <c:layout>
        <c:manualLayout>
          <c:xMode val="edge"/>
          <c:yMode val="edge"/>
          <c:x val="0.37019018310219592"/>
          <c:y val="4.98687664041994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5.7311406678247558E-2"/>
          <c:y val="0.28046587926509187"/>
          <c:w val="0.26943533338031117"/>
          <c:h val="0.47669341813042598"/>
        </c:manualLayout>
      </c:layout>
      <c:pieChart>
        <c:varyColors val="1"/>
        <c:ser>
          <c:idx val="0"/>
          <c:order val="0"/>
          <c:tx>
            <c:strRef>
              <c:f>'PRODUCT WISE TAX '!$B$3</c:f>
              <c:strCache>
                <c:ptCount val="1"/>
                <c:pt idx="0">
                  <c:v>Total</c:v>
                </c:pt>
              </c:strCache>
            </c:strRef>
          </c:tx>
          <c:explosion val="34"/>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F1-473D-AEB7-3B45CBA239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F1-473D-AEB7-3B45CBA239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F1-473D-AEB7-3B45CBA239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5F1-473D-AEB7-3B45CBA2392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5F1-473D-AEB7-3B45CBA239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5F1-473D-AEB7-3B45CBA2392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5F1-473D-AEB7-3B45CBA239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'PRODUCT WISE TAX '!$A$4:$A$11</c:f>
              <c:strCache>
                <c:ptCount val="7"/>
                <c:pt idx="0">
                  <c:v>Electronic accessories</c:v>
                </c:pt>
                <c:pt idx="1">
                  <c:v>Fashion accessories</c:v>
                </c:pt>
                <c:pt idx="2">
                  <c:v>Food and beverages</c:v>
                </c:pt>
                <c:pt idx="3">
                  <c:v>Health and beauty</c:v>
                </c:pt>
                <c:pt idx="4">
                  <c:v>Home and lifestyle</c:v>
                </c:pt>
                <c:pt idx="5">
                  <c:v>Sports and travel</c:v>
                </c:pt>
                <c:pt idx="6">
                  <c:v>(blank)</c:v>
                </c:pt>
              </c:strCache>
            </c:strRef>
          </c:cat>
          <c:val>
            <c:numRef>
              <c:f>'PRODUCT WISE TAX '!$B$4:$B$11</c:f>
              <c:numCache>
                <c:formatCode>General</c:formatCode>
                <c:ptCount val="7"/>
                <c:pt idx="0">
                  <c:v>10</c:v>
                </c:pt>
                <c:pt idx="1">
                  <c:v>4</c:v>
                </c:pt>
                <c:pt idx="2">
                  <c:v>7</c:v>
                </c:pt>
                <c:pt idx="3">
                  <c:v>11</c:v>
                </c:pt>
                <c:pt idx="4">
                  <c:v>8</c:v>
                </c:pt>
                <c:pt idx="5">
                  <c:v>9</c:v>
                </c:pt>
              </c:numCache>
            </c:numRef>
          </c:val>
          <c:extLst>
            <c:ext xmlns:c16="http://schemas.microsoft.com/office/drawing/2014/chart" uri="{C3380CC4-5D6E-409C-BE32-E72D297353CC}">
              <c16:uniqueId val="{0000000E-D5F1-473D-AEB7-3B45CBA2392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38043495936466981"/>
          <c:y val="0.22384463961235612"/>
          <c:w val="0.33333323823655192"/>
          <c:h val="0.525833333333333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1.xlsx]Average Unit Price !PivotTable14</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8592655256935859E-2"/>
          <c:y val="0.14815685352763741"/>
          <c:w val="0.75680679377887683"/>
          <c:h val="0.57839620793669444"/>
        </c:manualLayout>
      </c:layout>
      <c:lineChart>
        <c:grouping val="stacked"/>
        <c:varyColors val="0"/>
        <c:ser>
          <c:idx val="0"/>
          <c:order val="0"/>
          <c:tx>
            <c:strRef>
              <c:f>'Average Unit Price '!$B$3:$B$4</c:f>
              <c:strCache>
                <c:ptCount val="1"/>
                <c:pt idx="0">
                  <c:v>A</c:v>
                </c:pt>
              </c:strCache>
            </c:strRef>
          </c:tx>
          <c:spPr>
            <a:ln w="28575" cap="rnd">
              <a:solidFill>
                <a:schemeClr val="accent1"/>
              </a:solidFill>
              <a:round/>
            </a:ln>
            <a:effectLst/>
          </c:spPr>
          <c:marker>
            <c:symbol val="none"/>
          </c:marker>
          <c:dLbls>
            <c:delete val="1"/>
          </c:dLbls>
          <c:cat>
            <c:strRef>
              <c:f>'Average Unit Price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Unit Price '!$B$5:$B$11</c:f>
              <c:numCache>
                <c:formatCode>General</c:formatCode>
                <c:ptCount val="6"/>
                <c:pt idx="0">
                  <c:v>52.807500000000005</c:v>
                </c:pt>
                <c:pt idx="1">
                  <c:v>87.67</c:v>
                </c:pt>
                <c:pt idx="2">
                  <c:v>48.93</c:v>
                </c:pt>
                <c:pt idx="3">
                  <c:v>61.56428571428571</c:v>
                </c:pt>
                <c:pt idx="4">
                  <c:v>49.46</c:v>
                </c:pt>
                <c:pt idx="5">
                  <c:v>77.542500000000004</c:v>
                </c:pt>
              </c:numCache>
            </c:numRef>
          </c:val>
          <c:smooth val="0"/>
          <c:extLst>
            <c:ext xmlns:c16="http://schemas.microsoft.com/office/drawing/2014/chart" uri="{C3380CC4-5D6E-409C-BE32-E72D297353CC}">
              <c16:uniqueId val="{00000000-CDB2-473F-B260-D83C63DB950D}"/>
            </c:ext>
          </c:extLst>
        </c:ser>
        <c:ser>
          <c:idx val="1"/>
          <c:order val="1"/>
          <c:tx>
            <c:strRef>
              <c:f>'Average Unit Price '!$C$3:$C$4</c:f>
              <c:strCache>
                <c:ptCount val="1"/>
                <c:pt idx="0">
                  <c:v>B</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Unit Price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Unit Price '!$C$5:$C$11</c:f>
              <c:numCache>
                <c:formatCode>General</c:formatCode>
                <c:ptCount val="6"/>
                <c:pt idx="0">
                  <c:v>46.133333333333333</c:v>
                </c:pt>
                <c:pt idx="1">
                  <c:v>47.376666666666665</c:v>
                </c:pt>
                <c:pt idx="2">
                  <c:v>54.403333333333329</c:v>
                </c:pt>
                <c:pt idx="3">
                  <c:v>72.335000000000008</c:v>
                </c:pt>
                <c:pt idx="4">
                  <c:v>47.585000000000001</c:v>
                </c:pt>
                <c:pt idx="5">
                  <c:v>81.172499999999999</c:v>
                </c:pt>
              </c:numCache>
            </c:numRef>
          </c:val>
          <c:smooth val="0"/>
          <c:extLst>
            <c:ext xmlns:c16="http://schemas.microsoft.com/office/drawing/2014/chart" uri="{C3380CC4-5D6E-409C-BE32-E72D297353CC}">
              <c16:uniqueId val="{00000001-CDB2-473F-B260-D83C63DB950D}"/>
            </c:ext>
          </c:extLst>
        </c:ser>
        <c:ser>
          <c:idx val="2"/>
          <c:order val="2"/>
          <c:tx>
            <c:strRef>
              <c:f>'Average Unit Price '!$D$3:$D$4</c:f>
              <c:strCache>
                <c:ptCount val="1"/>
                <c:pt idx="0">
                  <c:v>C</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Unit Price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Unit Price '!$D$5:$D$11</c:f>
              <c:numCache>
                <c:formatCode>General</c:formatCode>
                <c:ptCount val="6"/>
                <c:pt idx="0">
                  <c:v>62.236666666666672</c:v>
                </c:pt>
                <c:pt idx="2">
                  <c:v>99.06</c:v>
                </c:pt>
                <c:pt idx="3">
                  <c:v>35.145000000000003</c:v>
                </c:pt>
                <c:pt idx="4">
                  <c:v>64.835000000000008</c:v>
                </c:pt>
                <c:pt idx="5">
                  <c:v>68.12</c:v>
                </c:pt>
              </c:numCache>
            </c:numRef>
          </c:val>
          <c:smooth val="0"/>
          <c:extLst>
            <c:ext xmlns:c16="http://schemas.microsoft.com/office/drawing/2014/chart" uri="{C3380CC4-5D6E-409C-BE32-E72D297353CC}">
              <c16:uniqueId val="{00000002-CDB2-473F-B260-D83C63DB950D}"/>
            </c:ext>
          </c:extLst>
        </c:ser>
        <c:dLbls>
          <c:showLegendKey val="0"/>
          <c:showVal val="1"/>
          <c:showCatName val="0"/>
          <c:showSerName val="0"/>
          <c:showPercent val="0"/>
          <c:showBubbleSize val="0"/>
        </c:dLbls>
        <c:smooth val="0"/>
        <c:axId val="839508735"/>
        <c:axId val="839514143"/>
      </c:lineChart>
      <c:catAx>
        <c:axId val="83950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14143"/>
        <c:crosses val="autoZero"/>
        <c:auto val="1"/>
        <c:lblAlgn val="ctr"/>
        <c:lblOffset val="100"/>
        <c:noMultiLvlLbl val="0"/>
      </c:catAx>
      <c:valAx>
        <c:axId val="83951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087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1.xlsx]PRODUCT CATEGORY WISE QUANTITY !PivotTable18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CATEGORIES WISE</a:t>
            </a:r>
            <a:r>
              <a:rPr lang="en-US" baseline="0"/>
              <a:t> QUANTITY SOLD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'PRODUCT CATEGORY WISE QUANTITY '!$B$3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CATEGORY WISE QUANTITY '!$A$4:$A$11</c:f>
              <c:strCache>
                <c:ptCount val="7"/>
                <c:pt idx="0">
                  <c:v>Health and beauty</c:v>
                </c:pt>
                <c:pt idx="1">
                  <c:v>Electronic accessories</c:v>
                </c:pt>
                <c:pt idx="2">
                  <c:v>Sports and travel</c:v>
                </c:pt>
                <c:pt idx="3">
                  <c:v>Home and lifestyle</c:v>
                </c:pt>
                <c:pt idx="4">
                  <c:v>Food and beverages</c:v>
                </c:pt>
                <c:pt idx="5">
                  <c:v>Fashion accessories</c:v>
                </c:pt>
                <c:pt idx="6">
                  <c:v>(blank)</c:v>
                </c:pt>
              </c:strCache>
            </c:strRef>
          </c:cat>
          <c:val>
            <c:numRef>
              <c:f>'PRODUCT CATEGORY WISE QUANTITY '!$B$4:$B$11</c:f>
              <c:numCache>
                <c:formatCode>General</c:formatCode>
                <c:ptCount val="7"/>
                <c:pt idx="0">
                  <c:v>11</c:v>
                </c:pt>
                <c:pt idx="1">
                  <c:v>10</c:v>
                </c:pt>
                <c:pt idx="2">
                  <c:v>9</c:v>
                </c:pt>
                <c:pt idx="3">
                  <c:v>8</c:v>
                </c:pt>
                <c:pt idx="4">
                  <c:v>7</c:v>
                </c:pt>
                <c:pt idx="5">
                  <c:v>4</c:v>
                </c:pt>
              </c:numCache>
            </c:numRef>
          </c:val>
          <c:extLst>
            <c:ext xmlns:c16="http://schemas.microsoft.com/office/drawing/2014/chart" uri="{C3380CC4-5D6E-409C-BE32-E72D297353CC}">
              <c16:uniqueId val="{00000000-2174-4FA1-BF32-D1B6876408FD}"/>
            </c:ext>
          </c:extLst>
        </c:ser>
        <c:dLbls>
          <c:showLegendKey val="0"/>
          <c:showVal val="1"/>
          <c:showCatName val="0"/>
          <c:showSerName val="0"/>
          <c:showPercent val="0"/>
          <c:showBubbleSize val="0"/>
        </c:dLbls>
        <c:gapWidth val="150"/>
        <c:shape val="box"/>
        <c:axId val="839561983"/>
        <c:axId val="839571551"/>
        <c:axId val="0"/>
      </c:bar3DChart>
      <c:catAx>
        <c:axId val="8395619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a:t>
                </a:r>
                <a:r>
                  <a:rPr lang="en-IN" baseline="0"/>
                  <a:t> Categories </a:t>
                </a:r>
                <a:endParaRPr lang="en-IN"/>
              </a:p>
            </c:rich>
          </c:tx>
          <c:layout>
            <c:manualLayout>
              <c:xMode val="edge"/>
              <c:yMode val="edge"/>
              <c:x val="0.25919786342496665"/>
              <c:y val="0.3512698639942734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71551"/>
        <c:crosses val="autoZero"/>
        <c:auto val="1"/>
        <c:lblAlgn val="ctr"/>
        <c:lblOffset val="100"/>
        <c:noMultiLvlLbl val="0"/>
      </c:catAx>
      <c:valAx>
        <c:axId val="839571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 Sold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619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1.xlsx]BRANCH PROFITS !PivotTable21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Branch</a:t>
            </a:r>
            <a:r>
              <a:rPr lang="en-IN" baseline="0"/>
              <a:t> wise profit in sales, rating, profitability</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pivotFmt>
      <c:pivotFmt>
        <c:idx val="7"/>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'BRANCH PROFITS '!$B$3</c:f>
              <c:strCache>
                <c:ptCount val="1"/>
                <c:pt idx="0">
                  <c:v>Count of gross income</c:v>
                </c:pt>
              </c:strCache>
            </c:strRef>
          </c:tx>
          <c:spPr>
            <a:solidFill>
              <a:schemeClr val="accent1"/>
            </a:solidFill>
            <a:ln w="25400">
              <a:solidFill>
                <a:schemeClr val="lt1"/>
              </a:solidFill>
            </a:ln>
            <a:effectLst/>
            <a:sp3d contourW="25400">
              <a:contourClr>
                <a:schemeClr val="lt1"/>
              </a:contourClr>
            </a:sp3d>
          </c:spPr>
          <c:invertIfNegative val="0"/>
          <c:dLbls>
            <c:delete val="1"/>
          </c:dLbls>
          <c:cat>
            <c:strRef>
              <c:f>'BRANCH PROFITS '!$A$4:$A$8</c:f>
              <c:strCache>
                <c:ptCount val="4"/>
                <c:pt idx="0">
                  <c:v>A</c:v>
                </c:pt>
                <c:pt idx="1">
                  <c:v>B</c:v>
                </c:pt>
                <c:pt idx="2">
                  <c:v>C</c:v>
                </c:pt>
                <c:pt idx="3">
                  <c:v>(blank)</c:v>
                </c:pt>
              </c:strCache>
            </c:strRef>
          </c:cat>
          <c:val>
            <c:numRef>
              <c:f>'BRANCH PROFITS '!$B$4:$B$8</c:f>
              <c:numCache>
                <c:formatCode>General</c:formatCode>
                <c:ptCount val="4"/>
                <c:pt idx="0">
                  <c:v>20</c:v>
                </c:pt>
                <c:pt idx="1">
                  <c:v>19</c:v>
                </c:pt>
                <c:pt idx="2">
                  <c:v>10</c:v>
                </c:pt>
              </c:numCache>
            </c:numRef>
          </c:val>
          <c:extLst>
            <c:ext xmlns:c16="http://schemas.microsoft.com/office/drawing/2014/chart" uri="{C3380CC4-5D6E-409C-BE32-E72D297353CC}">
              <c16:uniqueId val="{00000000-F97E-4C12-A8E4-95634C96503A}"/>
            </c:ext>
          </c:extLst>
        </c:ser>
        <c:ser>
          <c:idx val="1"/>
          <c:order val="1"/>
          <c:tx>
            <c:strRef>
              <c:f>'BRANCH PROFITS '!$C$3</c:f>
              <c:strCache>
                <c:ptCount val="1"/>
                <c:pt idx="0">
                  <c:v>Count of Total</c:v>
                </c:pt>
              </c:strCache>
            </c:strRef>
          </c:tx>
          <c:spPr>
            <a:solidFill>
              <a:schemeClr val="accent2"/>
            </a:solidFill>
            <a:ln w="25400">
              <a:solidFill>
                <a:schemeClr val="lt1"/>
              </a:solidFill>
            </a:ln>
            <a:effectLst/>
            <a:sp3d contourW="25400">
              <a:contourClr>
                <a:schemeClr val="l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'BRANCH PROFITS '!$A$4:$A$8</c:f>
              <c:strCache>
                <c:ptCount val="4"/>
                <c:pt idx="0">
                  <c:v>A</c:v>
                </c:pt>
                <c:pt idx="1">
                  <c:v>B</c:v>
                </c:pt>
                <c:pt idx="2">
                  <c:v>C</c:v>
                </c:pt>
                <c:pt idx="3">
                  <c:v>(blank)</c:v>
                </c:pt>
              </c:strCache>
            </c:strRef>
          </c:cat>
          <c:val>
            <c:numRef>
              <c:f>'BRANCH PROFITS '!$C$4:$C$8</c:f>
              <c:numCache>
                <c:formatCode>General</c:formatCode>
                <c:ptCount val="4"/>
                <c:pt idx="0">
                  <c:v>20</c:v>
                </c:pt>
                <c:pt idx="1">
                  <c:v>19</c:v>
                </c:pt>
                <c:pt idx="2">
                  <c:v>10</c:v>
                </c:pt>
              </c:numCache>
            </c:numRef>
          </c:val>
          <c:extLst>
            <c:ext xmlns:c16="http://schemas.microsoft.com/office/drawing/2014/chart" uri="{C3380CC4-5D6E-409C-BE32-E72D297353CC}">
              <c16:uniqueId val="{00000001-F97E-4C12-A8E4-95634C96503A}"/>
            </c:ext>
          </c:extLst>
        </c:ser>
        <c:ser>
          <c:idx val="2"/>
          <c:order val="2"/>
          <c:tx>
            <c:strRef>
              <c:f>'BRANCH PROFITS '!$D$3</c:f>
              <c:strCache>
                <c:ptCount val="1"/>
                <c:pt idx="0">
                  <c:v>Average of Rating</c:v>
                </c:pt>
              </c:strCache>
            </c:strRef>
          </c:tx>
          <c:spPr>
            <a:solidFill>
              <a:schemeClr val="accent3"/>
            </a:solidFill>
            <a:ln w="25400">
              <a:solidFill>
                <a:schemeClr val="lt1"/>
              </a:solidFill>
            </a:ln>
            <a:effectLst/>
            <a:sp3d contourW="25400">
              <a:contourClr>
                <a:schemeClr val="l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'BRANCH PROFITS '!$A$4:$A$8</c:f>
              <c:strCache>
                <c:ptCount val="4"/>
                <c:pt idx="0">
                  <c:v>A</c:v>
                </c:pt>
                <c:pt idx="1">
                  <c:v>B</c:v>
                </c:pt>
                <c:pt idx="2">
                  <c:v>C</c:v>
                </c:pt>
                <c:pt idx="3">
                  <c:v>(blank)</c:v>
                </c:pt>
              </c:strCache>
            </c:strRef>
          </c:cat>
          <c:val>
            <c:numRef>
              <c:f>'BRANCH PROFITS '!$D$4:$D$8</c:f>
              <c:numCache>
                <c:formatCode>General</c:formatCode>
                <c:ptCount val="4"/>
                <c:pt idx="0">
                  <c:v>7.0299999999999994</c:v>
                </c:pt>
                <c:pt idx="1">
                  <c:v>6.189473684210526</c:v>
                </c:pt>
                <c:pt idx="2">
                  <c:v>6.95</c:v>
                </c:pt>
              </c:numCache>
            </c:numRef>
          </c:val>
          <c:extLst>
            <c:ext xmlns:c16="http://schemas.microsoft.com/office/drawing/2014/chart" uri="{C3380CC4-5D6E-409C-BE32-E72D297353CC}">
              <c16:uniqueId val="{00000002-F97E-4C12-A8E4-95634C96503A}"/>
            </c:ext>
          </c:extLst>
        </c:ser>
        <c:dLbls>
          <c:showLegendKey val="0"/>
          <c:showVal val="1"/>
          <c:showCatName val="0"/>
          <c:showSerName val="0"/>
          <c:showPercent val="0"/>
          <c:showBubbleSize val="0"/>
        </c:dLbls>
        <c:gapWidth val="150"/>
        <c:shape val="box"/>
        <c:axId val="885081439"/>
        <c:axId val="885086015"/>
        <c:axId val="0"/>
      </c:bar3DChart>
      <c:catAx>
        <c:axId val="8850814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6015"/>
        <c:crosses val="autoZero"/>
        <c:auto val="1"/>
        <c:lblAlgn val="ctr"/>
        <c:lblOffset val="100"/>
        <c:noMultiLvlLbl val="0"/>
      </c:catAx>
      <c:valAx>
        <c:axId val="8850860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14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1.xlsx]MONTH WISE BRANCH QUANTITY!PivotTable20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 WISE BRANCH TOTAL QUANTITY SOLD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pivotFmt>
      <c:pivotFmt>
        <c:idx val="6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
        <c:idx val="7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5400">
            <a:solidFill>
              <a:schemeClr val="lt1"/>
            </a:solidFill>
          </a:ln>
          <a:effectLst/>
          <a:sp3d contourW="25400">
            <a:contourClr>
              <a:schemeClr val="lt1"/>
            </a:contourClr>
          </a:sp3d>
        </c:spPr>
      </c:pivotFmt>
      <c:pivotFmt>
        <c:idx val="81"/>
        <c:spPr>
          <a:solidFill>
            <a:schemeClr val="accent1"/>
          </a:solidFill>
          <a:ln w="25400">
            <a:solidFill>
              <a:schemeClr val="lt1"/>
            </a:solidFill>
          </a:ln>
          <a:effectLst/>
          <a:sp3d contourW="25400">
            <a:contourClr>
              <a:schemeClr val="lt1"/>
            </a:contourClr>
          </a:sp3d>
        </c:spPr>
      </c:pivotFmt>
      <c:pivotFmt>
        <c:idx val="82"/>
        <c:spPr>
          <a:solidFill>
            <a:schemeClr val="accent1"/>
          </a:solidFill>
          <a:ln w="25400">
            <a:solidFill>
              <a:schemeClr val="lt1"/>
            </a:solidFill>
          </a:ln>
          <a:effectLst/>
          <a:sp3d contourW="25400">
            <a:contourClr>
              <a:schemeClr val="lt1"/>
            </a:contourClr>
          </a:sp3d>
        </c:spPr>
      </c:pivotFmt>
      <c:pivotFmt>
        <c:idx val="83"/>
        <c:spPr>
          <a:solidFill>
            <a:schemeClr val="accent1"/>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5400">
            <a:solidFill>
              <a:schemeClr val="lt1"/>
            </a:solidFill>
          </a:ln>
          <a:effectLst/>
          <a:sp3d contourW="25400">
            <a:contourClr>
              <a:schemeClr val="lt1"/>
            </a:contourClr>
          </a:sp3d>
        </c:spPr>
      </c:pivotFmt>
      <c:pivotFmt>
        <c:idx val="86"/>
        <c:spPr>
          <a:solidFill>
            <a:schemeClr val="accent1"/>
          </a:solidFill>
          <a:ln w="25400">
            <a:solidFill>
              <a:schemeClr val="lt1"/>
            </a:solidFill>
          </a:ln>
          <a:effectLst/>
          <a:sp3d contourW="25400">
            <a:contourClr>
              <a:schemeClr val="lt1"/>
            </a:contourClr>
          </a:sp3d>
        </c:spPr>
      </c:pivotFmt>
      <c:pivotFmt>
        <c:idx val="87"/>
        <c:spPr>
          <a:solidFill>
            <a:schemeClr val="accent1"/>
          </a:solidFill>
          <a:ln w="25400">
            <a:solidFill>
              <a:schemeClr val="lt1"/>
            </a:solidFill>
          </a:ln>
          <a:effectLst/>
          <a:sp3d contourW="25400">
            <a:contourClr>
              <a:schemeClr val="lt1"/>
            </a:contourClr>
          </a:sp3d>
        </c:spPr>
      </c:pivotFmt>
      <c:pivotFmt>
        <c:idx val="88"/>
        <c:spPr>
          <a:solidFill>
            <a:schemeClr val="accent1"/>
          </a:solidFill>
          <a:ln w="25400">
            <a:solidFill>
              <a:schemeClr val="lt1"/>
            </a:solidFill>
          </a:ln>
          <a:effectLst/>
          <a:sp3d contourW="25400">
            <a:contourClr>
              <a:schemeClr val="lt1"/>
            </a:contourClr>
          </a:sp3d>
        </c:spPr>
      </c:pivotFmt>
      <c:pivotFmt>
        <c:idx val="8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5400">
            <a:solidFill>
              <a:schemeClr val="lt1"/>
            </a:solidFill>
          </a:ln>
          <a:effectLst/>
          <a:sp3d contourW="25400">
            <a:contourClr>
              <a:schemeClr val="lt1"/>
            </a:contourClr>
          </a:sp3d>
        </c:spPr>
      </c:pivotFmt>
      <c:pivotFmt>
        <c:idx val="91"/>
        <c:spPr>
          <a:solidFill>
            <a:schemeClr val="accent1"/>
          </a:solidFill>
          <a:ln w="25400">
            <a:solidFill>
              <a:schemeClr val="lt1"/>
            </a:solidFill>
          </a:ln>
          <a:effectLst/>
          <a:sp3d contourW="25400">
            <a:contourClr>
              <a:schemeClr val="lt1"/>
            </a:contourClr>
          </a:sp3d>
        </c:spPr>
      </c:pivotFmt>
      <c:pivotFmt>
        <c:idx val="92"/>
        <c:spPr>
          <a:solidFill>
            <a:schemeClr val="accent1"/>
          </a:solidFill>
          <a:ln w="25400">
            <a:solidFill>
              <a:schemeClr val="lt1"/>
            </a:solidFill>
          </a:ln>
          <a:effectLst/>
          <a:sp3d contourW="25400">
            <a:contourClr>
              <a:schemeClr val="lt1"/>
            </a:contourClr>
          </a:sp3d>
        </c:spPr>
      </c:pivotFmt>
      <c:pivotFmt>
        <c:idx val="93"/>
        <c:spPr>
          <a:solidFill>
            <a:schemeClr val="accent1"/>
          </a:solidFill>
          <a:ln w="25400">
            <a:solidFill>
              <a:schemeClr val="lt1"/>
            </a:solidFill>
          </a:ln>
          <a:effectLst/>
          <a:sp3d contourW="25400">
            <a:contourClr>
              <a:schemeClr val="lt1"/>
            </a:contourClr>
          </a:sp3d>
        </c:spPr>
      </c:pivotFmt>
      <c:pivotFmt>
        <c:idx val="9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5400">
            <a:solidFill>
              <a:schemeClr val="lt1"/>
            </a:solidFill>
          </a:ln>
          <a:effectLst/>
          <a:sp3d contourW="25400">
            <a:contourClr>
              <a:schemeClr val="lt1"/>
            </a:contourClr>
          </a:sp3d>
        </c:spPr>
      </c:pivotFmt>
      <c:pivotFmt>
        <c:idx val="96"/>
        <c:spPr>
          <a:solidFill>
            <a:schemeClr val="accent1"/>
          </a:solidFill>
          <a:ln w="25400">
            <a:solidFill>
              <a:schemeClr val="lt1"/>
            </a:solidFill>
          </a:ln>
          <a:effectLst/>
          <a:sp3d contourW="25400">
            <a:contourClr>
              <a:schemeClr val="lt1"/>
            </a:contourClr>
          </a:sp3d>
        </c:spPr>
      </c:pivotFmt>
      <c:pivotFmt>
        <c:idx val="97"/>
        <c:spPr>
          <a:solidFill>
            <a:schemeClr val="accent1"/>
          </a:solidFill>
          <a:ln w="25400">
            <a:solidFill>
              <a:schemeClr val="lt1"/>
            </a:solidFill>
          </a:ln>
          <a:effectLst/>
          <a:sp3d contourW="25400">
            <a:contourClr>
              <a:schemeClr val="lt1"/>
            </a:contourClr>
          </a:sp3d>
        </c:spPr>
      </c:pivotFmt>
      <c:pivotFmt>
        <c:idx val="9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'MONTH WISE BRANCH QUANTITY'!$B$3:$B$4</c:f>
              <c:strCache>
                <c:ptCount val="1"/>
                <c:pt idx="0">
                  <c:v>Mar</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'MONTH WISE BRANCH QUANTITY'!$A$5:$A$9</c:f>
              <c:strCache>
                <c:ptCount val="4"/>
                <c:pt idx="0">
                  <c:v>A</c:v>
                </c:pt>
                <c:pt idx="1">
                  <c:v>B</c:v>
                </c:pt>
                <c:pt idx="2">
                  <c:v>C</c:v>
                </c:pt>
                <c:pt idx="3">
                  <c:v>(blank)</c:v>
                </c:pt>
              </c:strCache>
            </c:strRef>
          </c:cat>
          <c:val>
            <c:numRef>
              <c:f>'MONTH WISE BRANCH QUANTITY'!$B$5:$B$9</c:f>
              <c:numCache>
                <c:formatCode>General</c:formatCode>
                <c:ptCount val="4"/>
                <c:pt idx="0">
                  <c:v>16</c:v>
                </c:pt>
                <c:pt idx="1">
                  <c:v>10</c:v>
                </c:pt>
                <c:pt idx="2">
                  <c:v>3</c:v>
                </c:pt>
              </c:numCache>
            </c:numRef>
          </c:val>
          <c:extLst>
            <c:ext xmlns:c16="http://schemas.microsoft.com/office/drawing/2014/chart" uri="{C3380CC4-5D6E-409C-BE32-E72D297353CC}">
              <c16:uniqueId val="{00000008-64F8-4486-AF59-36F5D963FF59}"/>
            </c:ext>
          </c:extLst>
        </c:ser>
        <c:ser>
          <c:idx val="1"/>
          <c:order val="1"/>
          <c:tx>
            <c:strRef>
              <c:f>'MONTH WISE BRANCH QUANTITY'!$C$3:$C$4</c:f>
              <c:strCache>
                <c:ptCount val="1"/>
                <c:pt idx="0">
                  <c:v>Apr</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A-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C-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E-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0-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QUANTITY'!$C$5:$C$9</c:f>
              <c:numCache>
                <c:formatCode>General</c:formatCode>
                <c:ptCount val="4"/>
                <c:pt idx="0">
                  <c:v>3</c:v>
                </c:pt>
                <c:pt idx="1">
                  <c:v>5</c:v>
                </c:pt>
                <c:pt idx="2">
                  <c:v>6</c:v>
                </c:pt>
              </c:numCache>
            </c:numRef>
          </c:val>
          <c:extLst>
            <c:ext xmlns:c16="http://schemas.microsoft.com/office/drawing/2014/chart" uri="{C3380CC4-5D6E-409C-BE32-E72D297353CC}">
              <c16:uniqueId val="{00000011-64F8-4486-AF59-36F5D963FF59}"/>
            </c:ext>
          </c:extLst>
        </c:ser>
        <c:ser>
          <c:idx val="2"/>
          <c:order val="2"/>
          <c:tx>
            <c:strRef>
              <c:f>'MONTH WISE BRANCH QUANTITY'!$D$3:$D$4</c:f>
              <c:strCache>
                <c:ptCount val="1"/>
                <c:pt idx="0">
                  <c:v>May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3-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5-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7-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9-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QUANTITY'!$D$5:$D$9</c:f>
              <c:numCache>
                <c:formatCode>General</c:formatCode>
                <c:ptCount val="4"/>
                <c:pt idx="0">
                  <c:v>1</c:v>
                </c:pt>
              </c:numCache>
            </c:numRef>
          </c:val>
          <c:extLst>
            <c:ext xmlns:c16="http://schemas.microsoft.com/office/drawing/2014/chart" uri="{C3380CC4-5D6E-409C-BE32-E72D297353CC}">
              <c16:uniqueId val="{0000001A-64F8-4486-AF59-36F5D963FF59}"/>
            </c:ext>
          </c:extLst>
        </c:ser>
        <c:ser>
          <c:idx val="3"/>
          <c:order val="3"/>
          <c:tx>
            <c:strRef>
              <c:f>'MONTH WISE BRANCH QUANTITY'!$E$3:$E$4</c:f>
              <c:strCache>
                <c:ptCount val="1"/>
                <c:pt idx="0">
                  <c:v>Jun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C-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E-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0-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2-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QUANTITY'!$E$5:$E$9</c:f>
              <c:numCache>
                <c:formatCode>General</c:formatCode>
                <c:ptCount val="4"/>
                <c:pt idx="1">
                  <c:v>1</c:v>
                </c:pt>
              </c:numCache>
            </c:numRef>
          </c:val>
          <c:extLst>
            <c:ext xmlns:c16="http://schemas.microsoft.com/office/drawing/2014/chart" uri="{C3380CC4-5D6E-409C-BE32-E72D297353CC}">
              <c16:uniqueId val="{00000023-64F8-4486-AF59-36F5D963FF59}"/>
            </c:ext>
          </c:extLst>
        </c:ser>
        <c:ser>
          <c:idx val="4"/>
          <c:order val="4"/>
          <c:tx>
            <c:strRef>
              <c:f>'MONTH WISE BRANCH QUANTITY'!$F$3:$F$4</c:f>
              <c:strCache>
                <c:ptCount val="1"/>
                <c:pt idx="0">
                  <c:v>Jul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5-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7-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9-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B-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QUANTITY'!$F$5:$F$9</c:f>
              <c:numCache>
                <c:formatCode>General</c:formatCode>
                <c:ptCount val="4"/>
                <c:pt idx="1">
                  <c:v>1</c:v>
                </c:pt>
              </c:numCache>
            </c:numRef>
          </c:val>
          <c:extLst>
            <c:ext xmlns:c16="http://schemas.microsoft.com/office/drawing/2014/chart" uri="{C3380CC4-5D6E-409C-BE32-E72D297353CC}">
              <c16:uniqueId val="{0000002C-64F8-4486-AF59-36F5D963FF59}"/>
            </c:ext>
          </c:extLst>
        </c:ser>
        <c:ser>
          <c:idx val="5"/>
          <c:order val="5"/>
          <c:tx>
            <c:strRef>
              <c:f>'MONTH WISE BRANCH QUANTITY'!$G$3:$G$4</c:f>
              <c:strCache>
                <c:ptCount val="1"/>
                <c:pt idx="0">
                  <c:v>Aug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2-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4-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QUANTITY'!$G$5:$G$9</c:f>
              <c:numCache>
                <c:formatCode>General</c:formatCode>
                <c:ptCount val="4"/>
                <c:pt idx="2">
                  <c:v>1</c:v>
                </c:pt>
              </c:numCache>
            </c:numRef>
          </c:val>
          <c:extLst>
            <c:ext xmlns:c16="http://schemas.microsoft.com/office/drawing/2014/chart" uri="{C3380CC4-5D6E-409C-BE32-E72D297353CC}">
              <c16:uniqueId val="{00000035-64F8-4486-AF59-36F5D963FF59}"/>
            </c:ext>
          </c:extLst>
        </c:ser>
        <c:ser>
          <c:idx val="6"/>
          <c:order val="6"/>
          <c:tx>
            <c:strRef>
              <c:f>'MONTH WISE BRANCH QUANTITY'!$H$3:$H$4</c:f>
              <c:strCache>
                <c:ptCount val="1"/>
                <c:pt idx="0">
                  <c:v>Sep</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7-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9-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B-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D-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QUANTITY'!$H$5:$H$9</c:f>
              <c:numCache>
                <c:formatCode>General</c:formatCode>
                <c:ptCount val="4"/>
                <c:pt idx="1">
                  <c:v>1</c:v>
                </c:pt>
              </c:numCache>
            </c:numRef>
          </c:val>
          <c:extLst>
            <c:ext xmlns:c16="http://schemas.microsoft.com/office/drawing/2014/chart" uri="{C3380CC4-5D6E-409C-BE32-E72D297353CC}">
              <c16:uniqueId val="{0000003E-64F8-4486-AF59-36F5D963FF59}"/>
            </c:ext>
          </c:extLst>
        </c:ser>
        <c:ser>
          <c:idx val="7"/>
          <c:order val="7"/>
          <c:tx>
            <c:strRef>
              <c:f>'MONTH WISE BRANCH QUANTITY'!$I$3:$I$4</c:f>
              <c:strCache>
                <c:ptCount val="1"/>
                <c:pt idx="0">
                  <c:v>Oct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0-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2-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4-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6-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QUANTITY'!$I$5:$I$9</c:f>
              <c:numCache>
                <c:formatCode>General</c:formatCode>
                <c:ptCount val="4"/>
                <c:pt idx="1">
                  <c:v>1</c:v>
                </c:pt>
              </c:numCache>
            </c:numRef>
          </c:val>
          <c:extLst>
            <c:ext xmlns:c16="http://schemas.microsoft.com/office/drawing/2014/chart" uri="{C3380CC4-5D6E-409C-BE32-E72D297353CC}">
              <c16:uniqueId val="{00000047-64F8-4486-AF59-36F5D963FF59}"/>
            </c:ext>
          </c:extLst>
        </c:ser>
        <c:ser>
          <c:idx val="8"/>
          <c:order val="8"/>
          <c:tx>
            <c:strRef>
              <c:f>'MONTH WISE BRANCH QUANTITY'!$J$3:$J$4</c:f>
              <c:strCache>
                <c:ptCount val="1"/>
                <c:pt idx="0">
                  <c:v>(blank)</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9-64F8-4486-AF59-36F5D963FF5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B-64F8-4486-AF59-36F5D963FF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D-64F8-4486-AF59-36F5D963FF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F-64F8-4486-AF59-36F5D963FF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QUANTITY'!$J$5:$J$9</c:f>
              <c:numCache>
                <c:formatCode>General</c:formatCode>
                <c:ptCount val="4"/>
              </c:numCache>
            </c:numRef>
          </c:val>
          <c:extLst>
            <c:ext xmlns:c16="http://schemas.microsoft.com/office/drawing/2014/chart" uri="{C3380CC4-5D6E-409C-BE32-E72D297353CC}">
              <c16:uniqueId val="{00000050-64F8-4486-AF59-36F5D963FF59}"/>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1.xlsx]Product wise sales !PivotTable13</c:name>
    <c:fmtId val="3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'Product wise sales '!$B$3</c:f>
              <c:strCache>
                <c:ptCount val="1"/>
                <c:pt idx="0">
                  <c:v>Sum of 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wise sales '!$A$4:$A$10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wise sales '!$B$4:$B$10</c:f>
              <c:numCache>
                <c:formatCode>General</c:formatCode>
                <c:ptCount val="6"/>
                <c:pt idx="0">
                  <c:v>3217.5149999999999</c:v>
                </c:pt>
                <c:pt idx="1">
                  <c:v>774.30150000000003</c:v>
                </c:pt>
                <c:pt idx="2">
                  <c:v>2698.0800000000004</c:v>
                </c:pt>
                <c:pt idx="3">
                  <c:v>4114.7820000000002</c:v>
                </c:pt>
                <c:pt idx="4">
                  <c:v>2170.9065000000001</c:v>
                </c:pt>
                <c:pt idx="5">
                  <c:v>4238.6925000000001</c:v>
                </c:pt>
              </c:numCache>
            </c:numRef>
          </c:val>
          <c:extLst>
            <c:ext xmlns:c16="http://schemas.microsoft.com/office/drawing/2014/chart" uri="{C3380CC4-5D6E-409C-BE32-E72D297353CC}">
              <c16:uniqueId val="{00000000-917F-4246-96A6-61A811DD7971}"/>
            </c:ext>
          </c:extLst>
        </c:ser>
        <c:ser>
          <c:idx val="1"/>
          <c:order val="1"/>
          <c:tx>
            <c:strRef>
              <c:f>'Product wise sales '!$C$3</c:f>
              <c:strCache>
                <c:ptCount val="1"/>
                <c:pt idx="0">
                  <c:v>Sum of Quantity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wise sales '!$A$4:$A$10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wise sales '!$C$4:$C$10</c:f>
              <c:numCache>
                <c:formatCode>General</c:formatCode>
                <c:ptCount val="6"/>
                <c:pt idx="0">
                  <c:v>56</c:v>
                </c:pt>
                <c:pt idx="1">
                  <c:v>12</c:v>
                </c:pt>
                <c:pt idx="2">
                  <c:v>42</c:v>
                </c:pt>
                <c:pt idx="3">
                  <c:v>67</c:v>
                </c:pt>
                <c:pt idx="4">
                  <c:v>40</c:v>
                </c:pt>
                <c:pt idx="5">
                  <c:v>51</c:v>
                </c:pt>
              </c:numCache>
            </c:numRef>
          </c:val>
          <c:extLst>
            <c:ext xmlns:c16="http://schemas.microsoft.com/office/drawing/2014/chart" uri="{C3380CC4-5D6E-409C-BE32-E72D297353CC}">
              <c16:uniqueId val="{00000001-917F-4246-96A6-61A811DD7971}"/>
            </c:ext>
          </c:extLst>
        </c:ser>
        <c:dLbls>
          <c:showLegendKey val="0"/>
          <c:showVal val="1"/>
          <c:showCatName val="0"/>
          <c:showSerName val="0"/>
          <c:showPercent val="0"/>
          <c:showBubbleSize val="0"/>
        </c:dLbls>
        <c:gapWidth val="219"/>
        <c:shape val="box"/>
        <c:axId val="839526207"/>
        <c:axId val="839522463"/>
        <c:axId val="0"/>
      </c:bar3DChart>
      <c:catAx>
        <c:axId val="839526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22463"/>
        <c:crosses val="autoZero"/>
        <c:auto val="1"/>
        <c:lblAlgn val="ctr"/>
        <c:lblOffset val="100"/>
        <c:noMultiLvlLbl val="0"/>
      </c:catAx>
      <c:valAx>
        <c:axId val="839522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262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1.xlsx]MONTH SALES BY THREE PAYMENT!PivotTable5</c:name>
    <c:fmtId val="13"/>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'MONTH SALES BY THREE PAYMENT'!$B$3:$B$4</c:f>
              <c:strCache>
                <c:ptCount val="1"/>
                <c:pt idx="0">
                  <c:v>Cash</c:v>
                </c:pt>
              </c:strCache>
            </c:strRef>
          </c:tx>
          <c:spPr>
            <a:solidFill>
              <a:schemeClr val="accent1"/>
            </a:solidFill>
            <a:ln>
              <a:noFill/>
            </a:ln>
            <a:effectLst/>
            <a:sp3d/>
          </c:spPr>
          <c:invertIfNegative val="0"/>
          <c:cat>
            <c:strRef>
              <c:f>'MONTH SALES BY THREE PAYMENT'!$A$5:$A$13</c:f>
              <c:strCache>
                <c:ptCount val="8"/>
                <c:pt idx="0">
                  <c:v>Mar</c:v>
                </c:pt>
                <c:pt idx="1">
                  <c:v>Apr</c:v>
                </c:pt>
                <c:pt idx="2">
                  <c:v>May</c:v>
                </c:pt>
                <c:pt idx="3">
                  <c:v>Jun</c:v>
                </c:pt>
                <c:pt idx="4">
                  <c:v>Jul</c:v>
                </c:pt>
                <c:pt idx="5">
                  <c:v>Aug</c:v>
                </c:pt>
                <c:pt idx="6">
                  <c:v>Sep</c:v>
                </c:pt>
                <c:pt idx="7">
                  <c:v>Oct</c:v>
                </c:pt>
              </c:strCache>
            </c:strRef>
          </c:cat>
          <c:val>
            <c:numRef>
              <c:f>'MONTH SALES BY THREE PAYMENT'!$B$5:$B$13</c:f>
              <c:numCache>
                <c:formatCode>General</c:formatCode>
                <c:ptCount val="8"/>
                <c:pt idx="0">
                  <c:v>2181.3645000000001</c:v>
                </c:pt>
                <c:pt idx="1">
                  <c:v>3109.1655000000001</c:v>
                </c:pt>
                <c:pt idx="5">
                  <c:v>80.22</c:v>
                </c:pt>
                <c:pt idx="6">
                  <c:v>394.63200000000001</c:v>
                </c:pt>
              </c:numCache>
            </c:numRef>
          </c:val>
          <c:extLst>
            <c:ext xmlns:c16="http://schemas.microsoft.com/office/drawing/2014/chart" uri="{C3380CC4-5D6E-409C-BE32-E72D297353CC}">
              <c16:uniqueId val="{00000000-5F7A-402A-8D16-3064F547FDFD}"/>
            </c:ext>
          </c:extLst>
        </c:ser>
        <c:ser>
          <c:idx val="1"/>
          <c:order val="1"/>
          <c:tx>
            <c:strRef>
              <c:f>'MONTH SALES BY THREE PAYMENT'!$C$3:$C$4</c:f>
              <c:strCache>
                <c:ptCount val="1"/>
                <c:pt idx="0">
                  <c:v>Credit card</c:v>
                </c:pt>
              </c:strCache>
            </c:strRef>
          </c:tx>
          <c:spPr>
            <a:solidFill>
              <a:schemeClr val="accent2"/>
            </a:solidFill>
            <a:ln>
              <a:noFill/>
            </a:ln>
            <a:effectLst/>
            <a:sp3d/>
          </c:spPr>
          <c:invertIfNegative val="0"/>
          <c:cat>
            <c:strRef>
              <c:f>'MONTH SALES BY THREE PAYMENT'!$A$5:$A$13</c:f>
              <c:strCache>
                <c:ptCount val="8"/>
                <c:pt idx="0">
                  <c:v>Mar</c:v>
                </c:pt>
                <c:pt idx="1">
                  <c:v>Apr</c:v>
                </c:pt>
                <c:pt idx="2">
                  <c:v>May</c:v>
                </c:pt>
                <c:pt idx="3">
                  <c:v>Jun</c:v>
                </c:pt>
                <c:pt idx="4">
                  <c:v>Jul</c:v>
                </c:pt>
                <c:pt idx="5">
                  <c:v>Aug</c:v>
                </c:pt>
                <c:pt idx="6">
                  <c:v>Sep</c:v>
                </c:pt>
                <c:pt idx="7">
                  <c:v>Oct</c:v>
                </c:pt>
              </c:strCache>
            </c:strRef>
          </c:cat>
          <c:val>
            <c:numRef>
              <c:f>'MONTH SALES BY THREE PAYMENT'!$C$5:$C$13</c:f>
              <c:numCache>
                <c:formatCode>General</c:formatCode>
                <c:ptCount val="8"/>
                <c:pt idx="0">
                  <c:v>2915.4719999999998</c:v>
                </c:pt>
                <c:pt idx="1">
                  <c:v>202.81800000000001</c:v>
                </c:pt>
                <c:pt idx="4">
                  <c:v>535.72050000000002</c:v>
                </c:pt>
                <c:pt idx="7">
                  <c:v>119.259</c:v>
                </c:pt>
              </c:numCache>
            </c:numRef>
          </c:val>
          <c:extLst>
            <c:ext xmlns:c16="http://schemas.microsoft.com/office/drawing/2014/chart" uri="{C3380CC4-5D6E-409C-BE32-E72D297353CC}">
              <c16:uniqueId val="{00000001-5F7A-402A-8D16-3064F547FDFD}"/>
            </c:ext>
          </c:extLst>
        </c:ser>
        <c:ser>
          <c:idx val="2"/>
          <c:order val="2"/>
          <c:tx>
            <c:strRef>
              <c:f>'MONTH SALES BY THREE PAYMENT'!$D$3:$D$4</c:f>
              <c:strCache>
                <c:ptCount val="1"/>
                <c:pt idx="0">
                  <c:v>Ewallet</c:v>
                </c:pt>
              </c:strCache>
            </c:strRef>
          </c:tx>
          <c:spPr>
            <a:solidFill>
              <a:schemeClr val="accent3"/>
            </a:solidFill>
            <a:ln>
              <a:noFill/>
            </a:ln>
            <a:effectLst/>
            <a:sp3d/>
          </c:spPr>
          <c:invertIfNegative val="0"/>
          <c:cat>
            <c:strRef>
              <c:f>'MONTH SALES BY THREE PAYMENT'!$A$5:$A$13</c:f>
              <c:strCache>
                <c:ptCount val="8"/>
                <c:pt idx="0">
                  <c:v>Mar</c:v>
                </c:pt>
                <c:pt idx="1">
                  <c:v>Apr</c:v>
                </c:pt>
                <c:pt idx="2">
                  <c:v>May</c:v>
                </c:pt>
                <c:pt idx="3">
                  <c:v>Jun</c:v>
                </c:pt>
                <c:pt idx="4">
                  <c:v>Jul</c:v>
                </c:pt>
                <c:pt idx="5">
                  <c:v>Aug</c:v>
                </c:pt>
                <c:pt idx="6">
                  <c:v>Sep</c:v>
                </c:pt>
                <c:pt idx="7">
                  <c:v>Oct</c:v>
                </c:pt>
              </c:strCache>
            </c:strRef>
          </c:cat>
          <c:val>
            <c:numRef>
              <c:f>'MONTH SALES BY THREE PAYMENT'!$D$5:$D$13</c:f>
              <c:numCache>
                <c:formatCode>General</c:formatCode>
                <c:ptCount val="8"/>
                <c:pt idx="0">
                  <c:v>4992.0149999999994</c:v>
                </c:pt>
                <c:pt idx="1">
                  <c:v>1945.5450000000001</c:v>
                </c:pt>
                <c:pt idx="2">
                  <c:v>548.97149999999999</c:v>
                </c:pt>
                <c:pt idx="3">
                  <c:v>189.09450000000001</c:v>
                </c:pt>
              </c:numCache>
            </c:numRef>
          </c:val>
          <c:extLst>
            <c:ext xmlns:c16="http://schemas.microsoft.com/office/drawing/2014/chart" uri="{C3380CC4-5D6E-409C-BE32-E72D297353CC}">
              <c16:uniqueId val="{00000002-5F7A-402A-8D16-3064F547FDFD}"/>
            </c:ext>
          </c:extLst>
        </c:ser>
        <c:dLbls>
          <c:showLegendKey val="0"/>
          <c:showVal val="0"/>
          <c:showCatName val="0"/>
          <c:showSerName val="0"/>
          <c:showPercent val="0"/>
          <c:showBubbleSize val="0"/>
        </c:dLbls>
        <c:gapWidth val="150"/>
        <c:shape val="box"/>
        <c:axId val="749497055"/>
        <c:axId val="749503295"/>
        <c:axId val="0"/>
      </c:bar3DChart>
      <c:catAx>
        <c:axId val="749497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03295"/>
        <c:crosses val="autoZero"/>
        <c:auto val="1"/>
        <c:lblAlgn val="ctr"/>
        <c:lblOffset val="100"/>
        <c:noMultiLvlLbl val="0"/>
      </c:catAx>
      <c:valAx>
        <c:axId val="74950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970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1.xlsx]AVERAGE CUSTOMER RATING!PivotTable15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CUSTOMER RATING FOR DIFFERENT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pivotFmt>
      <c:pivotFmt>
        <c:idx val="3"/>
        <c:spPr>
          <a:solidFill>
            <a:schemeClr val="accent2"/>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s>
    <c:plotArea>
      <c:layout>
        <c:manualLayout>
          <c:layoutTarget val="inner"/>
          <c:xMode val="edge"/>
          <c:yMode val="edge"/>
          <c:x val="0.22629384117682963"/>
          <c:y val="0.4312072281287419"/>
          <c:w val="0.21278740157480314"/>
          <c:h val="0.35464566929133856"/>
        </c:manualLayout>
      </c:layout>
      <c:pieChart>
        <c:varyColors val="1"/>
        <c:ser>
          <c:idx val="0"/>
          <c:order val="0"/>
          <c:tx>
            <c:strRef>
              <c:f>'AVERAGE CUSTOMER RATING'!$B$3:$B$4</c:f>
              <c:strCache>
                <c:ptCount val="1"/>
                <c:pt idx="0">
                  <c:v>A</c:v>
                </c:pt>
              </c:strCache>
            </c:strRef>
          </c:tx>
          <c:explosion val="56"/>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E3-49CB-B0B8-6DF1AC747F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E3-49CB-B0B8-6DF1AC747F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E3-49CB-B0B8-6DF1AC747F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E3-49CB-B0B8-6DF1AC747F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E3-49CB-B0B8-6DF1AC747F7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5E3-49CB-B0B8-6DF1AC747F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'AVERAGE CUSTOMER RATING'!$A$5:$A$11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CUSTOMER RATING'!$B$5:$B$11</c:f>
              <c:numCache>
                <c:formatCode>General</c:formatCode>
                <c:ptCount val="6"/>
                <c:pt idx="0">
                  <c:v>6.875</c:v>
                </c:pt>
                <c:pt idx="1">
                  <c:v>7.7</c:v>
                </c:pt>
                <c:pt idx="2">
                  <c:v>8.3999999999999986</c:v>
                </c:pt>
                <c:pt idx="3">
                  <c:v>6.7857142857142856</c:v>
                </c:pt>
                <c:pt idx="4">
                  <c:v>7.95</c:v>
                </c:pt>
                <c:pt idx="5">
                  <c:v>6.3</c:v>
                </c:pt>
              </c:numCache>
            </c:numRef>
          </c:val>
          <c:extLst>
            <c:ext xmlns:c16="http://schemas.microsoft.com/office/drawing/2014/chart" uri="{C3380CC4-5D6E-409C-BE32-E72D297353CC}">
              <c16:uniqueId val="{0000000C-75E3-49CB-B0B8-6DF1AC747F71}"/>
            </c:ext>
          </c:extLst>
        </c:ser>
        <c:ser>
          <c:idx val="1"/>
          <c:order val="1"/>
          <c:tx>
            <c:strRef>
              <c:f>'AVERAGE CUSTOMER RATING'!$C$3:$C$4</c:f>
              <c:strCache>
                <c:ptCount val="1"/>
                <c:pt idx="0">
                  <c:v>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E-75E3-49CB-B0B8-6DF1AC747F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75E3-49CB-B0B8-6DF1AC747F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75E3-49CB-B0B8-6DF1AC747F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75E3-49CB-B0B8-6DF1AC747F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75E3-49CB-B0B8-6DF1AC747F7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75E3-49CB-B0B8-6DF1AC747F71}"/>
              </c:ext>
            </c:extLst>
          </c:dPt>
          <c:cat>
            <c:strRef>
              <c:f>'AVERAGE CUSTOMER RATING'!$A$5:$A$11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CUSTOMER RATING'!$C$5:$C$11</c:f>
              <c:numCache>
                <c:formatCode>General</c:formatCode>
                <c:ptCount val="6"/>
                <c:pt idx="0">
                  <c:v>6.166666666666667</c:v>
                </c:pt>
                <c:pt idx="2">
                  <c:v>7.55</c:v>
                </c:pt>
                <c:pt idx="3">
                  <c:v>7.4</c:v>
                </c:pt>
                <c:pt idx="4">
                  <c:v>7.15</c:v>
                </c:pt>
                <c:pt idx="5">
                  <c:v>6.8</c:v>
                </c:pt>
              </c:numCache>
            </c:numRef>
          </c:val>
          <c:extLst>
            <c:ext xmlns:c16="http://schemas.microsoft.com/office/drawing/2014/chart" uri="{C3380CC4-5D6E-409C-BE32-E72D297353CC}">
              <c16:uniqueId val="{00000019-75E3-49CB-B0B8-6DF1AC747F7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1.xlsx]PRODUCT CATEGORY WISE QUANTITY !PivotTable18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CATEGORIES WISE</a:t>
            </a:r>
            <a:r>
              <a:rPr lang="en-US" baseline="0"/>
              <a:t> QUANTITY SOLD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'PRODUCT CATEGORY WISE QUANTITY '!$B$3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CATEGORY WISE QUANTITY '!$A$4:$A$11</c:f>
              <c:strCache>
                <c:ptCount val="7"/>
                <c:pt idx="0">
                  <c:v>Health and beauty</c:v>
                </c:pt>
                <c:pt idx="1">
                  <c:v>Electronic accessories</c:v>
                </c:pt>
                <c:pt idx="2">
                  <c:v>Sports and travel</c:v>
                </c:pt>
                <c:pt idx="3">
                  <c:v>Home and lifestyle</c:v>
                </c:pt>
                <c:pt idx="4">
                  <c:v>Food and beverages</c:v>
                </c:pt>
                <c:pt idx="5">
                  <c:v>Fashion accessories</c:v>
                </c:pt>
                <c:pt idx="6">
                  <c:v>(blank)</c:v>
                </c:pt>
              </c:strCache>
            </c:strRef>
          </c:cat>
          <c:val>
            <c:numRef>
              <c:f>'PRODUCT CATEGORY WISE QUANTITY '!$B$4:$B$11</c:f>
              <c:numCache>
                <c:formatCode>General</c:formatCode>
                <c:ptCount val="7"/>
                <c:pt idx="0">
                  <c:v>11</c:v>
                </c:pt>
                <c:pt idx="1">
                  <c:v>10</c:v>
                </c:pt>
                <c:pt idx="2">
                  <c:v>9</c:v>
                </c:pt>
                <c:pt idx="3">
                  <c:v>8</c:v>
                </c:pt>
                <c:pt idx="4">
                  <c:v>7</c:v>
                </c:pt>
                <c:pt idx="5">
                  <c:v>4</c:v>
                </c:pt>
              </c:numCache>
            </c:numRef>
          </c:val>
          <c:extLst>
            <c:ext xmlns:c16="http://schemas.microsoft.com/office/drawing/2014/chart" uri="{C3380CC4-5D6E-409C-BE32-E72D297353CC}">
              <c16:uniqueId val="{00000000-8791-49B6-B8B6-142A115EA68F}"/>
            </c:ext>
          </c:extLst>
        </c:ser>
        <c:dLbls>
          <c:showLegendKey val="0"/>
          <c:showVal val="1"/>
          <c:showCatName val="0"/>
          <c:showSerName val="0"/>
          <c:showPercent val="0"/>
          <c:showBubbleSize val="0"/>
        </c:dLbls>
        <c:gapWidth val="150"/>
        <c:shape val="box"/>
        <c:axId val="839561983"/>
        <c:axId val="839571551"/>
        <c:axId val="0"/>
      </c:bar3DChart>
      <c:catAx>
        <c:axId val="8395619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a:t>
                </a:r>
                <a:r>
                  <a:rPr lang="en-IN" baseline="0"/>
                  <a:t> Categories </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71551"/>
        <c:crosses val="autoZero"/>
        <c:auto val="1"/>
        <c:lblAlgn val="ctr"/>
        <c:lblOffset val="100"/>
        <c:noMultiLvlLbl val="0"/>
      </c:catAx>
      <c:valAx>
        <c:axId val="839571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 Sold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619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1.xlsx]PRODUCT WISE TAX !PivotTable19</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'PRODUCT WISE TAX '!$B$3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'PRODUCT WISE TAX '!$A$4:$A$11</c:f>
              <c:strCache>
                <c:ptCount val="7"/>
                <c:pt idx="0">
                  <c:v>Electronic accessories</c:v>
                </c:pt>
                <c:pt idx="1">
                  <c:v>Fashion accessories</c:v>
                </c:pt>
                <c:pt idx="2">
                  <c:v>Food and beverages</c:v>
                </c:pt>
                <c:pt idx="3">
                  <c:v>Health and beauty</c:v>
                </c:pt>
                <c:pt idx="4">
                  <c:v>Home and lifestyle</c:v>
                </c:pt>
                <c:pt idx="5">
                  <c:v>Sports and travel</c:v>
                </c:pt>
                <c:pt idx="6">
                  <c:v>(blank)</c:v>
                </c:pt>
              </c:strCache>
            </c:strRef>
          </c:cat>
          <c:val>
            <c:numRef>
              <c:f>'PRODUCT WISE TAX '!$B$4:$B$11</c:f>
              <c:numCache>
                <c:formatCode>General</c:formatCode>
                <c:ptCount val="7"/>
                <c:pt idx="0">
                  <c:v>10</c:v>
                </c:pt>
                <c:pt idx="1">
                  <c:v>4</c:v>
                </c:pt>
                <c:pt idx="2">
                  <c:v>7</c:v>
                </c:pt>
                <c:pt idx="3">
                  <c:v>11</c:v>
                </c:pt>
                <c:pt idx="4">
                  <c:v>8</c:v>
                </c:pt>
                <c:pt idx="5">
                  <c:v>9</c:v>
                </c:pt>
              </c:numCache>
            </c:numRef>
          </c:val>
          <c:extLst>
            <c:ext xmlns:c16="http://schemas.microsoft.com/office/drawing/2014/chart" uri="{C3380CC4-5D6E-409C-BE32-E72D297353CC}">
              <c16:uniqueId val="{00000000-B5D4-414B-8047-9DDE8906280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1.xlsx]MONTH WISE BRANCH QUANTITY!PivotTable20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 WISE BRANCH TOTAL QUANTITY SOLD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'MONTH WISE BRANCH QUANTITY'!$B$3:$B$4</c:f>
              <c:strCache>
                <c:ptCount val="1"/>
                <c:pt idx="0">
                  <c:v>Mar</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'MONTH WISE BRANCH QUANTITY'!$A$5:$A$9</c:f>
              <c:strCache>
                <c:ptCount val="4"/>
                <c:pt idx="0">
                  <c:v>A</c:v>
                </c:pt>
                <c:pt idx="1">
                  <c:v>B</c:v>
                </c:pt>
                <c:pt idx="2">
                  <c:v>C</c:v>
                </c:pt>
                <c:pt idx="3">
                  <c:v>(blank)</c:v>
                </c:pt>
              </c:strCache>
            </c:strRef>
          </c:cat>
          <c:val>
            <c:numRef>
              <c:f>'MONTH WISE BRANCH QUANTITY'!$B$5:$B$9</c:f>
              <c:numCache>
                <c:formatCode>General</c:formatCode>
                <c:ptCount val="4"/>
                <c:pt idx="0">
                  <c:v>16</c:v>
                </c:pt>
                <c:pt idx="1">
                  <c:v>10</c:v>
                </c:pt>
                <c:pt idx="2">
                  <c:v>3</c:v>
                </c:pt>
              </c:numCache>
            </c:numRef>
          </c:val>
          <c:extLst>
            <c:ext xmlns:c16="http://schemas.microsoft.com/office/drawing/2014/chart" uri="{C3380CC4-5D6E-409C-BE32-E72D297353CC}">
              <c16:uniqueId val="{00000000-E3F7-4E09-BF42-0F6826721A8B}"/>
            </c:ext>
          </c:extLst>
        </c:ser>
        <c:ser>
          <c:idx val="1"/>
          <c:order val="1"/>
          <c:tx>
            <c:strRef>
              <c:f>'MONTH WISE BRANCH QUANTITY'!$C$3:$C$4</c:f>
              <c:strCache>
                <c:ptCount val="1"/>
                <c:pt idx="0">
                  <c:v>Apr</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QUANTITY'!$C$5:$C$9</c:f>
              <c:numCache>
                <c:formatCode>General</c:formatCode>
                <c:ptCount val="4"/>
                <c:pt idx="0">
                  <c:v>3</c:v>
                </c:pt>
                <c:pt idx="1">
                  <c:v>5</c:v>
                </c:pt>
                <c:pt idx="2">
                  <c:v>6</c:v>
                </c:pt>
              </c:numCache>
            </c:numRef>
          </c:val>
          <c:extLst>
            <c:ext xmlns:c16="http://schemas.microsoft.com/office/drawing/2014/chart" uri="{C3380CC4-5D6E-409C-BE32-E72D297353CC}">
              <c16:uniqueId val="{0000000A-E3F7-4E09-BF42-0F6826721A8B}"/>
            </c:ext>
          </c:extLst>
        </c:ser>
        <c:ser>
          <c:idx val="2"/>
          <c:order val="2"/>
          <c:tx>
            <c:strRef>
              <c:f>'MONTH WISE BRANCH QUANTITY'!$D$3:$D$4</c:f>
              <c:strCache>
                <c:ptCount val="1"/>
                <c:pt idx="0">
                  <c:v>May</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QUANTITY'!$D$5:$D$9</c:f>
              <c:numCache>
                <c:formatCode>General</c:formatCode>
                <c:ptCount val="4"/>
                <c:pt idx="0">
                  <c:v>1</c:v>
                </c:pt>
              </c:numCache>
            </c:numRef>
          </c:val>
          <c:extLst>
            <c:ext xmlns:c16="http://schemas.microsoft.com/office/drawing/2014/chart" uri="{C3380CC4-5D6E-409C-BE32-E72D297353CC}">
              <c16:uniqueId val="{0000000B-E3F7-4E09-BF42-0F6826721A8B}"/>
            </c:ext>
          </c:extLst>
        </c:ser>
        <c:ser>
          <c:idx val="3"/>
          <c:order val="3"/>
          <c:tx>
            <c:strRef>
              <c:f>'MONTH WISE BRANCH QUANTITY'!$E$3:$E$4</c:f>
              <c:strCache>
                <c:ptCount val="1"/>
                <c:pt idx="0">
                  <c:v>Jun</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QUANTITY'!$E$5:$E$9</c:f>
              <c:numCache>
                <c:formatCode>General</c:formatCode>
                <c:ptCount val="4"/>
                <c:pt idx="1">
                  <c:v>1</c:v>
                </c:pt>
              </c:numCache>
            </c:numRef>
          </c:val>
          <c:extLst>
            <c:ext xmlns:c16="http://schemas.microsoft.com/office/drawing/2014/chart" uri="{C3380CC4-5D6E-409C-BE32-E72D297353CC}">
              <c16:uniqueId val="{00000012-E3F7-4E09-BF42-0F6826721A8B}"/>
            </c:ext>
          </c:extLst>
        </c:ser>
        <c:ser>
          <c:idx val="4"/>
          <c:order val="4"/>
          <c:tx>
            <c:strRef>
              <c:f>'MONTH WISE BRANCH QUANTITY'!$F$3:$F$4</c:f>
              <c:strCache>
                <c:ptCount val="1"/>
                <c:pt idx="0">
                  <c:v>Jul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QUANTITY'!$F$5:$F$9</c:f>
              <c:numCache>
                <c:formatCode>General</c:formatCode>
                <c:ptCount val="4"/>
                <c:pt idx="1">
                  <c:v>1</c:v>
                </c:pt>
              </c:numCache>
            </c:numRef>
          </c:val>
          <c:extLst>
            <c:ext xmlns:c16="http://schemas.microsoft.com/office/drawing/2014/chart" uri="{C3380CC4-5D6E-409C-BE32-E72D297353CC}">
              <c16:uniqueId val="{00000013-E3F7-4E09-BF42-0F6826721A8B}"/>
            </c:ext>
          </c:extLst>
        </c:ser>
        <c:ser>
          <c:idx val="5"/>
          <c:order val="5"/>
          <c:tx>
            <c:strRef>
              <c:f>'MONTH WISE BRANCH QUANTITY'!$G$3:$G$4</c:f>
              <c:strCache>
                <c:ptCount val="1"/>
                <c:pt idx="0">
                  <c:v>Aug</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QUANTITY'!$G$5:$G$9</c:f>
              <c:numCache>
                <c:formatCode>General</c:formatCode>
                <c:ptCount val="4"/>
                <c:pt idx="2">
                  <c:v>1</c:v>
                </c:pt>
              </c:numCache>
            </c:numRef>
          </c:val>
          <c:extLst>
            <c:ext xmlns:c16="http://schemas.microsoft.com/office/drawing/2014/chart" uri="{C3380CC4-5D6E-409C-BE32-E72D297353CC}">
              <c16:uniqueId val="{00000014-E3F7-4E09-BF42-0F6826721A8B}"/>
            </c:ext>
          </c:extLst>
        </c:ser>
        <c:ser>
          <c:idx val="6"/>
          <c:order val="6"/>
          <c:tx>
            <c:strRef>
              <c:f>'MONTH WISE BRANCH QUANTITY'!$H$3:$H$4</c:f>
              <c:strCache>
                <c:ptCount val="1"/>
                <c:pt idx="0">
                  <c:v>Sep</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QUANTITY'!$H$5:$H$9</c:f>
              <c:numCache>
                <c:formatCode>General</c:formatCode>
                <c:ptCount val="4"/>
                <c:pt idx="1">
                  <c:v>1</c:v>
                </c:pt>
              </c:numCache>
            </c:numRef>
          </c:val>
          <c:extLst>
            <c:ext xmlns:c16="http://schemas.microsoft.com/office/drawing/2014/chart" uri="{C3380CC4-5D6E-409C-BE32-E72D297353CC}">
              <c16:uniqueId val="{00000015-E3F7-4E09-BF42-0F6826721A8B}"/>
            </c:ext>
          </c:extLst>
        </c:ser>
        <c:ser>
          <c:idx val="7"/>
          <c:order val="7"/>
          <c:tx>
            <c:strRef>
              <c:f>'MONTH WISE BRANCH QUANTITY'!$I$3:$I$4</c:f>
              <c:strCache>
                <c:ptCount val="1"/>
                <c:pt idx="0">
                  <c:v>Oct</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QUANTITY'!$I$5:$I$9</c:f>
              <c:numCache>
                <c:formatCode>General</c:formatCode>
                <c:ptCount val="4"/>
                <c:pt idx="1">
                  <c:v>1</c:v>
                </c:pt>
              </c:numCache>
            </c:numRef>
          </c:val>
          <c:extLst>
            <c:ext xmlns:c16="http://schemas.microsoft.com/office/drawing/2014/chart" uri="{C3380CC4-5D6E-409C-BE32-E72D297353CC}">
              <c16:uniqueId val="{00000016-E3F7-4E09-BF42-0F6826721A8B}"/>
            </c:ext>
          </c:extLst>
        </c:ser>
        <c:ser>
          <c:idx val="8"/>
          <c:order val="8"/>
          <c:tx>
            <c:strRef>
              <c:f>'MONTH WISE BRANCH QUANTITY'!$J$3:$J$4</c:f>
              <c:strCache>
                <c:ptCount val="1"/>
                <c:pt idx="0">
                  <c:v>(blank)</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 WISE BRANCH QUANTITY'!$A$5:$A$9</c:f>
              <c:strCache>
                <c:ptCount val="4"/>
                <c:pt idx="0">
                  <c:v>A</c:v>
                </c:pt>
                <c:pt idx="1">
                  <c:v>B</c:v>
                </c:pt>
                <c:pt idx="2">
                  <c:v>C</c:v>
                </c:pt>
                <c:pt idx="3">
                  <c:v>(blank)</c:v>
                </c:pt>
              </c:strCache>
            </c:strRef>
          </c:cat>
          <c:val>
            <c:numRef>
              <c:f>'MONTH WISE BRANCH QUANTITY'!$J$5:$J$9</c:f>
              <c:numCache>
                <c:formatCode>General</c:formatCode>
                <c:ptCount val="4"/>
              </c:numCache>
            </c:numRef>
          </c:val>
          <c:extLst>
            <c:ext xmlns:c16="http://schemas.microsoft.com/office/drawing/2014/chart" uri="{C3380CC4-5D6E-409C-BE32-E72D297353CC}">
              <c16:uniqueId val="{00000017-E3F7-4E09-BF42-0F6826721A8B}"/>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1.xlsx]BRANCH PROFITS !PivotTable21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Branch</a:t>
            </a:r>
            <a:r>
              <a:rPr lang="en-IN" baseline="0"/>
              <a:t> wise profit in sales, rating, profitability</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'BRANCH PROFITS '!$B$3</c:f>
              <c:strCache>
                <c:ptCount val="1"/>
                <c:pt idx="0">
                  <c:v>Count of gross income</c:v>
                </c:pt>
              </c:strCache>
            </c:strRef>
          </c:tx>
          <c:spPr>
            <a:solidFill>
              <a:schemeClr val="accent1"/>
            </a:solidFill>
            <a:ln w="25400">
              <a:solidFill>
                <a:schemeClr val="lt1"/>
              </a:solidFill>
            </a:ln>
            <a:effectLst/>
            <a:sp3d contourW="25400">
              <a:contourClr>
                <a:schemeClr val="lt1"/>
              </a:contourClr>
            </a:sp3d>
          </c:spPr>
          <c:invertIfNegative val="0"/>
          <c:dLbls>
            <c:delete val="1"/>
          </c:dLbls>
          <c:cat>
            <c:strRef>
              <c:f>'BRANCH PROFITS '!$A$4:$A$8</c:f>
              <c:strCache>
                <c:ptCount val="4"/>
                <c:pt idx="0">
                  <c:v>A</c:v>
                </c:pt>
                <c:pt idx="1">
                  <c:v>B</c:v>
                </c:pt>
                <c:pt idx="2">
                  <c:v>C</c:v>
                </c:pt>
                <c:pt idx="3">
                  <c:v>(blank)</c:v>
                </c:pt>
              </c:strCache>
            </c:strRef>
          </c:cat>
          <c:val>
            <c:numRef>
              <c:f>'BRANCH PROFITS '!$B$4:$B$8</c:f>
              <c:numCache>
                <c:formatCode>General</c:formatCode>
                <c:ptCount val="4"/>
                <c:pt idx="0">
                  <c:v>20</c:v>
                </c:pt>
                <c:pt idx="1">
                  <c:v>19</c:v>
                </c:pt>
                <c:pt idx="2">
                  <c:v>10</c:v>
                </c:pt>
              </c:numCache>
            </c:numRef>
          </c:val>
          <c:extLst>
            <c:ext xmlns:c16="http://schemas.microsoft.com/office/drawing/2014/chart" uri="{C3380CC4-5D6E-409C-BE32-E72D297353CC}">
              <c16:uniqueId val="{00000000-DCCC-48DA-9B93-091D69730B7D}"/>
            </c:ext>
          </c:extLst>
        </c:ser>
        <c:ser>
          <c:idx val="1"/>
          <c:order val="1"/>
          <c:tx>
            <c:strRef>
              <c:f>'BRANCH PROFITS '!$C$3</c:f>
              <c:strCache>
                <c:ptCount val="1"/>
                <c:pt idx="0">
                  <c:v>Count of Total</c:v>
                </c:pt>
              </c:strCache>
            </c:strRef>
          </c:tx>
          <c:spPr>
            <a:solidFill>
              <a:schemeClr val="accent2"/>
            </a:solidFill>
            <a:ln w="25400">
              <a:solidFill>
                <a:schemeClr val="lt1"/>
              </a:solidFill>
            </a:ln>
            <a:effectLst/>
            <a:sp3d contourW="25400">
              <a:contourClr>
                <a:schemeClr val="l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'BRANCH PROFITS '!$A$4:$A$8</c:f>
              <c:strCache>
                <c:ptCount val="4"/>
                <c:pt idx="0">
                  <c:v>A</c:v>
                </c:pt>
                <c:pt idx="1">
                  <c:v>B</c:v>
                </c:pt>
                <c:pt idx="2">
                  <c:v>C</c:v>
                </c:pt>
                <c:pt idx="3">
                  <c:v>(blank)</c:v>
                </c:pt>
              </c:strCache>
            </c:strRef>
          </c:cat>
          <c:val>
            <c:numRef>
              <c:f>'BRANCH PROFITS '!$C$4:$C$8</c:f>
              <c:numCache>
                <c:formatCode>General</c:formatCode>
                <c:ptCount val="4"/>
                <c:pt idx="0">
                  <c:v>20</c:v>
                </c:pt>
                <c:pt idx="1">
                  <c:v>19</c:v>
                </c:pt>
                <c:pt idx="2">
                  <c:v>10</c:v>
                </c:pt>
              </c:numCache>
            </c:numRef>
          </c:val>
          <c:extLst>
            <c:ext xmlns:c16="http://schemas.microsoft.com/office/drawing/2014/chart" uri="{C3380CC4-5D6E-409C-BE32-E72D297353CC}">
              <c16:uniqueId val="{00000001-DCCC-48DA-9B93-091D69730B7D}"/>
            </c:ext>
          </c:extLst>
        </c:ser>
        <c:ser>
          <c:idx val="2"/>
          <c:order val="2"/>
          <c:tx>
            <c:strRef>
              <c:f>'BRANCH PROFITS '!$D$3</c:f>
              <c:strCache>
                <c:ptCount val="1"/>
                <c:pt idx="0">
                  <c:v>Average of Rating</c:v>
                </c:pt>
              </c:strCache>
            </c:strRef>
          </c:tx>
          <c:spPr>
            <a:solidFill>
              <a:schemeClr val="accent3"/>
            </a:solidFill>
            <a:ln w="25400">
              <a:solidFill>
                <a:schemeClr val="lt1"/>
              </a:solidFill>
            </a:ln>
            <a:effectLst/>
            <a:sp3d contourW="25400">
              <a:contourClr>
                <a:schemeClr val="l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'BRANCH PROFITS '!$A$4:$A$8</c:f>
              <c:strCache>
                <c:ptCount val="4"/>
                <c:pt idx="0">
                  <c:v>A</c:v>
                </c:pt>
                <c:pt idx="1">
                  <c:v>B</c:v>
                </c:pt>
                <c:pt idx="2">
                  <c:v>C</c:v>
                </c:pt>
                <c:pt idx="3">
                  <c:v>(blank)</c:v>
                </c:pt>
              </c:strCache>
            </c:strRef>
          </c:cat>
          <c:val>
            <c:numRef>
              <c:f>'BRANCH PROFITS '!$D$4:$D$8</c:f>
              <c:numCache>
                <c:formatCode>General</c:formatCode>
                <c:ptCount val="4"/>
                <c:pt idx="0">
                  <c:v>7.0299999999999994</c:v>
                </c:pt>
                <c:pt idx="1">
                  <c:v>6.189473684210526</c:v>
                </c:pt>
                <c:pt idx="2">
                  <c:v>6.95</c:v>
                </c:pt>
              </c:numCache>
            </c:numRef>
          </c:val>
          <c:extLst>
            <c:ext xmlns:c16="http://schemas.microsoft.com/office/drawing/2014/chart" uri="{C3380CC4-5D6E-409C-BE32-E72D297353CC}">
              <c16:uniqueId val="{00000002-DCCC-48DA-9B93-091D69730B7D}"/>
            </c:ext>
          </c:extLst>
        </c:ser>
        <c:dLbls>
          <c:showLegendKey val="0"/>
          <c:showVal val="1"/>
          <c:showCatName val="0"/>
          <c:showSerName val="0"/>
          <c:showPercent val="0"/>
          <c:showBubbleSize val="0"/>
        </c:dLbls>
        <c:gapWidth val="150"/>
        <c:shape val="box"/>
        <c:axId val="885081439"/>
        <c:axId val="885086015"/>
        <c:axId val="0"/>
      </c:bar3DChart>
      <c:catAx>
        <c:axId val="8850814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6015"/>
        <c:auto val="1"/>
        <c:lblAlgn val="ctr"/>
        <c:lblOffset val="100"/>
        <c:noMultiLvlLbl val="0"/>
      </c:catAx>
      <c:valAx>
        <c:axId val="8850860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1439"/>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5" Type="http://schemas.openxmlformats.org/officeDocument/2006/relationships/chart" Target="../charts/chart26.xml"/><Relationship Id="rId4"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3</xdr:col>
      <xdr:colOff>585787</xdr:colOff>
      <xdr:row>4</xdr:row>
      <xdr:rowOff>123825</xdr:rowOff>
    </xdr:from>
    <xdr:to>
      <xdr:col>11</xdr:col>
      <xdr:colOff>280987</xdr:colOff>
      <xdr:row>19</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481012</xdr:colOff>
      <xdr:row>3</xdr:row>
      <xdr:rowOff>19050</xdr:rowOff>
    </xdr:from>
    <xdr:to>
      <xdr:col>12</xdr:col>
      <xdr:colOff>19050</xdr:colOff>
      <xdr:row>19</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371475</xdr:colOff>
      <xdr:row>3</xdr:row>
      <xdr:rowOff>104775</xdr:rowOff>
    </xdr:from>
    <xdr:to>
      <xdr:col>11</xdr:col>
      <xdr:colOff>190500</xdr:colOff>
      <xdr:row>20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1009650</xdr:colOff>
      <xdr:row>14</xdr:row>
      <xdr:rowOff>57150</xdr:rowOff>
    </xdr:from>
    <xdr:to>
      <xdr:col>9</xdr:col>
      <xdr:colOff>0</xdr:colOff>
      <xdr:row>28</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242887</xdr:colOff>
      <xdr:row>4</xdr:row>
      <xdr:rowOff>123825</xdr:rowOff>
    </xdr:from>
    <xdr:to>
      <xdr:col>10</xdr:col>
      <xdr:colOff>404812</xdr:colOff>
      <xdr:row>19</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133350</xdr:colOff>
      <xdr:row>6</xdr:row>
      <xdr:rowOff>123825</xdr:rowOff>
    </xdr:from>
    <xdr:to>
      <xdr:col>12</xdr:col>
      <xdr:colOff>438150</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585785</xdr:colOff>
      <xdr:row>8</xdr:row>
      <xdr:rowOff>133350</xdr:rowOff>
    </xdr:from>
    <xdr:to>
      <xdr:col>15</xdr:col>
      <xdr:colOff>171449</xdr:colOff>
      <xdr:row>25</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381000</xdr:colOff>
      <xdr:row>7</xdr:row>
      <xdr:rowOff>57150</xdr:rowOff>
    </xdr:from>
    <xdr:to>
      <xdr:col>8</xdr:col>
      <xdr:colOff>76200</xdr:colOff>
      <xdr:row>21</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190500</xdr:colOff>
      <xdr:row>12</xdr:row>
      <xdr:rowOff>142875</xdr:rowOff>
    </xdr:from>
    <xdr:to>
      <xdr:col>11</xdr:col>
      <xdr:colOff>438150</xdr:colOff>
      <xdr:row>27</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304800</xdr:colOff>
      <xdr:row>1</xdr:row>
      <xdr:rowOff>85725</xdr:rowOff>
    </xdr:from>
    <xdr:to>
      <xdr:col>11</xdr:col>
      <xdr:colOff>419100</xdr:colOff>
      <xdr:row>15</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333374</xdr:colOff>
      <xdr:row>1</xdr:row>
      <xdr:rowOff>57150</xdr:rowOff>
    </xdr:from>
    <xdr:to>
      <xdr:col>7</xdr:col>
      <xdr:colOff>9524</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352424</xdr:colOff>
      <xdr:row>5</xdr:row>
      <xdr:rowOff>76200</xdr:rowOff>
    </xdr:from>
    <xdr:to>
      <xdr:col>11</xdr:col>
      <xdr:colOff>38099</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180974</xdr:colOff>
      <xdr:row>4</xdr:row>
      <xdr:rowOff>47625</xdr:rowOff>
    </xdr:from>
    <xdr:to>
      <xdr:col>11</xdr:col>
      <xdr:colOff>380999</xdr:colOff>
      <xdr:row>19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76200</xdr:colOff>
      <xdr:row>13</xdr:row>
      <xdr:rowOff>85725</xdr:rowOff>
    </xdr:from>
    <xdr:to>
      <xdr:col>8</xdr:col>
      <xdr:colOff>419100</xdr:colOff>
      <xdr:row>27</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19050</xdr:colOff>
      <xdr:row>0</xdr:row>
      <xdr:rowOff>0</xdr:rowOff>
    </xdr:from>
    <xdr:to>
      <xdr:col>3</xdr:col>
      <xdr:colOff>409575</xdr:colOff>
      <xdr:row>10</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11</xdr:row>
      <xdr:rowOff>133351</xdr:rowOff>
    </xdr:from>
    <xdr:to>
      <xdr:col>5</xdr:col>
      <xdr:colOff>323849</xdr:colOff>
      <xdr:row>22</xdr:row>
      <xdr:rowOff>133351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247650</xdr:colOff>
      <xdr:row>0</xdr:row>
      <xdr:rowOff>38100</xdr:rowOff>
    </xdr:from>
    <xdr:to>
      <xdr:col>19</xdr:col>
      <xdr:colOff>180975</xdr:colOff>
      <xdr:row>12</xdr:row>
      <xdr:rowOff>104775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276225</xdr:colOff>
      <xdr:row>0</xdr:row>
      <xdr:rowOff>28575</xdr:rowOff>
    </xdr:from>
    <xdr:to>
      <xdr:col>13</xdr:col>
      <xdr:colOff>285751</xdr:colOff>
      <xdr:row>11</xdr:row>
      <xdr:rowOff>123825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457199</xdr:colOff>
      <xdr:row>0</xdr:row>
      <xdr:rowOff>19049</xdr:rowOff>
    </xdr:from>
    <xdr:to>
      <xdr:col>8</xdr:col>
      <xdr:colOff>209550</xdr:colOff>
      <xdr:row>11</xdr:row>
      <xdr:rowOff>57150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361951</xdr:colOff>
      <xdr:row>11</xdr:row>
      <xdr:rowOff>123824</xdr:rowOff>
    </xdr:from>
    <xdr:to>
      <xdr:col>11</xdr:col>
      <xdr:colOff>600075</xdr:colOff>
      <xdr:row>23</xdr:row>
      <xdr:rowOff>66675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38101</xdr:colOff>
      <xdr:row>12</xdr:row>
      <xdr:rowOff>104774</xdr:rowOff>
    </xdr:from>
    <xdr:to>
      <xdr:col>19</xdr:col>
      <xdr:colOff>85725</xdr:colOff>
      <xdr:row>23</xdr:row>
      <xdr:rowOff>19049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xdr:col>
      <xdr:colOff>0</xdr:colOff>
      <xdr:row>0</xdr:row>
      <xdr:rowOff>0</xdr:rowOff>
    </xdr:from>
    <xdr:to>
      <xdr:col>9</xdr:col>
      <xdr:colOff>304800</xdr:colOff>
      <xdr:row>14</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xdr:row>
      <xdr:rowOff>0</xdr:rowOff>
    </xdr:from>
    <xdr:to>
      <xdr:col>2</xdr:col>
      <xdr:colOff>20706</xdr:colOff>
      <xdr:row>24</xdr:row>
      <xdr:rowOff>31059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289891</xdr:colOff>
      <xdr:row>0</xdr:row>
      <xdr:rowOff>0</xdr:rowOff>
    </xdr:from>
    <xdr:to>
      <xdr:col>20</xdr:col>
      <xdr:colOff>10353</xdr:colOff>
      <xdr:row>9</xdr:row>
      <xdr:rowOff>176005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31059</xdr:colOff>
      <xdr:row>10</xdr:row>
      <xdr:rowOff>62119</xdr:rowOff>
    </xdr:from>
    <xdr:to>
      <xdr:col>19</xdr:col>
      <xdr:colOff>528017</xdr:colOff>
      <xdr:row>24</xdr:row>
      <xdr:rowOff>185114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31059</xdr:colOff>
      <xdr:row>14</xdr:row>
      <xdr:rowOff>72473</xdr:rowOff>
    </xdr:from>
    <xdr:to>
      <xdr:col>7</xdr:col>
      <xdr:colOff>579782</xdr:colOff>
      <xdr:row>24</xdr:row>
      <xdr:rowOff>61294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9</xdr:col>
      <xdr:colOff>300245</xdr:colOff>
      <xdr:row>0</xdr:row>
      <xdr:rowOff>0</xdr:rowOff>
    </xdr:from>
    <xdr:to>
      <xdr:col>12</xdr:col>
      <xdr:colOff>296517</xdr:colOff>
      <xdr:row>10</xdr:row>
      <xdr:rowOff>82826</xdr:rowOff>
    </xdr:to>
    <mc:AlternateContent xmlns:mc="http://schemas.openxmlformats.org/markup-compatibility/2006">
      <mc:Choice xmlns:sle15="http://schemas.microsoft.com/office/drawing/2012/slicer" Requires="sle15">
        <xdr:graphicFrame macro="">
          <xdr:nvGraphicFramePr>
            <xdr:cNvPr id="9" name="Product line 1"/>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dr:sp macro="" textlink="">
          <xdr:nvSpPr>
            <xdr:cNvPr id="0" name=""/>
            <xdr:cNvSpPr>
              <a:spLocks noTextEdit="1"/>
            </xdr:cNvSpPr>
          </xdr:nvSpPr>
          <xdr:spPr>
            <a:xfrm>
              <a:off x="7060924" y="0"/>
              <a:ext cx="1828800" cy="194641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269186</xdr:colOff>
      <xdr:row>10</xdr:row>
      <xdr:rowOff>93179</xdr:rowOff>
    </xdr:from>
    <xdr:to>
      <xdr:col>12</xdr:col>
      <xdr:colOff>265458</xdr:colOff>
      <xdr:row>16</xdr:row>
      <xdr:rowOff>113886</xdr:rowOff>
    </xdr:to>
    <mc:AlternateContent xmlns:mc="http://schemas.openxmlformats.org/markup-compatibility/2006">
      <mc:Choice xmlns:sle15="http://schemas.microsoft.com/office/drawing/2012/slicer" Requires="sle15">
        <xdr:graphicFrame macro="">
          <xdr:nvGraphicFramePr>
            <xdr:cNvPr id="10" name="Branch 1"/>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dr:sp macro="" textlink="">
          <xdr:nvSpPr>
            <xdr:cNvPr id="0" name=""/>
            <xdr:cNvSpPr>
              <a:spLocks noTextEdit="1"/>
            </xdr:cNvSpPr>
          </xdr:nvSpPr>
          <xdr:spPr>
            <a:xfrm>
              <a:off x="7029865" y="1956766"/>
              <a:ext cx="1828800" cy="113885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2</xdr:col>
      <xdr:colOff>95250</xdr:colOff>
      <xdr:row>10</xdr:row>
      <xdr:rowOff>66675</xdr:rowOff>
    </xdr:from>
    <xdr:to>
      <xdr:col>9</xdr:col>
      <xdr:colOff>400050</xdr:colOff>
      <xdr:row>24</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2</xdr:col>
      <xdr:colOff>600075</xdr:colOff>
      <xdr:row>4</xdr:row>
      <xdr:rowOff>123825</xdr:rowOff>
    </xdr:from>
    <xdr:to>
      <xdr:col>10</xdr:col>
      <xdr:colOff>295275</xdr:colOff>
      <xdr:row>19</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762000</xdr:colOff>
      <xdr:row>9</xdr:row>
      <xdr:rowOff>171450</xdr:rowOff>
    </xdr:from>
    <xdr:to>
      <xdr:col>13</xdr:col>
      <xdr:colOff>0</xdr:colOff>
      <xdr:row>24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685800</xdr:colOff>
      <xdr:row>7</xdr:row>
      <xdr:rowOff>38100</xdr:rowOff>
    </xdr:from>
    <xdr:to>
      <xdr:col>10</xdr:col>
      <xdr:colOff>485775</xdr:colOff>
      <xdr:row>21</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editAs="absolute">
    <xdr:from>
      <xdr:col>9</xdr:col>
      <xdr:colOff>282507</xdr:colOff>
      <xdr:row>21</xdr:row>
      <xdr:rowOff>32020</xdr:rowOff>
    </xdr:from>
    <xdr:to>
      <xdr:col>12</xdr:col>
      <xdr:colOff>104978</xdr:colOff>
      <xdr:row>62</xdr:row>
      <xdr:rowOff>53299</xdr:rowOff>
    </xdr:to>
    <mc:AlternateContent xmlns:mc="http://schemas.openxmlformats.org/markup-compatibility/2006">
      <mc:Choice xmlns:sle15="http://schemas.microsoft.com/office/drawing/2012/slicer" Requires="sle15">
        <xdr:graphicFrame macro="">
          <xdr:nvGraphicFramePr>
            <xdr:cNvPr id="5" name="Branch"/>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6210300" y="609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150779</xdr:colOff>
      <xdr:row>51</xdr:row>
      <xdr:rowOff>123217</xdr:rowOff>
    </xdr:from>
    <xdr:to>
      <xdr:col>12</xdr:col>
      <xdr:colOff>581228</xdr:colOff>
      <xdr:row>64</xdr:row>
      <xdr:rowOff>144496</xdr:rowOff>
    </xdr:to>
    <mc:AlternateContent xmlns:mc="http://schemas.openxmlformats.org/markup-compatibility/2006">
      <mc:Choice xmlns:sle15="http://schemas.microsoft.com/office/drawing/2012/slicer" Requires="sle15">
        <xdr:graphicFrame macro="">
          <xdr:nvGraphicFramePr>
            <xdr:cNvPr id="6"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6686550" y="1085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627029</xdr:colOff>
      <xdr:row>54</xdr:row>
      <xdr:rowOff>21887</xdr:rowOff>
    </xdr:from>
    <xdr:to>
      <xdr:col>13</xdr:col>
      <xdr:colOff>449499</xdr:colOff>
      <xdr:row>67</xdr:row>
      <xdr:rowOff>43166</xdr:rowOff>
    </xdr:to>
    <mc:AlternateContent xmlns:mc="http://schemas.openxmlformats.org/markup-compatibility/2006">
      <mc:Choice xmlns:sle15="http://schemas.microsoft.com/office/drawing/2012/slicer" Requires="sle15">
        <xdr:graphicFrame macro="">
          <xdr:nvGraphicFramePr>
            <xdr:cNvPr id="7" name="Payment"/>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7162800" y="1562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Testbook" refreshedDate="45507.631805902776" createdVersion="6" refreshedVersion="6" minRefreshableVersion="3" recordCount="49">
  <cacheSource type="worksheet">
    <worksheetSource name="Table1"/>
  </cacheSource>
  <cacheFields count="20">
    <cacheField name="Invoice ID" numFmtId="0">
      <sharedItems count="49">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haredItems>
    </cacheField>
    <cacheField name="Branch" numFmtId="0">
      <sharedItems count="3">
        <s v="A"/>
        <s v="C"/>
        <s v="B"/>
      </sharedItems>
    </cacheField>
    <cacheField name="City" numFmtId="0">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4.48" maxValue="99.42" count="49">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sharedItems>
    </cacheField>
    <cacheField name="Quantity" numFmtId="0">
      <sharedItems containsSemiMixedTypes="0" containsString="0" containsNumber="1" containsInteger="1" minValue="1" maxValue="10"/>
    </cacheField>
    <cacheField name="Tax 5%" numFmtId="0">
      <sharedItems containsSemiMixedTypes="0" containsString="0" containsNumber="1" minValue="1.5369999999999999" maxValue="39.479999999999997"/>
    </cacheField>
    <cacheField name="Total" numFmtId="0">
      <sharedItems containsSemiMixedTypes="0" containsString="0" containsNumber="1" minValue="32.277000000000001" maxValue="829.08"/>
    </cacheField>
    <cacheField name="Date" numFmtId="14">
      <sharedItems containsSemiMixedTypes="0" containsNonDate="0" containsDate="1" containsString="0" minDate="2019-03-03T00:00:00" maxDate="2019-10-03T00:00:00" count="49">
        <d v="2019-05-01T00:00:00"/>
        <d v="2019-08-03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9-03T00:00:00"/>
        <d v="2019-07-02T00:00:00"/>
        <d v="2019-06-02T00:00:00"/>
        <d v="2019-10-02T00:00:00"/>
      </sharedItems>
      <fieldGroup par="18" base="10">
        <rangePr groupBy="days" startDate="2019-03-03T00:00:00" endDate="2019-10-03T00:00:00"/>
        <groupItems count="368">
          <s v="&lt;03-03-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3-10-2019"/>
        </groupItems>
      </fieldGroup>
    </cacheField>
    <cacheField name="Month" numFmtId="14">
      <sharedItems count="8">
        <s v="May"/>
        <s v="Aug"/>
        <s v="Mar"/>
        <s v="Apr"/>
        <s v="Sep"/>
        <s v="Jul"/>
        <s v="Jun"/>
        <s v="Oct"/>
      </sharedItems>
    </cacheField>
    <cacheField name="Time" numFmtId="20">
      <sharedItems containsSemiMixedTypes="0" containsNonDate="0" containsDate="1" containsString="0" minDate="1899-12-30T10:11:00" maxDate="1899-12-30T20:39:00" count="48">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sharedItems>
      <fieldGroup par="19" base="12">
        <rangePr groupBy="minutes" startDate="1899-12-30T10:11:00" endDate="1899-12-30T20:3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ount="3">
        <s v="Ewallet"/>
        <s v="Cash"/>
        <s v="Credit card"/>
      </sharedItems>
    </cacheField>
    <cacheField name="cogs" numFmtId="0">
      <sharedItems containsSemiMixedTypes="0" containsString="0" containsNumber="1" minValue="30.74" maxValue="789.6"/>
    </cacheField>
    <cacheField name="gross margin percentage" numFmtId="0">
      <sharedItems containsSemiMixedTypes="0" containsString="0" containsNumber="1" minValue="4.7619047620000003" maxValue="4.7619047620000003" count="1">
        <n v="4.7619047620000003"/>
      </sharedItems>
    </cacheField>
    <cacheField name="gross income" numFmtId="0">
      <sharedItems containsSemiMixedTypes="0" containsString="0" containsNumber="1" minValue="1.5369999999999999" maxValue="39.479999999999997"/>
    </cacheField>
    <cacheField name="Rating" numFmtId="0">
      <sharedItems containsSemiMixedTypes="0" containsString="0" containsNumber="1" minValue="4.0999999999999996" maxValue="9.9" count="35">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sharedItems>
    </cacheField>
    <cacheField name="Months" numFmtId="0" databaseField="0">
      <fieldGroup base="10">
        <rangePr groupBy="months" startDate="2019-03-03T00:00:00" endDate="2019-10-03T00:00:00"/>
        <groupItems count="14">
          <s v="&lt;03-03-2019"/>
          <s v="Jan"/>
          <s v="Feb"/>
          <s v="Mar"/>
          <s v="Apr"/>
          <s v="May"/>
          <s v="Jun"/>
          <s v="Jul"/>
          <s v="Aug"/>
          <s v="Sep"/>
          <s v="Oct"/>
          <s v="Nov"/>
          <s v="Dec"/>
          <s v="&gt;03-10-2019"/>
        </groupItems>
      </fieldGroup>
    </cacheField>
    <cacheField name="Hours" numFmtId="0" databaseField="0">
      <fieldGroup base="12">
        <rangePr groupBy="hours" startDate="1899-12-30T10:11:00" endDate="1899-12-30T20:3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estbook" refreshedDate="45507.653576273151" createdVersion="6" refreshedVersion="6" minRefreshableVersion="3" recordCount="52">
  <cacheSource type="worksheet">
    <worksheetSource ref="A1:R1048576" sheet="Sheet1"/>
  </cacheSource>
  <cacheFields count="18">
    <cacheField name="Invoice ID" numFmtId="0">
      <sharedItems containsBlank="1"/>
    </cacheField>
    <cacheField name="Branch" numFmtId="0">
      <sharedItems containsBlank="1"/>
    </cacheField>
    <cacheField name="City" numFmtId="0">
      <sharedItems containsBlank="1"/>
    </cacheField>
    <cacheField name="Customer type" numFmtId="0">
      <sharedItems containsBlank="1"/>
    </cacheField>
    <cacheField name="Gender" numFmtId="0">
      <sharedItems containsBlank="1"/>
    </cacheField>
    <cacheField name="Product line" numFmtId="0">
      <sharedItems containsBlank="1"/>
    </cacheField>
    <cacheField name="Unit price" numFmtId="0">
      <sharedItems containsString="0" containsBlank="1" containsNumber="1" minValue="14.48" maxValue="99.42"/>
    </cacheField>
    <cacheField name="Quantity" numFmtId="0">
      <sharedItems containsString="0" containsBlank="1" containsNumber="1" containsInteger="1" minValue="1" maxValue="10"/>
    </cacheField>
    <cacheField name="Tax 5%" numFmtId="0">
      <sharedItems containsString="0" containsBlank="1" containsNumber="1" minValue="1.5369999999999999" maxValue="39.479999999999997"/>
    </cacheField>
    <cacheField name="Total" numFmtId="0">
      <sharedItems containsString="0" containsBlank="1" containsNumber="1" minValue="32.277000000000001" maxValue="829.08"/>
    </cacheField>
    <cacheField name="Date" numFmtId="0">
      <sharedItems containsNonDate="0" containsDate="1" containsString="0" containsBlank="1" minDate="2019-03-03T00:00:00" maxDate="2019-10-03T00:00:00"/>
    </cacheField>
    <cacheField name="Month" numFmtId="0">
      <sharedItems containsBlank="1"/>
    </cacheField>
    <cacheField name="Time" numFmtId="0">
      <sharedItems containsNonDate="0" containsDate="1" containsString="0" containsBlank="1" minDate="1899-12-30T10:11:00" maxDate="1899-12-30T20:39:00"/>
    </cacheField>
    <cacheField name="Payment" numFmtId="0">
      <sharedItems containsBlank="1" count="4">
        <s v="Ewallet"/>
        <s v="Cash"/>
        <s v="Credit card"/>
        <m/>
      </sharedItems>
    </cacheField>
    <cacheField name="cogs" numFmtId="0">
      <sharedItems containsString="0" containsBlank="1" containsNumber="1" minValue="30.74" maxValue="789.6"/>
    </cacheField>
    <cacheField name="gross margin percentage" numFmtId="0">
      <sharedItems containsString="0" containsBlank="1" containsNumber="1" minValue="4.7619047620000003" maxValue="4.7619047620000003"/>
    </cacheField>
    <cacheField name="gross income" numFmtId="0">
      <sharedItems containsString="0" containsBlank="1" containsNumber="1" minValue="1.5369999999999999" maxValue="39.479999999999997"/>
    </cacheField>
    <cacheField name="Rating" numFmtId="0">
      <sharedItems containsString="0" containsBlank="1" containsNumber="1" minValue="4.0999999999999996" maxValue="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estbook" refreshedDate="45507.971253819444" createdVersion="6" refreshedVersion="6" minRefreshableVersion="3" recordCount="52">
  <cacheSource type="worksheet">
    <worksheetSource ref="A1:S1048576" sheet="Sheet1"/>
  </cacheSource>
  <cacheFields count="19">
    <cacheField name="Invoice ID" numFmtId="0">
      <sharedItems containsBlank="1"/>
    </cacheField>
    <cacheField name="Branch" numFmtId="0">
      <sharedItems containsBlank="1" count="4">
        <s v="A"/>
        <s v="C"/>
        <s v="B"/>
        <m/>
      </sharedItems>
    </cacheField>
    <cacheField name="City" numFmtId="0">
      <sharedItems containsBlank="1"/>
    </cacheField>
    <cacheField name="Customer type" numFmtId="0">
      <sharedItems containsBlank="1"/>
    </cacheField>
    <cacheField name="Gender" numFmtId="0">
      <sharedItems containsBlank="1"/>
    </cacheField>
    <cacheField name="Product line" numFmtId="0">
      <sharedItems containsBlank="1" count="7">
        <s v="Health and beauty"/>
        <s v="Electronic accessories"/>
        <s v="Home and lifestyle"/>
        <s v="Sports and travel"/>
        <s v="Food and beverages"/>
        <s v="Fashion accessories"/>
        <m/>
      </sharedItems>
    </cacheField>
    <cacheField name="Unit price" numFmtId="0">
      <sharedItems containsString="0" containsBlank="1" containsNumber="1" minValue="14.48" maxValue="99.42"/>
    </cacheField>
    <cacheField name="Quantity" numFmtId="0">
      <sharedItems containsString="0" containsBlank="1" containsNumber="1" containsInteger="1" minValue="1" maxValue="10"/>
    </cacheField>
    <cacheField name="Tax 5%" numFmtId="0">
      <sharedItems containsString="0" containsBlank="1" containsNumber="1" minValue="1.5369999999999999" maxValue="39.479999999999997"/>
    </cacheField>
    <cacheField name="Total" numFmtId="0">
      <sharedItems containsString="0" containsBlank="1" containsNumber="1" minValue="32.277000000000001" maxValue="829.08" count="5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m/>
      </sharedItems>
    </cacheField>
    <cacheField name="Date" numFmtId="0">
      <sharedItems containsNonDate="0" containsDate="1" containsString="0" containsBlank="1" minDate="2019-03-03T00:00:00" maxDate="2019-10-03T00:00:00"/>
    </cacheField>
    <cacheField name="Month" numFmtId="0">
      <sharedItems containsBlank="1" count="9">
        <s v="May"/>
        <s v="Aug"/>
        <s v="Mar"/>
        <s v="Apr"/>
        <s v="Sep"/>
        <s v="Jul"/>
        <s v="Jun"/>
        <s v="Oct"/>
        <m/>
      </sharedItems>
    </cacheField>
    <cacheField name="Time" numFmtId="0">
      <sharedItems containsNonDate="0" containsDate="1" containsString="0" containsBlank="1" minDate="1899-12-30T10:11:00" maxDate="1899-12-30T20:39:00"/>
    </cacheField>
    <cacheField name="Payment" numFmtId="0">
      <sharedItems containsBlank="1"/>
    </cacheField>
    <cacheField name="cogs" numFmtId="0">
      <sharedItems containsString="0" containsBlank="1" containsNumber="1" minValue="30.74" maxValue="789.6"/>
    </cacheField>
    <cacheField name="gross margin percentage" numFmtId="0">
      <sharedItems containsString="0" containsBlank="1" containsNumber="1" minValue="4.7619047620000003" maxValue="4.7619047620000003"/>
    </cacheField>
    <cacheField name="gross income" numFmtId="0">
      <sharedItems containsString="0" containsBlank="1" containsNumber="1" minValue="1.5369999999999999" maxValue="39.479999999999997"/>
    </cacheField>
    <cacheField name="Rating" numFmtId="0">
      <sharedItems containsString="0" containsBlank="1" containsNumber="1" minValue="4.0999999999999996" maxValue="9.9"/>
    </cacheField>
    <cacheField name="CORRELATION" numFmtId="0">
      <sharedItems containsString="0" containsBlank="1" containsNumber="1" minValue="-0.11110973778855887" maxValue="-0.1111097377885588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9">
  <r>
    <x v="0"/>
    <x v="0"/>
    <s v="Yangon"/>
    <x v="0"/>
    <x v="0"/>
    <x v="0"/>
    <x v="0"/>
    <n v="7"/>
    <n v="26.141500000000001"/>
    <n v="548.97149999999999"/>
    <x v="0"/>
    <x v="0"/>
    <x v="0"/>
    <x v="0"/>
    <n v="522.83000000000004"/>
    <x v="0"/>
    <n v="26.141500000000001"/>
    <x v="0"/>
  </r>
  <r>
    <x v="1"/>
    <x v="1"/>
    <s v="Naypyitaw"/>
    <x v="1"/>
    <x v="0"/>
    <x v="1"/>
    <x v="1"/>
    <n v="5"/>
    <n v="3.82"/>
    <n v="80.22"/>
    <x v="1"/>
    <x v="1"/>
    <x v="1"/>
    <x v="1"/>
    <n v="76.400000000000006"/>
    <x v="0"/>
    <n v="3.82"/>
    <x v="1"/>
  </r>
  <r>
    <x v="2"/>
    <x v="0"/>
    <s v="Yangon"/>
    <x v="1"/>
    <x v="1"/>
    <x v="2"/>
    <x v="2"/>
    <n v="7"/>
    <n v="16.215499999999999"/>
    <n v="340.52550000000002"/>
    <x v="2"/>
    <x v="2"/>
    <x v="2"/>
    <x v="2"/>
    <n v="324.31"/>
    <x v="0"/>
    <n v="16.215499999999999"/>
    <x v="2"/>
  </r>
  <r>
    <x v="3"/>
    <x v="0"/>
    <s v="Yangon"/>
    <x v="0"/>
    <x v="1"/>
    <x v="0"/>
    <x v="3"/>
    <n v="8"/>
    <n v="23.288"/>
    <n v="489.048"/>
    <x v="3"/>
    <x v="2"/>
    <x v="3"/>
    <x v="0"/>
    <n v="465.76"/>
    <x v="0"/>
    <n v="23.288"/>
    <x v="3"/>
  </r>
  <r>
    <x v="4"/>
    <x v="0"/>
    <s v="Yangon"/>
    <x v="1"/>
    <x v="1"/>
    <x v="3"/>
    <x v="4"/>
    <n v="7"/>
    <n v="30.208500000000001"/>
    <n v="634.37850000000003"/>
    <x v="4"/>
    <x v="2"/>
    <x v="4"/>
    <x v="0"/>
    <n v="604.16999999999996"/>
    <x v="0"/>
    <n v="30.208500000000001"/>
    <x v="4"/>
  </r>
  <r>
    <x v="5"/>
    <x v="1"/>
    <s v="Naypyitaw"/>
    <x v="1"/>
    <x v="1"/>
    <x v="1"/>
    <x v="5"/>
    <n v="7"/>
    <n v="29.886500000000002"/>
    <n v="627.61649999999997"/>
    <x v="5"/>
    <x v="2"/>
    <x v="5"/>
    <x v="0"/>
    <n v="597.73"/>
    <x v="0"/>
    <n v="29.886500000000002"/>
    <x v="5"/>
  </r>
  <r>
    <x v="6"/>
    <x v="0"/>
    <s v="Yangon"/>
    <x v="0"/>
    <x v="0"/>
    <x v="1"/>
    <x v="6"/>
    <n v="6"/>
    <n v="20.652000000000001"/>
    <n v="433.69200000000001"/>
    <x v="6"/>
    <x v="2"/>
    <x v="6"/>
    <x v="0"/>
    <n v="413.04"/>
    <x v="0"/>
    <n v="20.652000000000001"/>
    <x v="6"/>
  </r>
  <r>
    <x v="7"/>
    <x v="1"/>
    <s v="Naypyitaw"/>
    <x v="1"/>
    <x v="0"/>
    <x v="2"/>
    <x v="7"/>
    <n v="10"/>
    <n v="36.78"/>
    <n v="772.38"/>
    <x v="7"/>
    <x v="2"/>
    <x v="7"/>
    <x v="0"/>
    <n v="735.6"/>
    <x v="0"/>
    <n v="36.78"/>
    <x v="7"/>
  </r>
  <r>
    <x v="8"/>
    <x v="0"/>
    <s v="Yangon"/>
    <x v="0"/>
    <x v="0"/>
    <x v="0"/>
    <x v="8"/>
    <n v="2"/>
    <n v="3.6259999999999999"/>
    <n v="76.146000000000001"/>
    <x v="8"/>
    <x v="2"/>
    <x v="8"/>
    <x v="2"/>
    <n v="72.52"/>
    <x v="0"/>
    <n v="3.6259999999999999"/>
    <x v="8"/>
  </r>
  <r>
    <x v="9"/>
    <x v="2"/>
    <s v="Mandalay"/>
    <x v="0"/>
    <x v="0"/>
    <x v="4"/>
    <x v="9"/>
    <n v="3"/>
    <n v="8.2260000000000009"/>
    <n v="172.74600000000001"/>
    <x v="9"/>
    <x v="2"/>
    <x v="9"/>
    <x v="2"/>
    <n v="164.52"/>
    <x v="0"/>
    <n v="8.2260000000000009"/>
    <x v="9"/>
  </r>
  <r>
    <x v="10"/>
    <x v="2"/>
    <s v="Mandalay"/>
    <x v="0"/>
    <x v="0"/>
    <x v="5"/>
    <x v="10"/>
    <n v="4"/>
    <n v="2.8959999999999999"/>
    <n v="60.816000000000003"/>
    <x v="10"/>
    <x v="2"/>
    <x v="10"/>
    <x v="0"/>
    <n v="57.92"/>
    <x v="0"/>
    <n v="2.8959999999999999"/>
    <x v="10"/>
  </r>
  <r>
    <x v="11"/>
    <x v="2"/>
    <s v="Mandalay"/>
    <x v="0"/>
    <x v="1"/>
    <x v="1"/>
    <x v="11"/>
    <n v="4"/>
    <n v="5.1020000000000003"/>
    <n v="107.142"/>
    <x v="11"/>
    <x v="2"/>
    <x v="11"/>
    <x v="1"/>
    <n v="102.04"/>
    <x v="0"/>
    <n v="5.1020000000000003"/>
    <x v="11"/>
  </r>
  <r>
    <x v="12"/>
    <x v="0"/>
    <s v="Yangon"/>
    <x v="1"/>
    <x v="0"/>
    <x v="1"/>
    <x v="12"/>
    <n v="5"/>
    <n v="11.737500000000001"/>
    <n v="246.48750000000001"/>
    <x v="12"/>
    <x v="2"/>
    <x v="12"/>
    <x v="0"/>
    <n v="234.75"/>
    <x v="0"/>
    <n v="11.737500000000001"/>
    <x v="12"/>
  </r>
  <r>
    <x v="13"/>
    <x v="0"/>
    <s v="Yangon"/>
    <x v="1"/>
    <x v="1"/>
    <x v="4"/>
    <x v="13"/>
    <n v="10"/>
    <n v="21.594999999999999"/>
    <n v="453.495"/>
    <x v="13"/>
    <x v="2"/>
    <x v="13"/>
    <x v="0"/>
    <n v="431.9"/>
    <x v="0"/>
    <n v="21.594999999999999"/>
    <x v="13"/>
  </r>
  <r>
    <x v="14"/>
    <x v="0"/>
    <s v="Yangon"/>
    <x v="1"/>
    <x v="0"/>
    <x v="0"/>
    <x v="14"/>
    <n v="10"/>
    <n v="35.69"/>
    <n v="749.49"/>
    <x v="14"/>
    <x v="2"/>
    <x v="14"/>
    <x v="1"/>
    <n v="713.8"/>
    <x v="0"/>
    <n v="35.69"/>
    <x v="14"/>
  </r>
  <r>
    <x v="15"/>
    <x v="2"/>
    <s v="Mandalay"/>
    <x v="0"/>
    <x v="0"/>
    <x v="3"/>
    <x v="15"/>
    <n v="6"/>
    <n v="28.116"/>
    <n v="590.43600000000004"/>
    <x v="15"/>
    <x v="2"/>
    <x v="15"/>
    <x v="1"/>
    <n v="562.32000000000005"/>
    <x v="0"/>
    <n v="28.116"/>
    <x v="10"/>
  </r>
  <r>
    <x v="16"/>
    <x v="0"/>
    <s v="Yangon"/>
    <x v="0"/>
    <x v="0"/>
    <x v="0"/>
    <x v="16"/>
    <n v="7"/>
    <n v="24.125499999999999"/>
    <n v="506.63549999999998"/>
    <x v="16"/>
    <x v="2"/>
    <x v="16"/>
    <x v="2"/>
    <n v="482.51"/>
    <x v="0"/>
    <n v="24.125499999999999"/>
    <x v="15"/>
  </r>
  <r>
    <x v="17"/>
    <x v="0"/>
    <s v="Yangon"/>
    <x v="1"/>
    <x v="1"/>
    <x v="3"/>
    <x v="17"/>
    <n v="6"/>
    <n v="21.783000000000001"/>
    <n v="457.44299999999998"/>
    <x v="17"/>
    <x v="2"/>
    <x v="17"/>
    <x v="2"/>
    <n v="435.66"/>
    <x v="0"/>
    <n v="21.783000000000001"/>
    <x v="16"/>
  </r>
  <r>
    <x v="18"/>
    <x v="0"/>
    <s v="Yangon"/>
    <x v="1"/>
    <x v="1"/>
    <x v="4"/>
    <x v="18"/>
    <n v="3"/>
    <n v="8.2004999999999999"/>
    <n v="172.2105"/>
    <x v="18"/>
    <x v="2"/>
    <x v="18"/>
    <x v="2"/>
    <n v="164.01"/>
    <x v="0"/>
    <n v="8.2004999999999999"/>
    <x v="17"/>
  </r>
  <r>
    <x v="19"/>
    <x v="2"/>
    <s v="Mandalay"/>
    <x v="1"/>
    <x v="0"/>
    <x v="2"/>
    <x v="19"/>
    <n v="2"/>
    <n v="4.03"/>
    <n v="84.63"/>
    <x v="19"/>
    <x v="2"/>
    <x v="19"/>
    <x v="0"/>
    <n v="80.599999999999994"/>
    <x v="0"/>
    <n v="4.03"/>
    <x v="18"/>
  </r>
  <r>
    <x v="20"/>
    <x v="1"/>
    <s v="Naypyitaw"/>
    <x v="0"/>
    <x v="1"/>
    <x v="1"/>
    <x v="20"/>
    <n v="5"/>
    <n v="21.51"/>
    <n v="451.71"/>
    <x v="20"/>
    <x v="2"/>
    <x v="20"/>
    <x v="0"/>
    <n v="430.2"/>
    <x v="0"/>
    <n v="21.51"/>
    <x v="19"/>
  </r>
  <r>
    <x v="21"/>
    <x v="2"/>
    <s v="Mandalay"/>
    <x v="1"/>
    <x v="1"/>
    <x v="0"/>
    <x v="21"/>
    <n v="3"/>
    <n v="13.196999999999999"/>
    <n v="277.137"/>
    <x v="21"/>
    <x v="2"/>
    <x v="21"/>
    <x v="0"/>
    <n v="263.94"/>
    <x v="0"/>
    <n v="13.196999999999999"/>
    <x v="20"/>
  </r>
  <r>
    <x v="22"/>
    <x v="2"/>
    <s v="Mandalay"/>
    <x v="1"/>
    <x v="1"/>
    <x v="2"/>
    <x v="22"/>
    <n v="2"/>
    <n v="3.32"/>
    <n v="69.72"/>
    <x v="22"/>
    <x v="2"/>
    <x v="22"/>
    <x v="2"/>
    <n v="66.400000000000006"/>
    <x v="0"/>
    <n v="3.32"/>
    <x v="18"/>
  </r>
  <r>
    <x v="23"/>
    <x v="0"/>
    <s v="Yangon"/>
    <x v="1"/>
    <x v="1"/>
    <x v="1"/>
    <x v="23"/>
    <n v="5"/>
    <n v="8.64"/>
    <n v="181.44"/>
    <x v="23"/>
    <x v="2"/>
    <x v="23"/>
    <x v="0"/>
    <n v="172.8"/>
    <x v="0"/>
    <n v="8.64"/>
    <x v="21"/>
  </r>
  <r>
    <x v="24"/>
    <x v="0"/>
    <s v="Yangon"/>
    <x v="0"/>
    <x v="1"/>
    <x v="3"/>
    <x v="24"/>
    <n v="3"/>
    <n v="13.294499999999999"/>
    <n v="279.18450000000001"/>
    <x v="24"/>
    <x v="2"/>
    <x v="24"/>
    <x v="0"/>
    <n v="265.89"/>
    <x v="0"/>
    <n v="13.294499999999999"/>
    <x v="22"/>
  </r>
  <r>
    <x v="25"/>
    <x v="0"/>
    <s v="Yangon"/>
    <x v="0"/>
    <x v="0"/>
    <x v="2"/>
    <x v="25"/>
    <n v="8"/>
    <n v="21.036000000000001"/>
    <n v="441.75599999999997"/>
    <x v="25"/>
    <x v="2"/>
    <x v="25"/>
    <x v="2"/>
    <n v="420.72"/>
    <x v="0"/>
    <n v="21.036000000000001"/>
    <x v="23"/>
  </r>
  <r>
    <x v="26"/>
    <x v="2"/>
    <s v="Mandalay"/>
    <x v="1"/>
    <x v="1"/>
    <x v="5"/>
    <x v="26"/>
    <n v="1"/>
    <n v="1.6759999999999999"/>
    <n v="35.195999999999998"/>
    <x v="26"/>
    <x v="2"/>
    <x v="26"/>
    <x v="1"/>
    <n v="33.520000000000003"/>
    <x v="0"/>
    <n v="1.6759999999999999"/>
    <x v="24"/>
  </r>
  <r>
    <x v="27"/>
    <x v="0"/>
    <s v="Yangon"/>
    <x v="1"/>
    <x v="0"/>
    <x v="5"/>
    <x v="27"/>
    <n v="2"/>
    <n v="8.7669999999999995"/>
    <n v="184.107"/>
    <x v="27"/>
    <x v="2"/>
    <x v="27"/>
    <x v="2"/>
    <n v="175.34"/>
    <x v="0"/>
    <n v="8.7669999999999995"/>
    <x v="25"/>
  </r>
  <r>
    <x v="28"/>
    <x v="2"/>
    <s v="Mandalay"/>
    <x v="1"/>
    <x v="0"/>
    <x v="4"/>
    <x v="28"/>
    <n v="5"/>
    <n v="22.09"/>
    <n v="463.89"/>
    <x v="28"/>
    <x v="2"/>
    <x v="28"/>
    <x v="1"/>
    <n v="441.8"/>
    <x v="0"/>
    <n v="22.09"/>
    <x v="1"/>
  </r>
  <r>
    <x v="29"/>
    <x v="0"/>
    <s v="Yangon"/>
    <x v="1"/>
    <x v="1"/>
    <x v="0"/>
    <x v="29"/>
    <n v="9"/>
    <n v="11.2005"/>
    <n v="235.2105"/>
    <x v="29"/>
    <x v="2"/>
    <x v="29"/>
    <x v="1"/>
    <n v="224.01"/>
    <x v="0"/>
    <n v="11.2005"/>
    <x v="2"/>
  </r>
  <r>
    <x v="30"/>
    <x v="2"/>
    <s v="Mandalay"/>
    <x v="1"/>
    <x v="1"/>
    <x v="5"/>
    <x v="30"/>
    <n v="5"/>
    <n v="23.532499999999999"/>
    <n v="494.1825"/>
    <x v="30"/>
    <x v="2"/>
    <x v="30"/>
    <x v="2"/>
    <n v="470.65"/>
    <x v="0"/>
    <n v="23.532499999999999"/>
    <x v="19"/>
  </r>
  <r>
    <x v="31"/>
    <x v="2"/>
    <s v="Mandalay"/>
    <x v="0"/>
    <x v="1"/>
    <x v="3"/>
    <x v="31"/>
    <n v="9"/>
    <n v="35.131500000000003"/>
    <n v="737.76149999999996"/>
    <x v="31"/>
    <x v="3"/>
    <x v="31"/>
    <x v="1"/>
    <n v="702.63"/>
    <x v="0"/>
    <n v="35.131500000000003"/>
    <x v="10"/>
  </r>
  <r>
    <x v="32"/>
    <x v="2"/>
    <s v="Mandalay"/>
    <x v="1"/>
    <x v="1"/>
    <x v="3"/>
    <x v="32"/>
    <n v="8"/>
    <n v="33.512"/>
    <n v="703.75199999999995"/>
    <x v="32"/>
    <x v="3"/>
    <x v="32"/>
    <x v="1"/>
    <n v="670.24"/>
    <x v="0"/>
    <n v="33.512"/>
    <x v="20"/>
  </r>
  <r>
    <x v="33"/>
    <x v="0"/>
    <s v="Yangon"/>
    <x v="1"/>
    <x v="1"/>
    <x v="0"/>
    <x v="33"/>
    <n v="2"/>
    <n v="9.6579999999999995"/>
    <n v="202.81800000000001"/>
    <x v="33"/>
    <x v="3"/>
    <x v="33"/>
    <x v="2"/>
    <n v="193.16"/>
    <x v="0"/>
    <n v="9.6579999999999995"/>
    <x v="20"/>
  </r>
  <r>
    <x v="34"/>
    <x v="1"/>
    <s v="Naypyitaw"/>
    <x v="0"/>
    <x v="0"/>
    <x v="4"/>
    <x v="34"/>
    <n v="4"/>
    <n v="19.884"/>
    <n v="417.56400000000002"/>
    <x v="34"/>
    <x v="3"/>
    <x v="34"/>
    <x v="0"/>
    <n v="397.68"/>
    <x v="0"/>
    <n v="19.884"/>
    <x v="26"/>
  </r>
  <r>
    <x v="35"/>
    <x v="1"/>
    <s v="Naypyitaw"/>
    <x v="0"/>
    <x v="0"/>
    <x v="3"/>
    <x v="35"/>
    <n v="1"/>
    <n v="3.4060000000000001"/>
    <n v="71.525999999999996"/>
    <x v="35"/>
    <x v="3"/>
    <x v="35"/>
    <x v="0"/>
    <n v="68.12"/>
    <x v="0"/>
    <n v="3.4060000000000001"/>
    <x v="11"/>
  </r>
  <r>
    <x v="36"/>
    <x v="0"/>
    <s v="Yangon"/>
    <x v="0"/>
    <x v="1"/>
    <x v="3"/>
    <x v="36"/>
    <n v="5"/>
    <n v="15.654999999999999"/>
    <n v="328.755"/>
    <x v="36"/>
    <x v="3"/>
    <x v="36"/>
    <x v="0"/>
    <n v="313.10000000000002"/>
    <x v="0"/>
    <n v="15.654999999999999"/>
    <x v="27"/>
  </r>
  <r>
    <x v="37"/>
    <x v="0"/>
    <s v="Yangon"/>
    <x v="1"/>
    <x v="0"/>
    <x v="1"/>
    <x v="37"/>
    <n v="9"/>
    <n v="27.396000000000001"/>
    <n v="575.31600000000003"/>
    <x v="37"/>
    <x v="3"/>
    <x v="37"/>
    <x v="0"/>
    <n v="547.91999999999996"/>
    <x v="0"/>
    <n v="27.396000000000001"/>
    <x v="28"/>
  </r>
  <r>
    <x v="38"/>
    <x v="1"/>
    <s v="Naypyitaw"/>
    <x v="1"/>
    <x v="0"/>
    <x v="0"/>
    <x v="38"/>
    <n v="8"/>
    <n v="21.968"/>
    <n v="461.32799999999997"/>
    <x v="38"/>
    <x v="3"/>
    <x v="38"/>
    <x v="0"/>
    <n v="439.36"/>
    <x v="0"/>
    <n v="21.968"/>
    <x v="29"/>
  </r>
  <r>
    <x v="39"/>
    <x v="2"/>
    <s v="Mandalay"/>
    <x v="0"/>
    <x v="1"/>
    <x v="2"/>
    <x v="39"/>
    <n v="8"/>
    <n v="12.048"/>
    <n v="253.00800000000001"/>
    <x v="39"/>
    <x v="3"/>
    <x v="39"/>
    <x v="1"/>
    <n v="240.96"/>
    <x v="0"/>
    <n v="12.048"/>
    <x v="25"/>
  </r>
  <r>
    <x v="40"/>
    <x v="2"/>
    <s v="Mandalay"/>
    <x v="0"/>
    <x v="0"/>
    <x v="2"/>
    <x v="40"/>
    <n v="1"/>
    <n v="4.3360000000000003"/>
    <n v="91.055999999999997"/>
    <x v="40"/>
    <x v="3"/>
    <x v="40"/>
    <x v="0"/>
    <n v="86.72"/>
    <x v="0"/>
    <n v="4.3360000000000003"/>
    <x v="30"/>
  </r>
  <r>
    <x v="41"/>
    <x v="1"/>
    <s v="Naypyitaw"/>
    <x v="0"/>
    <x v="1"/>
    <x v="2"/>
    <x v="41"/>
    <n v="2"/>
    <n v="5.6109999999999998"/>
    <n v="117.831"/>
    <x v="41"/>
    <x v="3"/>
    <x v="41"/>
    <x v="1"/>
    <n v="112.22"/>
    <x v="0"/>
    <n v="5.6109999999999998"/>
    <x v="31"/>
  </r>
  <r>
    <x v="42"/>
    <x v="2"/>
    <s v="Mandalay"/>
    <x v="0"/>
    <x v="0"/>
    <x v="3"/>
    <x v="42"/>
    <n v="6"/>
    <n v="20.736000000000001"/>
    <n v="435.45600000000002"/>
    <x v="42"/>
    <x v="3"/>
    <x v="42"/>
    <x v="1"/>
    <n v="414.72"/>
    <x v="0"/>
    <n v="20.736000000000001"/>
    <x v="32"/>
  </r>
  <r>
    <x v="43"/>
    <x v="1"/>
    <s v="Naypyitaw"/>
    <x v="0"/>
    <x v="0"/>
    <x v="4"/>
    <x v="43"/>
    <n v="8"/>
    <n v="39.479999999999997"/>
    <n v="829.08"/>
    <x v="43"/>
    <x v="3"/>
    <x v="43"/>
    <x v="1"/>
    <n v="789.6"/>
    <x v="0"/>
    <n v="39.479999999999997"/>
    <x v="29"/>
  </r>
  <r>
    <x v="44"/>
    <x v="1"/>
    <s v="Naypyitaw"/>
    <x v="0"/>
    <x v="1"/>
    <x v="0"/>
    <x v="44"/>
    <n v="2"/>
    <n v="1.5369999999999999"/>
    <n v="32.277000000000001"/>
    <x v="44"/>
    <x v="3"/>
    <x v="44"/>
    <x v="1"/>
    <n v="30.74"/>
    <x v="0"/>
    <n v="1.5369999999999999"/>
    <x v="8"/>
  </r>
  <r>
    <x v="45"/>
    <x v="2"/>
    <s v="Mandalay"/>
    <x v="0"/>
    <x v="0"/>
    <x v="1"/>
    <x v="45"/>
    <n v="4"/>
    <n v="18.792000000000002"/>
    <n v="394.63200000000001"/>
    <x v="45"/>
    <x v="4"/>
    <x v="18"/>
    <x v="1"/>
    <n v="375.84"/>
    <x v="0"/>
    <n v="18.792000000000002"/>
    <x v="33"/>
  </r>
  <r>
    <x v="46"/>
    <x v="2"/>
    <s v="Mandalay"/>
    <x v="0"/>
    <x v="1"/>
    <x v="0"/>
    <x v="46"/>
    <n v="9"/>
    <n v="25.5105"/>
    <n v="535.72050000000002"/>
    <x v="46"/>
    <x v="5"/>
    <x v="45"/>
    <x v="2"/>
    <n v="510.21"/>
    <x v="0"/>
    <n v="25.5105"/>
    <x v="3"/>
  </r>
  <r>
    <x v="47"/>
    <x v="2"/>
    <s v="Mandalay"/>
    <x v="0"/>
    <x v="0"/>
    <x v="4"/>
    <x v="47"/>
    <n v="9"/>
    <n v="9.0045000000000002"/>
    <n v="189.09450000000001"/>
    <x v="47"/>
    <x v="6"/>
    <x v="46"/>
    <x v="0"/>
    <n v="180.09"/>
    <x v="0"/>
    <n v="9.0045000000000002"/>
    <x v="5"/>
  </r>
  <r>
    <x v="48"/>
    <x v="2"/>
    <s v="Mandalay"/>
    <x v="0"/>
    <x v="1"/>
    <x v="1"/>
    <x v="48"/>
    <n v="6"/>
    <n v="5.6790000000000003"/>
    <n v="119.259"/>
    <x v="48"/>
    <x v="7"/>
    <x v="47"/>
    <x v="2"/>
    <n v="113.58"/>
    <x v="0"/>
    <n v="5.6790000000000003"/>
    <x v="34"/>
  </r>
</pivotCacheRecords>
</file>

<file path=xl/pivotCache/pivotCacheRecords2.xml><?xml version="1.0" encoding="utf-8"?>
<pivotCacheRecords xmlns="http://schemas.openxmlformats.org/spreadsheetml/2006/main" xmlns:r="http://schemas.openxmlformats.org/officeDocument/2006/relationships" count="52">
  <r>
    <s v="750-67-8428"/>
    <s v="A"/>
    <s v="Yangon"/>
    <s v="Member"/>
    <s v="Female"/>
    <s v="Health and beauty"/>
    <n v="74.69"/>
    <n v="7"/>
    <n v="26.141500000000001"/>
    <n v="548.97149999999999"/>
    <d v="2019-05-01T00:00:00"/>
    <s v="May"/>
    <d v="1899-12-30T13:08:00"/>
    <x v="0"/>
    <n v="522.83000000000004"/>
    <n v="4.7619047620000003"/>
    <n v="26.141500000000001"/>
    <n v="9.1"/>
  </r>
  <r>
    <s v="226-31-3081"/>
    <s v="C"/>
    <s v="Naypyitaw"/>
    <s v="Normal"/>
    <s v="Female"/>
    <s v="Electronic accessories"/>
    <n v="15.28"/>
    <n v="5"/>
    <n v="3.82"/>
    <n v="80.22"/>
    <d v="2019-08-03T00:00:00"/>
    <s v="Aug"/>
    <d v="1899-12-30T10:29:00"/>
    <x v="1"/>
    <n v="76.400000000000006"/>
    <n v="4.7619047620000003"/>
    <n v="3.82"/>
    <n v="9.6"/>
  </r>
  <r>
    <s v="631-41-3108"/>
    <s v="A"/>
    <s v="Yangon"/>
    <s v="Normal"/>
    <s v="Male"/>
    <s v="Home and lifestyle"/>
    <n v="46.33"/>
    <n v="7"/>
    <n v="16.215499999999999"/>
    <n v="340.52550000000002"/>
    <d v="2019-03-03T00:00:00"/>
    <s v="Mar"/>
    <d v="1899-12-30T13:23:00"/>
    <x v="2"/>
    <n v="324.31"/>
    <n v="4.7619047620000003"/>
    <n v="16.215499999999999"/>
    <n v="7.4"/>
  </r>
  <r>
    <s v="123-19-1176"/>
    <s v="A"/>
    <s v="Yangon"/>
    <s v="Member"/>
    <s v="Male"/>
    <s v="Health and beauty"/>
    <n v="58.22"/>
    <n v="8"/>
    <n v="23.288"/>
    <n v="489.048"/>
    <d v="2019-03-04T00:00:00"/>
    <s v="Mar"/>
    <d v="1899-12-30T20:33:00"/>
    <x v="0"/>
    <n v="465.76"/>
    <n v="4.7619047620000003"/>
    <n v="23.288"/>
    <n v="8.4"/>
  </r>
  <r>
    <s v="373-73-7910"/>
    <s v="A"/>
    <s v="Yangon"/>
    <s v="Normal"/>
    <s v="Male"/>
    <s v="Sports and travel"/>
    <n v="86.31"/>
    <n v="7"/>
    <n v="30.208500000000001"/>
    <n v="634.37850000000003"/>
    <d v="2019-03-05T00:00:00"/>
    <s v="Mar"/>
    <d v="1899-12-30T10:37:00"/>
    <x v="0"/>
    <n v="604.16999999999996"/>
    <n v="4.7619047620000003"/>
    <n v="30.208500000000001"/>
    <n v="5.3"/>
  </r>
  <r>
    <s v="699-14-3026"/>
    <s v="C"/>
    <s v="Naypyitaw"/>
    <s v="Normal"/>
    <s v="Male"/>
    <s v="Electronic accessories"/>
    <n v="85.39"/>
    <n v="7"/>
    <n v="29.886500000000002"/>
    <n v="627.61649999999997"/>
    <d v="2019-03-06T00:00:00"/>
    <s v="Mar"/>
    <d v="1899-12-30T18:30:00"/>
    <x v="0"/>
    <n v="597.73"/>
    <n v="4.7619047620000003"/>
    <n v="29.886500000000002"/>
    <n v="4.0999999999999996"/>
  </r>
  <r>
    <s v="355-53-5943"/>
    <s v="A"/>
    <s v="Yangon"/>
    <s v="Member"/>
    <s v="Female"/>
    <s v="Electronic accessories"/>
    <n v="68.84"/>
    <n v="6"/>
    <n v="20.652000000000001"/>
    <n v="433.69200000000001"/>
    <d v="2019-03-07T00:00:00"/>
    <s v="Mar"/>
    <d v="1899-12-30T14:36:00"/>
    <x v="0"/>
    <n v="413.04"/>
    <n v="4.7619047620000003"/>
    <n v="20.652000000000001"/>
    <n v="5.8"/>
  </r>
  <r>
    <s v="315-22-5665"/>
    <s v="C"/>
    <s v="Naypyitaw"/>
    <s v="Normal"/>
    <s v="Female"/>
    <s v="Home and lifestyle"/>
    <n v="73.56"/>
    <n v="10"/>
    <n v="36.78"/>
    <n v="772.38"/>
    <d v="2019-03-08T00:00:00"/>
    <s v="Mar"/>
    <d v="1899-12-30T11:38:00"/>
    <x v="0"/>
    <n v="735.6"/>
    <n v="4.7619047620000003"/>
    <n v="36.78"/>
    <n v="8"/>
  </r>
  <r>
    <s v="665-32-9167"/>
    <s v="A"/>
    <s v="Yangon"/>
    <s v="Member"/>
    <s v="Female"/>
    <s v="Health and beauty"/>
    <n v="36.26"/>
    <n v="2"/>
    <n v="3.6259999999999999"/>
    <n v="76.146000000000001"/>
    <d v="2019-03-09T00:00:00"/>
    <s v="Mar"/>
    <d v="1899-12-30T17:15:00"/>
    <x v="2"/>
    <n v="72.52"/>
    <n v="4.7619047620000003"/>
    <n v="3.6259999999999999"/>
    <n v="7.2"/>
  </r>
  <r>
    <s v="692-92-5582"/>
    <s v="B"/>
    <s v="Mandalay"/>
    <s v="Member"/>
    <s v="Female"/>
    <s v="Food and beverages"/>
    <n v="54.84"/>
    <n v="3"/>
    <n v="8.2260000000000009"/>
    <n v="172.74600000000001"/>
    <d v="2019-03-10T00:00:00"/>
    <s v="Mar"/>
    <d v="1899-12-30T13:27:00"/>
    <x v="2"/>
    <n v="164.52"/>
    <n v="4.7619047620000003"/>
    <n v="8.2260000000000009"/>
    <n v="5.9"/>
  </r>
  <r>
    <s v="351-62-0822"/>
    <s v="B"/>
    <s v="Mandalay"/>
    <s v="Member"/>
    <s v="Female"/>
    <s v="Fashion accessories"/>
    <n v="14.48"/>
    <n v="4"/>
    <n v="2.8959999999999999"/>
    <n v="60.816000000000003"/>
    <d v="2019-03-11T00:00:00"/>
    <s v="Mar"/>
    <d v="1899-12-30T18:07:00"/>
    <x v="0"/>
    <n v="57.92"/>
    <n v="4.7619047620000003"/>
    <n v="2.8959999999999999"/>
    <n v="4.5"/>
  </r>
  <r>
    <s v="529-56-3974"/>
    <s v="B"/>
    <s v="Mandalay"/>
    <s v="Member"/>
    <s v="Male"/>
    <s v="Electronic accessories"/>
    <n v="25.51"/>
    <n v="4"/>
    <n v="5.1020000000000003"/>
    <n v="107.142"/>
    <d v="2019-03-12T00:00:00"/>
    <s v="Mar"/>
    <d v="1899-12-30T17:03:00"/>
    <x v="1"/>
    <n v="102.04"/>
    <n v="4.7619047620000003"/>
    <n v="5.1020000000000003"/>
    <n v="6.8"/>
  </r>
  <r>
    <s v="365-64-0515"/>
    <s v="A"/>
    <s v="Yangon"/>
    <s v="Normal"/>
    <s v="Female"/>
    <s v="Electronic accessories"/>
    <n v="46.95"/>
    <n v="5"/>
    <n v="11.737500000000001"/>
    <n v="246.48750000000001"/>
    <d v="2019-03-13T00:00:00"/>
    <s v="Mar"/>
    <d v="1899-12-30T10:25:00"/>
    <x v="0"/>
    <n v="234.75"/>
    <n v="4.7619047620000003"/>
    <n v="11.737500000000001"/>
    <n v="7.1"/>
  </r>
  <r>
    <s v="252-56-2699"/>
    <s v="A"/>
    <s v="Yangon"/>
    <s v="Normal"/>
    <s v="Male"/>
    <s v="Food and beverages"/>
    <n v="43.19"/>
    <n v="10"/>
    <n v="21.594999999999999"/>
    <n v="453.495"/>
    <d v="2019-03-14T00:00:00"/>
    <s v="Mar"/>
    <d v="1899-12-30T16:48:00"/>
    <x v="0"/>
    <n v="431.9"/>
    <n v="4.7619047620000003"/>
    <n v="21.594999999999999"/>
    <n v="8.1999999999999993"/>
  </r>
  <r>
    <s v="829-34-3910"/>
    <s v="A"/>
    <s v="Yangon"/>
    <s v="Normal"/>
    <s v="Female"/>
    <s v="Health and beauty"/>
    <n v="71.38"/>
    <n v="10"/>
    <n v="35.69"/>
    <n v="749.49"/>
    <d v="2019-03-15T00:00:00"/>
    <s v="Mar"/>
    <d v="1899-12-30T19:21:00"/>
    <x v="1"/>
    <n v="713.8"/>
    <n v="4.7619047620000003"/>
    <n v="35.69"/>
    <n v="5.7"/>
  </r>
  <r>
    <s v="299-46-1805"/>
    <s v="B"/>
    <s v="Mandalay"/>
    <s v="Member"/>
    <s v="Female"/>
    <s v="Sports and travel"/>
    <n v="93.72"/>
    <n v="6"/>
    <n v="28.116"/>
    <n v="590.43600000000004"/>
    <d v="2019-03-16T00:00:00"/>
    <s v="Mar"/>
    <d v="1899-12-30T16:19:00"/>
    <x v="1"/>
    <n v="562.32000000000005"/>
    <n v="4.7619047620000003"/>
    <n v="28.116"/>
    <n v="4.5"/>
  </r>
  <r>
    <s v="656-95-9349"/>
    <s v="A"/>
    <s v="Yangon"/>
    <s v="Member"/>
    <s v="Female"/>
    <s v="Health and beauty"/>
    <n v="68.930000000000007"/>
    <n v="7"/>
    <n v="24.125499999999999"/>
    <n v="506.63549999999998"/>
    <d v="2019-03-17T00:00:00"/>
    <s v="Mar"/>
    <d v="1899-12-30T11:03:00"/>
    <x v="2"/>
    <n v="482.51"/>
    <n v="4.7619047620000003"/>
    <n v="24.125499999999999"/>
    <n v="4.5999999999999996"/>
  </r>
  <r>
    <s v="765-26-6951"/>
    <s v="A"/>
    <s v="Yangon"/>
    <s v="Normal"/>
    <s v="Male"/>
    <s v="Sports and travel"/>
    <n v="72.61"/>
    <n v="6"/>
    <n v="21.783000000000001"/>
    <n v="457.44299999999998"/>
    <d v="2019-03-18T00:00:00"/>
    <s v="Mar"/>
    <d v="1899-12-30T10:39:00"/>
    <x v="2"/>
    <n v="435.66"/>
    <n v="4.7619047620000003"/>
    <n v="21.783000000000001"/>
    <n v="6.9"/>
  </r>
  <r>
    <s v="329-62-1586"/>
    <s v="A"/>
    <s v="Yangon"/>
    <s v="Normal"/>
    <s v="Male"/>
    <s v="Food and beverages"/>
    <n v="54.67"/>
    <n v="3"/>
    <n v="8.2004999999999999"/>
    <n v="172.2105"/>
    <d v="2019-03-19T00:00:00"/>
    <s v="Mar"/>
    <d v="1899-12-30T18:00:00"/>
    <x v="2"/>
    <n v="164.01"/>
    <n v="4.7619047620000003"/>
    <n v="8.2004999999999999"/>
    <n v="8.6"/>
  </r>
  <r>
    <s v="319-50-3348"/>
    <s v="B"/>
    <s v="Mandalay"/>
    <s v="Normal"/>
    <s v="Female"/>
    <s v="Home and lifestyle"/>
    <n v="40.299999999999997"/>
    <n v="2"/>
    <n v="4.03"/>
    <n v="84.63"/>
    <d v="2019-03-20T00:00:00"/>
    <s v="Mar"/>
    <d v="1899-12-30T15:30:00"/>
    <x v="0"/>
    <n v="80.599999999999994"/>
    <n v="4.7619047620000003"/>
    <n v="4.03"/>
    <n v="4.4000000000000004"/>
  </r>
  <r>
    <s v="300-71-4605"/>
    <s v="C"/>
    <s v="Naypyitaw"/>
    <s v="Member"/>
    <s v="Male"/>
    <s v="Electronic accessories"/>
    <n v="86.04"/>
    <n v="5"/>
    <n v="21.51"/>
    <n v="451.71"/>
    <d v="2019-03-21T00:00:00"/>
    <s v="Mar"/>
    <d v="1899-12-30T11:24:00"/>
    <x v="0"/>
    <n v="430.2"/>
    <n v="4.7619047620000003"/>
    <n v="21.51"/>
    <n v="4.8"/>
  </r>
  <r>
    <s v="371-85-5789"/>
    <s v="B"/>
    <s v="Mandalay"/>
    <s v="Normal"/>
    <s v="Male"/>
    <s v="Health and beauty"/>
    <n v="87.98"/>
    <n v="3"/>
    <n v="13.196999999999999"/>
    <n v="277.137"/>
    <d v="2019-03-22T00:00:00"/>
    <s v="Mar"/>
    <d v="1899-12-30T10:40:00"/>
    <x v="0"/>
    <n v="263.94"/>
    <n v="4.7619047620000003"/>
    <n v="13.196999999999999"/>
    <n v="5.0999999999999996"/>
  </r>
  <r>
    <s v="273-16-6619"/>
    <s v="B"/>
    <s v="Mandalay"/>
    <s v="Normal"/>
    <s v="Male"/>
    <s v="Home and lifestyle"/>
    <n v="33.200000000000003"/>
    <n v="2"/>
    <n v="3.32"/>
    <n v="69.72"/>
    <d v="2019-03-23T00:00:00"/>
    <s v="Mar"/>
    <d v="1899-12-30T12:20:00"/>
    <x v="2"/>
    <n v="66.400000000000006"/>
    <n v="4.7619047620000003"/>
    <n v="3.32"/>
    <n v="4.4000000000000004"/>
  </r>
  <r>
    <s v="636-48-8204"/>
    <s v="A"/>
    <s v="Yangon"/>
    <s v="Normal"/>
    <s v="Male"/>
    <s v="Electronic accessories"/>
    <n v="34.56"/>
    <n v="5"/>
    <n v="8.64"/>
    <n v="181.44"/>
    <d v="2019-03-24T00:00:00"/>
    <s v="Mar"/>
    <d v="1899-12-30T11:15:00"/>
    <x v="0"/>
    <n v="172.8"/>
    <n v="4.7619047620000003"/>
    <n v="8.64"/>
    <n v="9.9"/>
  </r>
  <r>
    <s v="549-59-1358"/>
    <s v="A"/>
    <s v="Yangon"/>
    <s v="Member"/>
    <s v="Male"/>
    <s v="Sports and travel"/>
    <n v="88.63"/>
    <n v="3"/>
    <n v="13.294499999999999"/>
    <n v="279.18450000000001"/>
    <d v="2019-03-25T00:00:00"/>
    <s v="Mar"/>
    <d v="1899-12-30T17:36:00"/>
    <x v="0"/>
    <n v="265.89"/>
    <n v="4.7619047620000003"/>
    <n v="13.294499999999999"/>
    <n v="6"/>
  </r>
  <r>
    <s v="227-03-5010"/>
    <s v="A"/>
    <s v="Yangon"/>
    <s v="Member"/>
    <s v="Female"/>
    <s v="Home and lifestyle"/>
    <n v="52.59"/>
    <n v="8"/>
    <n v="21.036000000000001"/>
    <n v="441.75599999999997"/>
    <d v="2019-03-26T00:00:00"/>
    <s v="Mar"/>
    <d v="1899-12-30T19:20:00"/>
    <x v="2"/>
    <n v="420.72"/>
    <n v="4.7619047620000003"/>
    <n v="21.036000000000001"/>
    <n v="8.5"/>
  </r>
  <r>
    <s v="649-29-6775"/>
    <s v="B"/>
    <s v="Mandalay"/>
    <s v="Normal"/>
    <s v="Male"/>
    <s v="Fashion accessories"/>
    <n v="33.520000000000003"/>
    <n v="1"/>
    <n v="1.6759999999999999"/>
    <n v="35.195999999999998"/>
    <d v="2019-03-27T00:00:00"/>
    <s v="Mar"/>
    <d v="1899-12-30T15:31:00"/>
    <x v="1"/>
    <n v="33.520000000000003"/>
    <n v="4.7619047620000003"/>
    <n v="1.6759999999999999"/>
    <n v="6.7"/>
  </r>
  <r>
    <s v="189-17-4241"/>
    <s v="A"/>
    <s v="Yangon"/>
    <s v="Normal"/>
    <s v="Female"/>
    <s v="Fashion accessories"/>
    <n v="87.67"/>
    <n v="2"/>
    <n v="8.7669999999999995"/>
    <n v="184.107"/>
    <d v="2019-03-28T00:00:00"/>
    <s v="Mar"/>
    <d v="1899-12-30T12:17:00"/>
    <x v="2"/>
    <n v="175.34"/>
    <n v="4.7619047620000003"/>
    <n v="8.7669999999999995"/>
    <n v="7.7"/>
  </r>
  <r>
    <s v="145-94-9061"/>
    <s v="B"/>
    <s v="Mandalay"/>
    <s v="Normal"/>
    <s v="Female"/>
    <s v="Food and beverages"/>
    <n v="88.36"/>
    <n v="5"/>
    <n v="22.09"/>
    <n v="463.89"/>
    <d v="2019-03-29T00:00:00"/>
    <s v="Mar"/>
    <d v="1899-12-30T19:48:00"/>
    <x v="1"/>
    <n v="441.8"/>
    <n v="4.7619047620000003"/>
    <n v="22.09"/>
    <n v="9.6"/>
  </r>
  <r>
    <s v="848-62-7243"/>
    <s v="A"/>
    <s v="Yangon"/>
    <s v="Normal"/>
    <s v="Male"/>
    <s v="Health and beauty"/>
    <n v="24.89"/>
    <n v="9"/>
    <n v="11.2005"/>
    <n v="235.2105"/>
    <d v="2019-03-30T00:00:00"/>
    <s v="Mar"/>
    <d v="1899-12-30T15:36:00"/>
    <x v="1"/>
    <n v="224.01"/>
    <n v="4.7619047620000003"/>
    <n v="11.2005"/>
    <n v="7.4"/>
  </r>
  <r>
    <s v="871-79-8483"/>
    <s v="B"/>
    <s v="Mandalay"/>
    <s v="Normal"/>
    <s v="Male"/>
    <s v="Fashion accessories"/>
    <n v="94.13"/>
    <n v="5"/>
    <n v="23.532499999999999"/>
    <n v="494.1825"/>
    <d v="2019-03-31T00:00:00"/>
    <s v="Mar"/>
    <d v="1899-12-30T19:39:00"/>
    <x v="2"/>
    <n v="470.65"/>
    <n v="4.7619047620000003"/>
    <n v="23.532499999999999"/>
    <n v="4.8"/>
  </r>
  <r>
    <s v="149-71-6266"/>
    <s v="B"/>
    <s v="Mandalay"/>
    <s v="Member"/>
    <s v="Male"/>
    <s v="Sports and travel"/>
    <n v="78.069999999999993"/>
    <n v="9"/>
    <n v="35.131500000000003"/>
    <n v="737.76149999999996"/>
    <d v="2019-04-01T00:00:00"/>
    <s v="Apr"/>
    <d v="1899-12-30T12:43:00"/>
    <x v="1"/>
    <n v="702.63"/>
    <n v="4.7619047620000003"/>
    <n v="35.131500000000003"/>
    <n v="4.5"/>
  </r>
  <r>
    <s v="640-49-2076"/>
    <s v="B"/>
    <s v="Mandalay"/>
    <s v="Normal"/>
    <s v="Male"/>
    <s v="Sports and travel"/>
    <n v="83.78"/>
    <n v="8"/>
    <n v="33.512"/>
    <n v="703.75199999999995"/>
    <d v="2019-04-02T00:00:00"/>
    <s v="Apr"/>
    <d v="1899-12-30T14:49:00"/>
    <x v="1"/>
    <n v="670.24"/>
    <n v="4.7619047620000003"/>
    <n v="33.512"/>
    <n v="5.0999999999999996"/>
  </r>
  <r>
    <s v="595-11-5460"/>
    <s v="A"/>
    <s v="Yangon"/>
    <s v="Normal"/>
    <s v="Male"/>
    <s v="Health and beauty"/>
    <n v="96.58"/>
    <n v="2"/>
    <n v="9.6579999999999995"/>
    <n v="202.81800000000001"/>
    <d v="2019-04-03T00:00:00"/>
    <s v="Apr"/>
    <d v="1899-12-30T10:12:00"/>
    <x v="2"/>
    <n v="193.16"/>
    <n v="4.7619047620000003"/>
    <n v="9.6579999999999995"/>
    <n v="5.0999999999999996"/>
  </r>
  <r>
    <s v="183-56-6882"/>
    <s v="C"/>
    <s v="Naypyitaw"/>
    <s v="Member"/>
    <s v="Female"/>
    <s v="Food and beverages"/>
    <n v="99.42"/>
    <n v="4"/>
    <n v="19.884"/>
    <n v="417.56400000000002"/>
    <d v="2019-04-04T00:00:00"/>
    <s v="Apr"/>
    <d v="1899-12-30T10:42:00"/>
    <x v="0"/>
    <n v="397.68"/>
    <n v="4.7619047620000003"/>
    <n v="19.884"/>
    <n v="7.5"/>
  </r>
  <r>
    <s v="232-16-2483"/>
    <s v="C"/>
    <s v="Naypyitaw"/>
    <s v="Member"/>
    <s v="Female"/>
    <s v="Sports and travel"/>
    <n v="68.12"/>
    <n v="1"/>
    <n v="3.4060000000000001"/>
    <n v="71.525999999999996"/>
    <d v="2019-04-05T00:00:00"/>
    <s v="Apr"/>
    <d v="1899-12-30T12:28:00"/>
    <x v="0"/>
    <n v="68.12"/>
    <n v="4.7619047620000003"/>
    <n v="3.4060000000000001"/>
    <n v="6.8"/>
  </r>
  <r>
    <s v="129-29-8530"/>
    <s v="A"/>
    <s v="Yangon"/>
    <s v="Member"/>
    <s v="Male"/>
    <s v="Sports and travel"/>
    <n v="62.62"/>
    <n v="5"/>
    <n v="15.654999999999999"/>
    <n v="328.755"/>
    <d v="2019-04-06T00:00:00"/>
    <s v="Apr"/>
    <d v="1899-12-30T19:15:00"/>
    <x v="0"/>
    <n v="313.10000000000002"/>
    <n v="4.7619047620000003"/>
    <n v="15.654999999999999"/>
    <n v="7"/>
  </r>
  <r>
    <s v="272-65-1806"/>
    <s v="A"/>
    <s v="Yangon"/>
    <s v="Normal"/>
    <s v="Female"/>
    <s v="Electronic accessories"/>
    <n v="60.88"/>
    <n v="9"/>
    <n v="27.396000000000001"/>
    <n v="575.31600000000003"/>
    <d v="2019-04-07T00:00:00"/>
    <s v="Apr"/>
    <d v="1899-12-30T17:17:00"/>
    <x v="0"/>
    <n v="547.91999999999996"/>
    <n v="4.7619047620000003"/>
    <n v="27.396000000000001"/>
    <n v="4.7"/>
  </r>
  <r>
    <s v="333-73-7901"/>
    <s v="C"/>
    <s v="Naypyitaw"/>
    <s v="Normal"/>
    <s v="Female"/>
    <s v="Health and beauty"/>
    <n v="54.92"/>
    <n v="8"/>
    <n v="21.968"/>
    <n v="461.32799999999997"/>
    <d v="2019-04-08T00:00:00"/>
    <s v="Apr"/>
    <d v="1899-12-30T13:24:00"/>
    <x v="0"/>
    <n v="439.36"/>
    <n v="4.7619047620000003"/>
    <n v="21.968"/>
    <n v="7.6"/>
  </r>
  <r>
    <s v="777-82-7220"/>
    <s v="B"/>
    <s v="Mandalay"/>
    <s v="Member"/>
    <s v="Male"/>
    <s v="Home and lifestyle"/>
    <n v="30.12"/>
    <n v="8"/>
    <n v="12.048"/>
    <n v="253.00800000000001"/>
    <d v="2019-04-09T00:00:00"/>
    <s v="Apr"/>
    <d v="1899-12-30T13:01:00"/>
    <x v="1"/>
    <n v="240.96"/>
    <n v="4.7619047620000003"/>
    <n v="12.048"/>
    <n v="7.7"/>
  </r>
  <r>
    <s v="280-35-5823"/>
    <s v="B"/>
    <s v="Mandalay"/>
    <s v="Member"/>
    <s v="Female"/>
    <s v="Home and lifestyle"/>
    <n v="86.72"/>
    <n v="1"/>
    <n v="4.3360000000000003"/>
    <n v="91.055999999999997"/>
    <d v="2019-04-10T00:00:00"/>
    <s v="Apr"/>
    <d v="1899-12-30T18:45:00"/>
    <x v="0"/>
    <n v="86.72"/>
    <n v="4.7619047620000003"/>
    <n v="4.3360000000000003"/>
    <n v="7.9"/>
  </r>
  <r>
    <s v="554-53-8700"/>
    <s v="C"/>
    <s v="Naypyitaw"/>
    <s v="Member"/>
    <s v="Male"/>
    <s v="Home and lifestyle"/>
    <n v="56.11"/>
    <n v="2"/>
    <n v="5.6109999999999998"/>
    <n v="117.831"/>
    <d v="2019-04-11T00:00:00"/>
    <s v="Apr"/>
    <d v="1899-12-30T10:11:00"/>
    <x v="1"/>
    <n v="112.22"/>
    <n v="4.7619047620000003"/>
    <n v="5.6109999999999998"/>
    <n v="6.3"/>
  </r>
  <r>
    <s v="354-25-5821"/>
    <s v="B"/>
    <s v="Mandalay"/>
    <s v="Member"/>
    <s v="Female"/>
    <s v="Sports and travel"/>
    <n v="69.12"/>
    <n v="6"/>
    <n v="20.736000000000001"/>
    <n v="435.45600000000002"/>
    <d v="2019-04-12T00:00:00"/>
    <s v="Apr"/>
    <d v="1899-12-30T13:03:00"/>
    <x v="1"/>
    <n v="414.72"/>
    <n v="4.7619047620000003"/>
    <n v="20.736000000000001"/>
    <n v="5.6"/>
  </r>
  <r>
    <s v="228-96-1411"/>
    <s v="C"/>
    <s v="Naypyitaw"/>
    <s v="Member"/>
    <s v="Female"/>
    <s v="Food and beverages"/>
    <n v="98.7"/>
    <n v="8"/>
    <n v="39.479999999999997"/>
    <n v="829.08"/>
    <d v="2019-04-13T00:00:00"/>
    <s v="Apr"/>
    <d v="1899-12-30T20:39:00"/>
    <x v="1"/>
    <n v="789.6"/>
    <n v="4.7619047620000003"/>
    <n v="39.479999999999997"/>
    <n v="7.6"/>
  </r>
  <r>
    <s v="617-15-4209"/>
    <s v="C"/>
    <s v="Naypyitaw"/>
    <s v="Member"/>
    <s v="Male"/>
    <s v="Health and beauty"/>
    <n v="15.37"/>
    <n v="2"/>
    <n v="1.5369999999999999"/>
    <n v="32.277000000000001"/>
    <d v="2019-04-14T00:00:00"/>
    <s v="Apr"/>
    <d v="1899-12-30T19:47:00"/>
    <x v="1"/>
    <n v="30.74"/>
    <n v="4.7619047620000003"/>
    <n v="1.5369999999999999"/>
    <n v="7.2"/>
  </r>
  <r>
    <s v="132-32-9879"/>
    <s v="B"/>
    <s v="Mandalay"/>
    <s v="Member"/>
    <s v="Female"/>
    <s v="Electronic accessories"/>
    <n v="93.96"/>
    <n v="4"/>
    <n v="18.792000000000002"/>
    <n v="394.63200000000001"/>
    <d v="2019-09-03T00:00:00"/>
    <s v="Sep"/>
    <d v="1899-12-30T18:00:00"/>
    <x v="1"/>
    <n v="375.84"/>
    <n v="4.7619047620000003"/>
    <n v="18.792000000000002"/>
    <n v="9.5"/>
  </r>
  <r>
    <s v="370-41-7321"/>
    <s v="B"/>
    <s v="Mandalay"/>
    <s v="Member"/>
    <s v="Male"/>
    <s v="Health and beauty"/>
    <n v="56.69"/>
    <n v="9"/>
    <n v="25.5105"/>
    <n v="535.72050000000002"/>
    <d v="2019-07-02T00:00:00"/>
    <s v="Jul"/>
    <d v="1899-12-30T17:24:00"/>
    <x v="2"/>
    <n v="510.21"/>
    <n v="4.7619047620000003"/>
    <n v="25.5105"/>
    <n v="8.4"/>
  </r>
  <r>
    <s v="727-46-3608"/>
    <s v="B"/>
    <s v="Mandalay"/>
    <s v="Member"/>
    <s v="Female"/>
    <s v="Food and beverages"/>
    <n v="20.010000000000002"/>
    <n v="9"/>
    <n v="9.0045000000000002"/>
    <n v="189.09450000000001"/>
    <d v="2019-06-02T00:00:00"/>
    <s v="Jun"/>
    <d v="1899-12-30T15:47:00"/>
    <x v="0"/>
    <n v="180.09"/>
    <n v="4.7619047620000003"/>
    <n v="9.0045000000000002"/>
    <n v="4.0999999999999996"/>
  </r>
  <r>
    <s v="669-54-1719"/>
    <s v="B"/>
    <s v="Mandalay"/>
    <s v="Member"/>
    <s v="Male"/>
    <s v="Electronic accessories"/>
    <n v="18.93"/>
    <n v="6"/>
    <n v="5.6790000000000003"/>
    <n v="119.259"/>
    <d v="2019-10-02T00:00:00"/>
    <s v="Oct"/>
    <d v="1899-12-30T12:45:00"/>
    <x v="2"/>
    <n v="113.58"/>
    <n v="4.7619047620000003"/>
    <n v="5.6790000000000003"/>
    <n v="8.1"/>
  </r>
  <r>
    <m/>
    <m/>
    <m/>
    <m/>
    <m/>
    <m/>
    <m/>
    <m/>
    <m/>
    <m/>
    <m/>
    <m/>
    <m/>
    <x v="3"/>
    <m/>
    <m/>
    <m/>
    <m/>
  </r>
  <r>
    <m/>
    <m/>
    <m/>
    <m/>
    <m/>
    <m/>
    <m/>
    <m/>
    <m/>
    <m/>
    <m/>
    <m/>
    <m/>
    <x v="3"/>
    <m/>
    <m/>
    <m/>
    <m/>
  </r>
  <r>
    <m/>
    <m/>
    <m/>
    <m/>
    <m/>
    <m/>
    <m/>
    <m/>
    <m/>
    <m/>
    <m/>
    <m/>
    <m/>
    <x v="3"/>
    <m/>
    <m/>
    <m/>
    <m/>
  </r>
</pivotCacheRecords>
</file>

<file path=xl/pivotCache/pivotCacheRecords3.xml><?xml version="1.0" encoding="utf-8"?>
<pivotCacheRecords xmlns="http://schemas.openxmlformats.org/spreadsheetml/2006/main" xmlns:r="http://schemas.openxmlformats.org/officeDocument/2006/relationships" count="52">
  <r>
    <s v="750-67-8428"/>
    <x v="0"/>
    <s v="Yangon"/>
    <s v="Member"/>
    <s v="Female"/>
    <x v="0"/>
    <n v="74.69"/>
    <n v="7"/>
    <n v="26.141500000000001"/>
    <x v="0"/>
    <d v="2019-05-01T00:00:00"/>
    <x v="0"/>
    <d v="1899-12-30T13:08:00"/>
    <s v="Ewallet"/>
    <n v="522.83000000000004"/>
    <n v="4.7619047620000003"/>
    <n v="26.141500000000001"/>
    <n v="9.1"/>
    <n v="-0.11110973778855887"/>
  </r>
  <r>
    <s v="226-31-3081"/>
    <x v="1"/>
    <s v="Naypyitaw"/>
    <s v="Normal"/>
    <s v="Female"/>
    <x v="1"/>
    <n v="15.28"/>
    <n v="5"/>
    <n v="3.82"/>
    <x v="1"/>
    <d v="2019-08-03T00:00:00"/>
    <x v="1"/>
    <d v="1899-12-30T10:29:00"/>
    <s v="Cash"/>
    <n v="76.400000000000006"/>
    <n v="4.7619047620000003"/>
    <n v="3.82"/>
    <n v="9.6"/>
    <n v="-0.11110973778855887"/>
  </r>
  <r>
    <s v="631-41-3108"/>
    <x v="0"/>
    <s v="Yangon"/>
    <s v="Normal"/>
    <s v="Male"/>
    <x v="2"/>
    <n v="46.33"/>
    <n v="7"/>
    <n v="16.215499999999999"/>
    <x v="2"/>
    <d v="2019-03-03T00:00:00"/>
    <x v="2"/>
    <d v="1899-12-30T13:23:00"/>
    <s v="Credit card"/>
    <n v="324.31"/>
    <n v="4.7619047620000003"/>
    <n v="16.215499999999999"/>
    <n v="7.4"/>
    <n v="-0.11110973778855887"/>
  </r>
  <r>
    <s v="123-19-1176"/>
    <x v="0"/>
    <s v="Yangon"/>
    <s v="Member"/>
    <s v="Male"/>
    <x v="0"/>
    <n v="58.22"/>
    <n v="8"/>
    <n v="23.288"/>
    <x v="3"/>
    <d v="2019-03-04T00:00:00"/>
    <x v="2"/>
    <d v="1899-12-30T20:33:00"/>
    <s v="Ewallet"/>
    <n v="465.76"/>
    <n v="4.7619047620000003"/>
    <n v="23.288"/>
    <n v="8.4"/>
    <n v="-0.11110973778855887"/>
  </r>
  <r>
    <s v="373-73-7910"/>
    <x v="0"/>
    <s v="Yangon"/>
    <s v="Normal"/>
    <s v="Male"/>
    <x v="3"/>
    <n v="86.31"/>
    <n v="7"/>
    <n v="30.208500000000001"/>
    <x v="4"/>
    <d v="2019-03-05T00:00:00"/>
    <x v="2"/>
    <d v="1899-12-30T10:37:00"/>
    <s v="Ewallet"/>
    <n v="604.16999999999996"/>
    <n v="4.7619047620000003"/>
    <n v="30.208500000000001"/>
    <n v="5.3"/>
    <n v="-0.11110973778855887"/>
  </r>
  <r>
    <s v="699-14-3026"/>
    <x v="1"/>
    <s v="Naypyitaw"/>
    <s v="Normal"/>
    <s v="Male"/>
    <x v="1"/>
    <n v="85.39"/>
    <n v="7"/>
    <n v="29.886500000000002"/>
    <x v="5"/>
    <d v="2019-03-06T00:00:00"/>
    <x v="2"/>
    <d v="1899-12-30T18:30:00"/>
    <s v="Ewallet"/>
    <n v="597.73"/>
    <n v="4.7619047620000003"/>
    <n v="29.886500000000002"/>
    <n v="4.0999999999999996"/>
    <n v="-0.11110973778855887"/>
  </r>
  <r>
    <s v="355-53-5943"/>
    <x v="0"/>
    <s v="Yangon"/>
    <s v="Member"/>
    <s v="Female"/>
    <x v="1"/>
    <n v="68.84"/>
    <n v="6"/>
    <n v="20.652000000000001"/>
    <x v="6"/>
    <d v="2019-03-07T00:00:00"/>
    <x v="2"/>
    <d v="1899-12-30T14:36:00"/>
    <s v="Ewallet"/>
    <n v="413.04"/>
    <n v="4.7619047620000003"/>
    <n v="20.652000000000001"/>
    <n v="5.8"/>
    <n v="-0.11110973778855887"/>
  </r>
  <r>
    <s v="315-22-5665"/>
    <x v="1"/>
    <s v="Naypyitaw"/>
    <s v="Normal"/>
    <s v="Female"/>
    <x v="2"/>
    <n v="73.56"/>
    <n v="10"/>
    <n v="36.78"/>
    <x v="7"/>
    <d v="2019-03-08T00:00:00"/>
    <x v="2"/>
    <d v="1899-12-30T11:38:00"/>
    <s v="Ewallet"/>
    <n v="735.6"/>
    <n v="4.7619047620000003"/>
    <n v="36.78"/>
    <n v="8"/>
    <n v="-0.11110973778855887"/>
  </r>
  <r>
    <s v="665-32-9167"/>
    <x v="0"/>
    <s v="Yangon"/>
    <s v="Member"/>
    <s v="Female"/>
    <x v="0"/>
    <n v="36.26"/>
    <n v="2"/>
    <n v="3.6259999999999999"/>
    <x v="8"/>
    <d v="2019-03-09T00:00:00"/>
    <x v="2"/>
    <d v="1899-12-30T17:15:00"/>
    <s v="Credit card"/>
    <n v="72.52"/>
    <n v="4.7619047620000003"/>
    <n v="3.6259999999999999"/>
    <n v="7.2"/>
    <n v="-0.11110973778855887"/>
  </r>
  <r>
    <s v="692-92-5582"/>
    <x v="2"/>
    <s v="Mandalay"/>
    <s v="Member"/>
    <s v="Female"/>
    <x v="4"/>
    <n v="54.84"/>
    <n v="3"/>
    <n v="8.2260000000000009"/>
    <x v="9"/>
    <d v="2019-03-10T00:00:00"/>
    <x v="2"/>
    <d v="1899-12-30T13:27:00"/>
    <s v="Credit card"/>
    <n v="164.52"/>
    <n v="4.7619047620000003"/>
    <n v="8.2260000000000009"/>
    <n v="5.9"/>
    <n v="-0.11110973778855887"/>
  </r>
  <r>
    <s v="351-62-0822"/>
    <x v="2"/>
    <s v="Mandalay"/>
    <s v="Member"/>
    <s v="Female"/>
    <x v="5"/>
    <n v="14.48"/>
    <n v="4"/>
    <n v="2.8959999999999999"/>
    <x v="10"/>
    <d v="2019-03-11T00:00:00"/>
    <x v="2"/>
    <d v="1899-12-30T18:07:00"/>
    <s v="Ewallet"/>
    <n v="57.92"/>
    <n v="4.7619047620000003"/>
    <n v="2.8959999999999999"/>
    <n v="4.5"/>
    <n v="-0.11110973778855887"/>
  </r>
  <r>
    <s v="529-56-3974"/>
    <x v="2"/>
    <s v="Mandalay"/>
    <s v="Member"/>
    <s v="Male"/>
    <x v="1"/>
    <n v="25.51"/>
    <n v="4"/>
    <n v="5.1020000000000003"/>
    <x v="11"/>
    <d v="2019-03-12T00:00:00"/>
    <x v="2"/>
    <d v="1899-12-30T17:03:00"/>
    <s v="Cash"/>
    <n v="102.04"/>
    <n v="4.7619047620000003"/>
    <n v="5.1020000000000003"/>
    <n v="6.8"/>
    <n v="-0.11110973778855887"/>
  </r>
  <r>
    <s v="365-64-0515"/>
    <x v="0"/>
    <s v="Yangon"/>
    <s v="Normal"/>
    <s v="Female"/>
    <x v="1"/>
    <n v="46.95"/>
    <n v="5"/>
    <n v="11.737500000000001"/>
    <x v="12"/>
    <d v="2019-03-13T00:00:00"/>
    <x v="2"/>
    <d v="1899-12-30T10:25:00"/>
    <s v="Ewallet"/>
    <n v="234.75"/>
    <n v="4.7619047620000003"/>
    <n v="11.737500000000001"/>
    <n v="7.1"/>
    <n v="-0.11110973778855887"/>
  </r>
  <r>
    <s v="252-56-2699"/>
    <x v="0"/>
    <s v="Yangon"/>
    <s v="Normal"/>
    <s v="Male"/>
    <x v="4"/>
    <n v="43.19"/>
    <n v="10"/>
    <n v="21.594999999999999"/>
    <x v="13"/>
    <d v="2019-03-14T00:00:00"/>
    <x v="2"/>
    <d v="1899-12-30T16:48:00"/>
    <s v="Ewallet"/>
    <n v="431.9"/>
    <n v="4.7619047620000003"/>
    <n v="21.594999999999999"/>
    <n v="8.1999999999999993"/>
    <n v="-0.11110973778855887"/>
  </r>
  <r>
    <s v="829-34-3910"/>
    <x v="0"/>
    <s v="Yangon"/>
    <s v="Normal"/>
    <s v="Female"/>
    <x v="0"/>
    <n v="71.38"/>
    <n v="10"/>
    <n v="35.69"/>
    <x v="14"/>
    <d v="2019-03-15T00:00:00"/>
    <x v="2"/>
    <d v="1899-12-30T19:21:00"/>
    <s v="Cash"/>
    <n v="713.8"/>
    <n v="4.7619047620000003"/>
    <n v="35.69"/>
    <n v="5.7"/>
    <n v="-0.11110973778855887"/>
  </r>
  <r>
    <s v="299-46-1805"/>
    <x v="2"/>
    <s v="Mandalay"/>
    <s v="Member"/>
    <s v="Female"/>
    <x v="3"/>
    <n v="93.72"/>
    <n v="6"/>
    <n v="28.116"/>
    <x v="15"/>
    <d v="2019-03-16T00:00:00"/>
    <x v="2"/>
    <d v="1899-12-30T16:19:00"/>
    <s v="Cash"/>
    <n v="562.32000000000005"/>
    <n v="4.7619047620000003"/>
    <n v="28.116"/>
    <n v="4.5"/>
    <n v="-0.11110973778855887"/>
  </r>
  <r>
    <s v="656-95-9349"/>
    <x v="0"/>
    <s v="Yangon"/>
    <s v="Member"/>
    <s v="Female"/>
    <x v="0"/>
    <n v="68.930000000000007"/>
    <n v="7"/>
    <n v="24.125499999999999"/>
    <x v="16"/>
    <d v="2019-03-17T00:00:00"/>
    <x v="2"/>
    <d v="1899-12-30T11:03:00"/>
    <s v="Credit card"/>
    <n v="482.51"/>
    <n v="4.7619047620000003"/>
    <n v="24.125499999999999"/>
    <n v="4.5999999999999996"/>
    <n v="-0.11110973778855887"/>
  </r>
  <r>
    <s v="765-26-6951"/>
    <x v="0"/>
    <s v="Yangon"/>
    <s v="Normal"/>
    <s v="Male"/>
    <x v="3"/>
    <n v="72.61"/>
    <n v="6"/>
    <n v="21.783000000000001"/>
    <x v="17"/>
    <d v="2019-03-18T00:00:00"/>
    <x v="2"/>
    <d v="1899-12-30T10:39:00"/>
    <s v="Credit card"/>
    <n v="435.66"/>
    <n v="4.7619047620000003"/>
    <n v="21.783000000000001"/>
    <n v="6.9"/>
    <n v="-0.11110973778855887"/>
  </r>
  <r>
    <s v="329-62-1586"/>
    <x v="0"/>
    <s v="Yangon"/>
    <s v="Normal"/>
    <s v="Male"/>
    <x v="4"/>
    <n v="54.67"/>
    <n v="3"/>
    <n v="8.2004999999999999"/>
    <x v="18"/>
    <d v="2019-03-19T00:00:00"/>
    <x v="2"/>
    <d v="1899-12-30T18:00:00"/>
    <s v="Credit card"/>
    <n v="164.01"/>
    <n v="4.7619047620000003"/>
    <n v="8.2004999999999999"/>
    <n v="8.6"/>
    <n v="-0.11110973778855887"/>
  </r>
  <r>
    <s v="319-50-3348"/>
    <x v="2"/>
    <s v="Mandalay"/>
    <s v="Normal"/>
    <s v="Female"/>
    <x v="2"/>
    <n v="40.299999999999997"/>
    <n v="2"/>
    <n v="4.03"/>
    <x v="19"/>
    <d v="2019-03-20T00:00:00"/>
    <x v="2"/>
    <d v="1899-12-30T15:30:00"/>
    <s v="Ewallet"/>
    <n v="80.599999999999994"/>
    <n v="4.7619047620000003"/>
    <n v="4.03"/>
    <n v="4.4000000000000004"/>
    <n v="-0.11110973778855887"/>
  </r>
  <r>
    <s v="300-71-4605"/>
    <x v="1"/>
    <s v="Naypyitaw"/>
    <s v="Member"/>
    <s v="Male"/>
    <x v="1"/>
    <n v="86.04"/>
    <n v="5"/>
    <n v="21.51"/>
    <x v="20"/>
    <d v="2019-03-21T00:00:00"/>
    <x v="2"/>
    <d v="1899-12-30T11:24:00"/>
    <s v="Ewallet"/>
    <n v="430.2"/>
    <n v="4.7619047620000003"/>
    <n v="21.51"/>
    <n v="4.8"/>
    <n v="-0.11110973778855887"/>
  </r>
  <r>
    <s v="371-85-5789"/>
    <x v="2"/>
    <s v="Mandalay"/>
    <s v="Normal"/>
    <s v="Male"/>
    <x v="0"/>
    <n v="87.98"/>
    <n v="3"/>
    <n v="13.196999999999999"/>
    <x v="21"/>
    <d v="2019-03-22T00:00:00"/>
    <x v="2"/>
    <d v="1899-12-30T10:40:00"/>
    <s v="Ewallet"/>
    <n v="263.94"/>
    <n v="4.7619047620000003"/>
    <n v="13.196999999999999"/>
    <n v="5.0999999999999996"/>
    <n v="-0.11110973778855887"/>
  </r>
  <r>
    <s v="273-16-6619"/>
    <x v="2"/>
    <s v="Mandalay"/>
    <s v="Normal"/>
    <s v="Male"/>
    <x v="2"/>
    <n v="33.200000000000003"/>
    <n v="2"/>
    <n v="3.32"/>
    <x v="22"/>
    <d v="2019-03-23T00:00:00"/>
    <x v="2"/>
    <d v="1899-12-30T12:20:00"/>
    <s v="Credit card"/>
    <n v="66.400000000000006"/>
    <n v="4.7619047620000003"/>
    <n v="3.32"/>
    <n v="4.4000000000000004"/>
    <n v="-0.11110973778855887"/>
  </r>
  <r>
    <s v="636-48-8204"/>
    <x v="0"/>
    <s v="Yangon"/>
    <s v="Normal"/>
    <s v="Male"/>
    <x v="1"/>
    <n v="34.56"/>
    <n v="5"/>
    <n v="8.64"/>
    <x v="23"/>
    <d v="2019-03-24T00:00:00"/>
    <x v="2"/>
    <d v="1899-12-30T11:15:00"/>
    <s v="Ewallet"/>
    <n v="172.8"/>
    <n v="4.7619047620000003"/>
    <n v="8.64"/>
    <n v="9.9"/>
    <n v="-0.11110973778855887"/>
  </r>
  <r>
    <s v="549-59-1358"/>
    <x v="0"/>
    <s v="Yangon"/>
    <s v="Member"/>
    <s v="Male"/>
    <x v="3"/>
    <n v="88.63"/>
    <n v="3"/>
    <n v="13.294499999999999"/>
    <x v="24"/>
    <d v="2019-03-25T00:00:00"/>
    <x v="2"/>
    <d v="1899-12-30T17:36:00"/>
    <s v="Ewallet"/>
    <n v="265.89"/>
    <n v="4.7619047620000003"/>
    <n v="13.294499999999999"/>
    <n v="6"/>
    <n v="-0.11110973778855887"/>
  </r>
  <r>
    <s v="227-03-5010"/>
    <x v="0"/>
    <s v="Yangon"/>
    <s v="Member"/>
    <s v="Female"/>
    <x v="2"/>
    <n v="52.59"/>
    <n v="8"/>
    <n v="21.036000000000001"/>
    <x v="25"/>
    <d v="2019-03-26T00:00:00"/>
    <x v="2"/>
    <d v="1899-12-30T19:20:00"/>
    <s v="Credit card"/>
    <n v="420.72"/>
    <n v="4.7619047620000003"/>
    <n v="21.036000000000001"/>
    <n v="8.5"/>
    <n v="-0.11110973778855887"/>
  </r>
  <r>
    <s v="649-29-6775"/>
    <x v="2"/>
    <s v="Mandalay"/>
    <s v="Normal"/>
    <s v="Male"/>
    <x v="5"/>
    <n v="33.520000000000003"/>
    <n v="1"/>
    <n v="1.6759999999999999"/>
    <x v="26"/>
    <d v="2019-03-27T00:00:00"/>
    <x v="2"/>
    <d v="1899-12-30T15:31:00"/>
    <s v="Cash"/>
    <n v="33.520000000000003"/>
    <n v="4.7619047620000003"/>
    <n v="1.6759999999999999"/>
    <n v="6.7"/>
    <n v="-0.11110973778855887"/>
  </r>
  <r>
    <s v="189-17-4241"/>
    <x v="0"/>
    <s v="Yangon"/>
    <s v="Normal"/>
    <s v="Female"/>
    <x v="5"/>
    <n v="87.67"/>
    <n v="2"/>
    <n v="8.7669999999999995"/>
    <x v="27"/>
    <d v="2019-03-28T00:00:00"/>
    <x v="2"/>
    <d v="1899-12-30T12:17:00"/>
    <s v="Credit card"/>
    <n v="175.34"/>
    <n v="4.7619047620000003"/>
    <n v="8.7669999999999995"/>
    <n v="7.7"/>
    <n v="-0.11110973778855887"/>
  </r>
  <r>
    <s v="145-94-9061"/>
    <x v="2"/>
    <s v="Mandalay"/>
    <s v="Normal"/>
    <s v="Female"/>
    <x v="4"/>
    <n v="88.36"/>
    <n v="5"/>
    <n v="22.09"/>
    <x v="28"/>
    <d v="2019-03-29T00:00:00"/>
    <x v="2"/>
    <d v="1899-12-30T19:48:00"/>
    <s v="Cash"/>
    <n v="441.8"/>
    <n v="4.7619047620000003"/>
    <n v="22.09"/>
    <n v="9.6"/>
    <n v="-0.11110973778855887"/>
  </r>
  <r>
    <s v="848-62-7243"/>
    <x v="0"/>
    <s v="Yangon"/>
    <s v="Normal"/>
    <s v="Male"/>
    <x v="0"/>
    <n v="24.89"/>
    <n v="9"/>
    <n v="11.2005"/>
    <x v="29"/>
    <d v="2019-03-30T00:00:00"/>
    <x v="2"/>
    <d v="1899-12-30T15:36:00"/>
    <s v="Cash"/>
    <n v="224.01"/>
    <n v="4.7619047620000003"/>
    <n v="11.2005"/>
    <n v="7.4"/>
    <n v="-0.11110973778855887"/>
  </r>
  <r>
    <s v="871-79-8483"/>
    <x v="2"/>
    <s v="Mandalay"/>
    <s v="Normal"/>
    <s v="Male"/>
    <x v="5"/>
    <n v="94.13"/>
    <n v="5"/>
    <n v="23.532499999999999"/>
    <x v="30"/>
    <d v="2019-03-31T00:00:00"/>
    <x v="2"/>
    <d v="1899-12-30T19:39:00"/>
    <s v="Credit card"/>
    <n v="470.65"/>
    <n v="4.7619047620000003"/>
    <n v="23.532499999999999"/>
    <n v="4.8"/>
    <n v="-0.11110973778855887"/>
  </r>
  <r>
    <s v="149-71-6266"/>
    <x v="2"/>
    <s v="Mandalay"/>
    <s v="Member"/>
    <s v="Male"/>
    <x v="3"/>
    <n v="78.069999999999993"/>
    <n v="9"/>
    <n v="35.131500000000003"/>
    <x v="31"/>
    <d v="2019-04-01T00:00:00"/>
    <x v="3"/>
    <d v="1899-12-30T12:43:00"/>
    <s v="Cash"/>
    <n v="702.63"/>
    <n v="4.7619047620000003"/>
    <n v="35.131500000000003"/>
    <n v="4.5"/>
    <n v="-0.11110973778855887"/>
  </r>
  <r>
    <s v="640-49-2076"/>
    <x v="2"/>
    <s v="Mandalay"/>
    <s v="Normal"/>
    <s v="Male"/>
    <x v="3"/>
    <n v="83.78"/>
    <n v="8"/>
    <n v="33.512"/>
    <x v="32"/>
    <d v="2019-04-02T00:00:00"/>
    <x v="3"/>
    <d v="1899-12-30T14:49:00"/>
    <s v="Cash"/>
    <n v="670.24"/>
    <n v="4.7619047620000003"/>
    <n v="33.512"/>
    <n v="5.0999999999999996"/>
    <n v="-0.11110973778855887"/>
  </r>
  <r>
    <s v="595-11-5460"/>
    <x v="0"/>
    <s v="Yangon"/>
    <s v="Normal"/>
    <s v="Male"/>
    <x v="0"/>
    <n v="96.58"/>
    <n v="2"/>
    <n v="9.6579999999999995"/>
    <x v="33"/>
    <d v="2019-04-03T00:00:00"/>
    <x v="3"/>
    <d v="1899-12-30T10:12:00"/>
    <s v="Credit card"/>
    <n v="193.16"/>
    <n v="4.7619047620000003"/>
    <n v="9.6579999999999995"/>
    <n v="5.0999999999999996"/>
    <n v="-0.11110973778855887"/>
  </r>
  <r>
    <s v="183-56-6882"/>
    <x v="1"/>
    <s v="Naypyitaw"/>
    <s v="Member"/>
    <s v="Female"/>
    <x v="4"/>
    <n v="99.42"/>
    <n v="4"/>
    <n v="19.884"/>
    <x v="34"/>
    <d v="2019-04-04T00:00:00"/>
    <x v="3"/>
    <d v="1899-12-30T10:42:00"/>
    <s v="Ewallet"/>
    <n v="397.68"/>
    <n v="4.7619047620000003"/>
    <n v="19.884"/>
    <n v="7.5"/>
    <n v="-0.11110973778855887"/>
  </r>
  <r>
    <s v="232-16-2483"/>
    <x v="1"/>
    <s v="Naypyitaw"/>
    <s v="Member"/>
    <s v="Female"/>
    <x v="3"/>
    <n v="68.12"/>
    <n v="1"/>
    <n v="3.4060000000000001"/>
    <x v="35"/>
    <d v="2019-04-05T00:00:00"/>
    <x v="3"/>
    <d v="1899-12-30T12:28:00"/>
    <s v="Ewallet"/>
    <n v="68.12"/>
    <n v="4.7619047620000003"/>
    <n v="3.4060000000000001"/>
    <n v="6.8"/>
    <n v="-0.11110973778855887"/>
  </r>
  <r>
    <s v="129-29-8530"/>
    <x v="0"/>
    <s v="Yangon"/>
    <s v="Member"/>
    <s v="Male"/>
    <x v="3"/>
    <n v="62.62"/>
    <n v="5"/>
    <n v="15.654999999999999"/>
    <x v="36"/>
    <d v="2019-04-06T00:00:00"/>
    <x v="3"/>
    <d v="1899-12-30T19:15:00"/>
    <s v="Ewallet"/>
    <n v="313.10000000000002"/>
    <n v="4.7619047620000003"/>
    <n v="15.654999999999999"/>
    <n v="7"/>
    <n v="-0.11110973778855887"/>
  </r>
  <r>
    <s v="272-65-1806"/>
    <x v="0"/>
    <s v="Yangon"/>
    <s v="Normal"/>
    <s v="Female"/>
    <x v="1"/>
    <n v="60.88"/>
    <n v="9"/>
    <n v="27.396000000000001"/>
    <x v="37"/>
    <d v="2019-04-07T00:00:00"/>
    <x v="3"/>
    <d v="1899-12-30T17:17:00"/>
    <s v="Ewallet"/>
    <n v="547.91999999999996"/>
    <n v="4.7619047620000003"/>
    <n v="27.396000000000001"/>
    <n v="4.7"/>
    <n v="-0.11110973778855887"/>
  </r>
  <r>
    <s v="333-73-7901"/>
    <x v="1"/>
    <s v="Naypyitaw"/>
    <s v="Normal"/>
    <s v="Female"/>
    <x v="0"/>
    <n v="54.92"/>
    <n v="8"/>
    <n v="21.968"/>
    <x v="38"/>
    <d v="2019-04-08T00:00:00"/>
    <x v="3"/>
    <d v="1899-12-30T13:24:00"/>
    <s v="Ewallet"/>
    <n v="439.36"/>
    <n v="4.7619047620000003"/>
    <n v="21.968"/>
    <n v="7.6"/>
    <n v="-0.11110973778855887"/>
  </r>
  <r>
    <s v="777-82-7220"/>
    <x v="2"/>
    <s v="Mandalay"/>
    <s v="Member"/>
    <s v="Male"/>
    <x v="2"/>
    <n v="30.12"/>
    <n v="8"/>
    <n v="12.048"/>
    <x v="39"/>
    <d v="2019-04-09T00:00:00"/>
    <x v="3"/>
    <d v="1899-12-30T13:01:00"/>
    <s v="Cash"/>
    <n v="240.96"/>
    <n v="4.7619047620000003"/>
    <n v="12.048"/>
    <n v="7.7"/>
    <n v="-0.11110973778855887"/>
  </r>
  <r>
    <s v="280-35-5823"/>
    <x v="2"/>
    <s v="Mandalay"/>
    <s v="Member"/>
    <s v="Female"/>
    <x v="2"/>
    <n v="86.72"/>
    <n v="1"/>
    <n v="4.3360000000000003"/>
    <x v="40"/>
    <d v="2019-04-10T00:00:00"/>
    <x v="3"/>
    <d v="1899-12-30T18:45:00"/>
    <s v="Ewallet"/>
    <n v="86.72"/>
    <n v="4.7619047620000003"/>
    <n v="4.3360000000000003"/>
    <n v="7.9"/>
    <n v="-0.11110973778855887"/>
  </r>
  <r>
    <s v="554-53-8700"/>
    <x v="1"/>
    <s v="Naypyitaw"/>
    <s v="Member"/>
    <s v="Male"/>
    <x v="2"/>
    <n v="56.11"/>
    <n v="2"/>
    <n v="5.6109999999999998"/>
    <x v="41"/>
    <d v="2019-04-11T00:00:00"/>
    <x v="3"/>
    <d v="1899-12-30T10:11:00"/>
    <s v="Cash"/>
    <n v="112.22"/>
    <n v="4.7619047620000003"/>
    <n v="5.6109999999999998"/>
    <n v="6.3"/>
    <n v="-0.11110973778855887"/>
  </r>
  <r>
    <s v="354-25-5821"/>
    <x v="2"/>
    <s v="Mandalay"/>
    <s v="Member"/>
    <s v="Female"/>
    <x v="3"/>
    <n v="69.12"/>
    <n v="6"/>
    <n v="20.736000000000001"/>
    <x v="42"/>
    <d v="2019-04-12T00:00:00"/>
    <x v="3"/>
    <d v="1899-12-30T13:03:00"/>
    <s v="Cash"/>
    <n v="414.72"/>
    <n v="4.7619047620000003"/>
    <n v="20.736000000000001"/>
    <n v="5.6"/>
    <n v="-0.11110973778855887"/>
  </r>
  <r>
    <s v="228-96-1411"/>
    <x v="1"/>
    <s v="Naypyitaw"/>
    <s v="Member"/>
    <s v="Female"/>
    <x v="4"/>
    <n v="98.7"/>
    <n v="8"/>
    <n v="39.479999999999997"/>
    <x v="43"/>
    <d v="2019-04-13T00:00:00"/>
    <x v="3"/>
    <d v="1899-12-30T20:39:00"/>
    <s v="Cash"/>
    <n v="789.6"/>
    <n v="4.7619047620000003"/>
    <n v="39.479999999999997"/>
    <n v="7.6"/>
    <n v="-0.11110973778855887"/>
  </r>
  <r>
    <s v="617-15-4209"/>
    <x v="1"/>
    <s v="Naypyitaw"/>
    <s v="Member"/>
    <s v="Male"/>
    <x v="0"/>
    <n v="15.37"/>
    <n v="2"/>
    <n v="1.5369999999999999"/>
    <x v="44"/>
    <d v="2019-04-14T00:00:00"/>
    <x v="3"/>
    <d v="1899-12-30T19:47:00"/>
    <s v="Cash"/>
    <n v="30.74"/>
    <n v="4.7619047620000003"/>
    <n v="1.5369999999999999"/>
    <n v="7.2"/>
    <n v="-0.11110973778855887"/>
  </r>
  <r>
    <s v="132-32-9879"/>
    <x v="2"/>
    <s v="Mandalay"/>
    <s v="Member"/>
    <s v="Female"/>
    <x v="1"/>
    <n v="93.96"/>
    <n v="4"/>
    <n v="18.792000000000002"/>
    <x v="45"/>
    <d v="2019-09-03T00:00:00"/>
    <x v="4"/>
    <d v="1899-12-30T18:00:00"/>
    <s v="Cash"/>
    <n v="375.84"/>
    <n v="4.7619047620000003"/>
    <n v="18.792000000000002"/>
    <n v="9.5"/>
    <n v="-0.11110973778855887"/>
  </r>
  <r>
    <s v="370-41-7321"/>
    <x v="2"/>
    <s v="Mandalay"/>
    <s v="Member"/>
    <s v="Male"/>
    <x v="0"/>
    <n v="56.69"/>
    <n v="9"/>
    <n v="25.5105"/>
    <x v="46"/>
    <d v="2019-07-02T00:00:00"/>
    <x v="5"/>
    <d v="1899-12-30T17:24:00"/>
    <s v="Credit card"/>
    <n v="510.21"/>
    <n v="4.7619047620000003"/>
    <n v="25.5105"/>
    <n v="8.4"/>
    <n v="-0.11110973778855887"/>
  </r>
  <r>
    <s v="727-46-3608"/>
    <x v="2"/>
    <s v="Mandalay"/>
    <s v="Member"/>
    <s v="Female"/>
    <x v="4"/>
    <n v="20.010000000000002"/>
    <n v="9"/>
    <n v="9.0045000000000002"/>
    <x v="47"/>
    <d v="2019-06-02T00:00:00"/>
    <x v="6"/>
    <d v="1899-12-30T15:47:00"/>
    <s v="Ewallet"/>
    <n v="180.09"/>
    <n v="4.7619047620000003"/>
    <n v="9.0045000000000002"/>
    <n v="4.0999999999999996"/>
    <n v="-0.11110973778855887"/>
  </r>
  <r>
    <s v="669-54-1719"/>
    <x v="2"/>
    <s v="Mandalay"/>
    <s v="Member"/>
    <s v="Male"/>
    <x v="1"/>
    <n v="18.93"/>
    <n v="6"/>
    <n v="5.6790000000000003"/>
    <x v="48"/>
    <d v="2019-10-02T00:00:00"/>
    <x v="7"/>
    <d v="1899-12-30T12:45:00"/>
    <s v="Credit card"/>
    <n v="113.58"/>
    <n v="4.7619047620000003"/>
    <n v="5.6790000000000003"/>
    <n v="8.1"/>
    <n v="-0.11110973778855887"/>
  </r>
  <r>
    <m/>
    <x v="3"/>
    <m/>
    <m/>
    <m/>
    <x v="6"/>
    <m/>
    <m/>
    <m/>
    <x v="49"/>
    <m/>
    <x v="8"/>
    <m/>
    <m/>
    <m/>
    <m/>
    <m/>
    <m/>
    <m/>
  </r>
  <r>
    <m/>
    <x v="3"/>
    <m/>
    <m/>
    <m/>
    <x v="6"/>
    <m/>
    <m/>
    <m/>
    <x v="49"/>
    <m/>
    <x v="8"/>
    <m/>
    <m/>
    <m/>
    <m/>
    <m/>
    <m/>
    <m/>
  </r>
  <r>
    <m/>
    <x v="3"/>
    <m/>
    <m/>
    <m/>
    <x v="6"/>
    <m/>
    <m/>
    <m/>
    <x v="49"/>
    <m/>
    <x v="8"/>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B17" firstHeaderRow="1" firstDataRow="1" firstDataCol="1"/>
  <pivotFields count="20">
    <pivotField showAll="0"/>
    <pivotField showAll="0"/>
    <pivotField showAll="0"/>
    <pivotField showAll="0"/>
    <pivotField axis="axisRow" showAll="0">
      <items count="3">
        <item x="0"/>
        <item x="1"/>
        <item t="default"/>
      </items>
    </pivotField>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4"/>
  </rowFields>
  <rowItems count="3">
    <i>
      <x/>
    </i>
    <i>
      <x v="1"/>
    </i>
    <i t="grand">
      <x/>
    </i>
  </rowItems>
  <colItems count="1">
    <i/>
  </colItems>
  <dataFields count="1">
    <dataField name="Sum of Total" fld="9" baseField="0" baseItem="0"/>
  </dataFields>
  <conditionalFormats count="1">
    <conditionalFormat priority="1">
      <pivotAreas count="1">
        <pivotArea type="data" collapsedLevelsAreSubtotals="1" fieldPosition="0">
          <references count="2">
            <reference field="4294967294" count="1" selected="0">
              <x v="0"/>
            </reference>
            <reference field="4"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2" firstHeaderRow="1" firstDataRow="1" firstDataCol="1"/>
  <pivotFields count="20">
    <pivotField showAll="0"/>
    <pivotField showAll="0"/>
    <pivotField showAll="0"/>
    <pivotField showAll="0"/>
    <pivotField showAll="0">
      <items count="3">
        <item x="0"/>
        <item x="1"/>
        <item t="default"/>
      </items>
    </pivotField>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2"/>
        <item x="3"/>
        <item x="0"/>
        <item x="6"/>
        <item x="5"/>
        <item x="1"/>
        <item x="4"/>
        <item x="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9">
    <i>
      <x/>
    </i>
    <i>
      <x v="1"/>
    </i>
    <i>
      <x v="2"/>
    </i>
    <i>
      <x v="3"/>
    </i>
    <i>
      <x v="4"/>
    </i>
    <i>
      <x v="5"/>
    </i>
    <i>
      <x v="6"/>
    </i>
    <i>
      <x v="7"/>
    </i>
    <i t="grand">
      <x/>
    </i>
  </rowItems>
  <colItems count="1">
    <i/>
  </colItems>
  <dataFields count="1">
    <dataField name="Sum of Total" fld="9"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8" firstHeaderRow="1" firstDataRow="1" firstDataCol="1"/>
  <pivotFields count="18">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3"/>
  </rowFields>
  <rowItems count="5">
    <i>
      <x v="2"/>
    </i>
    <i>
      <x/>
    </i>
    <i>
      <x v="1"/>
    </i>
    <i>
      <x v="3"/>
    </i>
    <i t="grand">
      <x/>
    </i>
  </rowItems>
  <colItems count="1">
    <i/>
  </colItems>
  <dataFields count="1">
    <dataField name="Count of Total" fld="9" subtotal="count" baseField="0" baseItem="0"/>
  </dataFields>
  <chartFormats count="6">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3" count="1" selected="0">
            <x v="2"/>
          </reference>
        </references>
      </pivotArea>
    </chartFormat>
    <chartFormat chart="4" format="8">
      <pivotArea type="data" outline="0" fieldPosition="0">
        <references count="2">
          <reference field="4294967294" count="1" selected="0">
            <x v="0"/>
          </reference>
          <reference field="13" count="1" selected="0">
            <x v="0"/>
          </reference>
        </references>
      </pivotArea>
    </chartFormat>
    <chartFormat chart="4" format="9">
      <pivotArea type="data" outline="0" fieldPosition="0">
        <references count="2">
          <reference field="4294967294" count="1" selected="0">
            <x v="0"/>
          </reference>
          <reference field="13" count="1" selected="0">
            <x v="1"/>
          </reference>
        </references>
      </pivotArea>
    </chartFormat>
    <chartFormat chart="4" format="10">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D11" firstHeaderRow="1" firstDataRow="2" firstDataCol="1"/>
  <pivotFields count="20">
    <pivotField showAll="0"/>
    <pivotField axis="axisCol" multipleItemSelectionAllowed="1" showAll="0">
      <items count="4">
        <item x="0"/>
        <item h="1" x="2"/>
        <item x="1"/>
        <item t="default"/>
      </items>
    </pivotField>
    <pivotField showAll="0"/>
    <pivotField showAll="0"/>
    <pivotField showAll="0"/>
    <pivotField axis="axisRow"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5"/>
  </rowFields>
  <rowItems count="7">
    <i>
      <x/>
    </i>
    <i>
      <x v="1"/>
    </i>
    <i>
      <x v="2"/>
    </i>
    <i>
      <x v="3"/>
    </i>
    <i>
      <x v="4"/>
    </i>
    <i>
      <x v="5"/>
    </i>
    <i t="grand">
      <x/>
    </i>
  </rowItems>
  <colFields count="1">
    <field x="1"/>
  </colFields>
  <colItems count="3">
    <i>
      <x/>
    </i>
    <i>
      <x v="2"/>
    </i>
    <i t="grand">
      <x/>
    </i>
  </colItems>
  <dataFields count="1">
    <dataField name="Sum of Total" fld="9" baseField="0" baseItem="0"/>
  </dataFields>
  <chartFormats count="6">
    <chartFormat chart="14" format="0" series="1">
      <pivotArea type="data" outline="0" fieldPosition="0">
        <references count="2">
          <reference field="4294967294" count="1" selected="0">
            <x v="0"/>
          </reference>
          <reference field="1" count="1" selected="0">
            <x v="0"/>
          </reference>
        </references>
      </pivotArea>
    </chartFormat>
    <chartFormat chart="14" format="1" series="1">
      <pivotArea type="data" outline="0" fieldPosition="0">
        <references count="2">
          <reference field="4294967294" count="1" selected="0">
            <x v="0"/>
          </reference>
          <reference field="1" count="1" selected="0">
            <x v="1"/>
          </reference>
        </references>
      </pivotArea>
    </chartFormat>
    <chartFormat chart="14" format="2" series="1">
      <pivotArea type="data" outline="0" fieldPosition="0">
        <references count="2">
          <reference field="4294967294" count="1" selected="0">
            <x v="0"/>
          </reference>
          <reference field="1" count="1" selected="0">
            <x v="2"/>
          </reference>
        </references>
      </pivotArea>
    </chartFormat>
    <chartFormat chart="17" format="6" series="1">
      <pivotArea type="data" outline="0" fieldPosition="0">
        <references count="2">
          <reference field="4294967294" count="1" selected="0">
            <x v="0"/>
          </reference>
          <reference field="1" count="1" selected="0">
            <x v="0"/>
          </reference>
        </references>
      </pivotArea>
    </chartFormat>
    <chartFormat chart="17" format="7" series="1">
      <pivotArea type="data" outline="0" fieldPosition="0">
        <references count="2">
          <reference field="4294967294" count="1" selected="0">
            <x v="0"/>
          </reference>
          <reference field="1" count="1" selected="0">
            <x v="1"/>
          </reference>
        </references>
      </pivotArea>
    </chartFormat>
    <chartFormat chart="17"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E13" firstHeaderRow="1" firstDataRow="2" firstDataCol="1"/>
  <pivotFields count="20">
    <pivotField showAll="0"/>
    <pivotField showAll="0"/>
    <pivotField showAll="0"/>
    <pivotField showAll="0"/>
    <pivotField showAll="0"/>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2"/>
        <item x="3"/>
        <item x="0"/>
        <item x="6"/>
        <item x="5"/>
        <item x="1"/>
        <item x="4"/>
        <item x="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multipleItemSelectionAllowed="1" showAll="0">
      <items count="4">
        <item x="1"/>
        <item x="2"/>
        <item x="0"/>
        <item t="default"/>
      </items>
    </pivotField>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9">
    <i>
      <x/>
    </i>
    <i>
      <x v="1"/>
    </i>
    <i>
      <x v="2"/>
    </i>
    <i>
      <x v="3"/>
    </i>
    <i>
      <x v="4"/>
    </i>
    <i>
      <x v="5"/>
    </i>
    <i>
      <x v="6"/>
    </i>
    <i>
      <x v="7"/>
    </i>
    <i t="grand">
      <x/>
    </i>
  </rowItems>
  <colFields count="1">
    <field x="13"/>
  </colFields>
  <colItems count="4">
    <i>
      <x/>
    </i>
    <i>
      <x v="1"/>
    </i>
    <i>
      <x v="2"/>
    </i>
    <i t="grand">
      <x/>
    </i>
  </colItems>
  <dataFields count="1">
    <dataField name="Sum of Total" fld="9" baseField="0" baseItem="0"/>
  </dataFields>
  <chartFormats count="6">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2"/>
          </reference>
        </references>
      </pivotArea>
    </chartFormat>
    <chartFormat chart="13" format="6" series="1">
      <pivotArea type="data" outline="0" fieldPosition="0">
        <references count="2">
          <reference field="4294967294" count="1" selected="0">
            <x v="0"/>
          </reference>
          <reference field="13" count="1" selected="0">
            <x v="0"/>
          </reference>
        </references>
      </pivotArea>
    </chartFormat>
    <chartFormat chart="13" format="7"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7" firstHeaderRow="1" firstDataRow="2" firstDataCol="1"/>
  <pivotFields count="20">
    <pivotField showAll="0"/>
    <pivotField showAll="0"/>
    <pivotField showAll="0"/>
    <pivotField axis="axisRow" showAll="0">
      <items count="3">
        <item x="0"/>
        <item x="1"/>
        <item t="default"/>
      </items>
    </pivotField>
    <pivotField axis="axisCol" showAll="0">
      <items count="3">
        <item x="0"/>
        <item x="1"/>
        <item t="default"/>
      </items>
    </pivotField>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3"/>
  </rowFields>
  <rowItems count="3">
    <i>
      <x/>
    </i>
    <i>
      <x v="1"/>
    </i>
    <i t="grand">
      <x/>
    </i>
  </rowItems>
  <colFields count="1">
    <field x="4"/>
  </colFields>
  <colItems count="3">
    <i>
      <x/>
    </i>
    <i>
      <x v="1"/>
    </i>
    <i t="grand">
      <x/>
    </i>
  </colItems>
  <dataFields count="1">
    <dataField name="Sum of Total" fld="9" baseField="0" baseItem="0"/>
  </dataFields>
  <chartFormats count="8">
    <chartFormat chart="1" format="4" series="1">
      <pivotArea type="data" outline="0" fieldPosition="0">
        <references count="2">
          <reference field="4294967294" count="1" selected="0">
            <x v="0"/>
          </reference>
          <reference field="4" count="1" selected="0">
            <x v="0"/>
          </reference>
        </references>
      </pivotArea>
    </chartFormat>
    <chartFormat chart="1" format="5" series="1">
      <pivotArea type="data" outline="0" fieldPosition="0">
        <references count="2">
          <reference field="4294967294" count="1" selected="0">
            <x v="0"/>
          </reference>
          <reference field="4" count="1" selected="0">
            <x v="1"/>
          </reference>
        </references>
      </pivotArea>
    </chartFormat>
    <chartFormat chart="6" format="12" series="1">
      <pivotArea type="data" outline="0" fieldPosition="0">
        <references count="2">
          <reference field="4294967294" count="1" selected="0">
            <x v="0"/>
          </reference>
          <reference field="4" count="1" selected="0">
            <x v="0"/>
          </reference>
        </references>
      </pivotArea>
    </chartFormat>
    <chartFormat chart="6" format="13">
      <pivotArea type="data" outline="0" fieldPosition="0">
        <references count="3">
          <reference field="4294967294" count="1" selected="0">
            <x v="0"/>
          </reference>
          <reference field="3" count="1" selected="0">
            <x v="0"/>
          </reference>
          <reference field="4" count="1" selected="0">
            <x v="0"/>
          </reference>
        </references>
      </pivotArea>
    </chartFormat>
    <chartFormat chart="6" format="14">
      <pivotArea type="data" outline="0" fieldPosition="0">
        <references count="3">
          <reference field="4294967294" count="1" selected="0">
            <x v="0"/>
          </reference>
          <reference field="3" count="1" selected="0">
            <x v="1"/>
          </reference>
          <reference field="4" count="1" selected="0">
            <x v="0"/>
          </reference>
        </references>
      </pivotArea>
    </chartFormat>
    <chartFormat chart="6" format="15" series="1">
      <pivotArea type="data" outline="0" fieldPosition="0">
        <references count="2">
          <reference field="4294967294" count="1" selected="0">
            <x v="0"/>
          </reference>
          <reference field="4" count="1" selected="0">
            <x v="1"/>
          </reference>
        </references>
      </pivotArea>
    </chartFormat>
    <chartFormat chart="6" format="16">
      <pivotArea type="data" outline="0" fieldPosition="0">
        <references count="3">
          <reference field="4294967294" count="1" selected="0">
            <x v="0"/>
          </reference>
          <reference field="3" count="1" selected="0">
            <x v="0"/>
          </reference>
          <reference field="4" count="1" selected="0">
            <x v="1"/>
          </reference>
        </references>
      </pivotArea>
    </chartFormat>
    <chartFormat chart="6" format="17">
      <pivotArea type="data" outline="0" fieldPosition="0">
        <references count="3">
          <reference field="4294967294" count="1" selected="0">
            <x v="0"/>
          </reference>
          <reference field="3"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C16" firstHeaderRow="1" firstDataRow="2" firstDataCol="1"/>
  <pivotFields count="20">
    <pivotField showAll="0"/>
    <pivotField axis="axisCol" showAll="0">
      <items count="4">
        <item x="0"/>
        <item h="1" x="2"/>
        <item h="1" x="1"/>
        <item t="default"/>
      </items>
    </pivotField>
    <pivotField showAll="0"/>
    <pivotField showAll="0"/>
    <pivotField showAll="0"/>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9">
        <item x="2"/>
        <item x="3"/>
        <item x="0"/>
        <item x="6"/>
        <item x="5"/>
        <item x="1"/>
        <item x="4"/>
        <item x="7"/>
        <item t="default"/>
      </items>
    </pivotField>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items count="14">
        <item sd="0" x="0"/>
        <item sd="0" x="1"/>
        <item sd="0" x="2"/>
        <item x="3"/>
        <item sd="0" x="4"/>
        <item sd="0" x="5"/>
        <item sd="0" x="6"/>
        <item sd="0" x="7"/>
        <item sd="0" x="8"/>
        <item sd="0" x="9"/>
        <item sd="0" x="10"/>
        <item sd="0" x="11"/>
        <item sd="0" x="12"/>
        <item sd="0" x="13"/>
      </items>
    </pivotField>
    <pivotField axis="axisRow" showAll="0" sortType="descending" defaultSubtotal="0">
      <items count="26">
        <item sd="0" x="24"/>
        <item sd="0" x="23"/>
        <item sd="0" x="22"/>
        <item sd="0" x="21"/>
        <item sd="0" x="20"/>
        <item sd="0" x="19"/>
        <item sd="0" x="18"/>
        <item sd="0" x="17"/>
        <item sd="0" x="16"/>
        <item sd="0" x="15"/>
        <item sd="0" x="14"/>
        <item sd="0" x="13"/>
        <item sd="0" x="12"/>
        <item sd="0" x="11"/>
        <item sd="0" x="10"/>
        <item sd="0" x="9"/>
        <item sd="0" x="8"/>
        <item sd="0" x="7"/>
        <item sd="0" x="6"/>
        <item sd="0" x="5"/>
        <item sd="0" x="4"/>
        <item sd="0" x="3"/>
        <item sd="0" x="2"/>
        <item sd="0" x="1"/>
        <item sd="0" x="25"/>
        <item sd="0" x="0"/>
      </items>
    </pivotField>
  </pivotFields>
  <rowFields count="2">
    <field x="19"/>
    <field x="12"/>
  </rowFields>
  <rowItems count="12">
    <i>
      <x v="3"/>
    </i>
    <i>
      <x v="4"/>
    </i>
    <i>
      <x v="5"/>
    </i>
    <i>
      <x v="6"/>
    </i>
    <i>
      <x v="7"/>
    </i>
    <i>
      <x v="8"/>
    </i>
    <i>
      <x v="9"/>
    </i>
    <i>
      <x v="10"/>
    </i>
    <i>
      <x v="11"/>
    </i>
    <i>
      <x v="12"/>
    </i>
    <i>
      <x v="13"/>
    </i>
    <i t="grand">
      <x/>
    </i>
  </rowItems>
  <colFields count="1">
    <field x="1"/>
  </colFields>
  <colItems count="2">
    <i>
      <x/>
    </i>
    <i t="grand">
      <x/>
    </i>
  </colItems>
  <dataFields count="1">
    <dataField name="Sum of Total" fld="9" baseField="0" baseItem="0"/>
  </dataFields>
  <formats count="6">
    <format dxfId="1">
      <pivotArea dataOnly="0" labelOnly="1" fieldPosition="0">
        <references count="1">
          <reference field="19" count="11">
            <x v="3"/>
            <x v="4"/>
            <x v="5"/>
            <x v="6"/>
            <x v="7"/>
            <x v="8"/>
            <x v="9"/>
            <x v="10"/>
            <x v="11"/>
            <x v="12"/>
            <x v="13"/>
          </reference>
        </references>
      </pivotArea>
    </format>
    <format dxfId="2">
      <pivotArea dataOnly="0" labelOnly="1" fieldPosition="0">
        <references count="1">
          <reference field="19" count="11">
            <x v="3"/>
            <x v="4"/>
            <x v="5"/>
            <x v="6"/>
            <x v="7"/>
            <x v="8"/>
            <x v="9"/>
            <x v="10"/>
            <x v="11"/>
            <x v="12"/>
            <x v="13"/>
          </reference>
        </references>
      </pivotArea>
    </format>
    <format dxfId="3">
      <pivotArea type="origin" dataOnly="0" labelOnly="1" outline="0" fieldPosition="0"/>
    </format>
    <format dxfId="4">
      <pivotArea field="19" type="button" dataOnly="0" labelOnly="1" outline="0" axis="axisRow" fieldPosition="0"/>
    </format>
    <format dxfId="5">
      <pivotArea dataOnly="0" labelOnly="1" fieldPosition="0">
        <references count="1">
          <reference field="19" count="11">
            <x v="3"/>
            <x v="4"/>
            <x v="5"/>
            <x v="6"/>
            <x v="7"/>
            <x v="8"/>
            <x v="9"/>
            <x v="10"/>
            <x v="11"/>
            <x v="12"/>
            <x v="13"/>
          </reference>
        </references>
      </pivotArea>
    </format>
    <format dxfId="6">
      <pivotArea dataOnly="0" labelOnly="1" grandRow="1" outline="0" fieldPosition="0"/>
    </format>
  </formats>
  <chartFormats count="3">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 chart="9"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25" firstHeaderRow="1" firstDataRow="2" firstDataCol="1"/>
  <pivotFields count="20">
    <pivotField showAll="0"/>
    <pivotField axis="axisCol" showAll="0">
      <items count="4">
        <item x="0"/>
        <item h="1" x="2"/>
        <item h="1" x="1"/>
        <item t="default"/>
      </items>
    </pivotField>
    <pivotField showAll="0"/>
    <pivotField showAll="0"/>
    <pivotField showAll="0"/>
    <pivotField showAll="0"/>
    <pivotField showAll="0"/>
    <pivotField showAll="0"/>
    <pivotField showAll="0"/>
    <pivotField dataField="1" showAll="0"/>
    <pivotField axis="axisRow" numFmtId="14" showAll="0" sortType="descending">
      <items count="369">
        <item x="305"/>
        <item x="152"/>
        <item x="91"/>
        <item x="213"/>
        <item x="31"/>
        <item x="366"/>
        <item x="244"/>
        <item x="274"/>
        <item x="304"/>
        <item x="335"/>
        <item x="151"/>
        <item x="90"/>
        <item x="182"/>
        <item x="212"/>
        <item x="30"/>
        <item x="365"/>
        <item x="243"/>
        <item x="121"/>
        <item x="273"/>
        <item x="303"/>
        <item x="334"/>
        <item x="150"/>
        <item x="89"/>
        <item x="181"/>
        <item x="211"/>
        <item x="29"/>
        <item x="60"/>
        <item x="364"/>
        <item x="242"/>
        <item x="120"/>
        <item x="272"/>
        <item x="302"/>
        <item x="333"/>
        <item x="149"/>
        <item x="88"/>
        <item x="180"/>
        <item x="210"/>
        <item x="28"/>
        <item x="59"/>
        <item x="363"/>
        <item x="241"/>
        <item x="119"/>
        <item x="271"/>
        <item x="301"/>
        <item x="332"/>
        <item x="148"/>
        <item x="87"/>
        <item x="179"/>
        <item x="209"/>
        <item x="27"/>
        <item x="58"/>
        <item x="362"/>
        <item x="240"/>
        <item x="118"/>
        <item x="270"/>
        <item x="300"/>
        <item x="331"/>
        <item x="147"/>
        <item x="86"/>
        <item x="178"/>
        <item x="208"/>
        <item x="26"/>
        <item x="57"/>
        <item x="361"/>
        <item x="239"/>
        <item x="117"/>
        <item x="269"/>
        <item x="299"/>
        <item x="330"/>
        <item x="146"/>
        <item x="85"/>
        <item x="177"/>
        <item x="207"/>
        <item x="25"/>
        <item x="56"/>
        <item x="360"/>
        <item x="238"/>
        <item x="116"/>
        <item x="268"/>
        <item x="298"/>
        <item x="329"/>
        <item x="145"/>
        <item x="84"/>
        <item x="176"/>
        <item x="206"/>
        <item x="24"/>
        <item x="55"/>
        <item x="359"/>
        <item x="237"/>
        <item x="115"/>
        <item x="267"/>
        <item x="297"/>
        <item x="328"/>
        <item x="144"/>
        <item x="83"/>
        <item x="175"/>
        <item x="205"/>
        <item x="23"/>
        <item x="54"/>
        <item x="358"/>
        <item x="236"/>
        <item x="114"/>
        <item x="266"/>
        <item x="296"/>
        <item x="327"/>
        <item x="143"/>
        <item x="82"/>
        <item x="174"/>
        <item x="204"/>
        <item x="22"/>
        <item x="53"/>
        <item x="357"/>
        <item x="235"/>
        <item x="113"/>
        <item x="265"/>
        <item x="295"/>
        <item x="326"/>
        <item x="142"/>
        <item x="81"/>
        <item x="173"/>
        <item x="203"/>
        <item x="21"/>
        <item x="52"/>
        <item x="356"/>
        <item x="234"/>
        <item x="112"/>
        <item x="264"/>
        <item x="294"/>
        <item x="325"/>
        <item x="141"/>
        <item x="80"/>
        <item x="172"/>
        <item x="202"/>
        <item x="20"/>
        <item x="51"/>
        <item x="355"/>
        <item x="233"/>
        <item x="111"/>
        <item x="263"/>
        <item x="293"/>
        <item x="324"/>
        <item x="140"/>
        <item x="79"/>
        <item x="171"/>
        <item x="201"/>
        <item x="19"/>
        <item x="50"/>
        <item x="354"/>
        <item x="232"/>
        <item x="110"/>
        <item x="262"/>
        <item x="292"/>
        <item x="323"/>
        <item x="139"/>
        <item x="78"/>
        <item x="170"/>
        <item x="200"/>
        <item x="18"/>
        <item x="49"/>
        <item x="353"/>
        <item x="231"/>
        <item x="109"/>
        <item x="261"/>
        <item x="291"/>
        <item x="322"/>
        <item x="138"/>
        <item x="77"/>
        <item x="169"/>
        <item x="199"/>
        <item x="17"/>
        <item x="48"/>
        <item x="352"/>
        <item x="230"/>
        <item x="108"/>
        <item x="260"/>
        <item x="290"/>
        <item x="321"/>
        <item x="137"/>
        <item x="76"/>
        <item x="168"/>
        <item x="198"/>
        <item x="16"/>
        <item x="47"/>
        <item x="351"/>
        <item x="229"/>
        <item x="107"/>
        <item x="259"/>
        <item x="289"/>
        <item x="320"/>
        <item x="136"/>
        <item x="75"/>
        <item x="167"/>
        <item x="197"/>
        <item x="15"/>
        <item x="46"/>
        <item x="350"/>
        <item x="228"/>
        <item x="106"/>
        <item x="258"/>
        <item x="288"/>
        <item x="319"/>
        <item x="135"/>
        <item x="74"/>
        <item x="166"/>
        <item x="196"/>
        <item x="14"/>
        <item x="45"/>
        <item x="349"/>
        <item x="227"/>
        <item x="105"/>
        <item x="257"/>
        <item x="287"/>
        <item x="318"/>
        <item x="134"/>
        <item x="73"/>
        <item x="165"/>
        <item x="195"/>
        <item x="13"/>
        <item x="44"/>
        <item x="348"/>
        <item x="226"/>
        <item x="104"/>
        <item x="256"/>
        <item x="286"/>
        <item x="317"/>
        <item x="133"/>
        <item x="72"/>
        <item x="164"/>
        <item x="194"/>
        <item x="12"/>
        <item x="43"/>
        <item x="347"/>
        <item x="225"/>
        <item x="103"/>
        <item x="255"/>
        <item x="285"/>
        <item x="316"/>
        <item x="132"/>
        <item x="71"/>
        <item x="163"/>
        <item x="193"/>
        <item x="11"/>
        <item x="42"/>
        <item x="346"/>
        <item x="224"/>
        <item x="102"/>
        <item x="254"/>
        <item x="284"/>
        <item x="315"/>
        <item x="131"/>
        <item x="70"/>
        <item x="162"/>
        <item x="192"/>
        <item x="10"/>
        <item x="41"/>
        <item x="345"/>
        <item x="223"/>
        <item x="101"/>
        <item x="253"/>
        <item x="283"/>
        <item x="314"/>
        <item x="130"/>
        <item x="69"/>
        <item x="161"/>
        <item x="191"/>
        <item x="9"/>
        <item x="40"/>
        <item x="344"/>
        <item x="222"/>
        <item x="100"/>
        <item x="252"/>
        <item x="282"/>
        <item x="313"/>
        <item x="129"/>
        <item x="68"/>
        <item x="160"/>
        <item x="190"/>
        <item x="8"/>
        <item x="39"/>
        <item x="343"/>
        <item x="221"/>
        <item x="99"/>
        <item x="251"/>
        <item x="281"/>
        <item x="312"/>
        <item x="128"/>
        <item x="67"/>
        <item x="159"/>
        <item x="189"/>
        <item x="7"/>
        <item x="38"/>
        <item x="342"/>
        <item x="220"/>
        <item x="98"/>
        <item x="250"/>
        <item x="280"/>
        <item x="311"/>
        <item x="127"/>
        <item x="66"/>
        <item x="158"/>
        <item x="188"/>
        <item x="6"/>
        <item x="37"/>
        <item x="341"/>
        <item x="219"/>
        <item x="97"/>
        <item x="249"/>
        <item x="279"/>
        <item x="310"/>
        <item x="126"/>
        <item x="65"/>
        <item x="157"/>
        <item x="187"/>
        <item x="5"/>
        <item x="36"/>
        <item x="340"/>
        <item x="218"/>
        <item x="96"/>
        <item x="248"/>
        <item x="278"/>
        <item x="309"/>
        <item x="125"/>
        <item x="64"/>
        <item x="156"/>
        <item x="186"/>
        <item x="4"/>
        <item x="35"/>
        <item x="339"/>
        <item x="217"/>
        <item x="95"/>
        <item x="247"/>
        <item x="277"/>
        <item x="308"/>
        <item x="124"/>
        <item x="63"/>
        <item x="155"/>
        <item x="185"/>
        <item x="3"/>
        <item x="34"/>
        <item x="338"/>
        <item x="216"/>
        <item x="94"/>
        <item x="246"/>
        <item x="276"/>
        <item x="307"/>
        <item x="123"/>
        <item x="62"/>
        <item x="154"/>
        <item x="184"/>
        <item x="2"/>
        <item x="33"/>
        <item x="337"/>
        <item x="215"/>
        <item x="93"/>
        <item x="245"/>
        <item x="275"/>
        <item x="306"/>
        <item x="122"/>
        <item x="61"/>
        <item x="153"/>
        <item x="183"/>
        <item x="1"/>
        <item x="32"/>
        <item x="336"/>
        <item x="214"/>
        <item x="92"/>
        <item x="367"/>
        <item x="0"/>
        <item t="default"/>
      </items>
    </pivotField>
    <pivotField showAll="0"/>
    <pivotField numFmtId="20"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s>
  <rowFields count="1">
    <field x="10"/>
  </rowFields>
  <rowItems count="21">
    <i>
      <x v="11"/>
    </i>
    <i>
      <x v="34"/>
    </i>
    <i>
      <x v="58"/>
    </i>
    <i>
      <x v="70"/>
    </i>
    <i>
      <x v="82"/>
    </i>
    <i>
      <x v="142"/>
    </i>
    <i>
      <x v="154"/>
    </i>
    <i>
      <x v="166"/>
    </i>
    <i>
      <x v="190"/>
    </i>
    <i>
      <x v="202"/>
    </i>
    <i>
      <x v="214"/>
    </i>
    <i>
      <x v="262"/>
    </i>
    <i>
      <x v="286"/>
    </i>
    <i>
      <x v="293"/>
    </i>
    <i>
      <x v="305"/>
    </i>
    <i>
      <x v="310"/>
    </i>
    <i>
      <x v="322"/>
    </i>
    <i>
      <x v="334"/>
    </i>
    <i>
      <x v="341"/>
    </i>
    <i>
      <x v="357"/>
    </i>
    <i t="grand">
      <x/>
    </i>
  </rowItems>
  <colFields count="1">
    <field x="1"/>
  </colFields>
  <colItems count="2">
    <i>
      <x/>
    </i>
    <i t="grand">
      <x/>
    </i>
  </colItems>
  <dataFields count="1">
    <dataField name="Sum of Total" fld="9" baseField="0" baseItem="0"/>
  </dataFields>
  <chartFormats count="5">
    <chartFormat chart="2" format="1" series="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3">
          <reference field="4294967294" count="1" selected="0">
            <x v="0"/>
          </reference>
          <reference field="1" count="1" selected="0">
            <x v="0"/>
          </reference>
          <reference field="10" count="1" selected="0">
            <x v="357"/>
          </reference>
        </references>
      </pivotArea>
    </chartFormat>
    <chartFormat chart="2" format="3">
      <pivotArea type="data" outline="0" fieldPosition="0">
        <references count="3">
          <reference field="4294967294" count="1" selected="0">
            <x v="0"/>
          </reference>
          <reference field="1" count="1" selected="0">
            <x v="0"/>
          </reference>
          <reference field="10" count="1" selected="0">
            <x v="293"/>
          </reference>
        </references>
      </pivotArea>
    </chartFormat>
    <chartFormat chart="2" format="4" series="1">
      <pivotArea type="data" outline="0" fieldPosition="0">
        <references count="2">
          <reference field="4294967294" count="1" selected="0">
            <x v="0"/>
          </reference>
          <reference field="1" count="1" selected="0">
            <x v="1"/>
          </reference>
        </references>
      </pivotArea>
    </chartFormat>
    <chartFormat chart="2" format="5"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6" firstHeaderRow="1" firstDataRow="2" firstDataCol="1"/>
  <pivotFields count="20">
    <pivotField showAll="0"/>
    <pivotField axis="axisRow" showAll="0">
      <items count="4">
        <item x="0"/>
        <item h="1" x="2"/>
        <item h="1" x="1"/>
        <item t="default"/>
      </items>
    </pivotField>
    <pivotField showAll="0"/>
    <pivotField showAll="0"/>
    <pivotField showAll="0"/>
    <pivotField showAll="0"/>
    <pivotField showAll="0"/>
    <pivotField showAll="0"/>
    <pivotField showAll="0"/>
    <pivotField showAll="0"/>
    <pivotField numFmtId="14" showAll="0"/>
    <pivotField showAll="0"/>
    <pivotField numFmtId="20" showAll="0"/>
    <pivotField axis="axisCol" dataField="1" showAll="0">
      <items count="4">
        <item x="1"/>
        <item x="2"/>
        <item x="0"/>
        <item t="default"/>
      </items>
    </pivotField>
    <pivotField showAll="0"/>
    <pivotField showAll="0"/>
    <pivotField showAll="0"/>
    <pivotField showAll="0"/>
    <pivotField showAll="0" defaultSubtotal="0"/>
    <pivotField showAll="0" defaultSubtotal="0"/>
  </pivotFields>
  <rowFields count="1">
    <field x="1"/>
  </rowFields>
  <rowItems count="2">
    <i>
      <x/>
    </i>
    <i t="grand">
      <x/>
    </i>
  </rowItems>
  <colFields count="1">
    <field x="13"/>
  </colFields>
  <colItems count="4">
    <i>
      <x/>
    </i>
    <i>
      <x v="1"/>
    </i>
    <i>
      <x v="2"/>
    </i>
    <i t="grand">
      <x/>
    </i>
  </colItems>
  <dataFields count="1">
    <dataField name="Count of Payment" fld="13" subtotal="count" baseField="0" baseItem="0"/>
  </dataFields>
  <chartFormats count="3">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E11" firstHeaderRow="1" firstDataRow="2" firstDataCol="1"/>
  <pivotFields count="20">
    <pivotField showAll="0"/>
    <pivotField showAll="0"/>
    <pivotField showAll="0"/>
    <pivotField showAll="0"/>
    <pivotField showAll="0"/>
    <pivotField axis="axisRow" showAll="0">
      <items count="7">
        <item x="1"/>
        <item x="5"/>
        <item x="4"/>
        <item x="0"/>
        <item x="2"/>
        <item x="3"/>
        <item t="default"/>
      </items>
    </pivotField>
    <pivotField showAll="0"/>
    <pivotField showAll="0"/>
    <pivotField showAll="0"/>
    <pivotField showAll="0"/>
    <pivotField numFmtId="14" showAll="0"/>
    <pivotField showAll="0"/>
    <pivotField numFmtId="20" showAll="0"/>
    <pivotField axis="axisCol" dataField="1" showAll="0">
      <items count="4">
        <item x="1"/>
        <item x="2"/>
        <item x="0"/>
        <item t="default"/>
      </items>
    </pivotField>
    <pivotField showAll="0"/>
    <pivotField showAll="0"/>
    <pivotField showAll="0"/>
    <pivotField showAll="0"/>
    <pivotField showAll="0" defaultSubtotal="0"/>
    <pivotField showAll="0" defaultSubtotal="0"/>
  </pivotFields>
  <rowFields count="1">
    <field x="5"/>
  </rowFields>
  <rowItems count="7">
    <i>
      <x/>
    </i>
    <i>
      <x v="1"/>
    </i>
    <i>
      <x v="2"/>
    </i>
    <i>
      <x v="3"/>
    </i>
    <i>
      <x v="4"/>
    </i>
    <i>
      <x v="5"/>
    </i>
    <i t="grand">
      <x/>
    </i>
  </rowItems>
  <colFields count="1">
    <field x="13"/>
  </colFields>
  <colItems count="4">
    <i>
      <x/>
    </i>
    <i>
      <x v="1"/>
    </i>
    <i>
      <x v="2"/>
    </i>
    <i t="grand">
      <x/>
    </i>
  </colItems>
  <dataFields count="1">
    <dataField name="Count of Payment" fld="13" subtotal="count" baseField="0" baseItem="0"/>
  </dataFields>
  <chartFormats count="4">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2">
          <reference field="4294967294" count="1" selected="0">
            <x v="0"/>
          </reference>
          <reference field="13" count="1" selected="0">
            <x v="0"/>
          </reference>
        </references>
      </pivotArea>
    </chartFormat>
    <chartFormat chart="17" format="6" series="1">
      <pivotArea type="data" outline="0" fieldPosition="0">
        <references count="2">
          <reference field="4294967294" count="1" selected="0">
            <x v="0"/>
          </reference>
          <reference field="13" count="1" selected="0">
            <x v="1"/>
          </reference>
        </references>
      </pivotArea>
    </chartFormat>
    <chartFormat chart="17" format="7"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1"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1" firstHeaderRow="1" firstDataRow="2" firstDataCol="1"/>
  <pivotFields count="20">
    <pivotField showAll="0"/>
    <pivotField axis="axisCol" showAll="0">
      <items count="4">
        <item x="0"/>
        <item h="1" x="2"/>
        <item h="1" x="1"/>
        <item t="default"/>
      </items>
    </pivotField>
    <pivotField showAll="0"/>
    <pivotField showAll="0"/>
    <pivotField showAll="0"/>
    <pivotField axis="axisRow" showAll="0">
      <items count="7">
        <item x="1"/>
        <item x="5"/>
        <item x="4"/>
        <item x="0"/>
        <item x="2"/>
        <item x="3"/>
        <item t="default"/>
      </items>
    </pivotField>
    <pivotField showAll="0"/>
    <pivotField showAll="0"/>
    <pivotField showAll="0"/>
    <pivotField showAll="0"/>
    <pivotField numFmtId="14" showAll="0"/>
    <pivotField showAll="0"/>
    <pivotField numFmtId="20" showAll="0"/>
    <pivotField showAll="0"/>
    <pivotField showAll="0"/>
    <pivotField dataField="1" showAll="0">
      <items count="2">
        <item x="0"/>
        <item t="default"/>
      </items>
    </pivotField>
    <pivotField showAll="0"/>
    <pivotField showAll="0"/>
    <pivotField showAll="0" defaultSubtotal="0"/>
    <pivotField showAll="0" defaultSubtotal="0"/>
  </pivotFields>
  <rowFields count="1">
    <field x="5"/>
  </rowFields>
  <rowItems count="7">
    <i>
      <x/>
    </i>
    <i>
      <x v="1"/>
    </i>
    <i>
      <x v="2"/>
    </i>
    <i>
      <x v="3"/>
    </i>
    <i>
      <x v="4"/>
    </i>
    <i>
      <x v="5"/>
    </i>
    <i t="grand">
      <x/>
    </i>
  </rowItems>
  <colFields count="1">
    <field x="1"/>
  </colFields>
  <colItems count="2">
    <i>
      <x/>
    </i>
    <i t="grand">
      <x/>
    </i>
  </colItems>
  <dataFields count="1">
    <dataField name="Sum of gross margin percentage" fld="15" baseField="0" baseItem="0"/>
  </dataFields>
  <chartFormats count="3">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1" firstHeaderRow="1" firstDataRow="1" firstDataCol="1"/>
  <pivotFields count="20">
    <pivotField showAll="0"/>
    <pivotField axis="axisRow" showAll="0">
      <items count="4">
        <item x="0"/>
        <item h="1" x="2"/>
        <item h="1" x="1"/>
        <item t="default"/>
      </items>
    </pivotField>
    <pivotField showAll="0"/>
    <pivotField showAll="0"/>
    <pivotField showAll="0"/>
    <pivotField axis="axisRow" showAll="0">
      <items count="7">
        <item x="1"/>
        <item x="5"/>
        <item x="4"/>
        <item x="0"/>
        <item x="2"/>
        <item x="3"/>
        <item t="default"/>
      </items>
    </pivotField>
    <pivotField showAll="0"/>
    <pivotField showAll="0"/>
    <pivotField showAll="0"/>
    <pivotField showAll="0"/>
    <pivotField numFmtId="14" showAll="0"/>
    <pivotField showAll="0"/>
    <pivotField numFmtId="20" showAll="0"/>
    <pivotField showAll="0"/>
    <pivotField showAll="0"/>
    <pivotField showAll="0"/>
    <pivotField dataField="1" showAll="0"/>
    <pivotField showAll="0"/>
    <pivotField showAll="0" defaultSubtotal="0"/>
    <pivotField showAll="0" defaultSubtotal="0"/>
  </pivotFields>
  <rowFields count="2">
    <field x="1"/>
    <field x="5"/>
  </rowFields>
  <rowItems count="8">
    <i>
      <x/>
    </i>
    <i r="1">
      <x/>
    </i>
    <i r="1">
      <x v="1"/>
    </i>
    <i r="1">
      <x v="2"/>
    </i>
    <i r="1">
      <x v="3"/>
    </i>
    <i r="1">
      <x v="4"/>
    </i>
    <i r="1">
      <x v="5"/>
    </i>
    <i t="grand">
      <x/>
    </i>
  </rowItems>
  <colItems count="1">
    <i/>
  </colItems>
  <dataFields count="1">
    <dataField name="Sum of gross income" fld="16"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3"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5">
  <location ref="A3:C10" firstHeaderRow="0" firstDataRow="1" firstDataCol="1"/>
  <pivotFields count="20">
    <pivotField showAll="0"/>
    <pivotField showAll="0"/>
    <pivotField showAll="0"/>
    <pivotField showAll="0"/>
    <pivotField showAll="0"/>
    <pivotField axis="axisRow" showAll="0">
      <items count="7">
        <item x="1"/>
        <item x="5"/>
        <item x="4"/>
        <item x="0"/>
        <item x="2"/>
        <item x="3"/>
        <item t="default"/>
      </items>
    </pivotField>
    <pivotField showAll="0"/>
    <pivotField dataField="1" showAll="0"/>
    <pivotField showAll="0"/>
    <pivotField dataField="1" showAll="0"/>
    <pivotField numFmtId="14" showAll="0"/>
    <pivotField showAll="0"/>
    <pivotField numFmtId="20" showAll="0"/>
    <pivotField showAll="0"/>
    <pivotField showAll="0"/>
    <pivotField showAll="0"/>
    <pivotField showAll="0"/>
    <pivotField showAll="0"/>
    <pivotField showAll="0" defaultSubtotal="0"/>
    <pivotField showAll="0" defaultSubtotal="0"/>
  </pivotFields>
  <rowFields count="1">
    <field x="5"/>
  </rowFields>
  <rowItems count="7">
    <i>
      <x/>
    </i>
    <i>
      <x v="1"/>
    </i>
    <i>
      <x v="2"/>
    </i>
    <i>
      <x v="3"/>
    </i>
    <i>
      <x v="4"/>
    </i>
    <i>
      <x v="5"/>
    </i>
    <i t="grand">
      <x/>
    </i>
  </rowItems>
  <colFields count="1">
    <field x="-2"/>
  </colFields>
  <colItems count="2">
    <i>
      <x/>
    </i>
    <i i="1">
      <x v="1"/>
    </i>
  </colItems>
  <dataFields count="2">
    <dataField name="Sum of Total" fld="9" baseField="0" baseItem="0"/>
    <dataField name="Sum of Quantity" fld="7" baseField="0" baseItem="0"/>
  </dataFields>
  <chartFormats count="4">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4"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E11" firstHeaderRow="1" firstDataRow="2" firstDataCol="1"/>
  <pivotFields count="20">
    <pivotField showAll="0"/>
    <pivotField axis="axisCol" showAll="0">
      <items count="4">
        <item x="0"/>
        <item x="2"/>
        <item x="1"/>
        <item t="default"/>
      </items>
    </pivotField>
    <pivotField showAll="0"/>
    <pivotField showAll="0"/>
    <pivotField showAll="0"/>
    <pivotField axis="axisRow" showAll="0">
      <items count="7">
        <item x="1"/>
        <item x="5"/>
        <item x="4"/>
        <item x="0"/>
        <item x="2"/>
        <item x="3"/>
        <item t="default"/>
      </items>
    </pivotField>
    <pivotField dataField="1" showAll="0"/>
    <pivotField showAll="0"/>
    <pivotField showAll="0"/>
    <pivotField showAll="0"/>
    <pivotField numFmtId="14" showAll="0"/>
    <pivotField showAll="0"/>
    <pivotField numFmtId="20" showAll="0"/>
    <pivotField showAll="0"/>
    <pivotField showAll="0"/>
    <pivotField showAll="0"/>
    <pivotField showAll="0"/>
    <pivotField showAll="0"/>
    <pivotField showAll="0" defaultSubtotal="0"/>
    <pivotField showAll="0" defaultSubtotal="0"/>
  </pivotFields>
  <rowFields count="1">
    <field x="5"/>
  </rowFields>
  <rowItems count="7">
    <i>
      <x/>
    </i>
    <i>
      <x v="1"/>
    </i>
    <i>
      <x v="2"/>
    </i>
    <i>
      <x v="3"/>
    </i>
    <i>
      <x v="4"/>
    </i>
    <i>
      <x v="5"/>
    </i>
    <i t="grand">
      <x/>
    </i>
  </rowItems>
  <colFields count="1">
    <field x="1"/>
  </colFields>
  <colItems count="4">
    <i>
      <x/>
    </i>
    <i>
      <x v="1"/>
    </i>
    <i>
      <x v="2"/>
    </i>
    <i t="grand">
      <x/>
    </i>
  </colItems>
  <dataFields count="1">
    <dataField name="Average of Unit price" fld="6" subtotal="average" baseField="5" baseItem="0"/>
  </dataFields>
  <chartFormats count="6">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5"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11" firstHeaderRow="1" firstDataRow="2" firstDataCol="1"/>
  <pivotFields count="20">
    <pivotField showAll="0"/>
    <pivotField axis="axisCol" showAll="0">
      <items count="4">
        <item x="0"/>
        <item h="1" x="2"/>
        <item x="1"/>
        <item t="default"/>
      </items>
    </pivotField>
    <pivotField showAll="0"/>
    <pivotField showAll="0"/>
    <pivotField showAll="0"/>
    <pivotField axis="axisRow" showAll="0">
      <items count="7">
        <item x="1"/>
        <item x="5"/>
        <item x="4"/>
        <item x="0"/>
        <item x="2"/>
        <item x="3"/>
        <item t="default"/>
      </items>
    </pivotField>
    <pivotField showAll="0"/>
    <pivotField showAll="0"/>
    <pivotField showAll="0"/>
    <pivotField showAll="0"/>
    <pivotField numFmtId="14" showAll="0"/>
    <pivotField showAll="0"/>
    <pivotField numFmtId="20" showAll="0"/>
    <pivotField showAll="0"/>
    <pivotField showAll="0"/>
    <pivotField showAll="0"/>
    <pivotField showAll="0"/>
    <pivotField dataField="1" showAll="0">
      <items count="36">
        <item x="5"/>
        <item x="18"/>
        <item x="10"/>
        <item x="15"/>
        <item x="28"/>
        <item x="19"/>
        <item x="20"/>
        <item x="4"/>
        <item x="32"/>
        <item x="14"/>
        <item x="6"/>
        <item x="9"/>
        <item x="22"/>
        <item x="31"/>
        <item x="24"/>
        <item x="11"/>
        <item x="16"/>
        <item x="27"/>
        <item x="12"/>
        <item x="8"/>
        <item x="2"/>
        <item x="26"/>
        <item x="29"/>
        <item x="25"/>
        <item x="30"/>
        <item x="7"/>
        <item x="34"/>
        <item x="13"/>
        <item x="3"/>
        <item x="23"/>
        <item x="17"/>
        <item x="0"/>
        <item x="33"/>
        <item x="1"/>
        <item x="21"/>
        <item t="default"/>
      </items>
    </pivotField>
    <pivotField showAll="0" defaultSubtotal="0"/>
    <pivotField showAll="0" defaultSubtotal="0"/>
  </pivotFields>
  <rowFields count="1">
    <field x="5"/>
  </rowFields>
  <rowItems count="7">
    <i>
      <x/>
    </i>
    <i>
      <x v="1"/>
    </i>
    <i>
      <x v="2"/>
    </i>
    <i>
      <x v="3"/>
    </i>
    <i>
      <x v="4"/>
    </i>
    <i>
      <x v="5"/>
    </i>
    <i t="grand">
      <x/>
    </i>
  </rowItems>
  <colFields count="1">
    <field x="1"/>
  </colFields>
  <colItems count="3">
    <i>
      <x/>
    </i>
    <i>
      <x v="2"/>
    </i>
    <i t="grand">
      <x/>
    </i>
  </colItems>
  <dataFields count="1">
    <dataField name="Average of Rating" fld="17" subtotal="average" baseField="0" baseItem="1817436256"/>
  </dataFields>
  <chartFormats count="25">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pivotArea type="data" outline="0" fieldPosition="0">
        <references count="3">
          <reference field="4294967294" count="1" selected="0">
            <x v="0"/>
          </reference>
          <reference field="1" count="1" selected="0">
            <x v="0"/>
          </reference>
          <reference field="5" count="1" selected="0">
            <x v="1"/>
          </reference>
        </references>
      </pivotArea>
    </chartFormat>
    <chartFormat chart="4" format="25" series="1">
      <pivotArea type="data" outline="0" fieldPosition="0">
        <references count="2">
          <reference field="4294967294" count="1" selected="0">
            <x v="0"/>
          </reference>
          <reference field="1" count="1" selected="0">
            <x v="0"/>
          </reference>
        </references>
      </pivotArea>
    </chartFormat>
    <chartFormat chart="4" format="26">
      <pivotArea type="data" outline="0" fieldPosition="0">
        <references count="3">
          <reference field="4294967294" count="1" selected="0">
            <x v="0"/>
          </reference>
          <reference field="1" count="1" selected="0">
            <x v="0"/>
          </reference>
          <reference field="5" count="1" selected="0">
            <x v="0"/>
          </reference>
        </references>
      </pivotArea>
    </chartFormat>
    <chartFormat chart="4" format="27">
      <pivotArea type="data" outline="0" fieldPosition="0">
        <references count="3">
          <reference field="4294967294" count="1" selected="0">
            <x v="0"/>
          </reference>
          <reference field="1" count="1" selected="0">
            <x v="0"/>
          </reference>
          <reference field="5" count="1" selected="0">
            <x v="1"/>
          </reference>
        </references>
      </pivotArea>
    </chartFormat>
    <chartFormat chart="4" format="28">
      <pivotArea type="data" outline="0" fieldPosition="0">
        <references count="3">
          <reference field="4294967294" count="1" selected="0">
            <x v="0"/>
          </reference>
          <reference field="1" count="1" selected="0">
            <x v="0"/>
          </reference>
          <reference field="5" count="1" selected="0">
            <x v="2"/>
          </reference>
        </references>
      </pivotArea>
    </chartFormat>
    <chartFormat chart="4" format="29">
      <pivotArea type="data" outline="0" fieldPosition="0">
        <references count="3">
          <reference field="4294967294" count="1" selected="0">
            <x v="0"/>
          </reference>
          <reference field="1" count="1" selected="0">
            <x v="0"/>
          </reference>
          <reference field="5" count="1" selected="0">
            <x v="3"/>
          </reference>
        </references>
      </pivotArea>
    </chartFormat>
    <chartFormat chart="4" format="30">
      <pivotArea type="data" outline="0" fieldPosition="0">
        <references count="3">
          <reference field="4294967294" count="1" selected="0">
            <x v="0"/>
          </reference>
          <reference field="1" count="1" selected="0">
            <x v="0"/>
          </reference>
          <reference field="5" count="1" selected="0">
            <x v="4"/>
          </reference>
        </references>
      </pivotArea>
    </chartFormat>
    <chartFormat chart="4" format="31">
      <pivotArea type="data" outline="0" fieldPosition="0">
        <references count="3">
          <reference field="4294967294" count="1" selected="0">
            <x v="0"/>
          </reference>
          <reference field="1" count="1" selected="0">
            <x v="0"/>
          </reference>
          <reference field="5" count="1" selected="0">
            <x v="5"/>
          </reference>
        </references>
      </pivotArea>
    </chartFormat>
    <chartFormat chart="4" format="32" series="1">
      <pivotArea type="data" outline="0" fieldPosition="0">
        <references count="2">
          <reference field="4294967294" count="1" selected="0">
            <x v="0"/>
          </reference>
          <reference field="1" count="1" selected="0">
            <x v="1"/>
          </reference>
        </references>
      </pivotArea>
    </chartFormat>
    <chartFormat chart="4" format="33">
      <pivotArea type="data" outline="0" fieldPosition="0">
        <references count="3">
          <reference field="4294967294" count="1" selected="0">
            <x v="0"/>
          </reference>
          <reference field="1" count="1" selected="0">
            <x v="1"/>
          </reference>
          <reference field="5" count="1" selected="0">
            <x v="0"/>
          </reference>
        </references>
      </pivotArea>
    </chartFormat>
    <chartFormat chart="4" format="34">
      <pivotArea type="data" outline="0" fieldPosition="0">
        <references count="3">
          <reference field="4294967294" count="1" selected="0">
            <x v="0"/>
          </reference>
          <reference field="1" count="1" selected="0">
            <x v="1"/>
          </reference>
          <reference field="5" count="1" selected="0">
            <x v="1"/>
          </reference>
        </references>
      </pivotArea>
    </chartFormat>
    <chartFormat chart="4" format="35">
      <pivotArea type="data" outline="0" fieldPosition="0">
        <references count="3">
          <reference field="4294967294" count="1" selected="0">
            <x v="0"/>
          </reference>
          <reference field="1" count="1" selected="0">
            <x v="1"/>
          </reference>
          <reference field="5" count="1" selected="0">
            <x v="2"/>
          </reference>
        </references>
      </pivotArea>
    </chartFormat>
    <chartFormat chart="4" format="36">
      <pivotArea type="data" outline="0" fieldPosition="0">
        <references count="3">
          <reference field="4294967294" count="1" selected="0">
            <x v="0"/>
          </reference>
          <reference field="1" count="1" selected="0">
            <x v="1"/>
          </reference>
          <reference field="5" count="1" selected="0">
            <x v="3"/>
          </reference>
        </references>
      </pivotArea>
    </chartFormat>
    <chartFormat chart="4" format="37">
      <pivotArea type="data" outline="0" fieldPosition="0">
        <references count="3">
          <reference field="4294967294" count="1" selected="0">
            <x v="0"/>
          </reference>
          <reference field="1" count="1" selected="0">
            <x v="1"/>
          </reference>
          <reference field="5" count="1" selected="0">
            <x v="4"/>
          </reference>
        </references>
      </pivotArea>
    </chartFormat>
    <chartFormat chart="4" format="38">
      <pivotArea type="data" outline="0" fieldPosition="0">
        <references count="3">
          <reference field="4294967294" count="1" selected="0">
            <x v="0"/>
          </reference>
          <reference field="1" count="1" selected="0">
            <x v="1"/>
          </reference>
          <reference field="5" count="1" selected="0">
            <x v="5"/>
          </reference>
        </references>
      </pivotArea>
    </chartFormat>
    <chartFormat chart="4" format="39" series="1">
      <pivotArea type="data" outline="0" fieldPosition="0">
        <references count="2">
          <reference field="4294967294" count="1" selected="0">
            <x v="0"/>
          </reference>
          <reference field="1" count="1" selected="0">
            <x v="2"/>
          </reference>
        </references>
      </pivotArea>
    </chartFormat>
    <chartFormat chart="4" format="40">
      <pivotArea type="data" outline="0" fieldPosition="0">
        <references count="3">
          <reference field="4294967294" count="1" selected="0">
            <x v="0"/>
          </reference>
          <reference field="1" count="1" selected="0">
            <x v="2"/>
          </reference>
          <reference field="5" count="1" selected="0">
            <x v="0"/>
          </reference>
        </references>
      </pivotArea>
    </chartFormat>
    <chartFormat chart="4" format="41">
      <pivotArea type="data" outline="0" fieldPosition="0">
        <references count="3">
          <reference field="4294967294" count="1" selected="0">
            <x v="0"/>
          </reference>
          <reference field="1" count="1" selected="0">
            <x v="2"/>
          </reference>
          <reference field="5" count="1" selected="0">
            <x v="1"/>
          </reference>
        </references>
      </pivotArea>
    </chartFormat>
    <chartFormat chart="4" format="42">
      <pivotArea type="data" outline="0" fieldPosition="0">
        <references count="3">
          <reference field="4294967294" count="1" selected="0">
            <x v="0"/>
          </reference>
          <reference field="1" count="1" selected="0">
            <x v="2"/>
          </reference>
          <reference field="5" count="1" selected="0">
            <x v="2"/>
          </reference>
        </references>
      </pivotArea>
    </chartFormat>
    <chartFormat chart="4" format="43">
      <pivotArea type="data" outline="0" fieldPosition="0">
        <references count="3">
          <reference field="4294967294" count="1" selected="0">
            <x v="0"/>
          </reference>
          <reference field="1" count="1" selected="0">
            <x v="2"/>
          </reference>
          <reference field="5" count="1" selected="0">
            <x v="3"/>
          </reference>
        </references>
      </pivotArea>
    </chartFormat>
    <chartFormat chart="4" format="44">
      <pivotArea type="data" outline="0" fieldPosition="0">
        <references count="3">
          <reference field="4294967294" count="1" selected="0">
            <x v="0"/>
          </reference>
          <reference field="1" count="1" selected="0">
            <x v="2"/>
          </reference>
          <reference field="5" count="1" selected="0">
            <x v="4"/>
          </reference>
        </references>
      </pivotArea>
    </chartFormat>
    <chartFormat chart="4" format="45">
      <pivotArea type="data" outline="0" fieldPosition="0">
        <references count="3">
          <reference field="4294967294" count="1" selected="0">
            <x v="0"/>
          </reference>
          <reference field="1" count="1" selected="0">
            <x v="2"/>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7"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8" firstHeaderRow="1" firstDataRow="1" firstDataCol="1"/>
  <pivotFields count="20">
    <pivotField showAll="0"/>
    <pivotField showAll="0"/>
    <pivotField showAll="0"/>
    <pivotField showAll="0"/>
    <pivotField showAll="0"/>
    <pivotField axis="axisRow" showAll="0">
      <items count="7">
        <item x="1"/>
        <item x="5"/>
        <item x="4"/>
        <item x="0"/>
        <item x="2"/>
        <item x="3"/>
        <item t="default"/>
      </items>
    </pivotField>
    <pivotField showAll="0"/>
    <pivotField showAll="0"/>
    <pivotField showAll="0"/>
    <pivotField showAll="0"/>
    <pivotField numFmtId="14" showAll="0"/>
    <pivotField showAll="0"/>
    <pivotField numFmtId="20" showAll="0"/>
    <pivotField showAll="0"/>
    <pivotField showAll="0"/>
    <pivotField showAll="0"/>
    <pivotField showAll="0"/>
    <pivotField dataField="1" showAll="0"/>
    <pivotField showAll="0" defaultSubtotal="0"/>
    <pivotField showAll="0" defaultSubtotal="0"/>
  </pivotFields>
  <rowFields count="1">
    <field x="5"/>
  </rowFields>
  <rowItems count="7">
    <i>
      <x/>
    </i>
    <i>
      <x v="1"/>
    </i>
    <i>
      <x v="2"/>
    </i>
    <i>
      <x v="3"/>
    </i>
    <i>
      <x v="4"/>
    </i>
    <i>
      <x v="5"/>
    </i>
    <i t="grand">
      <x/>
    </i>
  </rowItems>
  <colItems count="1">
    <i/>
  </colItems>
  <dataFields count="1">
    <dataField name="Average of Rating" fld="17"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8"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1" firstHeaderRow="1" firstDataRow="1" firstDataCol="1"/>
  <pivotFields count="19">
    <pivotField showAll="0"/>
    <pivotField showAll="0"/>
    <pivotField showAll="0"/>
    <pivotField showAll="0"/>
    <pivotField showAll="0"/>
    <pivotField axis="axisRow" showAll="0" sortType="descending">
      <items count="8">
        <item x="1"/>
        <item x="5"/>
        <item x="4"/>
        <item x="0"/>
        <item x="2"/>
        <item x="3"/>
        <item x="6"/>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8">
    <i>
      <x v="3"/>
    </i>
    <i>
      <x/>
    </i>
    <i>
      <x v="5"/>
    </i>
    <i>
      <x v="4"/>
    </i>
    <i>
      <x v="2"/>
    </i>
    <i>
      <x v="1"/>
    </i>
    <i>
      <x v="6"/>
    </i>
    <i t="grand">
      <x/>
    </i>
  </rowItems>
  <colItems count="1">
    <i/>
  </colItems>
  <dataFields count="1">
    <dataField name="Count of Quantity" fld="7" subtotal="count" baseField="0"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9"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1" firstHeaderRow="1" firstDataRow="1" firstDataCol="1"/>
  <pivotFields count="19">
    <pivotField showAll="0"/>
    <pivotField showAll="0"/>
    <pivotField showAll="0"/>
    <pivotField showAll="0"/>
    <pivotField showAll="0"/>
    <pivotField axis="axisRow" showAll="0">
      <items count="8">
        <item x="1"/>
        <item x="5"/>
        <item x="4"/>
        <item x="0"/>
        <item x="2"/>
        <item x="3"/>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5"/>
  </rowFields>
  <rowItems count="8">
    <i>
      <x/>
    </i>
    <i>
      <x v="1"/>
    </i>
    <i>
      <x v="2"/>
    </i>
    <i>
      <x v="3"/>
    </i>
    <i>
      <x v="4"/>
    </i>
    <i>
      <x v="5"/>
    </i>
    <i>
      <x v="6"/>
    </i>
    <i t="grand">
      <x/>
    </i>
  </rowItems>
  <colItems count="1">
    <i/>
  </colItems>
  <dataFields count="1">
    <dataField name="Count of Tax 5%" fld="8" subtotal="count" baseField="0" baseItem="0"/>
  </dataFields>
  <chartFormats count="9">
    <chartFormat chart="1" format="0"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5" count="1" selected="0">
            <x v="0"/>
          </reference>
        </references>
      </pivotArea>
    </chartFormat>
    <chartFormat chart="4" format="11">
      <pivotArea type="data" outline="0" fieldPosition="0">
        <references count="2">
          <reference field="4294967294" count="1" selected="0">
            <x v="0"/>
          </reference>
          <reference field="5" count="1" selected="0">
            <x v="1"/>
          </reference>
        </references>
      </pivotArea>
    </chartFormat>
    <chartFormat chart="4" format="12">
      <pivotArea type="data" outline="0" fieldPosition="0">
        <references count="2">
          <reference field="4294967294" count="1" selected="0">
            <x v="0"/>
          </reference>
          <reference field="5" count="1" selected="0">
            <x v="2"/>
          </reference>
        </references>
      </pivotArea>
    </chartFormat>
    <chartFormat chart="4" format="13">
      <pivotArea type="data" outline="0" fieldPosition="0">
        <references count="2">
          <reference field="4294967294" count="1" selected="0">
            <x v="0"/>
          </reference>
          <reference field="5" count="1" selected="0">
            <x v="3"/>
          </reference>
        </references>
      </pivotArea>
    </chartFormat>
    <chartFormat chart="4" format="14">
      <pivotArea type="data" outline="0" fieldPosition="0">
        <references count="2">
          <reference field="4294967294" count="1" selected="0">
            <x v="0"/>
          </reference>
          <reference field="5" count="1" selected="0">
            <x v="4"/>
          </reference>
        </references>
      </pivotArea>
    </chartFormat>
    <chartFormat chart="4" format="15">
      <pivotArea type="data" outline="0" fieldPosition="0">
        <references count="2">
          <reference field="4294967294" count="1" selected="0">
            <x v="0"/>
          </reference>
          <reference field="5" count="1" selected="0">
            <x v="5"/>
          </reference>
        </references>
      </pivotArea>
    </chartFormat>
    <chartFormat chart="4" format="16">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20"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K9" firstHeaderRow="1" firstDataRow="2" firstDataCol="1"/>
  <pivotFields count="19">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dataField="1" showAll="0">
      <items count="51">
        <item x="44"/>
        <item x="26"/>
        <item x="10"/>
        <item x="22"/>
        <item x="35"/>
        <item x="8"/>
        <item x="1"/>
        <item x="19"/>
        <item x="40"/>
        <item x="11"/>
        <item x="41"/>
        <item x="48"/>
        <item x="18"/>
        <item x="9"/>
        <item x="23"/>
        <item x="27"/>
        <item x="47"/>
        <item x="33"/>
        <item x="29"/>
        <item x="12"/>
        <item x="39"/>
        <item x="21"/>
        <item x="24"/>
        <item x="36"/>
        <item x="2"/>
        <item x="45"/>
        <item x="34"/>
        <item x="6"/>
        <item x="42"/>
        <item x="25"/>
        <item x="20"/>
        <item x="13"/>
        <item x="17"/>
        <item x="38"/>
        <item x="28"/>
        <item x="3"/>
        <item x="30"/>
        <item x="16"/>
        <item x="46"/>
        <item x="0"/>
        <item x="37"/>
        <item x="15"/>
        <item x="5"/>
        <item x="4"/>
        <item x="32"/>
        <item x="31"/>
        <item x="14"/>
        <item x="7"/>
        <item x="43"/>
        <item x="49"/>
        <item t="default"/>
      </items>
    </pivotField>
    <pivotField showAll="0"/>
    <pivotField axis="axisCol" showAll="0">
      <items count="10">
        <item x="2"/>
        <item x="3"/>
        <item x="0"/>
        <item x="6"/>
        <item x="5"/>
        <item x="1"/>
        <item x="4"/>
        <item x="7"/>
        <item x="8"/>
        <item t="default"/>
      </items>
    </pivotField>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11"/>
  </colFields>
  <colItems count="10">
    <i>
      <x/>
    </i>
    <i>
      <x v="1"/>
    </i>
    <i>
      <x v="2"/>
    </i>
    <i>
      <x v="3"/>
    </i>
    <i>
      <x v="4"/>
    </i>
    <i>
      <x v="5"/>
    </i>
    <i>
      <x v="6"/>
    </i>
    <i>
      <x v="7"/>
    </i>
    <i>
      <x v="8"/>
    </i>
    <i t="grand">
      <x/>
    </i>
  </colItems>
  <dataFields count="1">
    <dataField name="Count of Total" fld="9" subtotal="count" baseField="0" baseItem="0"/>
  </dataFields>
  <chartFormats count="54">
    <chartFormat chart="2" format="0" series="1">
      <pivotArea type="data" outline="0" fieldPosition="0">
        <references count="2">
          <reference field="4294967294" count="1" selected="0">
            <x v="0"/>
          </reference>
          <reference field="11" count="1" selected="0">
            <x v="0"/>
          </reference>
        </references>
      </pivotArea>
    </chartFormat>
    <chartFormat chart="2" format="1" series="1">
      <pivotArea type="data" outline="0" fieldPosition="0">
        <references count="2">
          <reference field="4294967294" count="1" selected="0">
            <x v="0"/>
          </reference>
          <reference field="11" count="1" selected="0">
            <x v="1"/>
          </reference>
        </references>
      </pivotArea>
    </chartFormat>
    <chartFormat chart="2" format="2" series="1">
      <pivotArea type="data" outline="0" fieldPosition="0">
        <references count="2">
          <reference field="4294967294" count="1" selected="0">
            <x v="0"/>
          </reference>
          <reference field="11" count="1" selected="0">
            <x v="2"/>
          </reference>
        </references>
      </pivotArea>
    </chartFormat>
    <chartFormat chart="2" format="3" series="1">
      <pivotArea type="data" outline="0" fieldPosition="0">
        <references count="2">
          <reference field="4294967294" count="1" selected="0">
            <x v="0"/>
          </reference>
          <reference field="11" count="1" selected="0">
            <x v="3"/>
          </reference>
        </references>
      </pivotArea>
    </chartFormat>
    <chartFormat chart="2" format="4" series="1">
      <pivotArea type="data" outline="0" fieldPosition="0">
        <references count="2">
          <reference field="4294967294" count="1" selected="0">
            <x v="0"/>
          </reference>
          <reference field="11" count="1" selected="0">
            <x v="4"/>
          </reference>
        </references>
      </pivotArea>
    </chartFormat>
    <chartFormat chart="2" format="5" series="1">
      <pivotArea type="data" outline="0" fieldPosition="0">
        <references count="2">
          <reference field="4294967294" count="1" selected="0">
            <x v="0"/>
          </reference>
          <reference field="11" count="1" selected="0">
            <x v="5"/>
          </reference>
        </references>
      </pivotArea>
    </chartFormat>
    <chartFormat chart="2" format="6" series="1">
      <pivotArea type="data" outline="0" fieldPosition="0">
        <references count="2">
          <reference field="4294967294" count="1" selected="0">
            <x v="0"/>
          </reference>
          <reference field="11" count="1" selected="0">
            <x v="6"/>
          </reference>
        </references>
      </pivotArea>
    </chartFormat>
    <chartFormat chart="2" format="7" series="1">
      <pivotArea type="data" outline="0" fieldPosition="0">
        <references count="2">
          <reference field="4294967294" count="1" selected="0">
            <x v="0"/>
          </reference>
          <reference field="11" count="1" selected="0">
            <x v="7"/>
          </reference>
        </references>
      </pivotArea>
    </chartFormat>
    <chartFormat chart="2" format="8" series="1">
      <pivotArea type="data" outline="0" fieldPosition="0">
        <references count="2">
          <reference field="4294967294" count="1" selected="0">
            <x v="0"/>
          </reference>
          <reference field="11" count="1" selected="0">
            <x v="8"/>
          </reference>
        </references>
      </pivotArea>
    </chartFormat>
    <chartFormat chart="5" format="54" series="1">
      <pivotArea type="data" outline="0" fieldPosition="0">
        <references count="2">
          <reference field="4294967294" count="1" selected="0">
            <x v="0"/>
          </reference>
          <reference field="11" count="1" selected="0">
            <x v="0"/>
          </reference>
        </references>
      </pivotArea>
    </chartFormat>
    <chartFormat chart="5" format="55">
      <pivotArea type="data" outline="0" fieldPosition="0">
        <references count="3">
          <reference field="4294967294" count="1" selected="0">
            <x v="0"/>
          </reference>
          <reference field="1" count="1" selected="0">
            <x v="0"/>
          </reference>
          <reference field="11" count="1" selected="0">
            <x v="0"/>
          </reference>
        </references>
      </pivotArea>
    </chartFormat>
    <chartFormat chart="5" format="56">
      <pivotArea type="data" outline="0" fieldPosition="0">
        <references count="3">
          <reference field="4294967294" count="1" selected="0">
            <x v="0"/>
          </reference>
          <reference field="1" count="1" selected="0">
            <x v="1"/>
          </reference>
          <reference field="11" count="1" selected="0">
            <x v="0"/>
          </reference>
        </references>
      </pivotArea>
    </chartFormat>
    <chartFormat chart="5" format="57">
      <pivotArea type="data" outline="0" fieldPosition="0">
        <references count="3">
          <reference field="4294967294" count="1" selected="0">
            <x v="0"/>
          </reference>
          <reference field="1" count="1" selected="0">
            <x v="2"/>
          </reference>
          <reference field="11" count="1" selected="0">
            <x v="0"/>
          </reference>
        </references>
      </pivotArea>
    </chartFormat>
    <chartFormat chart="5" format="58">
      <pivotArea type="data" outline="0" fieldPosition="0">
        <references count="3">
          <reference field="4294967294" count="1" selected="0">
            <x v="0"/>
          </reference>
          <reference field="1" count="1" selected="0">
            <x v="3"/>
          </reference>
          <reference field="11" count="1" selected="0">
            <x v="0"/>
          </reference>
        </references>
      </pivotArea>
    </chartFormat>
    <chartFormat chart="5" format="59" series="1">
      <pivotArea type="data" outline="0" fieldPosition="0">
        <references count="2">
          <reference field="4294967294" count="1" selected="0">
            <x v="0"/>
          </reference>
          <reference field="11" count="1" selected="0">
            <x v="1"/>
          </reference>
        </references>
      </pivotArea>
    </chartFormat>
    <chartFormat chart="5" format="60">
      <pivotArea type="data" outline="0" fieldPosition="0">
        <references count="3">
          <reference field="4294967294" count="1" selected="0">
            <x v="0"/>
          </reference>
          <reference field="1" count="1" selected="0">
            <x v="0"/>
          </reference>
          <reference field="11" count="1" selected="0">
            <x v="1"/>
          </reference>
        </references>
      </pivotArea>
    </chartFormat>
    <chartFormat chart="5" format="61">
      <pivotArea type="data" outline="0" fieldPosition="0">
        <references count="3">
          <reference field="4294967294" count="1" selected="0">
            <x v="0"/>
          </reference>
          <reference field="1" count="1" selected="0">
            <x v="1"/>
          </reference>
          <reference field="11" count="1" selected="0">
            <x v="1"/>
          </reference>
        </references>
      </pivotArea>
    </chartFormat>
    <chartFormat chart="5" format="62">
      <pivotArea type="data" outline="0" fieldPosition="0">
        <references count="3">
          <reference field="4294967294" count="1" selected="0">
            <x v="0"/>
          </reference>
          <reference field="1" count="1" selected="0">
            <x v="2"/>
          </reference>
          <reference field="11" count="1" selected="0">
            <x v="1"/>
          </reference>
        </references>
      </pivotArea>
    </chartFormat>
    <chartFormat chart="5" format="63">
      <pivotArea type="data" outline="0" fieldPosition="0">
        <references count="3">
          <reference field="4294967294" count="1" selected="0">
            <x v="0"/>
          </reference>
          <reference field="1" count="1" selected="0">
            <x v="3"/>
          </reference>
          <reference field="11" count="1" selected="0">
            <x v="1"/>
          </reference>
        </references>
      </pivotArea>
    </chartFormat>
    <chartFormat chart="5" format="64" series="1">
      <pivotArea type="data" outline="0" fieldPosition="0">
        <references count="2">
          <reference field="4294967294" count="1" selected="0">
            <x v="0"/>
          </reference>
          <reference field="11" count="1" selected="0">
            <x v="2"/>
          </reference>
        </references>
      </pivotArea>
    </chartFormat>
    <chartFormat chart="5" format="65">
      <pivotArea type="data" outline="0" fieldPosition="0">
        <references count="3">
          <reference field="4294967294" count="1" selected="0">
            <x v="0"/>
          </reference>
          <reference field="1" count="1" selected="0">
            <x v="0"/>
          </reference>
          <reference field="11" count="1" selected="0">
            <x v="2"/>
          </reference>
        </references>
      </pivotArea>
    </chartFormat>
    <chartFormat chart="5" format="66">
      <pivotArea type="data" outline="0" fieldPosition="0">
        <references count="3">
          <reference field="4294967294" count="1" selected="0">
            <x v="0"/>
          </reference>
          <reference field="1" count="1" selected="0">
            <x v="1"/>
          </reference>
          <reference field="11" count="1" selected="0">
            <x v="2"/>
          </reference>
        </references>
      </pivotArea>
    </chartFormat>
    <chartFormat chart="5" format="67">
      <pivotArea type="data" outline="0" fieldPosition="0">
        <references count="3">
          <reference field="4294967294" count="1" selected="0">
            <x v="0"/>
          </reference>
          <reference field="1" count="1" selected="0">
            <x v="2"/>
          </reference>
          <reference field="11" count="1" selected="0">
            <x v="2"/>
          </reference>
        </references>
      </pivotArea>
    </chartFormat>
    <chartFormat chart="5" format="68">
      <pivotArea type="data" outline="0" fieldPosition="0">
        <references count="3">
          <reference field="4294967294" count="1" selected="0">
            <x v="0"/>
          </reference>
          <reference field="1" count="1" selected="0">
            <x v="3"/>
          </reference>
          <reference field="11" count="1" selected="0">
            <x v="2"/>
          </reference>
        </references>
      </pivotArea>
    </chartFormat>
    <chartFormat chart="5" format="69" series="1">
      <pivotArea type="data" outline="0" fieldPosition="0">
        <references count="2">
          <reference field="4294967294" count="1" selected="0">
            <x v="0"/>
          </reference>
          <reference field="11" count="1" selected="0">
            <x v="3"/>
          </reference>
        </references>
      </pivotArea>
    </chartFormat>
    <chartFormat chart="5" format="70">
      <pivotArea type="data" outline="0" fieldPosition="0">
        <references count="3">
          <reference field="4294967294" count="1" selected="0">
            <x v="0"/>
          </reference>
          <reference field="1" count="1" selected="0">
            <x v="0"/>
          </reference>
          <reference field="11" count="1" selected="0">
            <x v="3"/>
          </reference>
        </references>
      </pivotArea>
    </chartFormat>
    <chartFormat chart="5" format="71">
      <pivotArea type="data" outline="0" fieldPosition="0">
        <references count="3">
          <reference field="4294967294" count="1" selected="0">
            <x v="0"/>
          </reference>
          <reference field="1" count="1" selected="0">
            <x v="1"/>
          </reference>
          <reference field="11" count="1" selected="0">
            <x v="3"/>
          </reference>
        </references>
      </pivotArea>
    </chartFormat>
    <chartFormat chart="5" format="72">
      <pivotArea type="data" outline="0" fieldPosition="0">
        <references count="3">
          <reference field="4294967294" count="1" selected="0">
            <x v="0"/>
          </reference>
          <reference field="1" count="1" selected="0">
            <x v="2"/>
          </reference>
          <reference field="11" count="1" selected="0">
            <x v="3"/>
          </reference>
        </references>
      </pivotArea>
    </chartFormat>
    <chartFormat chart="5" format="73">
      <pivotArea type="data" outline="0" fieldPosition="0">
        <references count="3">
          <reference field="4294967294" count="1" selected="0">
            <x v="0"/>
          </reference>
          <reference field="1" count="1" selected="0">
            <x v="3"/>
          </reference>
          <reference field="11" count="1" selected="0">
            <x v="3"/>
          </reference>
        </references>
      </pivotArea>
    </chartFormat>
    <chartFormat chart="5" format="74" series="1">
      <pivotArea type="data" outline="0" fieldPosition="0">
        <references count="2">
          <reference field="4294967294" count="1" selected="0">
            <x v="0"/>
          </reference>
          <reference field="11" count="1" selected="0">
            <x v="4"/>
          </reference>
        </references>
      </pivotArea>
    </chartFormat>
    <chartFormat chart="5" format="75">
      <pivotArea type="data" outline="0" fieldPosition="0">
        <references count="3">
          <reference field="4294967294" count="1" selected="0">
            <x v="0"/>
          </reference>
          <reference field="1" count="1" selected="0">
            <x v="0"/>
          </reference>
          <reference field="11" count="1" selected="0">
            <x v="4"/>
          </reference>
        </references>
      </pivotArea>
    </chartFormat>
    <chartFormat chart="5" format="76">
      <pivotArea type="data" outline="0" fieldPosition="0">
        <references count="3">
          <reference field="4294967294" count="1" selected="0">
            <x v="0"/>
          </reference>
          <reference field="1" count="1" selected="0">
            <x v="1"/>
          </reference>
          <reference field="11" count="1" selected="0">
            <x v="4"/>
          </reference>
        </references>
      </pivotArea>
    </chartFormat>
    <chartFormat chart="5" format="77">
      <pivotArea type="data" outline="0" fieldPosition="0">
        <references count="3">
          <reference field="4294967294" count="1" selected="0">
            <x v="0"/>
          </reference>
          <reference field="1" count="1" selected="0">
            <x v="2"/>
          </reference>
          <reference field="11" count="1" selected="0">
            <x v="4"/>
          </reference>
        </references>
      </pivotArea>
    </chartFormat>
    <chartFormat chart="5" format="78">
      <pivotArea type="data" outline="0" fieldPosition="0">
        <references count="3">
          <reference field="4294967294" count="1" selected="0">
            <x v="0"/>
          </reference>
          <reference field="1" count="1" selected="0">
            <x v="3"/>
          </reference>
          <reference field="11" count="1" selected="0">
            <x v="4"/>
          </reference>
        </references>
      </pivotArea>
    </chartFormat>
    <chartFormat chart="5" format="79" series="1">
      <pivotArea type="data" outline="0" fieldPosition="0">
        <references count="2">
          <reference field="4294967294" count="1" selected="0">
            <x v="0"/>
          </reference>
          <reference field="11" count="1" selected="0">
            <x v="5"/>
          </reference>
        </references>
      </pivotArea>
    </chartFormat>
    <chartFormat chart="5" format="80">
      <pivotArea type="data" outline="0" fieldPosition="0">
        <references count="3">
          <reference field="4294967294" count="1" selected="0">
            <x v="0"/>
          </reference>
          <reference field="1" count="1" selected="0">
            <x v="0"/>
          </reference>
          <reference field="11" count="1" selected="0">
            <x v="5"/>
          </reference>
        </references>
      </pivotArea>
    </chartFormat>
    <chartFormat chart="5" format="81">
      <pivotArea type="data" outline="0" fieldPosition="0">
        <references count="3">
          <reference field="4294967294" count="1" selected="0">
            <x v="0"/>
          </reference>
          <reference field="1" count="1" selected="0">
            <x v="1"/>
          </reference>
          <reference field="11" count="1" selected="0">
            <x v="5"/>
          </reference>
        </references>
      </pivotArea>
    </chartFormat>
    <chartFormat chart="5" format="82">
      <pivotArea type="data" outline="0" fieldPosition="0">
        <references count="3">
          <reference field="4294967294" count="1" selected="0">
            <x v="0"/>
          </reference>
          <reference field="1" count="1" selected="0">
            <x v="2"/>
          </reference>
          <reference field="11" count="1" selected="0">
            <x v="5"/>
          </reference>
        </references>
      </pivotArea>
    </chartFormat>
    <chartFormat chart="5" format="83">
      <pivotArea type="data" outline="0" fieldPosition="0">
        <references count="3">
          <reference field="4294967294" count="1" selected="0">
            <x v="0"/>
          </reference>
          <reference field="1" count="1" selected="0">
            <x v="3"/>
          </reference>
          <reference field="11" count="1" selected="0">
            <x v="5"/>
          </reference>
        </references>
      </pivotArea>
    </chartFormat>
    <chartFormat chart="5" format="84" series="1">
      <pivotArea type="data" outline="0" fieldPosition="0">
        <references count="2">
          <reference field="4294967294" count="1" selected="0">
            <x v="0"/>
          </reference>
          <reference field="11" count="1" selected="0">
            <x v="6"/>
          </reference>
        </references>
      </pivotArea>
    </chartFormat>
    <chartFormat chart="5" format="85">
      <pivotArea type="data" outline="0" fieldPosition="0">
        <references count="3">
          <reference field="4294967294" count="1" selected="0">
            <x v="0"/>
          </reference>
          <reference field="1" count="1" selected="0">
            <x v="0"/>
          </reference>
          <reference field="11" count="1" selected="0">
            <x v="6"/>
          </reference>
        </references>
      </pivotArea>
    </chartFormat>
    <chartFormat chart="5" format="86">
      <pivotArea type="data" outline="0" fieldPosition="0">
        <references count="3">
          <reference field="4294967294" count="1" selected="0">
            <x v="0"/>
          </reference>
          <reference field="1" count="1" selected="0">
            <x v="1"/>
          </reference>
          <reference field="11" count="1" selected="0">
            <x v="6"/>
          </reference>
        </references>
      </pivotArea>
    </chartFormat>
    <chartFormat chart="5" format="87">
      <pivotArea type="data" outline="0" fieldPosition="0">
        <references count="3">
          <reference field="4294967294" count="1" selected="0">
            <x v="0"/>
          </reference>
          <reference field="1" count="1" selected="0">
            <x v="2"/>
          </reference>
          <reference field="11" count="1" selected="0">
            <x v="6"/>
          </reference>
        </references>
      </pivotArea>
    </chartFormat>
    <chartFormat chart="5" format="88">
      <pivotArea type="data" outline="0" fieldPosition="0">
        <references count="3">
          <reference field="4294967294" count="1" selected="0">
            <x v="0"/>
          </reference>
          <reference field="1" count="1" selected="0">
            <x v="3"/>
          </reference>
          <reference field="11" count="1" selected="0">
            <x v="6"/>
          </reference>
        </references>
      </pivotArea>
    </chartFormat>
    <chartFormat chart="5" format="89" series="1">
      <pivotArea type="data" outline="0" fieldPosition="0">
        <references count="2">
          <reference field="4294967294" count="1" selected="0">
            <x v="0"/>
          </reference>
          <reference field="11" count="1" selected="0">
            <x v="7"/>
          </reference>
        </references>
      </pivotArea>
    </chartFormat>
    <chartFormat chart="5" format="90">
      <pivotArea type="data" outline="0" fieldPosition="0">
        <references count="3">
          <reference field="4294967294" count="1" selected="0">
            <x v="0"/>
          </reference>
          <reference field="1" count="1" selected="0">
            <x v="0"/>
          </reference>
          <reference field="11" count="1" selected="0">
            <x v="7"/>
          </reference>
        </references>
      </pivotArea>
    </chartFormat>
    <chartFormat chart="5" format="91">
      <pivotArea type="data" outline="0" fieldPosition="0">
        <references count="3">
          <reference field="4294967294" count="1" selected="0">
            <x v="0"/>
          </reference>
          <reference field="1" count="1" selected="0">
            <x v="1"/>
          </reference>
          <reference field="11" count="1" selected="0">
            <x v="7"/>
          </reference>
        </references>
      </pivotArea>
    </chartFormat>
    <chartFormat chart="5" format="92">
      <pivotArea type="data" outline="0" fieldPosition="0">
        <references count="3">
          <reference field="4294967294" count="1" selected="0">
            <x v="0"/>
          </reference>
          <reference field="1" count="1" selected="0">
            <x v="2"/>
          </reference>
          <reference field="11" count="1" selected="0">
            <x v="7"/>
          </reference>
        </references>
      </pivotArea>
    </chartFormat>
    <chartFormat chart="5" format="93">
      <pivotArea type="data" outline="0" fieldPosition="0">
        <references count="3">
          <reference field="4294967294" count="1" selected="0">
            <x v="0"/>
          </reference>
          <reference field="1" count="1" selected="0">
            <x v="3"/>
          </reference>
          <reference field="11" count="1" selected="0">
            <x v="7"/>
          </reference>
        </references>
      </pivotArea>
    </chartFormat>
    <chartFormat chart="5" format="94" series="1">
      <pivotArea type="data" outline="0" fieldPosition="0">
        <references count="2">
          <reference field="4294967294" count="1" selected="0">
            <x v="0"/>
          </reference>
          <reference field="11" count="1" selected="0">
            <x v="8"/>
          </reference>
        </references>
      </pivotArea>
    </chartFormat>
    <chartFormat chart="5" format="95">
      <pivotArea type="data" outline="0" fieldPosition="0">
        <references count="3">
          <reference field="4294967294" count="1" selected="0">
            <x v="0"/>
          </reference>
          <reference field="1" count="1" selected="0">
            <x v="0"/>
          </reference>
          <reference field="11" count="1" selected="0">
            <x v="8"/>
          </reference>
        </references>
      </pivotArea>
    </chartFormat>
    <chartFormat chart="5" format="96">
      <pivotArea type="data" outline="0" fieldPosition="0">
        <references count="3">
          <reference field="4294967294" count="1" selected="0">
            <x v="0"/>
          </reference>
          <reference field="1" count="1" selected="0">
            <x v="1"/>
          </reference>
          <reference field="11" count="1" selected="0">
            <x v="8"/>
          </reference>
        </references>
      </pivotArea>
    </chartFormat>
    <chartFormat chart="5" format="97">
      <pivotArea type="data" outline="0" fieldPosition="0">
        <references count="3">
          <reference field="4294967294" count="1" selected="0">
            <x v="0"/>
          </reference>
          <reference field="1" count="1" selected="0">
            <x v="2"/>
          </reference>
          <reference field="11" count="1" selected="0">
            <x v="8"/>
          </reference>
        </references>
      </pivotArea>
    </chartFormat>
    <chartFormat chart="5" format="98">
      <pivotArea type="data" outline="0" fieldPosition="0">
        <references count="3">
          <reference field="4294967294" count="1" selected="0">
            <x v="0"/>
          </reference>
          <reference field="1" count="1" selected="0">
            <x v="3"/>
          </reference>
          <reference field="1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21"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D8" firstHeaderRow="0" firstDataRow="1" firstDataCol="1"/>
  <pivotFields count="19">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s>
  <rowFields count="1">
    <field x="1"/>
  </rowFields>
  <rowItems count="5">
    <i>
      <x/>
    </i>
    <i>
      <x v="1"/>
    </i>
    <i>
      <x v="2"/>
    </i>
    <i>
      <x v="3"/>
    </i>
    <i t="grand">
      <x/>
    </i>
  </rowItems>
  <colFields count="1">
    <field x="-2"/>
  </colFields>
  <colItems count="3">
    <i>
      <x/>
    </i>
    <i i="1">
      <x v="1"/>
    </i>
    <i i="2">
      <x v="2"/>
    </i>
  </colItems>
  <dataFields count="3">
    <dataField name="Count of gross income" fld="16" subtotal="count" baseField="0" baseItem="0"/>
    <dataField name="Count of Total" fld="9" subtotal="count" baseField="0" baseItem="0"/>
    <dataField name="Average of Rating" fld="17" subtotal="average" baseField="1"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ch" sourceName="Branch">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line" sourceName="Product line">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extLst>
    <x:ext xmlns:x15="http://schemas.microsoft.com/office/spreadsheetml/2010/11/main" uri="{2F2917AC-EB37-4324-AD4E-5DD8C200BD13}">
      <x15:tableSlicerCache tableId="1" column="1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yment" sourceName="Payment">
  <extLst>
    <x:ext xmlns:x15="http://schemas.microsoft.com/office/spreadsheetml/2010/11/main" uri="{2F2917AC-EB37-4324-AD4E-5DD8C200BD13}">
      <x15:tableSlicerCache tableId="1"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ch 1" cache="Slicer_Branch" caption="Branch" rowHeight="241300"/>
  <slicer name="Product line 1" cache="Slicer_Product_line" caption="Product lin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ranch" cache="Slicer_Branch" caption="Branch" rowHeight="241300"/>
  <slicer name="Month" cache="Slicer_Month" caption="Month" rowHeight="241300"/>
  <slicer name="Payment" cache="Slicer_Payment" caption="Payment" rowHeight="241300"/>
</slicers>
</file>

<file path=xl/tables/table1.xml><?xml version="1.0" encoding="utf-8"?>
<table xmlns="http://schemas.openxmlformats.org/spreadsheetml/2006/main" id="1" name="Table1" displayName="Table1" ref="A1:S50" totalsRowShown="0">
  <autoFilter ref="A1:S50">
    <filterColumn colId="1">
      <filters>
        <filter val="C"/>
      </filters>
    </filterColumn>
    <filterColumn colId="11">
      <filters>
        <filter val="Mar"/>
      </filters>
    </filterColumn>
    <filterColumn colId="13">
      <filters>
        <filter val="Ewallet"/>
      </filters>
    </filterColumn>
  </autoFilter>
  <tableColumns count="19">
    <tableColumn id="1" name="Invoice ID"/>
    <tableColumn id="2" name="Branch"/>
    <tableColumn id="3" name="City"/>
    <tableColumn id="4" name="Customer type"/>
    <tableColumn id="5" name="Gender"/>
    <tableColumn id="6" name="Product line"/>
    <tableColumn id="7" name="Unit price"/>
    <tableColumn id="8" name="Quantity"/>
    <tableColumn id="9" name="Tax 5%"/>
    <tableColumn id="10" name="Total"/>
    <tableColumn id="11" name="Date" dataDxfId="9"/>
    <tableColumn id="12" name="Month" dataDxfId="8">
      <calculatedColumnFormula>TEXT(K2,"MMM")</calculatedColumnFormula>
    </tableColumn>
    <tableColumn id="13" name="Time" dataDxfId="7"/>
    <tableColumn id="14" name="Payment"/>
    <tableColumn id="15" name="cogs"/>
    <tableColumn id="16" name="gross margin percentage"/>
    <tableColumn id="17" name="gross income"/>
    <tableColumn id="18" name="Rating"/>
    <tableColumn id="19" name="CORRELATION" dataDxfId="0">
      <calculatedColumnFormula>CORREL(Table1[gross income],Table1[Rating])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20.xml"/></Relationships>
</file>

<file path=xl/worksheets/_rels/sheet2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1"/>
  <sheetViews>
    <sheetView workbookViewId="0">
      <selection activeCell="G4" sqref="G4"/>
    </sheetView>
  </sheetViews>
  <sheetFormatPr defaultRowHeight="15" x14ac:dyDescent="0.25"/>
  <cols>
    <col min="1" max="1" width="13.140625" bestFit="1" customWidth="1"/>
    <col min="2" max="2" width="12" customWidth="1"/>
  </cols>
  <sheetData>
    <row r="3" spans="1:2" x14ac:dyDescent="0.25">
      <c r="A3" s="5" t="s">
        <v>87</v>
      </c>
      <c r="B3" t="s">
        <v>86</v>
      </c>
    </row>
    <row r="4" spans="1:2" x14ac:dyDescent="0.25">
      <c r="A4" s="6" t="s">
        <v>88</v>
      </c>
      <c r="B4" s="3">
        <v>10088.851499999999</v>
      </c>
    </row>
    <row r="5" spans="1:2" x14ac:dyDescent="0.25">
      <c r="A5" s="6" t="s">
        <v>89</v>
      </c>
      <c r="B5" s="3">
        <v>5257.5285000000003</v>
      </c>
    </row>
    <row r="6" spans="1:2" x14ac:dyDescent="0.25">
      <c r="A6" s="6" t="s">
        <v>90</v>
      </c>
      <c r="B6" s="3">
        <v>548.97149999999999</v>
      </c>
    </row>
    <row r="7" spans="1:2" x14ac:dyDescent="0.25">
      <c r="A7" s="6" t="s">
        <v>91</v>
      </c>
      <c r="B7" s="3">
        <v>189.09450000000001</v>
      </c>
    </row>
    <row r="8" spans="1:2" x14ac:dyDescent="0.25">
      <c r="A8" s="6" t="s">
        <v>92</v>
      </c>
      <c r="B8" s="3">
        <v>535.72050000000002</v>
      </c>
    </row>
    <row r="9" spans="1:2" x14ac:dyDescent="0.25">
      <c r="A9" s="6" t="s">
        <v>93</v>
      </c>
      <c r="B9" s="3">
        <v>80.22</v>
      </c>
    </row>
    <row r="10" spans="1:2" x14ac:dyDescent="0.25">
      <c r="A10" s="6" t="s">
        <v>94</v>
      </c>
      <c r="B10" s="3">
        <v>394.63200000000001</v>
      </c>
    </row>
    <row r="11" spans="1:2" x14ac:dyDescent="0.25">
      <c r="A11" s="6" t="s">
        <v>95</v>
      </c>
      <c r="B11" s="3">
        <v>119.259</v>
      </c>
    </row>
    <row r="12" spans="1:2" x14ac:dyDescent="0.25">
      <c r="A12" s="6" t="s">
        <v>96</v>
      </c>
      <c r="B12" s="3">
        <v>17214.2775</v>
      </c>
    </row>
    <row r="14" spans="1:2" x14ac:dyDescent="0.25">
      <c r="A14" s="5" t="s">
        <v>87</v>
      </c>
      <c r="B14" t="s">
        <v>86</v>
      </c>
    </row>
    <row r="15" spans="1:2" x14ac:dyDescent="0.25">
      <c r="A15" s="6" t="s">
        <v>21</v>
      </c>
      <c r="B15" s="3">
        <v>8877.4560000000001</v>
      </c>
    </row>
    <row r="16" spans="1:2" x14ac:dyDescent="0.25">
      <c r="A16" s="6" t="s">
        <v>31</v>
      </c>
      <c r="B16" s="3">
        <v>8336.8214999999982</v>
      </c>
    </row>
    <row r="17" spans="1:13" x14ac:dyDescent="0.25">
      <c r="A17" s="6" t="s">
        <v>96</v>
      </c>
      <c r="B17" s="3">
        <v>17214.277499999997</v>
      </c>
    </row>
    <row r="21" spans="1:13" x14ac:dyDescent="0.25">
      <c r="M21" t="s">
        <v>99</v>
      </c>
    </row>
  </sheetData>
  <conditionalFormatting pivot="1" sqref="B15:B16">
    <cfRule type="dataBar" priority="1">
      <dataBar>
        <cfvo type="min"/>
        <cfvo type="max"/>
        <color rgb="FFFF555A"/>
      </dataBar>
      <extLst>
        <ext xmlns:x14="http://schemas.microsoft.com/office/spreadsheetml/2009/9/main" uri="{B025F937-C7B1-47D3-B67F-A62EFF666E3E}">
          <x14:id>{BC415A4E-41D5-4B19-9D8E-0109AB561BF9}</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BC415A4E-41D5-4B19-9D8E-0109AB561BF9}">
            <x14:dataBar minLength="0" maxLength="100" border="1" negativeBarBorderColorSameAsPositive="0">
              <x14:cfvo type="autoMin"/>
              <x14:cfvo type="autoMax"/>
              <x14:borderColor rgb="FFFF555A"/>
              <x14:negativeFillColor rgb="FFFF0000"/>
              <x14:negativeBorderColor rgb="FFFF0000"/>
              <x14:axisColor rgb="FF000000"/>
            </x14:dataBar>
          </x14:cfRule>
          <xm:sqref>B15:B16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5" sqref="B5"/>
    </sheetView>
  </sheetViews>
  <sheetFormatPr defaultRowHeight="15" x14ac:dyDescent="0.25"/>
  <cols>
    <col min="1" max="1" width="13.140625" customWidth="1"/>
    <col min="2" max="2" width="13.5703125" bestFit="1" customWidth="1"/>
  </cols>
  <sheetData>
    <row r="3" spans="1:2" x14ac:dyDescent="0.25">
      <c r="A3" s="5" t="s">
        <v>87</v>
      </c>
      <c r="B3" t="s">
        <v>97</v>
      </c>
    </row>
    <row r="4" spans="1:2" x14ac:dyDescent="0.25">
      <c r="A4" s="6" t="s">
        <v>23</v>
      </c>
      <c r="B4" s="3">
        <v>21</v>
      </c>
    </row>
    <row r="5" spans="1:2" x14ac:dyDescent="0.25">
      <c r="A5" s="6" t="s">
        <v>29</v>
      </c>
      <c r="B5" s="3">
        <v>15</v>
      </c>
    </row>
    <row r="6" spans="1:2" x14ac:dyDescent="0.25">
      <c r="A6" s="6" t="s">
        <v>33</v>
      </c>
      <c r="B6" s="3">
        <v>13</v>
      </c>
    </row>
    <row r="7" spans="1:2" x14ac:dyDescent="0.25">
      <c r="A7" s="6" t="s">
        <v>98</v>
      </c>
      <c r="B7" s="3"/>
    </row>
    <row r="8" spans="1:2" x14ac:dyDescent="0.25">
      <c r="A8" s="6" t="s">
        <v>96</v>
      </c>
      <c r="B8" s="3">
        <v>49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B20" sqref="B20"/>
    </sheetView>
  </sheetViews>
  <sheetFormatPr defaultRowHeight="15" x14ac:dyDescent="0.25"/>
  <cols>
    <col min="1" max="1" width="20.42578125" bestFit="1" customWidth="1"/>
    <col min="2" max="2" width="16.28515625" customWidth="1"/>
    <col min="3" max="3" width="10" customWidth="1"/>
    <col min="4" max="5" width="11.28515625" bestFit="1" customWidth="1"/>
  </cols>
  <sheetData>
    <row r="3" spans="1:4" x14ac:dyDescent="0.25">
      <c r="A3" s="5" t="s">
        <v>86</v>
      </c>
      <c r="B3" s="5" t="s">
        <v>100</v>
      </c>
    </row>
    <row r="4" spans="1:4" x14ac:dyDescent="0.25">
      <c r="A4" s="5" t="s">
        <v>87</v>
      </c>
      <c r="B4" t="s">
        <v>18</v>
      </c>
      <c r="C4" t="s">
        <v>25</v>
      </c>
      <c r="D4" t="s">
        <v>96</v>
      </c>
    </row>
    <row r="5" spans="1:4" x14ac:dyDescent="0.25">
      <c r="A5" s="6" t="s">
        <v>28</v>
      </c>
      <c r="B5" s="3">
        <v>1436.9355</v>
      </c>
      <c r="C5" s="3">
        <v>1159.5464999999999</v>
      </c>
      <c r="D5" s="3">
        <v>2596.482</v>
      </c>
    </row>
    <row r="6" spans="1:4" x14ac:dyDescent="0.25">
      <c r="A6" s="6" t="s">
        <v>46</v>
      </c>
      <c r="B6" s="3">
        <v>184.107</v>
      </c>
      <c r="C6" s="3"/>
      <c r="D6" s="3">
        <v>184.107</v>
      </c>
    </row>
    <row r="7" spans="1:4" x14ac:dyDescent="0.25">
      <c r="A7" s="6" t="s">
        <v>44</v>
      </c>
      <c r="B7" s="3">
        <v>625.70550000000003</v>
      </c>
      <c r="C7" s="3">
        <v>1246.644</v>
      </c>
      <c r="D7" s="3">
        <v>1872.3495</v>
      </c>
    </row>
    <row r="8" spans="1:4" x14ac:dyDescent="0.25">
      <c r="A8" s="6" t="s">
        <v>22</v>
      </c>
      <c r="B8" s="3">
        <v>2808.3195000000001</v>
      </c>
      <c r="C8" s="3">
        <v>493.60499999999996</v>
      </c>
      <c r="D8" s="3">
        <v>3301.9245000000001</v>
      </c>
    </row>
    <row r="9" spans="1:4" x14ac:dyDescent="0.25">
      <c r="A9" s="6" t="s">
        <v>32</v>
      </c>
      <c r="B9" s="3">
        <v>782.28150000000005</v>
      </c>
      <c r="C9" s="3">
        <v>890.21100000000001</v>
      </c>
      <c r="D9" s="3">
        <v>1672.4925000000001</v>
      </c>
    </row>
    <row r="10" spans="1:4" x14ac:dyDescent="0.25">
      <c r="A10" s="6" t="s">
        <v>36</v>
      </c>
      <c r="B10" s="3">
        <v>1699.7610000000002</v>
      </c>
      <c r="C10" s="3">
        <v>71.525999999999996</v>
      </c>
      <c r="D10" s="3">
        <v>1771.2870000000003</v>
      </c>
    </row>
    <row r="11" spans="1:4" x14ac:dyDescent="0.25">
      <c r="A11" s="6" t="s">
        <v>96</v>
      </c>
      <c r="B11" s="3">
        <v>7537.1100000000006</v>
      </c>
      <c r="C11" s="3">
        <v>3861.5324999999993</v>
      </c>
      <c r="D11" s="3">
        <v>11398.6425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topLeftCell="A4" workbookViewId="0">
      <selection activeCell="K21" sqref="K21"/>
    </sheetView>
  </sheetViews>
  <sheetFormatPr defaultRowHeight="15" x14ac:dyDescent="0.25"/>
  <cols>
    <col min="1" max="1" width="13.140625" bestFit="1" customWidth="1"/>
    <col min="2" max="2" width="16.28515625" bestFit="1" customWidth="1"/>
    <col min="3" max="3" width="10.5703125" customWidth="1"/>
    <col min="4" max="4" width="9" customWidth="1"/>
    <col min="5" max="5" width="11.28515625" bestFit="1" customWidth="1"/>
  </cols>
  <sheetData>
    <row r="3" spans="1:5" x14ac:dyDescent="0.25">
      <c r="A3" s="5" t="s">
        <v>86</v>
      </c>
      <c r="B3" s="5" t="s">
        <v>100</v>
      </c>
    </row>
    <row r="4" spans="1:5" x14ac:dyDescent="0.25">
      <c r="A4" s="5" t="s">
        <v>87</v>
      </c>
      <c r="B4" t="s">
        <v>29</v>
      </c>
      <c r="C4" t="s">
        <v>33</v>
      </c>
      <c r="D4" t="s">
        <v>23</v>
      </c>
      <c r="E4" t="s">
        <v>96</v>
      </c>
    </row>
    <row r="5" spans="1:5" x14ac:dyDescent="0.25">
      <c r="A5" s="6" t="s">
        <v>88</v>
      </c>
      <c r="B5" s="3">
        <v>2181.3645000000001</v>
      </c>
      <c r="C5" s="3">
        <v>2915.4719999999998</v>
      </c>
      <c r="D5" s="3">
        <v>4992.0149999999994</v>
      </c>
      <c r="E5" s="3">
        <v>10088.851499999999</v>
      </c>
    </row>
    <row r="6" spans="1:5" x14ac:dyDescent="0.25">
      <c r="A6" s="6" t="s">
        <v>89</v>
      </c>
      <c r="B6" s="3">
        <v>3109.1655000000001</v>
      </c>
      <c r="C6" s="3">
        <v>202.81800000000001</v>
      </c>
      <c r="D6" s="3">
        <v>1945.5450000000001</v>
      </c>
      <c r="E6" s="3">
        <v>5257.5285000000003</v>
      </c>
    </row>
    <row r="7" spans="1:5" x14ac:dyDescent="0.25">
      <c r="A7" s="6" t="s">
        <v>90</v>
      </c>
      <c r="B7" s="3"/>
      <c r="C7" s="3"/>
      <c r="D7" s="3">
        <v>548.97149999999999</v>
      </c>
      <c r="E7" s="3">
        <v>548.97149999999999</v>
      </c>
    </row>
    <row r="8" spans="1:5" x14ac:dyDescent="0.25">
      <c r="A8" s="6" t="s">
        <v>91</v>
      </c>
      <c r="B8" s="3"/>
      <c r="C8" s="3"/>
      <c r="D8" s="3">
        <v>189.09450000000001</v>
      </c>
      <c r="E8" s="3">
        <v>189.09450000000001</v>
      </c>
    </row>
    <row r="9" spans="1:5" x14ac:dyDescent="0.25">
      <c r="A9" s="6" t="s">
        <v>92</v>
      </c>
      <c r="B9" s="3"/>
      <c r="C9" s="3">
        <v>535.72050000000002</v>
      </c>
      <c r="D9" s="3"/>
      <c r="E9" s="3">
        <v>535.72050000000002</v>
      </c>
    </row>
    <row r="10" spans="1:5" x14ac:dyDescent="0.25">
      <c r="A10" s="6" t="s">
        <v>93</v>
      </c>
      <c r="B10" s="3">
        <v>80.22</v>
      </c>
      <c r="C10" s="3"/>
      <c r="D10" s="3"/>
      <c r="E10" s="3">
        <v>80.22</v>
      </c>
    </row>
    <row r="11" spans="1:5" x14ac:dyDescent="0.25">
      <c r="A11" s="6" t="s">
        <v>94</v>
      </c>
      <c r="B11" s="3">
        <v>394.63200000000001</v>
      </c>
      <c r="C11" s="3"/>
      <c r="D11" s="3"/>
      <c r="E11" s="3">
        <v>394.63200000000001</v>
      </c>
    </row>
    <row r="12" spans="1:5" x14ac:dyDescent="0.25">
      <c r="A12" s="6" t="s">
        <v>95</v>
      </c>
      <c r="B12" s="3"/>
      <c r="C12" s="3">
        <v>119.259</v>
      </c>
      <c r="D12" s="3"/>
      <c r="E12" s="3">
        <v>119.259</v>
      </c>
    </row>
    <row r="13" spans="1:5" x14ac:dyDescent="0.25">
      <c r="A13" s="6" t="s">
        <v>96</v>
      </c>
      <c r="B13" s="3">
        <v>5765.3820000000005</v>
      </c>
      <c r="C13" s="3">
        <v>3773.2694999999999</v>
      </c>
      <c r="D13" s="3">
        <v>7675.6259999999993</v>
      </c>
      <c r="E13" s="3">
        <v>17214.2775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M15" sqref="M15"/>
    </sheetView>
  </sheetViews>
  <sheetFormatPr defaultRowHeight="15" x14ac:dyDescent="0.25"/>
  <cols>
    <col min="1" max="1" width="13.140625" bestFit="1" customWidth="1"/>
    <col min="2" max="2" width="16.28515625" bestFit="1" customWidth="1"/>
    <col min="3" max="3" width="10" bestFit="1" customWidth="1"/>
    <col min="4" max="4" width="11.28515625" bestFit="1" customWidth="1"/>
  </cols>
  <sheetData>
    <row r="3" spans="1:4" x14ac:dyDescent="0.25">
      <c r="A3" s="5" t="s">
        <v>86</v>
      </c>
      <c r="B3" s="5" t="s">
        <v>100</v>
      </c>
    </row>
    <row r="4" spans="1:4" x14ac:dyDescent="0.25">
      <c r="A4" s="5" t="s">
        <v>87</v>
      </c>
      <c r="B4" t="s">
        <v>21</v>
      </c>
      <c r="C4" t="s">
        <v>31</v>
      </c>
      <c r="D4" t="s">
        <v>96</v>
      </c>
    </row>
    <row r="5" spans="1:4" x14ac:dyDescent="0.25">
      <c r="A5" s="6" t="s">
        <v>20</v>
      </c>
      <c r="B5" s="3">
        <v>5259.6075000000001</v>
      </c>
      <c r="C5" s="3">
        <v>3451.6965</v>
      </c>
      <c r="D5" s="3">
        <v>8711.3040000000001</v>
      </c>
    </row>
    <row r="6" spans="1:4" x14ac:dyDescent="0.25">
      <c r="A6" s="6" t="s">
        <v>27</v>
      </c>
      <c r="B6" s="3">
        <v>3617.8484999999996</v>
      </c>
      <c r="C6" s="3">
        <v>4885.125</v>
      </c>
      <c r="D6" s="3">
        <v>8502.9735000000001</v>
      </c>
    </row>
    <row r="7" spans="1:4" x14ac:dyDescent="0.25">
      <c r="A7" s="6" t="s">
        <v>96</v>
      </c>
      <c r="B7" s="3">
        <v>8877.4560000000001</v>
      </c>
      <c r="C7" s="3">
        <v>8336.8215</v>
      </c>
      <c r="D7" s="3">
        <v>17214.2775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4"/>
  <sheetViews>
    <sheetView topLeftCell="A4" workbookViewId="0">
      <selection activeCell="D9" sqref="D9"/>
    </sheetView>
  </sheetViews>
  <sheetFormatPr defaultRowHeight="15" x14ac:dyDescent="0.25"/>
  <cols>
    <col min="1" max="1" width="13.140625" style="12" customWidth="1"/>
    <col min="2" max="2" width="16.28515625" bestFit="1" customWidth="1"/>
    <col min="3" max="3" width="11.28515625" customWidth="1"/>
    <col min="4" max="4" width="10" bestFit="1" customWidth="1"/>
    <col min="5" max="5" width="11.28515625" bestFit="1" customWidth="1"/>
  </cols>
  <sheetData>
    <row r="3" spans="1:3" x14ac:dyDescent="0.25">
      <c r="A3" s="14" t="s">
        <v>86</v>
      </c>
      <c r="B3" s="5" t="s">
        <v>100</v>
      </c>
    </row>
    <row r="4" spans="1:3" x14ac:dyDescent="0.25">
      <c r="A4" s="14" t="s">
        <v>87</v>
      </c>
      <c r="B4" t="s">
        <v>18</v>
      </c>
      <c r="C4" t="s">
        <v>96</v>
      </c>
    </row>
    <row r="5" spans="1:3" x14ac:dyDescent="0.25">
      <c r="A5" s="13" t="s">
        <v>131</v>
      </c>
      <c r="B5" s="3">
        <v>489.048</v>
      </c>
      <c r="C5" s="3">
        <v>489.048</v>
      </c>
    </row>
    <row r="6" spans="1:3" x14ac:dyDescent="0.25">
      <c r="A6" s="13" t="s">
        <v>130</v>
      </c>
      <c r="B6" s="3">
        <v>1520.001</v>
      </c>
      <c r="C6" s="3">
        <v>1520.001</v>
      </c>
    </row>
    <row r="7" spans="1:3" x14ac:dyDescent="0.25">
      <c r="A7" s="13" t="s">
        <v>129</v>
      </c>
      <c r="B7" s="3">
        <v>172.2105</v>
      </c>
      <c r="C7" s="3">
        <v>172.2105</v>
      </c>
    </row>
    <row r="8" spans="1:3" x14ac:dyDescent="0.25">
      <c r="A8" s="13" t="s">
        <v>128</v>
      </c>
      <c r="B8" s="3">
        <v>930.64650000000006</v>
      </c>
      <c r="C8" s="3">
        <v>930.64650000000006</v>
      </c>
    </row>
    <row r="9" spans="1:3" x14ac:dyDescent="0.25">
      <c r="A9" s="13" t="s">
        <v>127</v>
      </c>
      <c r="B9" s="3">
        <v>453.495</v>
      </c>
      <c r="C9" s="3">
        <v>453.495</v>
      </c>
    </row>
    <row r="10" spans="1:3" x14ac:dyDescent="0.25">
      <c r="A10" s="13" t="s">
        <v>126</v>
      </c>
      <c r="B10" s="3">
        <v>235.2105</v>
      </c>
      <c r="C10" s="3">
        <v>235.2105</v>
      </c>
    </row>
    <row r="11" spans="1:3" x14ac:dyDescent="0.25">
      <c r="A11" s="13" t="s">
        <v>125</v>
      </c>
      <c r="B11" s="3">
        <v>433.69200000000001</v>
      </c>
      <c r="C11" s="3">
        <v>433.69200000000001</v>
      </c>
    </row>
    <row r="12" spans="1:3" x14ac:dyDescent="0.25">
      <c r="A12" s="13" t="s">
        <v>124</v>
      </c>
      <c r="B12" s="3">
        <v>889.49700000000007</v>
      </c>
      <c r="C12" s="3">
        <v>889.49700000000007</v>
      </c>
    </row>
    <row r="13" spans="1:3" x14ac:dyDescent="0.25">
      <c r="A13" s="13" t="s">
        <v>123</v>
      </c>
      <c r="B13" s="3">
        <v>184.107</v>
      </c>
      <c r="C13" s="3">
        <v>184.107</v>
      </c>
    </row>
    <row r="14" spans="1:3" x14ac:dyDescent="0.25">
      <c r="A14" s="13" t="s">
        <v>122</v>
      </c>
      <c r="B14" s="3">
        <v>688.07549999999992</v>
      </c>
      <c r="C14" s="3">
        <v>688.07549999999992</v>
      </c>
    </row>
    <row r="15" spans="1:3" x14ac:dyDescent="0.25">
      <c r="A15" s="13" t="s">
        <v>121</v>
      </c>
      <c r="B15" s="3">
        <v>1541.127</v>
      </c>
      <c r="C15" s="3">
        <v>1541.127</v>
      </c>
    </row>
    <row r="16" spans="1:3" x14ac:dyDescent="0.25">
      <c r="A16" s="13" t="s">
        <v>96</v>
      </c>
      <c r="B16" s="3">
        <v>7537.1100000000006</v>
      </c>
      <c r="C16" s="3">
        <v>7537.1100000000006</v>
      </c>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
  <sheetViews>
    <sheetView topLeftCell="B5" zoomScale="96" workbookViewId="0">
      <selection activeCell="F27" sqref="F27"/>
    </sheetView>
  </sheetViews>
  <sheetFormatPr defaultRowHeight="15" x14ac:dyDescent="0.25"/>
  <cols>
    <col min="1" max="1" width="13.7109375" bestFit="1" customWidth="1"/>
    <col min="2" max="2" width="16.7109375" bestFit="1" customWidth="1"/>
    <col min="3" max="3" width="11.42578125" customWidth="1"/>
    <col min="4" max="4" width="10" bestFit="1" customWidth="1"/>
    <col min="5" max="5" width="11.28515625" bestFit="1" customWidth="1"/>
  </cols>
  <sheetData>
    <row r="2" spans="1:3" x14ac:dyDescent="0.25">
      <c r="A2">
        <f>MONTH(A5)</f>
        <v>3</v>
      </c>
    </row>
    <row r="3" spans="1:3" x14ac:dyDescent="0.25">
      <c r="A3" s="5" t="s">
        <v>86</v>
      </c>
      <c r="B3" s="5" t="s">
        <v>100</v>
      </c>
    </row>
    <row r="4" spans="1:3" x14ac:dyDescent="0.25">
      <c r="A4" s="5" t="s">
        <v>87</v>
      </c>
      <c r="B4" t="s">
        <v>18</v>
      </c>
      <c r="C4" t="s">
        <v>96</v>
      </c>
    </row>
    <row r="5" spans="1:3" x14ac:dyDescent="0.25">
      <c r="A5" s="11" t="s">
        <v>116</v>
      </c>
      <c r="B5" s="3">
        <v>235.2105</v>
      </c>
      <c r="C5" s="3">
        <v>235.2105</v>
      </c>
    </row>
    <row r="6" spans="1:3" x14ac:dyDescent="0.25">
      <c r="A6" s="11" t="s">
        <v>115</v>
      </c>
      <c r="B6" s="3">
        <v>184.107</v>
      </c>
      <c r="C6" s="3">
        <v>184.107</v>
      </c>
    </row>
    <row r="7" spans="1:3" x14ac:dyDescent="0.25">
      <c r="A7" s="11" t="s">
        <v>114</v>
      </c>
      <c r="B7" s="3">
        <v>441.75599999999997</v>
      </c>
      <c r="C7" s="3">
        <v>441.75599999999997</v>
      </c>
    </row>
    <row r="8" spans="1:3" x14ac:dyDescent="0.25">
      <c r="A8" s="11" t="s">
        <v>113</v>
      </c>
      <c r="B8" s="3">
        <v>279.18450000000001</v>
      </c>
      <c r="C8" s="3">
        <v>279.18450000000001</v>
      </c>
    </row>
    <row r="9" spans="1:3" x14ac:dyDescent="0.25">
      <c r="A9" s="11" t="s">
        <v>112</v>
      </c>
      <c r="B9" s="3">
        <v>181.44</v>
      </c>
      <c r="C9" s="3">
        <v>181.44</v>
      </c>
    </row>
    <row r="10" spans="1:3" x14ac:dyDescent="0.25">
      <c r="A10" s="11" t="s">
        <v>111</v>
      </c>
      <c r="B10" s="3">
        <v>172.2105</v>
      </c>
      <c r="C10" s="3">
        <v>172.2105</v>
      </c>
    </row>
    <row r="11" spans="1:3" x14ac:dyDescent="0.25">
      <c r="A11" s="11" t="s">
        <v>110</v>
      </c>
      <c r="B11" s="3">
        <v>457.44299999999998</v>
      </c>
      <c r="C11" s="3">
        <v>457.44299999999998</v>
      </c>
    </row>
    <row r="12" spans="1:3" x14ac:dyDescent="0.25">
      <c r="A12" s="11" t="s">
        <v>109</v>
      </c>
      <c r="B12" s="3">
        <v>506.63549999999998</v>
      </c>
      <c r="C12" s="3">
        <v>506.63549999999998</v>
      </c>
    </row>
    <row r="13" spans="1:3" x14ac:dyDescent="0.25">
      <c r="A13" s="11" t="s">
        <v>108</v>
      </c>
      <c r="B13" s="3">
        <v>749.49</v>
      </c>
      <c r="C13" s="3">
        <v>749.49</v>
      </c>
    </row>
    <row r="14" spans="1:3" x14ac:dyDescent="0.25">
      <c r="A14" s="11" t="s">
        <v>107</v>
      </c>
      <c r="B14" s="3">
        <v>453.495</v>
      </c>
      <c r="C14" s="3">
        <v>453.495</v>
      </c>
    </row>
    <row r="15" spans="1:3" x14ac:dyDescent="0.25">
      <c r="A15" s="11" t="s">
        <v>106</v>
      </c>
      <c r="B15" s="3">
        <v>246.48750000000001</v>
      </c>
      <c r="C15" s="3">
        <v>246.48750000000001</v>
      </c>
    </row>
    <row r="16" spans="1:3" x14ac:dyDescent="0.25">
      <c r="A16" s="11" t="s">
        <v>105</v>
      </c>
      <c r="B16" s="3">
        <v>76.146000000000001</v>
      </c>
      <c r="C16" s="3">
        <v>76.146000000000001</v>
      </c>
    </row>
    <row r="17" spans="1:3" x14ac:dyDescent="0.25">
      <c r="A17" s="11" t="s">
        <v>104</v>
      </c>
      <c r="B17" s="3">
        <v>433.69200000000001</v>
      </c>
      <c r="C17" s="3">
        <v>433.69200000000001</v>
      </c>
    </row>
    <row r="18" spans="1:3" x14ac:dyDescent="0.25">
      <c r="A18" s="11" t="s">
        <v>119</v>
      </c>
      <c r="B18" s="3">
        <v>575.31600000000003</v>
      </c>
      <c r="C18" s="3">
        <v>575.31600000000003</v>
      </c>
    </row>
    <row r="19" spans="1:3" x14ac:dyDescent="0.25">
      <c r="A19" s="11" t="s">
        <v>118</v>
      </c>
      <c r="B19" s="3">
        <v>328.755</v>
      </c>
      <c r="C19" s="3">
        <v>328.755</v>
      </c>
    </row>
    <row r="20" spans="1:3" x14ac:dyDescent="0.25">
      <c r="A20" s="11" t="s">
        <v>103</v>
      </c>
      <c r="B20" s="3">
        <v>634.37850000000003</v>
      </c>
      <c r="C20" s="3">
        <v>634.37850000000003</v>
      </c>
    </row>
    <row r="21" spans="1:3" x14ac:dyDescent="0.25">
      <c r="A21" s="11" t="s">
        <v>102</v>
      </c>
      <c r="B21" s="3">
        <v>489.048</v>
      </c>
      <c r="C21" s="3">
        <v>489.048</v>
      </c>
    </row>
    <row r="22" spans="1:3" x14ac:dyDescent="0.25">
      <c r="A22" s="11" t="s">
        <v>101</v>
      </c>
      <c r="B22" s="3">
        <v>340.52550000000002</v>
      </c>
      <c r="C22" s="3">
        <v>340.52550000000002</v>
      </c>
    </row>
    <row r="23" spans="1:3" x14ac:dyDescent="0.25">
      <c r="A23" s="11" t="s">
        <v>117</v>
      </c>
      <c r="B23" s="3">
        <v>202.81800000000001</v>
      </c>
      <c r="C23" s="3">
        <v>202.81800000000001</v>
      </c>
    </row>
    <row r="24" spans="1:3" x14ac:dyDescent="0.25">
      <c r="A24" s="11" t="s">
        <v>120</v>
      </c>
      <c r="B24" s="3">
        <v>548.97149999999999</v>
      </c>
      <c r="C24" s="3">
        <v>548.97149999999999</v>
      </c>
    </row>
    <row r="25" spans="1:3" x14ac:dyDescent="0.25">
      <c r="A25" s="11" t="s">
        <v>96</v>
      </c>
      <c r="B25" s="3">
        <v>7537.11</v>
      </c>
      <c r="C25" s="3">
        <v>7537.11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
  <sheetViews>
    <sheetView workbookViewId="0">
      <selection activeCell="A3" sqref="A3:E6"/>
    </sheetView>
  </sheetViews>
  <sheetFormatPr defaultRowHeight="15" x14ac:dyDescent="0.25"/>
  <cols>
    <col min="1" max="1" width="17" bestFit="1" customWidth="1"/>
    <col min="2" max="2" width="16.28515625" customWidth="1"/>
    <col min="3" max="3" width="10.5703125" bestFit="1" customWidth="1"/>
    <col min="4" max="4" width="7.5703125" customWidth="1"/>
    <col min="5" max="5" width="11.28515625" bestFit="1" customWidth="1"/>
  </cols>
  <sheetData>
    <row r="3" spans="1:5" x14ac:dyDescent="0.25">
      <c r="A3" s="5" t="s">
        <v>132</v>
      </c>
      <c r="B3" s="5" t="s">
        <v>100</v>
      </c>
    </row>
    <row r="4" spans="1:5" x14ac:dyDescent="0.25">
      <c r="A4" s="5" t="s">
        <v>87</v>
      </c>
      <c r="B4" t="s">
        <v>29</v>
      </c>
      <c r="C4" t="s">
        <v>33</v>
      </c>
      <c r="D4" t="s">
        <v>23</v>
      </c>
      <c r="E4" t="s">
        <v>96</v>
      </c>
    </row>
    <row r="5" spans="1:5" x14ac:dyDescent="0.25">
      <c r="A5" s="6" t="s">
        <v>18</v>
      </c>
      <c r="B5" s="3">
        <v>2</v>
      </c>
      <c r="C5" s="3">
        <v>8</v>
      </c>
      <c r="D5" s="3">
        <v>10</v>
      </c>
      <c r="E5" s="3">
        <v>20</v>
      </c>
    </row>
    <row r="6" spans="1:5" x14ac:dyDescent="0.25">
      <c r="A6" s="6" t="s">
        <v>96</v>
      </c>
      <c r="B6" s="3">
        <v>2</v>
      </c>
      <c r="C6" s="3">
        <v>8</v>
      </c>
      <c r="D6" s="3">
        <v>10</v>
      </c>
      <c r="E6" s="3">
        <v>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topLeftCell="A11" workbookViewId="0">
      <selection activeCell="H9" sqref="H9"/>
    </sheetView>
  </sheetViews>
  <sheetFormatPr defaultRowHeight="15" x14ac:dyDescent="0.25"/>
  <cols>
    <col min="1" max="1" width="20.42578125" bestFit="1" customWidth="1"/>
    <col min="2" max="2" width="16.28515625" customWidth="1"/>
    <col min="3" max="3" width="10.5703125" customWidth="1"/>
    <col min="4" max="4" width="7.5703125" customWidth="1"/>
    <col min="5" max="5" width="11.28515625" bestFit="1" customWidth="1"/>
  </cols>
  <sheetData>
    <row r="3" spans="1:5" x14ac:dyDescent="0.25">
      <c r="A3" s="5" t="s">
        <v>132</v>
      </c>
      <c r="B3" s="5" t="s">
        <v>100</v>
      </c>
    </row>
    <row r="4" spans="1:5" x14ac:dyDescent="0.25">
      <c r="A4" s="5" t="s">
        <v>87</v>
      </c>
      <c r="B4" t="s">
        <v>29</v>
      </c>
      <c r="C4" t="s">
        <v>33</v>
      </c>
      <c r="D4" t="s">
        <v>23</v>
      </c>
      <c r="E4" t="s">
        <v>96</v>
      </c>
    </row>
    <row r="5" spans="1:5" x14ac:dyDescent="0.25">
      <c r="A5" s="6" t="s">
        <v>28</v>
      </c>
      <c r="B5" s="3">
        <v>3</v>
      </c>
      <c r="C5" s="3">
        <v>1</v>
      </c>
      <c r="D5" s="3">
        <v>6</v>
      </c>
      <c r="E5" s="3">
        <v>10</v>
      </c>
    </row>
    <row r="6" spans="1:5" x14ac:dyDescent="0.25">
      <c r="A6" s="6" t="s">
        <v>46</v>
      </c>
      <c r="B6" s="3">
        <v>1</v>
      </c>
      <c r="C6" s="3">
        <v>2</v>
      </c>
      <c r="D6" s="3">
        <v>1</v>
      </c>
      <c r="E6" s="3">
        <v>4</v>
      </c>
    </row>
    <row r="7" spans="1:5" x14ac:dyDescent="0.25">
      <c r="A7" s="6" t="s">
        <v>44</v>
      </c>
      <c r="B7" s="3">
        <v>2</v>
      </c>
      <c r="C7" s="3">
        <v>2</v>
      </c>
      <c r="D7" s="3">
        <v>3</v>
      </c>
      <c r="E7" s="3">
        <v>7</v>
      </c>
    </row>
    <row r="8" spans="1:5" x14ac:dyDescent="0.25">
      <c r="A8" s="6" t="s">
        <v>22</v>
      </c>
      <c r="B8" s="3">
        <v>3</v>
      </c>
      <c r="C8" s="3">
        <v>4</v>
      </c>
      <c r="D8" s="3">
        <v>4</v>
      </c>
      <c r="E8" s="3">
        <v>11</v>
      </c>
    </row>
    <row r="9" spans="1:5" x14ac:dyDescent="0.25">
      <c r="A9" s="6" t="s">
        <v>32</v>
      </c>
      <c r="B9" s="3">
        <v>2</v>
      </c>
      <c r="C9" s="3">
        <v>3</v>
      </c>
      <c r="D9" s="3">
        <v>3</v>
      </c>
      <c r="E9" s="3">
        <v>8</v>
      </c>
    </row>
    <row r="10" spans="1:5" x14ac:dyDescent="0.25">
      <c r="A10" s="6" t="s">
        <v>36</v>
      </c>
      <c r="B10" s="3">
        <v>4</v>
      </c>
      <c r="C10" s="3">
        <v>1</v>
      </c>
      <c r="D10" s="3">
        <v>4</v>
      </c>
      <c r="E10" s="3">
        <v>9</v>
      </c>
    </row>
    <row r="11" spans="1:5" x14ac:dyDescent="0.25">
      <c r="A11" s="6" t="s">
        <v>96</v>
      </c>
      <c r="B11" s="3">
        <v>15</v>
      </c>
      <c r="C11" s="3">
        <v>13</v>
      </c>
      <c r="D11" s="3">
        <v>21</v>
      </c>
      <c r="E11" s="3">
        <v>49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F19" sqref="F19"/>
    </sheetView>
  </sheetViews>
  <sheetFormatPr defaultRowHeight="15" x14ac:dyDescent="0.25"/>
  <cols>
    <col min="1" max="1" width="29.85546875" customWidth="1"/>
    <col min="2" max="2" width="16.28515625" customWidth="1"/>
    <col min="3" max="5" width="12" bestFit="1" customWidth="1"/>
  </cols>
  <sheetData>
    <row r="3" spans="1:3" x14ac:dyDescent="0.25">
      <c r="A3" s="5" t="s">
        <v>133</v>
      </c>
      <c r="B3" s="5" t="s">
        <v>100</v>
      </c>
    </row>
    <row r="4" spans="1:3" x14ac:dyDescent="0.25">
      <c r="A4" s="5" t="s">
        <v>87</v>
      </c>
      <c r="B4" t="s">
        <v>18</v>
      </c>
      <c r="C4" t="s">
        <v>96</v>
      </c>
    </row>
    <row r="5" spans="1:3" x14ac:dyDescent="0.25">
      <c r="A5" s="6" t="s">
        <v>28</v>
      </c>
      <c r="B5" s="3">
        <v>19.047619048000001</v>
      </c>
      <c r="C5" s="3">
        <v>19.047619048000001</v>
      </c>
    </row>
    <row r="6" spans="1:3" x14ac:dyDescent="0.25">
      <c r="A6" s="6" t="s">
        <v>46</v>
      </c>
      <c r="B6" s="3">
        <v>4.7619047620000003</v>
      </c>
      <c r="C6" s="3">
        <v>4.7619047620000003</v>
      </c>
    </row>
    <row r="7" spans="1:3" x14ac:dyDescent="0.25">
      <c r="A7" s="6" t="s">
        <v>44</v>
      </c>
      <c r="B7" s="3">
        <v>9.5238095240000007</v>
      </c>
      <c r="C7" s="3">
        <v>9.5238095240000007</v>
      </c>
    </row>
    <row r="8" spans="1:3" x14ac:dyDescent="0.25">
      <c r="A8" s="6" t="s">
        <v>22</v>
      </c>
      <c r="B8" s="3">
        <v>33.333333334000002</v>
      </c>
      <c r="C8" s="3">
        <v>33.333333334000002</v>
      </c>
    </row>
    <row r="9" spans="1:3" x14ac:dyDescent="0.25">
      <c r="A9" s="6" t="s">
        <v>32</v>
      </c>
      <c r="B9" s="3">
        <v>9.5238095240000007</v>
      </c>
      <c r="C9" s="3">
        <v>9.5238095240000007</v>
      </c>
    </row>
    <row r="10" spans="1:3" x14ac:dyDescent="0.25">
      <c r="A10" s="6" t="s">
        <v>36</v>
      </c>
      <c r="B10" s="3">
        <v>19.047619048000001</v>
      </c>
      <c r="C10" s="3">
        <v>19.047619048000001</v>
      </c>
    </row>
    <row r="11" spans="1:3" x14ac:dyDescent="0.25">
      <c r="A11" s="6" t="s">
        <v>96</v>
      </c>
      <c r="B11" s="3">
        <v>95.238095240000007</v>
      </c>
      <c r="C11" s="3">
        <v>95.238095240000007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topLeftCell="B1" workbookViewId="0">
      <selection activeCell="F18" sqref="F18"/>
    </sheetView>
  </sheetViews>
  <sheetFormatPr defaultRowHeight="15" x14ac:dyDescent="0.25"/>
  <cols>
    <col min="1" max="1" width="24.28515625" bestFit="1" customWidth="1"/>
    <col min="2" max="2" width="19.4257812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customWidth="1"/>
  </cols>
  <sheetData>
    <row r="3" spans="1:2" x14ac:dyDescent="0.25">
      <c r="A3" s="5" t="s">
        <v>87</v>
      </c>
      <c r="B3" t="s">
        <v>134</v>
      </c>
    </row>
    <row r="4" spans="1:2" x14ac:dyDescent="0.25">
      <c r="A4" s="6" t="s">
        <v>18</v>
      </c>
      <c r="B4" s="3">
        <v>358.90999999999997</v>
      </c>
    </row>
    <row r="5" spans="1:2" x14ac:dyDescent="0.25">
      <c r="A5" s="9" t="s">
        <v>28</v>
      </c>
      <c r="B5" s="3">
        <v>68.4255</v>
      </c>
    </row>
    <row r="6" spans="1:2" x14ac:dyDescent="0.25">
      <c r="A6" s="9" t="s">
        <v>46</v>
      </c>
      <c r="B6" s="3">
        <v>8.7669999999999995</v>
      </c>
    </row>
    <row r="7" spans="1:2" x14ac:dyDescent="0.25">
      <c r="A7" s="9" t="s">
        <v>44</v>
      </c>
      <c r="B7" s="3">
        <v>29.795499999999997</v>
      </c>
    </row>
    <row r="8" spans="1:2" x14ac:dyDescent="0.25">
      <c r="A8" s="9" t="s">
        <v>22</v>
      </c>
      <c r="B8" s="3">
        <v>133.7295</v>
      </c>
    </row>
    <row r="9" spans="1:2" x14ac:dyDescent="0.25">
      <c r="A9" s="9" t="s">
        <v>32</v>
      </c>
      <c r="B9" s="3">
        <v>37.2515</v>
      </c>
    </row>
    <row r="10" spans="1:2" x14ac:dyDescent="0.25">
      <c r="A10" s="9" t="s">
        <v>36</v>
      </c>
      <c r="B10" s="3">
        <v>80.941000000000003</v>
      </c>
    </row>
    <row r="11" spans="1:2" x14ac:dyDescent="0.25">
      <c r="A11" s="6" t="s">
        <v>96</v>
      </c>
      <c r="B11" s="3">
        <v>358.90999999999997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topLeftCell="B1" workbookViewId="0">
      <selection activeCell="G21" sqref="G21"/>
    </sheetView>
  </sheetViews>
  <sheetFormatPr defaultRowHeight="15" x14ac:dyDescent="0.25"/>
  <cols>
    <col min="1" max="1" width="20.42578125" bestFit="1" customWidth="1"/>
    <col min="2" max="2" width="12" customWidth="1"/>
    <col min="3" max="3" width="15.42578125" bestFit="1" customWidth="1"/>
  </cols>
  <sheetData>
    <row r="3" spans="1:3" x14ac:dyDescent="0.25">
      <c r="A3" s="5" t="s">
        <v>87</v>
      </c>
      <c r="B3" t="s">
        <v>86</v>
      </c>
      <c r="C3" t="s">
        <v>135</v>
      </c>
    </row>
    <row r="4" spans="1:3" x14ac:dyDescent="0.25">
      <c r="A4" s="6" t="s">
        <v>28</v>
      </c>
      <c r="B4" s="3">
        <v>3217.5149999999999</v>
      </c>
      <c r="C4" s="3">
        <v>56</v>
      </c>
    </row>
    <row r="5" spans="1:3" x14ac:dyDescent="0.25">
      <c r="A5" s="6" t="s">
        <v>46</v>
      </c>
      <c r="B5" s="3">
        <v>774.30150000000003</v>
      </c>
      <c r="C5" s="3">
        <v>12</v>
      </c>
    </row>
    <row r="6" spans="1:3" x14ac:dyDescent="0.25">
      <c r="A6" s="6" t="s">
        <v>44</v>
      </c>
      <c r="B6" s="3">
        <v>2698.0800000000004</v>
      </c>
      <c r="C6" s="3">
        <v>42</v>
      </c>
    </row>
    <row r="7" spans="1:3" x14ac:dyDescent="0.25">
      <c r="A7" s="6" t="s">
        <v>22</v>
      </c>
      <c r="B7" s="3">
        <v>4114.7820000000002</v>
      </c>
      <c r="C7" s="3">
        <v>67</v>
      </c>
    </row>
    <row r="8" spans="1:3" x14ac:dyDescent="0.25">
      <c r="A8" s="6" t="s">
        <v>32</v>
      </c>
      <c r="B8" s="3">
        <v>2170.9065000000001</v>
      </c>
      <c r="C8" s="3">
        <v>40</v>
      </c>
    </row>
    <row r="9" spans="1:3" x14ac:dyDescent="0.25">
      <c r="A9" s="6" t="s">
        <v>36</v>
      </c>
      <c r="B9" s="3">
        <v>4238.6925000000001</v>
      </c>
      <c r="C9" s="3">
        <v>51</v>
      </c>
    </row>
    <row r="10" spans="1:3" x14ac:dyDescent="0.25">
      <c r="A10" s="6" t="s">
        <v>96</v>
      </c>
      <c r="B10" s="3">
        <v>17214.277500000004</v>
      </c>
      <c r="C10" s="3">
        <v>268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H3" sqref="H3"/>
    </sheetView>
  </sheetViews>
  <sheetFormatPr defaultRowHeight="15" x14ac:dyDescent="0.25"/>
  <cols>
    <col min="1" max="1" width="20.42578125" bestFit="1" customWidth="1"/>
    <col min="2" max="2" width="16.28515625" customWidth="1"/>
    <col min="3" max="4" width="12" customWidth="1"/>
    <col min="5" max="5" width="12" bestFit="1" customWidth="1"/>
  </cols>
  <sheetData>
    <row r="3" spans="1:5" x14ac:dyDescent="0.25">
      <c r="A3" s="5" t="s">
        <v>136</v>
      </c>
      <c r="B3" s="5" t="s">
        <v>100</v>
      </c>
    </row>
    <row r="4" spans="1:5" x14ac:dyDescent="0.25">
      <c r="A4" s="5" t="s">
        <v>87</v>
      </c>
      <c r="B4" t="s">
        <v>18</v>
      </c>
      <c r="C4" t="s">
        <v>42</v>
      </c>
      <c r="D4" t="s">
        <v>25</v>
      </c>
      <c r="E4" t="s">
        <v>96</v>
      </c>
    </row>
    <row r="5" spans="1:5" x14ac:dyDescent="0.25">
      <c r="A5" s="6" t="s">
        <v>28</v>
      </c>
      <c r="B5" s="3">
        <v>52.807500000000005</v>
      </c>
      <c r="C5" s="3">
        <v>46.133333333333333</v>
      </c>
      <c r="D5" s="3">
        <v>62.236666666666672</v>
      </c>
      <c r="E5" s="3">
        <v>53.633999999999993</v>
      </c>
    </row>
    <row r="6" spans="1:5" x14ac:dyDescent="0.25">
      <c r="A6" s="6" t="s">
        <v>46</v>
      </c>
      <c r="B6" s="3">
        <v>87.67</v>
      </c>
      <c r="C6" s="3">
        <v>47.376666666666665</v>
      </c>
      <c r="D6" s="3"/>
      <c r="E6" s="3">
        <v>57.45</v>
      </c>
    </row>
    <row r="7" spans="1:5" x14ac:dyDescent="0.25">
      <c r="A7" s="6" t="s">
        <v>44</v>
      </c>
      <c r="B7" s="3">
        <v>48.93</v>
      </c>
      <c r="C7" s="3">
        <v>54.403333333333329</v>
      </c>
      <c r="D7" s="3">
        <v>99.06</v>
      </c>
      <c r="E7" s="3">
        <v>65.598571428571432</v>
      </c>
    </row>
    <row r="8" spans="1:5" x14ac:dyDescent="0.25">
      <c r="A8" s="6" t="s">
        <v>22</v>
      </c>
      <c r="B8" s="3">
        <v>61.56428571428571</v>
      </c>
      <c r="C8" s="3">
        <v>72.335000000000008</v>
      </c>
      <c r="D8" s="3">
        <v>35.145000000000003</v>
      </c>
      <c r="E8" s="3">
        <v>58.719090909090895</v>
      </c>
    </row>
    <row r="9" spans="1:5" x14ac:dyDescent="0.25">
      <c r="A9" s="6" t="s">
        <v>32</v>
      </c>
      <c r="B9" s="3">
        <v>49.46</v>
      </c>
      <c r="C9" s="3">
        <v>47.585000000000001</v>
      </c>
      <c r="D9" s="3">
        <v>64.835000000000008</v>
      </c>
      <c r="E9" s="3">
        <v>52.366250000000001</v>
      </c>
    </row>
    <row r="10" spans="1:5" x14ac:dyDescent="0.25">
      <c r="A10" s="6" t="s">
        <v>36</v>
      </c>
      <c r="B10" s="3">
        <v>77.542500000000004</v>
      </c>
      <c r="C10" s="3">
        <v>81.172499999999999</v>
      </c>
      <c r="D10" s="3">
        <v>68.12</v>
      </c>
      <c r="E10" s="3">
        <v>78.108888888888885</v>
      </c>
    </row>
    <row r="11" spans="1:5" x14ac:dyDescent="0.25">
      <c r="A11" s="6" t="s">
        <v>96</v>
      </c>
      <c r="B11" s="3">
        <v>61.839999999999989</v>
      </c>
      <c r="C11" s="3">
        <v>58.07578947368421</v>
      </c>
      <c r="D11" s="3">
        <v>65.291000000000011</v>
      </c>
      <c r="E11" s="3">
        <v>61.084693877551011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A3" sqref="A3:D11"/>
    </sheetView>
  </sheetViews>
  <sheetFormatPr defaultRowHeight="15" x14ac:dyDescent="0.25"/>
  <cols>
    <col min="1" max="1" width="20.42578125" bestFit="1" customWidth="1"/>
    <col min="2" max="2" width="16.28515625" customWidth="1"/>
    <col min="3" max="5" width="12" bestFit="1" customWidth="1"/>
  </cols>
  <sheetData>
    <row r="3" spans="1:4" x14ac:dyDescent="0.25">
      <c r="A3" s="5" t="s">
        <v>137</v>
      </c>
      <c r="B3" s="5" t="s">
        <v>100</v>
      </c>
    </row>
    <row r="4" spans="1:4" x14ac:dyDescent="0.25">
      <c r="A4" s="5" t="s">
        <v>87</v>
      </c>
      <c r="B4" t="s">
        <v>18</v>
      </c>
      <c r="C4" t="s">
        <v>25</v>
      </c>
      <c r="D4" t="s">
        <v>96</v>
      </c>
    </row>
    <row r="5" spans="1:4" x14ac:dyDescent="0.25">
      <c r="A5" s="6" t="s">
        <v>28</v>
      </c>
      <c r="B5" s="3">
        <v>6.875</v>
      </c>
      <c r="C5" s="3">
        <v>6.166666666666667</v>
      </c>
      <c r="D5" s="3">
        <v>6.5714285714285712</v>
      </c>
    </row>
    <row r="6" spans="1:4" x14ac:dyDescent="0.25">
      <c r="A6" s="6" t="s">
        <v>46</v>
      </c>
      <c r="B6" s="3">
        <v>7.7</v>
      </c>
      <c r="C6" s="3"/>
      <c r="D6" s="3">
        <v>7.7</v>
      </c>
    </row>
    <row r="7" spans="1:4" x14ac:dyDescent="0.25">
      <c r="A7" s="6" t="s">
        <v>44</v>
      </c>
      <c r="B7" s="3">
        <v>8.3999999999999986</v>
      </c>
      <c r="C7" s="3">
        <v>7.55</v>
      </c>
      <c r="D7" s="3">
        <v>7.9749999999999996</v>
      </c>
    </row>
    <row r="8" spans="1:4" x14ac:dyDescent="0.25">
      <c r="A8" s="6" t="s">
        <v>22</v>
      </c>
      <c r="B8" s="3">
        <v>6.7857142857142856</v>
      </c>
      <c r="C8" s="3">
        <v>7.4</v>
      </c>
      <c r="D8" s="3">
        <v>6.9222222222222225</v>
      </c>
    </row>
    <row r="9" spans="1:4" x14ac:dyDescent="0.25">
      <c r="A9" s="6" t="s">
        <v>32</v>
      </c>
      <c r="B9" s="3">
        <v>7.95</v>
      </c>
      <c r="C9" s="3">
        <v>7.15</v>
      </c>
      <c r="D9" s="3">
        <v>7.55</v>
      </c>
    </row>
    <row r="10" spans="1:4" x14ac:dyDescent="0.25">
      <c r="A10" s="6" t="s">
        <v>36</v>
      </c>
      <c r="B10" s="3">
        <v>6.3</v>
      </c>
      <c r="C10" s="3">
        <v>6.8</v>
      </c>
      <c r="D10" s="3">
        <v>6.4</v>
      </c>
    </row>
    <row r="11" spans="1:4" x14ac:dyDescent="0.25">
      <c r="A11" s="6" t="s">
        <v>96</v>
      </c>
      <c r="B11" s="3">
        <v>7.0300000000000011</v>
      </c>
      <c r="C11" s="3">
        <v>6.95</v>
      </c>
      <c r="D11" s="3">
        <v>7.003333333333333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2" workbookViewId="0">
      <selection sqref="A1:XFD1048576"/>
    </sheetView>
  </sheetViews>
  <sheetFormatPr defaultRowHeight="15" x14ac:dyDescent="0.25"/>
  <cols>
    <col min="1" max="1" width="20.85546875" style="16" bestFit="1" customWidth="1"/>
    <col min="2" max="16384" width="9.140625" style="16"/>
  </cols>
  <sheetData/>
  <mergeCells count="1">
    <mergeCell ref="A1:XFD104857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zoomScale="92" workbookViewId="0">
      <selection activeCell="I11" sqref="I11:L15"/>
    </sheetView>
  </sheetViews>
  <sheetFormatPr defaultRowHeight="15" x14ac:dyDescent="0.25"/>
  <cols>
    <col min="1" max="1" width="20.42578125" bestFit="1" customWidth="1"/>
    <col min="2" max="2" width="16.7109375" bestFit="1" customWidth="1"/>
  </cols>
  <sheetData>
    <row r="1" spans="1:20" x14ac:dyDescent="0.25">
      <c r="A1" s="5" t="s">
        <v>87</v>
      </c>
      <c r="B1" t="s">
        <v>137</v>
      </c>
      <c r="S1" s="15"/>
      <c r="T1" s="15"/>
    </row>
    <row r="2" spans="1:20" x14ac:dyDescent="0.25">
      <c r="A2" s="6" t="s">
        <v>28</v>
      </c>
      <c r="B2" s="3">
        <v>7.0399999999999991</v>
      </c>
      <c r="S2" s="15"/>
      <c r="T2" s="15"/>
    </row>
    <row r="3" spans="1:20" x14ac:dyDescent="0.25">
      <c r="A3" s="6" t="s">
        <v>46</v>
      </c>
      <c r="B3" s="3">
        <v>5.9249999999999998</v>
      </c>
      <c r="S3" s="15"/>
      <c r="T3" s="15"/>
    </row>
    <row r="4" spans="1:20" x14ac:dyDescent="0.25">
      <c r="A4" s="6" t="s">
        <v>44</v>
      </c>
      <c r="B4" s="3">
        <v>7.3571428571428568</v>
      </c>
      <c r="S4" s="15"/>
      <c r="T4" s="15"/>
    </row>
    <row r="5" spans="1:20" x14ac:dyDescent="0.25">
      <c r="A5" s="6" t="s">
        <v>22</v>
      </c>
      <c r="B5" s="3">
        <v>6.8909090909090915</v>
      </c>
      <c r="S5" s="15"/>
      <c r="T5" s="15"/>
    </row>
    <row r="6" spans="1:20" x14ac:dyDescent="0.25">
      <c r="A6" s="6" t="s">
        <v>32</v>
      </c>
      <c r="B6" s="3">
        <v>6.8250000000000002</v>
      </c>
      <c r="S6" s="15"/>
      <c r="T6" s="15"/>
    </row>
    <row r="7" spans="1:20" x14ac:dyDescent="0.25">
      <c r="A7" s="6" t="s">
        <v>36</v>
      </c>
      <c r="B7" s="3">
        <v>5.7444444444444445</v>
      </c>
      <c r="S7" s="15"/>
      <c r="T7" s="15"/>
    </row>
    <row r="8" spans="1:20" x14ac:dyDescent="0.25">
      <c r="A8" s="6" t="s">
        <v>96</v>
      </c>
      <c r="B8" s="3">
        <v>6.6877551020408159</v>
      </c>
      <c r="S8" s="15"/>
      <c r="T8" s="15"/>
    </row>
    <row r="9" spans="1:20" x14ac:dyDescent="0.25">
      <c r="S9" s="15"/>
      <c r="T9" s="15"/>
    </row>
    <row r="10" spans="1:20" x14ac:dyDescent="0.25">
      <c r="S10" s="15"/>
      <c r="T10" s="15"/>
    </row>
    <row r="11" spans="1:20" x14ac:dyDescent="0.25">
      <c r="I11" s="15"/>
      <c r="J11" s="15"/>
      <c r="K11" s="15"/>
      <c r="L11" s="15"/>
      <c r="S11" s="15"/>
      <c r="T11" s="15"/>
    </row>
    <row r="12" spans="1:20" x14ac:dyDescent="0.25">
      <c r="I12" s="15"/>
      <c r="J12" s="15"/>
      <c r="K12" s="15"/>
      <c r="L12" s="15"/>
      <c r="S12" s="15"/>
      <c r="T12" s="15"/>
    </row>
    <row r="13" spans="1:20" x14ac:dyDescent="0.25">
      <c r="I13" s="15"/>
      <c r="J13" s="15"/>
      <c r="K13" s="15"/>
      <c r="L13" s="15"/>
      <c r="S13" s="15"/>
      <c r="T13" s="15"/>
    </row>
    <row r="14" spans="1:20" x14ac:dyDescent="0.25">
      <c r="I14" s="15"/>
      <c r="J14" s="15"/>
      <c r="K14" s="15"/>
      <c r="L14" s="15"/>
      <c r="S14" s="15"/>
      <c r="T14" s="15"/>
    </row>
    <row r="15" spans="1:20" x14ac:dyDescent="0.25">
      <c r="I15" s="15"/>
      <c r="J15" s="15"/>
      <c r="K15" s="15"/>
      <c r="L15" s="15"/>
      <c r="S15" s="15"/>
      <c r="T15" s="15"/>
    </row>
    <row r="16" spans="1:20" x14ac:dyDescent="0.25">
      <c r="I16" s="10" t="s">
        <v>137</v>
      </c>
      <c r="J16" s="10" t="s">
        <v>100</v>
      </c>
      <c r="K16" s="10"/>
      <c r="L16" s="10"/>
      <c r="S16" s="15"/>
      <c r="T16" s="15"/>
    </row>
    <row r="17" spans="1:20" x14ac:dyDescent="0.25">
      <c r="I17" s="4" t="s">
        <v>87</v>
      </c>
      <c r="J17" s="4" t="s">
        <v>18</v>
      </c>
      <c r="K17" s="4" t="s">
        <v>42</v>
      </c>
      <c r="L17" s="4" t="s">
        <v>25</v>
      </c>
      <c r="S17" s="15"/>
      <c r="T17" s="15"/>
    </row>
    <row r="18" spans="1:20" x14ac:dyDescent="0.25">
      <c r="I18" s="6" t="s">
        <v>28</v>
      </c>
      <c r="J18" s="3">
        <v>6.8749999999999991</v>
      </c>
      <c r="K18" s="3">
        <v>8.1333333333333329</v>
      </c>
      <c r="L18" s="3">
        <v>6.166666666666667</v>
      </c>
      <c r="S18" s="15"/>
      <c r="T18" s="15"/>
    </row>
    <row r="19" spans="1:20" x14ac:dyDescent="0.25">
      <c r="I19" s="6" t="s">
        <v>46</v>
      </c>
      <c r="J19" s="3">
        <v>7.7</v>
      </c>
      <c r="K19" s="3">
        <v>5.333333333333333</v>
      </c>
      <c r="L19" s="3"/>
      <c r="S19" s="15"/>
      <c r="T19" s="15"/>
    </row>
    <row r="20" spans="1:20" x14ac:dyDescent="0.25">
      <c r="A20" s="15"/>
      <c r="B20" s="15"/>
      <c r="C20" s="15"/>
      <c r="I20" s="6" t="s">
        <v>44</v>
      </c>
      <c r="J20" s="3">
        <v>8.3999999999999986</v>
      </c>
      <c r="K20" s="3">
        <v>6.5333333333333341</v>
      </c>
      <c r="L20" s="3">
        <v>7.55</v>
      </c>
      <c r="S20" s="15"/>
      <c r="T20" s="15"/>
    </row>
    <row r="21" spans="1:20" x14ac:dyDescent="0.25">
      <c r="A21" s="15"/>
      <c r="B21" s="15"/>
      <c r="C21" s="15"/>
      <c r="I21" s="6" t="s">
        <v>22</v>
      </c>
      <c r="J21" s="3">
        <v>6.7857142857142856</v>
      </c>
      <c r="K21" s="3">
        <v>6.75</v>
      </c>
      <c r="L21" s="3">
        <v>7.4</v>
      </c>
      <c r="S21" s="15"/>
      <c r="T21" s="15"/>
    </row>
    <row r="22" spans="1:20" x14ac:dyDescent="0.25">
      <c r="A22" s="15"/>
      <c r="B22" s="15"/>
      <c r="C22" s="15"/>
      <c r="I22" s="6" t="s">
        <v>32</v>
      </c>
      <c r="J22" s="3">
        <v>7.95</v>
      </c>
      <c r="K22" s="3">
        <v>6.1</v>
      </c>
      <c r="L22" s="3">
        <v>7.15</v>
      </c>
      <c r="S22" s="15"/>
      <c r="T22" s="15"/>
    </row>
    <row r="23" spans="1:20" x14ac:dyDescent="0.25">
      <c r="A23" s="15"/>
      <c r="B23" s="15"/>
      <c r="C23" s="15"/>
      <c r="I23" s="6" t="s">
        <v>36</v>
      </c>
      <c r="J23" s="3">
        <v>6.3</v>
      </c>
      <c r="K23" s="3">
        <v>4.9249999999999998</v>
      </c>
      <c r="L23" s="3">
        <v>6.8</v>
      </c>
      <c r="S23" s="15"/>
      <c r="T23" s="15"/>
    </row>
    <row r="24" spans="1:20" x14ac:dyDescent="0.25">
      <c r="A24" s="15"/>
      <c r="B24" s="15"/>
      <c r="C24" s="15"/>
      <c r="I24" s="7" t="s">
        <v>96</v>
      </c>
      <c r="J24" s="8">
        <v>7.0300000000000011</v>
      </c>
      <c r="K24" s="8">
        <v>6.1894736842105269</v>
      </c>
      <c r="L24" s="8">
        <v>6.95</v>
      </c>
      <c r="S24" s="15"/>
      <c r="T24" s="15"/>
    </row>
    <row r="25" spans="1:20" x14ac:dyDescent="0.25">
      <c r="A25" s="15"/>
      <c r="B25" s="15"/>
      <c r="C25" s="15"/>
      <c r="D25" s="15"/>
      <c r="E25" s="15"/>
      <c r="F25" s="15"/>
      <c r="G25" s="15"/>
      <c r="H25" s="15"/>
      <c r="I25" s="15"/>
      <c r="J25" s="15"/>
      <c r="K25" s="15"/>
      <c r="L25" s="15"/>
      <c r="M25" s="15"/>
      <c r="N25" s="15"/>
      <c r="O25" s="15"/>
      <c r="P25" s="15"/>
      <c r="Q25" s="15"/>
      <c r="R25" s="15"/>
      <c r="S25" s="15"/>
    </row>
    <row r="26" spans="1:20" x14ac:dyDescent="0.25">
      <c r="A26" s="15"/>
      <c r="B26" s="15"/>
      <c r="C26" s="15"/>
      <c r="D26" s="15"/>
      <c r="E26" s="15"/>
      <c r="F26" s="15"/>
      <c r="G26" s="15"/>
      <c r="H26" s="15"/>
      <c r="I26" s="15"/>
      <c r="J26" s="15"/>
      <c r="K26" s="15"/>
      <c r="L26" s="15"/>
      <c r="M26" s="15"/>
      <c r="N26" s="15"/>
      <c r="O26" s="15"/>
      <c r="P26" s="15"/>
      <c r="Q26" s="15"/>
      <c r="R26" s="15"/>
      <c r="S26" s="15"/>
    </row>
  </sheetData>
  <mergeCells count="4">
    <mergeCell ref="I11:L15"/>
    <mergeCell ref="A20:C26"/>
    <mergeCell ref="D25:S26"/>
    <mergeCell ref="S1:T24"/>
  </mergeCells>
  <conditionalFormatting sqref="A1:B7">
    <cfRule type="dataBar" priority="2">
      <dataBar>
        <cfvo type="min"/>
        <cfvo type="max"/>
        <color rgb="FF63C384"/>
      </dataBar>
      <extLst>
        <ext xmlns:x14="http://schemas.microsoft.com/office/spreadsheetml/2009/9/main" uri="{B025F937-C7B1-47D3-B67F-A62EFF666E3E}">
          <x14:id>{352DA274-8D0D-4C27-B95A-2FBDA8A115E7}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352DA274-8D0D-4C27-B95A-2FBDA8A115E7}">
            <x14:dataBar minLength="0" maxLength="100" border="1" negativeBarBorderColorSameAsPositive="0">
              <x14:cfvo type="autoMin"/>
              <x14:cfvo type="autoMax"/>
              <x14:borderColor rgb="FF63C384"/>
              <x14:negativeFillColor rgb="FFFF0000"/>
              <x14:negativeBorderColor rgb="FFFF0000"/>
              <x14:axisColor rgb="FF000000"/>
            </x14:dataBar>
          </x14:cfRule>
          <xm:sqref>A1:B7</xm:sqref>
        </x14:conditionalFormatting>
        <x14:conditionalFormatting xmlns:xm="http://schemas.microsoft.com/office/excel/2006/main">
          <x14:cfRule type="iconSet" priority="1" id="{1F1B8B89-A9DF-4A97-9866-5EACE92F455E}">
            <x14:iconSet iconSet="3Triangles">
              <x14:cfvo type="percent">
                <xm:f>0</xm:f>
              </x14:cfvo>
              <x14:cfvo type="percent">
                <xm:f>33</xm:f>
              </x14:cfvo>
              <x14:cfvo type="percent">
                <xm:f>67</xm:f>
              </x14:cfvo>
            </x14:iconSet>
          </x14:cfRule>
          <xm:sqref>I16:L24</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topLeftCell="A5" workbookViewId="0">
      <selection activeCell="M20" sqref="M20"/>
    </sheetView>
  </sheetViews>
  <sheetFormatPr defaultRowHeight="15" x14ac:dyDescent="0.25"/>
  <cols>
    <col min="1" max="1" width="20.42578125" bestFit="1" customWidth="1"/>
    <col min="2" max="2" width="16.85546875" bestFit="1" customWidth="1"/>
  </cols>
  <sheetData>
    <row r="3" spans="1:2" x14ac:dyDescent="0.25">
      <c r="A3" s="5" t="s">
        <v>87</v>
      </c>
      <c r="B3" t="s">
        <v>140</v>
      </c>
    </row>
    <row r="4" spans="1:2" x14ac:dyDescent="0.25">
      <c r="A4" s="6" t="s">
        <v>22</v>
      </c>
      <c r="B4" s="3">
        <v>11</v>
      </c>
    </row>
    <row r="5" spans="1:2" x14ac:dyDescent="0.25">
      <c r="A5" s="6" t="s">
        <v>28</v>
      </c>
      <c r="B5" s="3">
        <v>10</v>
      </c>
    </row>
    <row r="6" spans="1:2" x14ac:dyDescent="0.25">
      <c r="A6" s="6" t="s">
        <v>36</v>
      </c>
      <c r="B6" s="3">
        <v>9</v>
      </c>
    </row>
    <row r="7" spans="1:2" x14ac:dyDescent="0.25">
      <c r="A7" s="6" t="s">
        <v>32</v>
      </c>
      <c r="B7" s="3">
        <v>8</v>
      </c>
    </row>
    <row r="8" spans="1:2" x14ac:dyDescent="0.25">
      <c r="A8" s="6" t="s">
        <v>44</v>
      </c>
      <c r="B8" s="3">
        <v>7</v>
      </c>
    </row>
    <row r="9" spans="1:2" x14ac:dyDescent="0.25">
      <c r="A9" s="6" t="s">
        <v>46</v>
      </c>
      <c r="B9" s="3">
        <v>4</v>
      </c>
    </row>
    <row r="10" spans="1:2" x14ac:dyDescent="0.25">
      <c r="A10" s="6" t="s">
        <v>98</v>
      </c>
      <c r="B10" s="3"/>
    </row>
    <row r="11" spans="1:2" x14ac:dyDescent="0.25">
      <c r="A11" s="6" t="s">
        <v>96</v>
      </c>
      <c r="B11" s="3">
        <v>49</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M11" sqref="M11"/>
    </sheetView>
  </sheetViews>
  <sheetFormatPr defaultRowHeight="15" x14ac:dyDescent="0.25"/>
  <cols>
    <col min="1" max="1" width="20.42578125" bestFit="1" customWidth="1"/>
    <col min="2" max="2" width="15.140625" bestFit="1" customWidth="1"/>
  </cols>
  <sheetData>
    <row r="3" spans="1:2" x14ac:dyDescent="0.25">
      <c r="A3" s="5" t="s">
        <v>87</v>
      </c>
      <c r="B3" t="s">
        <v>141</v>
      </c>
    </row>
    <row r="4" spans="1:2" x14ac:dyDescent="0.25">
      <c r="A4" s="6" t="s">
        <v>28</v>
      </c>
      <c r="B4" s="3">
        <v>10</v>
      </c>
    </row>
    <row r="5" spans="1:2" x14ac:dyDescent="0.25">
      <c r="A5" s="6" t="s">
        <v>46</v>
      </c>
      <c r="B5" s="3">
        <v>4</v>
      </c>
    </row>
    <row r="6" spans="1:2" x14ac:dyDescent="0.25">
      <c r="A6" s="6" t="s">
        <v>44</v>
      </c>
      <c r="B6" s="3">
        <v>7</v>
      </c>
    </row>
    <row r="7" spans="1:2" x14ac:dyDescent="0.25">
      <c r="A7" s="6" t="s">
        <v>22</v>
      </c>
      <c r="B7" s="3">
        <v>11</v>
      </c>
    </row>
    <row r="8" spans="1:2" x14ac:dyDescent="0.25">
      <c r="A8" s="6" t="s">
        <v>32</v>
      </c>
      <c r="B8" s="3">
        <v>8</v>
      </c>
    </row>
    <row r="9" spans="1:2" x14ac:dyDescent="0.25">
      <c r="A9" s="6" t="s">
        <v>36</v>
      </c>
      <c r="B9" s="3">
        <v>9</v>
      </c>
    </row>
    <row r="10" spans="1:2" x14ac:dyDescent="0.25">
      <c r="A10" s="6" t="s">
        <v>98</v>
      </c>
      <c r="B10" s="3"/>
    </row>
    <row r="11" spans="1:2" x14ac:dyDescent="0.25">
      <c r="A11" s="6" t="s">
        <v>96</v>
      </c>
      <c r="B11" s="3">
        <v>49</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F1"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9"/>
  <sheetViews>
    <sheetView topLeftCell="A3" workbookViewId="0">
      <selection activeCell="O17" sqref="O17"/>
    </sheetView>
  </sheetViews>
  <sheetFormatPr defaultRowHeight="15" x14ac:dyDescent="0.25"/>
  <cols>
    <col min="1" max="1" width="13.5703125" bestFit="1" customWidth="1"/>
    <col min="2" max="2" width="16.28515625" customWidth="1"/>
    <col min="3" max="3" width="4.140625" customWidth="1"/>
    <col min="4" max="4" width="4.85546875" customWidth="1"/>
    <col min="5" max="5" width="4" customWidth="1"/>
    <col min="6" max="6" width="3.42578125" customWidth="1"/>
    <col min="7" max="7" width="4.42578125" customWidth="1"/>
    <col min="8" max="8" width="4.28515625" customWidth="1"/>
    <col min="9" max="9" width="4" customWidth="1"/>
    <col min="10" max="10" width="7.28515625" customWidth="1"/>
    <col min="11" max="11" width="11.28515625" customWidth="1"/>
    <col min="12" max="13" width="8" customWidth="1"/>
    <col min="14" max="14" width="9" customWidth="1"/>
    <col min="15" max="15" width="8" customWidth="1"/>
    <col min="16" max="16" width="7" customWidth="1"/>
    <col min="17" max="17" width="8" customWidth="1"/>
    <col min="18" max="18" width="9" customWidth="1"/>
    <col min="19" max="19" width="8" customWidth="1"/>
    <col min="20" max="21" width="9" customWidth="1"/>
    <col min="22" max="23" width="8" customWidth="1"/>
    <col min="24" max="24" width="9" customWidth="1"/>
    <col min="25" max="25" width="8" customWidth="1"/>
    <col min="26" max="26" width="9" customWidth="1"/>
    <col min="27" max="31" width="8" customWidth="1"/>
    <col min="32" max="32" width="7" customWidth="1"/>
    <col min="33" max="35" width="8" customWidth="1"/>
    <col min="36" max="36" width="7" customWidth="1"/>
    <col min="37" max="37" width="8" customWidth="1"/>
    <col min="38" max="41" width="9" customWidth="1"/>
    <col min="42" max="43" width="8" customWidth="1"/>
    <col min="44" max="45" width="9" customWidth="1"/>
    <col min="46" max="46" width="8" customWidth="1"/>
    <col min="47" max="47" width="9" customWidth="1"/>
    <col min="48" max="50" width="7" customWidth="1"/>
    <col min="51" max="51" width="7.28515625" customWidth="1"/>
    <col min="52" max="52" width="11.28515625" bestFit="1" customWidth="1"/>
  </cols>
  <sheetData>
    <row r="3" spans="1:11" x14ac:dyDescent="0.25">
      <c r="A3" s="5" t="s">
        <v>97</v>
      </c>
      <c r="B3" s="5" t="s">
        <v>100</v>
      </c>
    </row>
    <row r="4" spans="1:11" x14ac:dyDescent="0.25">
      <c r="A4" s="5" t="s">
        <v>87</v>
      </c>
      <c r="B4" t="s">
        <v>88</v>
      </c>
      <c r="C4" t="s">
        <v>89</v>
      </c>
      <c r="D4" t="s">
        <v>90</v>
      </c>
      <c r="E4" t="s">
        <v>91</v>
      </c>
      <c r="F4" t="s">
        <v>92</v>
      </c>
      <c r="G4" t="s">
        <v>93</v>
      </c>
      <c r="H4" t="s">
        <v>94</v>
      </c>
      <c r="I4" t="s">
        <v>95</v>
      </c>
      <c r="J4" t="s">
        <v>98</v>
      </c>
      <c r="K4" t="s">
        <v>96</v>
      </c>
    </row>
    <row r="5" spans="1:11" x14ac:dyDescent="0.25">
      <c r="A5" s="6" t="s">
        <v>18</v>
      </c>
      <c r="B5" s="3">
        <v>16</v>
      </c>
      <c r="C5" s="3">
        <v>3</v>
      </c>
      <c r="D5" s="3">
        <v>1</v>
      </c>
      <c r="E5" s="3"/>
      <c r="F5" s="3"/>
      <c r="G5" s="3"/>
      <c r="H5" s="3"/>
      <c r="I5" s="3"/>
      <c r="J5" s="3"/>
      <c r="K5" s="3">
        <v>20</v>
      </c>
    </row>
    <row r="6" spans="1:11" x14ac:dyDescent="0.25">
      <c r="A6" s="6" t="s">
        <v>42</v>
      </c>
      <c r="B6" s="3">
        <v>10</v>
      </c>
      <c r="C6" s="3">
        <v>5</v>
      </c>
      <c r="D6" s="3"/>
      <c r="E6" s="3">
        <v>1</v>
      </c>
      <c r="F6" s="3">
        <v>1</v>
      </c>
      <c r="G6" s="3"/>
      <c r="H6" s="3">
        <v>1</v>
      </c>
      <c r="I6" s="3">
        <v>1</v>
      </c>
      <c r="J6" s="3"/>
      <c r="K6" s="3">
        <v>19</v>
      </c>
    </row>
    <row r="7" spans="1:11" x14ac:dyDescent="0.25">
      <c r="A7" s="6" t="s">
        <v>25</v>
      </c>
      <c r="B7" s="3">
        <v>3</v>
      </c>
      <c r="C7" s="3">
        <v>6</v>
      </c>
      <c r="D7" s="3"/>
      <c r="E7" s="3"/>
      <c r="F7" s="3"/>
      <c r="G7" s="3">
        <v>1</v>
      </c>
      <c r="H7" s="3"/>
      <c r="I7" s="3"/>
      <c r="J7" s="3"/>
      <c r="K7" s="3">
        <v>10</v>
      </c>
    </row>
    <row r="8" spans="1:11" x14ac:dyDescent="0.25">
      <c r="A8" s="6" t="s">
        <v>98</v>
      </c>
      <c r="B8" s="3"/>
      <c r="C8" s="3"/>
      <c r="D8" s="3"/>
      <c r="E8" s="3"/>
      <c r="F8" s="3"/>
      <c r="G8" s="3"/>
      <c r="H8" s="3"/>
      <c r="I8" s="3"/>
      <c r="J8" s="3"/>
      <c r="K8" s="3"/>
    </row>
    <row r="9" spans="1:11" x14ac:dyDescent="0.25">
      <c r="A9" s="6" t="s">
        <v>96</v>
      </c>
      <c r="B9" s="3">
        <v>29</v>
      </c>
      <c r="C9" s="3">
        <v>14</v>
      </c>
      <c r="D9" s="3">
        <v>1</v>
      </c>
      <c r="E9" s="3">
        <v>1</v>
      </c>
      <c r="F9" s="3">
        <v>1</v>
      </c>
      <c r="G9" s="3">
        <v>1</v>
      </c>
      <c r="H9" s="3">
        <v>1</v>
      </c>
      <c r="I9" s="3">
        <v>1</v>
      </c>
      <c r="J9" s="3"/>
      <c r="K9" s="3">
        <v>49</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topLeftCell="C1" workbookViewId="0">
      <selection activeCell="L12" sqref="L12"/>
    </sheetView>
  </sheetViews>
  <sheetFormatPr defaultRowHeight="15" x14ac:dyDescent="0.25"/>
  <cols>
    <col min="1" max="1" width="13.140625" bestFit="1" customWidth="1"/>
    <col min="2" max="2" width="20.85546875" bestFit="1" customWidth="1"/>
    <col min="3" max="3" width="13.5703125" customWidth="1"/>
    <col min="4" max="4" width="16.7109375" bestFit="1" customWidth="1"/>
  </cols>
  <sheetData>
    <row r="3" spans="1:4" x14ac:dyDescent="0.25">
      <c r="A3" s="5" t="s">
        <v>87</v>
      </c>
      <c r="B3" t="s">
        <v>139</v>
      </c>
      <c r="C3" t="s">
        <v>97</v>
      </c>
      <c r="D3" t="s">
        <v>137</v>
      </c>
    </row>
    <row r="4" spans="1:4" x14ac:dyDescent="0.25">
      <c r="A4" s="6" t="s">
        <v>18</v>
      </c>
      <c r="B4" s="3">
        <v>20</v>
      </c>
      <c r="C4" s="3">
        <v>20</v>
      </c>
      <c r="D4" s="3">
        <v>7.0299999999999994</v>
      </c>
    </row>
    <row r="5" spans="1:4" x14ac:dyDescent="0.25">
      <c r="A5" s="6" t="s">
        <v>42</v>
      </c>
      <c r="B5" s="3">
        <v>19</v>
      </c>
      <c r="C5" s="3">
        <v>19</v>
      </c>
      <c r="D5" s="3">
        <v>6.189473684210526</v>
      </c>
    </row>
    <row r="6" spans="1:4" x14ac:dyDescent="0.25">
      <c r="A6" s="6" t="s">
        <v>25</v>
      </c>
      <c r="B6" s="3">
        <v>10</v>
      </c>
      <c r="C6" s="3">
        <v>10</v>
      </c>
      <c r="D6" s="3">
        <v>6.95</v>
      </c>
    </row>
    <row r="7" spans="1:4" x14ac:dyDescent="0.25">
      <c r="A7" s="6" t="s">
        <v>98</v>
      </c>
      <c r="B7" s="3"/>
      <c r="C7" s="3"/>
      <c r="D7" s="3"/>
    </row>
    <row r="8" spans="1:4" x14ac:dyDescent="0.25">
      <c r="A8" s="6" t="s">
        <v>96</v>
      </c>
      <c r="B8" s="3">
        <v>49</v>
      </c>
      <c r="C8" s="3">
        <v>49</v>
      </c>
      <c r="D8" s="3">
        <v>6.6877551020408186</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topLeftCell="B1" zoomScale="94" zoomScaleNormal="100" workbookViewId="0">
      <selection activeCell="B1" sqref="A1:XFD1048576"/>
    </sheetView>
  </sheetViews>
  <sheetFormatPr defaultRowHeight="15" x14ac:dyDescent="0.25"/>
  <cols>
    <col min="1" max="1" width="11.85546875" customWidth="1"/>
    <col min="4" max="4" width="10.7109375" customWidth="1"/>
    <col min="5" max="5" width="9.85546875" customWidth="1"/>
    <col min="6" max="6" width="13.85546875" customWidth="1"/>
    <col min="7" max="8" width="7.5703125" customWidth="1"/>
    <col min="11" max="11" width="10.42578125" bestFit="1" customWidth="1"/>
    <col min="12" max="12" width="10.42578125" customWidth="1"/>
    <col min="14" max="14" width="11" customWidth="1"/>
    <col min="16" max="16" width="24.7109375" customWidth="1"/>
    <col min="17" max="17" width="14.7109375" customWidth="1"/>
    <col min="21" max="21" width="17.28515625" customWidth="1"/>
    <col min="22" max="22" width="11.140625" customWidth="1"/>
  </cols>
  <sheetData>
    <row r="1" spans="1:19" x14ac:dyDescent="0.25">
      <c r="A1" t="s">
        <v>0</v>
      </c>
      <c r="B1" t="s">
        <v>1</v>
      </c>
      <c r="C1" t="s">
        <v>2</v>
      </c>
      <c r="D1" t="s">
        <v>3</v>
      </c>
      <c r="E1" t="s">
        <v>4</v>
      </c>
      <c r="F1" t="s">
        <v>5</v>
      </c>
      <c r="G1" t="s">
        <v>6</v>
      </c>
      <c r="H1" t="s">
        <v>7</v>
      </c>
      <c r="I1" t="s">
        <v>8</v>
      </c>
      <c r="J1" t="s">
        <v>9</v>
      </c>
      <c r="K1" t="s">
        <v>10</v>
      </c>
      <c r="L1" t="s">
        <v>85</v>
      </c>
      <c r="M1" t="s">
        <v>11</v>
      </c>
      <c r="N1" t="s">
        <v>12</v>
      </c>
      <c r="O1" t="s">
        <v>13</v>
      </c>
      <c r="P1" t="s">
        <v>14</v>
      </c>
      <c r="Q1" t="s">
        <v>15</v>
      </c>
      <c r="R1" t="s">
        <v>16</v>
      </c>
      <c r="S1" t="s">
        <v>138</v>
      </c>
    </row>
    <row r="2" spans="1:19" hidden="1" x14ac:dyDescent="0.25">
      <c r="A2" t="s">
        <v>17</v>
      </c>
      <c r="B2" t="s">
        <v>18</v>
      </c>
      <c r="C2" t="s">
        <v>19</v>
      </c>
      <c r="D2" t="s">
        <v>20</v>
      </c>
      <c r="E2" t="s">
        <v>21</v>
      </c>
      <c r="F2" t="s">
        <v>22</v>
      </c>
      <c r="G2">
        <v>74.69</v>
      </c>
      <c r="H2">
        <v>7</v>
      </c>
      <c r="I2">
        <v>26.141500000000001</v>
      </c>
      <c r="J2">
        <v>548.97149999999999</v>
      </c>
      <c r="K2" s="1">
        <v>43586</v>
      </c>
      <c r="L2" s="1" t="str">
        <f>TEXT(K2,"MMM")</f>
        <v>May</v>
      </c>
      <c r="M2" s="2">
        <v>0.54722222222222217</v>
      </c>
      <c r="N2" t="s">
        <v>23</v>
      </c>
      <c r="O2">
        <v>522.83000000000004</v>
      </c>
      <c r="P2">
        <v>4.7619047620000003</v>
      </c>
      <c r="Q2">
        <v>26.141500000000001</v>
      </c>
      <c r="R2">
        <v>9.1</v>
      </c>
      <c r="S2">
        <f>CORREL(Table1[gross income],Table1[Rating])</f>
        <v>-0.11110973778855887</v>
      </c>
    </row>
    <row r="3" spans="1:19" hidden="1" x14ac:dyDescent="0.25">
      <c r="A3" t="s">
        <v>24</v>
      </c>
      <c r="B3" t="s">
        <v>25</v>
      </c>
      <c r="C3" t="s">
        <v>26</v>
      </c>
      <c r="D3" t="s">
        <v>27</v>
      </c>
      <c r="E3" t="s">
        <v>21</v>
      </c>
      <c r="F3" t="s">
        <v>28</v>
      </c>
      <c r="G3">
        <v>15.28</v>
      </c>
      <c r="H3">
        <v>5</v>
      </c>
      <c r="I3">
        <v>3.82</v>
      </c>
      <c r="J3">
        <v>80.22</v>
      </c>
      <c r="K3" s="1">
        <v>43680</v>
      </c>
      <c r="L3" s="1" t="str">
        <f t="shared" ref="L3:L52" si="0">TEXT(K3,"MMM")</f>
        <v>Aug</v>
      </c>
      <c r="M3" s="2">
        <v>0.4368055555555555</v>
      </c>
      <c r="N3" t="s">
        <v>29</v>
      </c>
      <c r="O3">
        <v>76.400000000000006</v>
      </c>
      <c r="P3">
        <v>4.7619047620000003</v>
      </c>
      <c r="Q3">
        <v>3.82</v>
      </c>
      <c r="R3">
        <v>9.6</v>
      </c>
      <c r="S3">
        <f>CORREL(Table1[gross income],Table1[Rating])</f>
        <v>-0.11110973778855887</v>
      </c>
    </row>
    <row r="4" spans="1:19" hidden="1" x14ac:dyDescent="0.25">
      <c r="A4" t="s">
        <v>30</v>
      </c>
      <c r="B4" t="s">
        <v>18</v>
      </c>
      <c r="C4" t="s">
        <v>19</v>
      </c>
      <c r="D4" t="s">
        <v>27</v>
      </c>
      <c r="E4" t="s">
        <v>31</v>
      </c>
      <c r="F4" t="s">
        <v>32</v>
      </c>
      <c r="G4">
        <v>46.33</v>
      </c>
      <c r="H4">
        <v>7</v>
      </c>
      <c r="I4">
        <v>16.215499999999999</v>
      </c>
      <c r="J4">
        <v>340.52550000000002</v>
      </c>
      <c r="K4" s="1">
        <v>43527</v>
      </c>
      <c r="L4" s="1" t="str">
        <f t="shared" si="0"/>
        <v>Mar</v>
      </c>
      <c r="M4" s="2">
        <v>0.55763888888888891</v>
      </c>
      <c r="N4" t="s">
        <v>33</v>
      </c>
      <c r="O4">
        <v>324.31</v>
      </c>
      <c r="P4">
        <v>4.7619047620000003</v>
      </c>
      <c r="Q4">
        <v>16.215499999999999</v>
      </c>
      <c r="R4">
        <v>7.4</v>
      </c>
      <c r="S4">
        <f>CORREL(Table1[gross income],Table1[Rating])</f>
        <v>-0.11110973778855887</v>
      </c>
    </row>
    <row r="5" spans="1:19" hidden="1" x14ac:dyDescent="0.25">
      <c r="A5" t="s">
        <v>34</v>
      </c>
      <c r="B5" t="s">
        <v>18</v>
      </c>
      <c r="C5" t="s">
        <v>19</v>
      </c>
      <c r="D5" t="s">
        <v>20</v>
      </c>
      <c r="E5" t="s">
        <v>31</v>
      </c>
      <c r="F5" t="s">
        <v>22</v>
      </c>
      <c r="G5">
        <v>58.22</v>
      </c>
      <c r="H5">
        <v>8</v>
      </c>
      <c r="I5">
        <v>23.288</v>
      </c>
      <c r="J5">
        <v>489.048</v>
      </c>
      <c r="K5" s="1">
        <v>43528</v>
      </c>
      <c r="L5" s="1" t="str">
        <f>TEXT(K5,"MMM")</f>
        <v>Mar</v>
      </c>
      <c r="M5" s="2">
        <v>0.85625000000000007</v>
      </c>
      <c r="N5" t="s">
        <v>23</v>
      </c>
      <c r="O5">
        <v>465.76</v>
      </c>
      <c r="P5">
        <v>4.7619047620000003</v>
      </c>
      <c r="Q5">
        <v>23.288</v>
      </c>
      <c r="R5">
        <v>8.4</v>
      </c>
      <c r="S5">
        <f>CORREL(Table1[gross income],Table1[Rating])</f>
        <v>-0.11110973778855887</v>
      </c>
    </row>
    <row r="6" spans="1:19" hidden="1" x14ac:dyDescent="0.25">
      <c r="A6" t="s">
        <v>35</v>
      </c>
      <c r="B6" t="s">
        <v>18</v>
      </c>
      <c r="C6" t="s">
        <v>19</v>
      </c>
      <c r="D6" t="s">
        <v>27</v>
      </c>
      <c r="E6" t="s">
        <v>31</v>
      </c>
      <c r="F6" t="s">
        <v>36</v>
      </c>
      <c r="G6">
        <v>86.31</v>
      </c>
      <c r="H6">
        <v>7</v>
      </c>
      <c r="I6">
        <v>30.208500000000001</v>
      </c>
      <c r="J6">
        <v>634.37850000000003</v>
      </c>
      <c r="K6" s="1">
        <v>43529</v>
      </c>
      <c r="L6" s="1" t="str">
        <f t="shared" si="0"/>
        <v>Mar</v>
      </c>
      <c r="M6" s="2">
        <v>0.44236111111111115</v>
      </c>
      <c r="N6" t="s">
        <v>23</v>
      </c>
      <c r="O6">
        <v>604.16999999999996</v>
      </c>
      <c r="P6">
        <v>4.7619047620000003</v>
      </c>
      <c r="Q6">
        <v>30.208500000000001</v>
      </c>
      <c r="R6">
        <v>5.3</v>
      </c>
      <c r="S6">
        <f>CORREL(Table1[gross income],Table1[Rating])</f>
        <v>-0.11110973778855887</v>
      </c>
    </row>
    <row r="7" spans="1:19" x14ac:dyDescent="0.25">
      <c r="A7" t="s">
        <v>37</v>
      </c>
      <c r="B7" t="s">
        <v>25</v>
      </c>
      <c r="C7" t="s">
        <v>26</v>
      </c>
      <c r="D7" t="s">
        <v>27</v>
      </c>
      <c r="E7" t="s">
        <v>31</v>
      </c>
      <c r="F7" t="s">
        <v>28</v>
      </c>
      <c r="G7">
        <v>85.39</v>
      </c>
      <c r="H7">
        <v>7</v>
      </c>
      <c r="I7">
        <v>29.886500000000002</v>
      </c>
      <c r="J7">
        <v>627.61649999999997</v>
      </c>
      <c r="K7" s="1">
        <v>43530</v>
      </c>
      <c r="L7" s="1" t="str">
        <f t="shared" si="0"/>
        <v>Mar</v>
      </c>
      <c r="M7" s="2">
        <v>0.77083333333333337</v>
      </c>
      <c r="N7" t="s">
        <v>23</v>
      </c>
      <c r="O7">
        <v>597.73</v>
      </c>
      <c r="P7">
        <v>4.7619047620000003</v>
      </c>
      <c r="Q7">
        <v>29.886500000000002</v>
      </c>
      <c r="R7">
        <v>4.0999999999999996</v>
      </c>
      <c r="S7">
        <f>CORREL(Table1[gross income],Table1[Rating])</f>
        <v>-0.11110973778855887</v>
      </c>
    </row>
    <row r="8" spans="1:19" hidden="1" x14ac:dyDescent="0.25">
      <c r="A8" t="s">
        <v>38</v>
      </c>
      <c r="B8" t="s">
        <v>18</v>
      </c>
      <c r="C8" t="s">
        <v>19</v>
      </c>
      <c r="D8" t="s">
        <v>20</v>
      </c>
      <c r="E8" t="s">
        <v>21</v>
      </c>
      <c r="F8" t="s">
        <v>28</v>
      </c>
      <c r="G8">
        <v>68.84</v>
      </c>
      <c r="H8">
        <v>6</v>
      </c>
      <c r="I8">
        <v>20.652000000000001</v>
      </c>
      <c r="J8">
        <v>433.69200000000001</v>
      </c>
      <c r="K8" s="1">
        <v>43531</v>
      </c>
      <c r="L8" s="1" t="str">
        <f t="shared" si="0"/>
        <v>Mar</v>
      </c>
      <c r="M8" s="2">
        <v>0.60833333333333328</v>
      </c>
      <c r="N8" t="s">
        <v>23</v>
      </c>
      <c r="O8">
        <v>413.04</v>
      </c>
      <c r="P8">
        <v>4.7619047620000003</v>
      </c>
      <c r="Q8">
        <v>20.652000000000001</v>
      </c>
      <c r="R8">
        <v>5.8</v>
      </c>
      <c r="S8">
        <f>CORREL(Table1[gross income],Table1[Rating])</f>
        <v>-0.11110973778855887</v>
      </c>
    </row>
    <row r="9" spans="1:19" x14ac:dyDescent="0.25">
      <c r="A9" t="s">
        <v>39</v>
      </c>
      <c r="B9" t="s">
        <v>25</v>
      </c>
      <c r="C9" t="s">
        <v>26</v>
      </c>
      <c r="D9" t="s">
        <v>27</v>
      </c>
      <c r="E9" t="s">
        <v>21</v>
      </c>
      <c r="F9" t="s">
        <v>32</v>
      </c>
      <c r="G9">
        <v>73.56</v>
      </c>
      <c r="H9">
        <v>10</v>
      </c>
      <c r="I9">
        <v>36.78</v>
      </c>
      <c r="J9">
        <v>772.38</v>
      </c>
      <c r="K9" s="1">
        <v>43532</v>
      </c>
      <c r="L9" s="1" t="str">
        <f t="shared" si="0"/>
        <v>Mar</v>
      </c>
      <c r="M9" s="2">
        <v>0.48472222222222222</v>
      </c>
      <c r="N9" t="s">
        <v>23</v>
      </c>
      <c r="O9">
        <v>735.6</v>
      </c>
      <c r="P9">
        <v>4.7619047620000003</v>
      </c>
      <c r="Q9">
        <v>36.78</v>
      </c>
      <c r="R9">
        <v>8</v>
      </c>
      <c r="S9">
        <f>CORREL(Table1[gross income],Table1[Rating])</f>
        <v>-0.11110973778855887</v>
      </c>
    </row>
    <row r="10" spans="1:19" hidden="1" x14ac:dyDescent="0.25">
      <c r="A10" t="s">
        <v>40</v>
      </c>
      <c r="B10" t="s">
        <v>18</v>
      </c>
      <c r="C10" t="s">
        <v>19</v>
      </c>
      <c r="D10" t="s">
        <v>20</v>
      </c>
      <c r="E10" t="s">
        <v>21</v>
      </c>
      <c r="F10" t="s">
        <v>22</v>
      </c>
      <c r="G10">
        <v>36.26</v>
      </c>
      <c r="H10">
        <v>2</v>
      </c>
      <c r="I10">
        <v>3.6259999999999999</v>
      </c>
      <c r="J10">
        <v>76.146000000000001</v>
      </c>
      <c r="K10" s="1">
        <v>43533</v>
      </c>
      <c r="L10" s="1" t="str">
        <f t="shared" si="0"/>
        <v>Mar</v>
      </c>
      <c r="M10" s="2">
        <v>0.71875</v>
      </c>
      <c r="N10" t="s">
        <v>33</v>
      </c>
      <c r="O10">
        <v>72.52</v>
      </c>
      <c r="P10">
        <v>4.7619047620000003</v>
      </c>
      <c r="Q10">
        <v>3.6259999999999999</v>
      </c>
      <c r="R10">
        <v>7.2</v>
      </c>
      <c r="S10">
        <f>CORREL(Table1[gross income],Table1[Rating])</f>
        <v>-0.11110973778855887</v>
      </c>
    </row>
    <row r="11" spans="1:19" hidden="1" x14ac:dyDescent="0.25">
      <c r="A11" t="s">
        <v>41</v>
      </c>
      <c r="B11" t="s">
        <v>42</v>
      </c>
      <c r="C11" t="s">
        <v>43</v>
      </c>
      <c r="D11" t="s">
        <v>20</v>
      </c>
      <c r="E11" t="s">
        <v>21</v>
      </c>
      <c r="F11" t="s">
        <v>44</v>
      </c>
      <c r="G11">
        <v>54.84</v>
      </c>
      <c r="H11">
        <v>3</v>
      </c>
      <c r="I11">
        <v>8.2260000000000009</v>
      </c>
      <c r="J11">
        <v>172.74600000000001</v>
      </c>
      <c r="K11" s="1">
        <v>43534</v>
      </c>
      <c r="L11" s="1" t="str">
        <f t="shared" si="0"/>
        <v>Mar</v>
      </c>
      <c r="M11" s="2">
        <v>0.56041666666666667</v>
      </c>
      <c r="N11" t="s">
        <v>33</v>
      </c>
      <c r="O11">
        <v>164.52</v>
      </c>
      <c r="P11">
        <v>4.7619047620000003</v>
      </c>
      <c r="Q11">
        <v>8.2260000000000009</v>
      </c>
      <c r="R11">
        <v>5.9</v>
      </c>
      <c r="S11">
        <f>CORREL(Table1[gross income],Table1[Rating])</f>
        <v>-0.11110973778855887</v>
      </c>
    </row>
    <row r="12" spans="1:19" hidden="1" x14ac:dyDescent="0.25">
      <c r="A12" t="s">
        <v>45</v>
      </c>
      <c r="B12" t="s">
        <v>42</v>
      </c>
      <c r="C12" t="s">
        <v>43</v>
      </c>
      <c r="D12" t="s">
        <v>20</v>
      </c>
      <c r="E12" t="s">
        <v>21</v>
      </c>
      <c r="F12" t="s">
        <v>46</v>
      </c>
      <c r="G12">
        <v>14.48</v>
      </c>
      <c r="H12">
        <v>4</v>
      </c>
      <c r="I12">
        <v>2.8959999999999999</v>
      </c>
      <c r="J12">
        <v>60.816000000000003</v>
      </c>
      <c r="K12" s="1">
        <v>43535</v>
      </c>
      <c r="L12" s="1" t="str">
        <f t="shared" si="0"/>
        <v>Mar</v>
      </c>
      <c r="M12" s="2">
        <v>0.75486111111111109</v>
      </c>
      <c r="N12" t="s">
        <v>23</v>
      </c>
      <c r="O12">
        <v>57.92</v>
      </c>
      <c r="P12">
        <v>4.7619047620000003</v>
      </c>
      <c r="Q12">
        <v>2.8959999999999999</v>
      </c>
      <c r="R12">
        <v>4.5</v>
      </c>
      <c r="S12">
        <f>CORREL(Table1[gross income],Table1[Rating])</f>
        <v>-0.11110973778855887</v>
      </c>
    </row>
    <row r="13" spans="1:19" hidden="1" x14ac:dyDescent="0.25">
      <c r="A13" t="s">
        <v>47</v>
      </c>
      <c r="B13" t="s">
        <v>42</v>
      </c>
      <c r="C13" t="s">
        <v>43</v>
      </c>
      <c r="D13" t="s">
        <v>20</v>
      </c>
      <c r="E13" t="s">
        <v>31</v>
      </c>
      <c r="F13" t="s">
        <v>28</v>
      </c>
      <c r="G13">
        <v>25.51</v>
      </c>
      <c r="H13">
        <v>4</v>
      </c>
      <c r="I13">
        <v>5.1020000000000003</v>
      </c>
      <c r="J13">
        <v>107.142</v>
      </c>
      <c r="K13" s="1">
        <v>43536</v>
      </c>
      <c r="L13" s="1" t="str">
        <f t="shared" si="0"/>
        <v>Mar</v>
      </c>
      <c r="M13" s="2">
        <v>0.7104166666666667</v>
      </c>
      <c r="N13" t="s">
        <v>29</v>
      </c>
      <c r="O13">
        <v>102.04</v>
      </c>
      <c r="P13">
        <v>4.7619047620000003</v>
      </c>
      <c r="Q13">
        <v>5.1020000000000003</v>
      </c>
      <c r="R13">
        <v>6.8</v>
      </c>
      <c r="S13">
        <f>CORREL(Table1[gross income],Table1[Rating])</f>
        <v>-0.11110973778855887</v>
      </c>
    </row>
    <row r="14" spans="1:19" hidden="1" x14ac:dyDescent="0.25">
      <c r="A14" t="s">
        <v>48</v>
      </c>
      <c r="B14" t="s">
        <v>18</v>
      </c>
      <c r="C14" t="s">
        <v>19</v>
      </c>
      <c r="D14" t="s">
        <v>27</v>
      </c>
      <c r="E14" t="s">
        <v>21</v>
      </c>
      <c r="F14" t="s">
        <v>28</v>
      </c>
      <c r="G14">
        <v>46.95</v>
      </c>
      <c r="H14">
        <v>5</v>
      </c>
      <c r="I14">
        <v>11.737500000000001</v>
      </c>
      <c r="J14">
        <v>246.48750000000001</v>
      </c>
      <c r="K14" s="1">
        <v>43537</v>
      </c>
      <c r="L14" s="1" t="str">
        <f t="shared" si="0"/>
        <v>Mar</v>
      </c>
      <c r="M14" s="2">
        <v>0.43402777777777773</v>
      </c>
      <c r="N14" t="s">
        <v>23</v>
      </c>
      <c r="O14">
        <v>234.75</v>
      </c>
      <c r="P14">
        <v>4.7619047620000003</v>
      </c>
      <c r="Q14">
        <v>11.737500000000001</v>
      </c>
      <c r="R14">
        <v>7.1</v>
      </c>
      <c r="S14">
        <f>CORREL(Table1[gross income],Table1[Rating])</f>
        <v>-0.11110973778855887</v>
      </c>
    </row>
    <row r="15" spans="1:19" hidden="1" x14ac:dyDescent="0.25">
      <c r="A15" t="s">
        <v>49</v>
      </c>
      <c r="B15" t="s">
        <v>18</v>
      </c>
      <c r="C15" t="s">
        <v>19</v>
      </c>
      <c r="D15" t="s">
        <v>27</v>
      </c>
      <c r="E15" t="s">
        <v>31</v>
      </c>
      <c r="F15" t="s">
        <v>44</v>
      </c>
      <c r="G15">
        <v>43.19</v>
      </c>
      <c r="H15">
        <v>10</v>
      </c>
      <c r="I15">
        <v>21.594999999999999</v>
      </c>
      <c r="J15">
        <v>453.495</v>
      </c>
      <c r="K15" s="1">
        <v>43538</v>
      </c>
      <c r="L15" s="1" t="str">
        <f t="shared" si="0"/>
        <v>Mar</v>
      </c>
      <c r="M15" s="2">
        <v>0.70000000000000007</v>
      </c>
      <c r="N15" t="s">
        <v>23</v>
      </c>
      <c r="O15">
        <v>431.9</v>
      </c>
      <c r="P15">
        <v>4.7619047620000003</v>
      </c>
      <c r="Q15">
        <v>21.594999999999999</v>
      </c>
      <c r="R15">
        <v>8.1999999999999993</v>
      </c>
      <c r="S15">
        <f>CORREL(Table1[gross income],Table1[Rating])</f>
        <v>-0.11110973778855887</v>
      </c>
    </row>
    <row r="16" spans="1:19" hidden="1" x14ac:dyDescent="0.25">
      <c r="A16" t="s">
        <v>50</v>
      </c>
      <c r="B16" t="s">
        <v>18</v>
      </c>
      <c r="C16" t="s">
        <v>19</v>
      </c>
      <c r="D16" t="s">
        <v>27</v>
      </c>
      <c r="E16" t="s">
        <v>21</v>
      </c>
      <c r="F16" t="s">
        <v>22</v>
      </c>
      <c r="G16">
        <v>71.38</v>
      </c>
      <c r="H16">
        <v>10</v>
      </c>
      <c r="I16">
        <v>35.69</v>
      </c>
      <c r="J16">
        <v>749.49</v>
      </c>
      <c r="K16" s="1">
        <v>43539</v>
      </c>
      <c r="L16" s="1" t="str">
        <f t="shared" si="0"/>
        <v>Mar</v>
      </c>
      <c r="M16" s="2">
        <v>0.80625000000000002</v>
      </c>
      <c r="N16" t="s">
        <v>29</v>
      </c>
      <c r="O16">
        <v>713.8</v>
      </c>
      <c r="P16">
        <v>4.7619047620000003</v>
      </c>
      <c r="Q16">
        <v>35.69</v>
      </c>
      <c r="R16">
        <v>5.7</v>
      </c>
      <c r="S16">
        <f>CORREL(Table1[gross income],Table1[Rating])</f>
        <v>-0.11110973778855887</v>
      </c>
    </row>
    <row r="17" spans="1:19" hidden="1" x14ac:dyDescent="0.25">
      <c r="A17" t="s">
        <v>51</v>
      </c>
      <c r="B17" t="s">
        <v>42</v>
      </c>
      <c r="C17" t="s">
        <v>43</v>
      </c>
      <c r="D17" t="s">
        <v>20</v>
      </c>
      <c r="E17" t="s">
        <v>21</v>
      </c>
      <c r="F17" t="s">
        <v>36</v>
      </c>
      <c r="G17">
        <v>93.72</v>
      </c>
      <c r="H17">
        <v>6</v>
      </c>
      <c r="I17">
        <v>28.116</v>
      </c>
      <c r="J17">
        <v>590.43600000000004</v>
      </c>
      <c r="K17" s="1">
        <v>43540</v>
      </c>
      <c r="L17" s="1" t="str">
        <f t="shared" si="0"/>
        <v>Mar</v>
      </c>
      <c r="M17" s="2">
        <v>0.67986111111111114</v>
      </c>
      <c r="N17" t="s">
        <v>29</v>
      </c>
      <c r="O17">
        <v>562.32000000000005</v>
      </c>
      <c r="P17">
        <v>4.7619047620000003</v>
      </c>
      <c r="Q17">
        <v>28.116</v>
      </c>
      <c r="R17">
        <v>4.5</v>
      </c>
      <c r="S17">
        <f>CORREL(Table1[gross income],Table1[Rating])</f>
        <v>-0.11110973778855887</v>
      </c>
    </row>
    <row r="18" spans="1:19" hidden="1" x14ac:dyDescent="0.25">
      <c r="A18" t="s">
        <v>52</v>
      </c>
      <c r="B18" t="s">
        <v>18</v>
      </c>
      <c r="C18" t="s">
        <v>19</v>
      </c>
      <c r="D18" t="s">
        <v>20</v>
      </c>
      <c r="E18" t="s">
        <v>21</v>
      </c>
      <c r="F18" t="s">
        <v>22</v>
      </c>
      <c r="G18">
        <v>68.930000000000007</v>
      </c>
      <c r="H18">
        <v>7</v>
      </c>
      <c r="I18">
        <v>24.125499999999999</v>
      </c>
      <c r="J18">
        <v>506.63549999999998</v>
      </c>
      <c r="K18" s="1">
        <v>43541</v>
      </c>
      <c r="L18" s="1" t="str">
        <f t="shared" si="0"/>
        <v>Mar</v>
      </c>
      <c r="M18" s="2">
        <v>0.4604166666666667</v>
      </c>
      <c r="N18" t="s">
        <v>33</v>
      </c>
      <c r="O18">
        <v>482.51</v>
      </c>
      <c r="P18">
        <v>4.7619047620000003</v>
      </c>
      <c r="Q18">
        <v>24.125499999999999</v>
      </c>
      <c r="R18">
        <v>4.5999999999999996</v>
      </c>
      <c r="S18">
        <f>CORREL(Table1[gross income],Table1[Rating])</f>
        <v>-0.11110973778855887</v>
      </c>
    </row>
    <row r="19" spans="1:19" hidden="1" x14ac:dyDescent="0.25">
      <c r="A19" t="s">
        <v>53</v>
      </c>
      <c r="B19" t="s">
        <v>18</v>
      </c>
      <c r="C19" t="s">
        <v>19</v>
      </c>
      <c r="D19" t="s">
        <v>27</v>
      </c>
      <c r="E19" t="s">
        <v>31</v>
      </c>
      <c r="F19" t="s">
        <v>36</v>
      </c>
      <c r="G19">
        <v>72.61</v>
      </c>
      <c r="H19">
        <v>6</v>
      </c>
      <c r="I19">
        <v>21.783000000000001</v>
      </c>
      <c r="J19">
        <v>457.44299999999998</v>
      </c>
      <c r="K19" s="1">
        <v>43542</v>
      </c>
      <c r="L19" s="1" t="str">
        <f t="shared" si="0"/>
        <v>Mar</v>
      </c>
      <c r="M19" s="2">
        <v>0.44375000000000003</v>
      </c>
      <c r="N19" t="s">
        <v>33</v>
      </c>
      <c r="O19">
        <v>435.66</v>
      </c>
      <c r="P19">
        <v>4.7619047620000003</v>
      </c>
      <c r="Q19">
        <v>21.783000000000001</v>
      </c>
      <c r="R19">
        <v>6.9</v>
      </c>
      <c r="S19">
        <f>CORREL(Table1[gross income],Table1[Rating])</f>
        <v>-0.11110973778855887</v>
      </c>
    </row>
    <row r="20" spans="1:19" hidden="1" x14ac:dyDescent="0.25">
      <c r="A20" t="s">
        <v>54</v>
      </c>
      <c r="B20" t="s">
        <v>18</v>
      </c>
      <c r="C20" t="s">
        <v>19</v>
      </c>
      <c r="D20" t="s">
        <v>27</v>
      </c>
      <c r="E20" t="s">
        <v>31</v>
      </c>
      <c r="F20" t="s">
        <v>44</v>
      </c>
      <c r="G20">
        <v>54.67</v>
      </c>
      <c r="H20">
        <v>3</v>
      </c>
      <c r="I20">
        <v>8.2004999999999999</v>
      </c>
      <c r="J20">
        <v>172.2105</v>
      </c>
      <c r="K20" s="1">
        <v>43543</v>
      </c>
      <c r="L20" s="1" t="str">
        <f t="shared" si="0"/>
        <v>Mar</v>
      </c>
      <c r="M20" s="2">
        <v>0.75</v>
      </c>
      <c r="N20" t="s">
        <v>33</v>
      </c>
      <c r="O20">
        <v>164.01</v>
      </c>
      <c r="P20">
        <v>4.7619047620000003</v>
      </c>
      <c r="Q20">
        <v>8.2004999999999999</v>
      </c>
      <c r="R20">
        <v>8.6</v>
      </c>
      <c r="S20">
        <f>CORREL(Table1[gross income],Table1[Rating])</f>
        <v>-0.11110973778855887</v>
      </c>
    </row>
    <row r="21" spans="1:19" hidden="1" x14ac:dyDescent="0.25">
      <c r="A21" t="s">
        <v>55</v>
      </c>
      <c r="B21" t="s">
        <v>42</v>
      </c>
      <c r="C21" t="s">
        <v>43</v>
      </c>
      <c r="D21" t="s">
        <v>27</v>
      </c>
      <c r="E21" t="s">
        <v>21</v>
      </c>
      <c r="F21" t="s">
        <v>32</v>
      </c>
      <c r="G21">
        <v>40.299999999999997</v>
      </c>
      <c r="H21">
        <v>2</v>
      </c>
      <c r="I21">
        <v>4.03</v>
      </c>
      <c r="J21">
        <v>84.63</v>
      </c>
      <c r="K21" s="1">
        <v>43544</v>
      </c>
      <c r="L21" s="1" t="str">
        <f t="shared" si="0"/>
        <v>Mar</v>
      </c>
      <c r="M21" s="2">
        <v>0.64583333333333337</v>
      </c>
      <c r="N21" t="s">
        <v>23</v>
      </c>
      <c r="O21">
        <v>80.599999999999994</v>
      </c>
      <c r="P21">
        <v>4.7619047620000003</v>
      </c>
      <c r="Q21">
        <v>4.03</v>
      </c>
      <c r="R21">
        <v>4.4000000000000004</v>
      </c>
      <c r="S21">
        <f>CORREL(Table1[gross income],Table1[Rating])</f>
        <v>-0.11110973778855887</v>
      </c>
    </row>
    <row r="22" spans="1:19" x14ac:dyDescent="0.25">
      <c r="A22" t="s">
        <v>56</v>
      </c>
      <c r="B22" t="s">
        <v>25</v>
      </c>
      <c r="C22" t="s">
        <v>26</v>
      </c>
      <c r="D22" t="s">
        <v>20</v>
      </c>
      <c r="E22" t="s">
        <v>31</v>
      </c>
      <c r="F22" t="s">
        <v>28</v>
      </c>
      <c r="G22">
        <v>86.04</v>
      </c>
      <c r="H22">
        <v>5</v>
      </c>
      <c r="I22">
        <v>21.51</v>
      </c>
      <c r="J22">
        <v>451.71</v>
      </c>
      <c r="K22" s="1">
        <v>43545</v>
      </c>
      <c r="L22" s="1" t="str">
        <f t="shared" si="0"/>
        <v>Mar</v>
      </c>
      <c r="M22" s="2">
        <v>0.47500000000000003</v>
      </c>
      <c r="N22" t="s">
        <v>23</v>
      </c>
      <c r="O22">
        <v>430.2</v>
      </c>
      <c r="P22">
        <v>4.7619047620000003</v>
      </c>
      <c r="Q22">
        <v>21.51</v>
      </c>
      <c r="R22">
        <v>4.8</v>
      </c>
      <c r="S22">
        <f>CORREL(Table1[gross income],Table1[Rating])</f>
        <v>-0.11110973778855887</v>
      </c>
    </row>
    <row r="23" spans="1:19" hidden="1" x14ac:dyDescent="0.25">
      <c r="A23" t="s">
        <v>57</v>
      </c>
      <c r="B23" t="s">
        <v>42</v>
      </c>
      <c r="C23" t="s">
        <v>43</v>
      </c>
      <c r="D23" t="s">
        <v>27</v>
      </c>
      <c r="E23" t="s">
        <v>31</v>
      </c>
      <c r="F23" t="s">
        <v>22</v>
      </c>
      <c r="G23">
        <v>87.98</v>
      </c>
      <c r="H23">
        <v>3</v>
      </c>
      <c r="I23">
        <v>13.196999999999999</v>
      </c>
      <c r="J23">
        <v>277.137</v>
      </c>
      <c r="K23" s="1">
        <v>43546</v>
      </c>
      <c r="L23" s="1" t="str">
        <f t="shared" si="0"/>
        <v>Mar</v>
      </c>
      <c r="M23" s="2">
        <v>0.44444444444444442</v>
      </c>
      <c r="N23" t="s">
        <v>23</v>
      </c>
      <c r="O23">
        <v>263.94</v>
      </c>
      <c r="P23">
        <v>4.7619047620000003</v>
      </c>
      <c r="Q23">
        <v>13.196999999999999</v>
      </c>
      <c r="R23">
        <v>5.0999999999999996</v>
      </c>
      <c r="S23">
        <f>CORREL(Table1[gross income],Table1[Rating])</f>
        <v>-0.11110973778855887</v>
      </c>
    </row>
    <row r="24" spans="1:19" hidden="1" x14ac:dyDescent="0.25">
      <c r="A24" t="s">
        <v>58</v>
      </c>
      <c r="B24" t="s">
        <v>42</v>
      </c>
      <c r="C24" t="s">
        <v>43</v>
      </c>
      <c r="D24" t="s">
        <v>27</v>
      </c>
      <c r="E24" t="s">
        <v>31</v>
      </c>
      <c r="F24" t="s">
        <v>32</v>
      </c>
      <c r="G24">
        <v>33.200000000000003</v>
      </c>
      <c r="H24">
        <v>2</v>
      </c>
      <c r="I24">
        <v>3.32</v>
      </c>
      <c r="J24">
        <v>69.72</v>
      </c>
      <c r="K24" s="1">
        <v>43547</v>
      </c>
      <c r="L24" s="1" t="str">
        <f t="shared" si="0"/>
        <v>Mar</v>
      </c>
      <c r="M24" s="2">
        <v>0.51388888888888895</v>
      </c>
      <c r="N24" t="s">
        <v>33</v>
      </c>
      <c r="O24">
        <v>66.400000000000006</v>
      </c>
      <c r="P24">
        <v>4.7619047620000003</v>
      </c>
      <c r="Q24">
        <v>3.32</v>
      </c>
      <c r="R24">
        <v>4.4000000000000004</v>
      </c>
      <c r="S24">
        <f>CORREL(Table1[gross income],Table1[Rating])</f>
        <v>-0.11110973778855887</v>
      </c>
    </row>
    <row r="25" spans="1:19" hidden="1" x14ac:dyDescent="0.25">
      <c r="A25" t="s">
        <v>59</v>
      </c>
      <c r="B25" t="s">
        <v>18</v>
      </c>
      <c r="C25" t="s">
        <v>19</v>
      </c>
      <c r="D25" t="s">
        <v>27</v>
      </c>
      <c r="E25" t="s">
        <v>31</v>
      </c>
      <c r="F25" t="s">
        <v>28</v>
      </c>
      <c r="G25">
        <v>34.56</v>
      </c>
      <c r="H25">
        <v>5</v>
      </c>
      <c r="I25">
        <v>8.64</v>
      </c>
      <c r="J25">
        <v>181.44</v>
      </c>
      <c r="K25" s="1">
        <v>43548</v>
      </c>
      <c r="L25" s="1" t="str">
        <f t="shared" si="0"/>
        <v>Mar</v>
      </c>
      <c r="M25" s="2">
        <v>0.46875</v>
      </c>
      <c r="N25" t="s">
        <v>23</v>
      </c>
      <c r="O25">
        <v>172.8</v>
      </c>
      <c r="P25">
        <v>4.7619047620000003</v>
      </c>
      <c r="Q25">
        <v>8.64</v>
      </c>
      <c r="R25">
        <v>9.9</v>
      </c>
      <c r="S25">
        <f>CORREL(Table1[gross income],Table1[Rating])</f>
        <v>-0.11110973778855887</v>
      </c>
    </row>
    <row r="26" spans="1:19" hidden="1" x14ac:dyDescent="0.25">
      <c r="A26" t="s">
        <v>60</v>
      </c>
      <c r="B26" t="s">
        <v>18</v>
      </c>
      <c r="C26" t="s">
        <v>19</v>
      </c>
      <c r="D26" t="s">
        <v>20</v>
      </c>
      <c r="E26" t="s">
        <v>31</v>
      </c>
      <c r="F26" t="s">
        <v>36</v>
      </c>
      <c r="G26">
        <v>88.63</v>
      </c>
      <c r="H26">
        <v>3</v>
      </c>
      <c r="I26">
        <v>13.294499999999999</v>
      </c>
      <c r="J26">
        <v>279.18450000000001</v>
      </c>
      <c r="K26" s="1">
        <v>43549</v>
      </c>
      <c r="L26" s="1" t="str">
        <f t="shared" si="0"/>
        <v>Mar</v>
      </c>
      <c r="M26" s="2">
        <v>0.73333333333333339</v>
      </c>
      <c r="N26" t="s">
        <v>23</v>
      </c>
      <c r="O26">
        <v>265.89</v>
      </c>
      <c r="P26">
        <v>4.7619047620000003</v>
      </c>
      <c r="Q26">
        <v>13.294499999999999</v>
      </c>
      <c r="R26">
        <v>6</v>
      </c>
      <c r="S26">
        <f>CORREL(Table1[gross income],Table1[Rating])</f>
        <v>-0.11110973778855887</v>
      </c>
    </row>
    <row r="27" spans="1:19" hidden="1" x14ac:dyDescent="0.25">
      <c r="A27" t="s">
        <v>61</v>
      </c>
      <c r="B27" t="s">
        <v>18</v>
      </c>
      <c r="C27" t="s">
        <v>19</v>
      </c>
      <c r="D27" t="s">
        <v>20</v>
      </c>
      <c r="E27" t="s">
        <v>21</v>
      </c>
      <c r="F27" t="s">
        <v>32</v>
      </c>
      <c r="G27">
        <v>52.59</v>
      </c>
      <c r="H27">
        <v>8</v>
      </c>
      <c r="I27">
        <v>21.036000000000001</v>
      </c>
      <c r="J27">
        <v>441.75599999999997</v>
      </c>
      <c r="K27" s="1">
        <v>43550</v>
      </c>
      <c r="L27" s="1" t="str">
        <f t="shared" si="0"/>
        <v>Mar</v>
      </c>
      <c r="M27" s="2">
        <v>0.80555555555555547</v>
      </c>
      <c r="N27" t="s">
        <v>33</v>
      </c>
      <c r="O27">
        <v>420.72</v>
      </c>
      <c r="P27">
        <v>4.7619047620000003</v>
      </c>
      <c r="Q27">
        <v>21.036000000000001</v>
      </c>
      <c r="R27">
        <v>8.5</v>
      </c>
      <c r="S27">
        <f>CORREL(Table1[gross income],Table1[Rating])</f>
        <v>-0.11110973778855887</v>
      </c>
    </row>
    <row r="28" spans="1:19" hidden="1" x14ac:dyDescent="0.25">
      <c r="A28" t="s">
        <v>62</v>
      </c>
      <c r="B28" t="s">
        <v>42</v>
      </c>
      <c r="C28" t="s">
        <v>43</v>
      </c>
      <c r="D28" t="s">
        <v>27</v>
      </c>
      <c r="E28" t="s">
        <v>31</v>
      </c>
      <c r="F28" t="s">
        <v>46</v>
      </c>
      <c r="G28">
        <v>33.520000000000003</v>
      </c>
      <c r="H28">
        <v>1</v>
      </c>
      <c r="I28">
        <v>1.6759999999999999</v>
      </c>
      <c r="J28">
        <v>35.195999999999998</v>
      </c>
      <c r="K28" s="1">
        <v>43551</v>
      </c>
      <c r="L28" s="1" t="str">
        <f t="shared" si="0"/>
        <v>Mar</v>
      </c>
      <c r="M28" s="2">
        <v>0.64652777777777781</v>
      </c>
      <c r="N28" t="s">
        <v>29</v>
      </c>
      <c r="O28">
        <v>33.520000000000003</v>
      </c>
      <c r="P28">
        <v>4.7619047620000003</v>
      </c>
      <c r="Q28">
        <v>1.6759999999999999</v>
      </c>
      <c r="R28">
        <v>6.7</v>
      </c>
      <c r="S28">
        <f>CORREL(Table1[gross income],Table1[Rating])</f>
        <v>-0.11110973778855887</v>
      </c>
    </row>
    <row r="29" spans="1:19" hidden="1" x14ac:dyDescent="0.25">
      <c r="A29" t="s">
        <v>63</v>
      </c>
      <c r="B29" t="s">
        <v>18</v>
      </c>
      <c r="C29" t="s">
        <v>19</v>
      </c>
      <c r="D29" t="s">
        <v>27</v>
      </c>
      <c r="E29" t="s">
        <v>21</v>
      </c>
      <c r="F29" t="s">
        <v>46</v>
      </c>
      <c r="G29">
        <v>87.67</v>
      </c>
      <c r="H29">
        <v>2</v>
      </c>
      <c r="I29">
        <v>8.7669999999999995</v>
      </c>
      <c r="J29">
        <v>184.107</v>
      </c>
      <c r="K29" s="1">
        <v>43552</v>
      </c>
      <c r="L29" s="1" t="str">
        <f t="shared" si="0"/>
        <v>Mar</v>
      </c>
      <c r="M29" s="2">
        <v>0.51180555555555551</v>
      </c>
      <c r="N29" t="s">
        <v>33</v>
      </c>
      <c r="O29">
        <v>175.34</v>
      </c>
      <c r="P29">
        <v>4.7619047620000003</v>
      </c>
      <c r="Q29">
        <v>8.7669999999999995</v>
      </c>
      <c r="R29">
        <v>7.7</v>
      </c>
      <c r="S29">
        <f>CORREL(Table1[gross income],Table1[Rating])</f>
        <v>-0.11110973778855887</v>
      </c>
    </row>
    <row r="30" spans="1:19" hidden="1" x14ac:dyDescent="0.25">
      <c r="A30" t="s">
        <v>64</v>
      </c>
      <c r="B30" t="s">
        <v>42</v>
      </c>
      <c r="C30" t="s">
        <v>43</v>
      </c>
      <c r="D30" t="s">
        <v>27</v>
      </c>
      <c r="E30" t="s">
        <v>21</v>
      </c>
      <c r="F30" t="s">
        <v>44</v>
      </c>
      <c r="G30">
        <v>88.36</v>
      </c>
      <c r="H30">
        <v>5</v>
      </c>
      <c r="I30">
        <v>22.09</v>
      </c>
      <c r="J30">
        <v>463.89</v>
      </c>
      <c r="K30" s="1">
        <v>43553</v>
      </c>
      <c r="L30" s="1" t="str">
        <f t="shared" si="0"/>
        <v>Mar</v>
      </c>
      <c r="M30" s="2">
        <v>0.82500000000000007</v>
      </c>
      <c r="N30" t="s">
        <v>29</v>
      </c>
      <c r="O30">
        <v>441.8</v>
      </c>
      <c r="P30">
        <v>4.7619047620000003</v>
      </c>
      <c r="Q30">
        <v>22.09</v>
      </c>
      <c r="R30">
        <v>9.6</v>
      </c>
      <c r="S30">
        <f>CORREL(Table1[gross income],Table1[Rating])</f>
        <v>-0.11110973778855887</v>
      </c>
    </row>
    <row r="31" spans="1:19" hidden="1" x14ac:dyDescent="0.25">
      <c r="A31" t="s">
        <v>65</v>
      </c>
      <c r="B31" t="s">
        <v>18</v>
      </c>
      <c r="C31" t="s">
        <v>19</v>
      </c>
      <c r="D31" t="s">
        <v>27</v>
      </c>
      <c r="E31" t="s">
        <v>31</v>
      </c>
      <c r="F31" t="s">
        <v>22</v>
      </c>
      <c r="G31">
        <v>24.89</v>
      </c>
      <c r="H31">
        <v>9</v>
      </c>
      <c r="I31">
        <v>11.2005</v>
      </c>
      <c r="J31">
        <v>235.2105</v>
      </c>
      <c r="K31" s="1">
        <v>43554</v>
      </c>
      <c r="L31" s="1" t="str">
        <f t="shared" si="0"/>
        <v>Mar</v>
      </c>
      <c r="M31" s="2">
        <v>0.65</v>
      </c>
      <c r="N31" t="s">
        <v>29</v>
      </c>
      <c r="O31">
        <v>224.01</v>
      </c>
      <c r="P31">
        <v>4.7619047620000003</v>
      </c>
      <c r="Q31">
        <v>11.2005</v>
      </c>
      <c r="R31">
        <v>7.4</v>
      </c>
      <c r="S31">
        <f>CORREL(Table1[gross income],Table1[Rating])</f>
        <v>-0.11110973778855887</v>
      </c>
    </row>
    <row r="32" spans="1:19" hidden="1" x14ac:dyDescent="0.25">
      <c r="A32" t="s">
        <v>66</v>
      </c>
      <c r="B32" t="s">
        <v>42</v>
      </c>
      <c r="C32" t="s">
        <v>43</v>
      </c>
      <c r="D32" t="s">
        <v>27</v>
      </c>
      <c r="E32" t="s">
        <v>31</v>
      </c>
      <c r="F32" t="s">
        <v>46</v>
      </c>
      <c r="G32">
        <v>94.13</v>
      </c>
      <c r="H32">
        <v>5</v>
      </c>
      <c r="I32">
        <v>23.532499999999999</v>
      </c>
      <c r="J32">
        <v>494.1825</v>
      </c>
      <c r="K32" s="1">
        <v>43555</v>
      </c>
      <c r="L32" s="1" t="str">
        <f t="shared" si="0"/>
        <v>Mar</v>
      </c>
      <c r="M32" s="2">
        <v>0.81874999999999998</v>
      </c>
      <c r="N32" t="s">
        <v>33</v>
      </c>
      <c r="O32">
        <v>470.65</v>
      </c>
      <c r="P32">
        <v>4.7619047620000003</v>
      </c>
      <c r="Q32">
        <v>23.532499999999999</v>
      </c>
      <c r="R32">
        <v>4.8</v>
      </c>
      <c r="S32">
        <f>CORREL(Table1[gross income],Table1[Rating])</f>
        <v>-0.11110973778855887</v>
      </c>
    </row>
    <row r="33" spans="1:19" hidden="1" x14ac:dyDescent="0.25">
      <c r="A33" t="s">
        <v>67</v>
      </c>
      <c r="B33" t="s">
        <v>42</v>
      </c>
      <c r="C33" t="s">
        <v>43</v>
      </c>
      <c r="D33" t="s">
        <v>20</v>
      </c>
      <c r="E33" t="s">
        <v>31</v>
      </c>
      <c r="F33" t="s">
        <v>36</v>
      </c>
      <c r="G33">
        <v>78.069999999999993</v>
      </c>
      <c r="H33">
        <v>9</v>
      </c>
      <c r="I33">
        <v>35.131500000000003</v>
      </c>
      <c r="J33">
        <v>737.76149999999996</v>
      </c>
      <c r="K33" s="1">
        <v>43556</v>
      </c>
      <c r="L33" s="1" t="str">
        <f t="shared" si="0"/>
        <v>Apr</v>
      </c>
      <c r="M33" s="2">
        <v>0.52986111111111112</v>
      </c>
      <c r="N33" t="s">
        <v>29</v>
      </c>
      <c r="O33">
        <v>702.63</v>
      </c>
      <c r="P33">
        <v>4.7619047620000003</v>
      </c>
      <c r="Q33">
        <v>35.131500000000003</v>
      </c>
      <c r="R33">
        <v>4.5</v>
      </c>
      <c r="S33">
        <f>CORREL(Table1[gross income],Table1[Rating])</f>
        <v>-0.11110973778855887</v>
      </c>
    </row>
    <row r="34" spans="1:19" hidden="1" x14ac:dyDescent="0.25">
      <c r="A34" t="s">
        <v>68</v>
      </c>
      <c r="B34" t="s">
        <v>42</v>
      </c>
      <c r="C34" t="s">
        <v>43</v>
      </c>
      <c r="D34" t="s">
        <v>27</v>
      </c>
      <c r="E34" t="s">
        <v>31</v>
      </c>
      <c r="F34" t="s">
        <v>36</v>
      </c>
      <c r="G34">
        <v>83.78</v>
      </c>
      <c r="H34">
        <v>8</v>
      </c>
      <c r="I34">
        <v>33.512</v>
      </c>
      <c r="J34">
        <v>703.75199999999995</v>
      </c>
      <c r="K34" s="1">
        <v>43557</v>
      </c>
      <c r="L34" s="1" t="str">
        <f t="shared" si="0"/>
        <v>Apr</v>
      </c>
      <c r="M34" s="2">
        <v>0.61736111111111114</v>
      </c>
      <c r="N34" t="s">
        <v>29</v>
      </c>
      <c r="O34">
        <v>670.24</v>
      </c>
      <c r="P34">
        <v>4.7619047620000003</v>
      </c>
      <c r="Q34">
        <v>33.512</v>
      </c>
      <c r="R34">
        <v>5.0999999999999996</v>
      </c>
      <c r="S34">
        <f>CORREL(Table1[gross income],Table1[Rating])</f>
        <v>-0.11110973778855887</v>
      </c>
    </row>
    <row r="35" spans="1:19" hidden="1" x14ac:dyDescent="0.25">
      <c r="A35" t="s">
        <v>69</v>
      </c>
      <c r="B35" t="s">
        <v>18</v>
      </c>
      <c r="C35" t="s">
        <v>19</v>
      </c>
      <c r="D35" t="s">
        <v>27</v>
      </c>
      <c r="E35" t="s">
        <v>31</v>
      </c>
      <c r="F35" t="s">
        <v>22</v>
      </c>
      <c r="G35">
        <v>96.58</v>
      </c>
      <c r="H35">
        <v>2</v>
      </c>
      <c r="I35">
        <v>9.6579999999999995</v>
      </c>
      <c r="J35">
        <v>202.81800000000001</v>
      </c>
      <c r="K35" s="1">
        <v>43558</v>
      </c>
      <c r="L35" s="1" t="str">
        <f t="shared" si="0"/>
        <v>Apr</v>
      </c>
      <c r="M35" s="2">
        <v>0.42499999999999999</v>
      </c>
      <c r="N35" t="s">
        <v>33</v>
      </c>
      <c r="O35">
        <v>193.16</v>
      </c>
      <c r="P35">
        <v>4.7619047620000003</v>
      </c>
      <c r="Q35">
        <v>9.6579999999999995</v>
      </c>
      <c r="R35">
        <v>5.0999999999999996</v>
      </c>
      <c r="S35">
        <f>CORREL(Table1[gross income],Table1[Rating])</f>
        <v>-0.11110973778855887</v>
      </c>
    </row>
    <row r="36" spans="1:19" hidden="1" x14ac:dyDescent="0.25">
      <c r="A36" t="s">
        <v>70</v>
      </c>
      <c r="B36" t="s">
        <v>25</v>
      </c>
      <c r="C36" t="s">
        <v>26</v>
      </c>
      <c r="D36" t="s">
        <v>20</v>
      </c>
      <c r="E36" t="s">
        <v>21</v>
      </c>
      <c r="F36" t="s">
        <v>44</v>
      </c>
      <c r="G36">
        <v>99.42</v>
      </c>
      <c r="H36">
        <v>4</v>
      </c>
      <c r="I36">
        <v>19.884</v>
      </c>
      <c r="J36">
        <v>417.56400000000002</v>
      </c>
      <c r="K36" s="1">
        <v>43559</v>
      </c>
      <c r="L36" s="1" t="str">
        <f t="shared" si="0"/>
        <v>Apr</v>
      </c>
      <c r="M36" s="2">
        <v>0.4458333333333333</v>
      </c>
      <c r="N36" t="s">
        <v>23</v>
      </c>
      <c r="O36">
        <v>397.68</v>
      </c>
      <c r="P36">
        <v>4.7619047620000003</v>
      </c>
      <c r="Q36">
        <v>19.884</v>
      </c>
      <c r="R36">
        <v>7.5</v>
      </c>
      <c r="S36">
        <f>CORREL(Table1[gross income],Table1[Rating])</f>
        <v>-0.11110973778855887</v>
      </c>
    </row>
    <row r="37" spans="1:19" hidden="1" x14ac:dyDescent="0.25">
      <c r="A37" t="s">
        <v>71</v>
      </c>
      <c r="B37" t="s">
        <v>25</v>
      </c>
      <c r="C37" t="s">
        <v>26</v>
      </c>
      <c r="D37" t="s">
        <v>20</v>
      </c>
      <c r="E37" t="s">
        <v>21</v>
      </c>
      <c r="F37" t="s">
        <v>36</v>
      </c>
      <c r="G37">
        <v>68.12</v>
      </c>
      <c r="H37">
        <v>1</v>
      </c>
      <c r="I37">
        <v>3.4060000000000001</v>
      </c>
      <c r="J37">
        <v>71.525999999999996</v>
      </c>
      <c r="K37" s="1">
        <v>43560</v>
      </c>
      <c r="L37" s="1" t="str">
        <f t="shared" si="0"/>
        <v>Apr</v>
      </c>
      <c r="M37" s="2">
        <v>0.51944444444444449</v>
      </c>
      <c r="N37" t="s">
        <v>23</v>
      </c>
      <c r="O37">
        <v>68.12</v>
      </c>
      <c r="P37">
        <v>4.7619047620000003</v>
      </c>
      <c r="Q37">
        <v>3.4060000000000001</v>
      </c>
      <c r="R37">
        <v>6.8</v>
      </c>
      <c r="S37">
        <f>CORREL(Table1[gross income],Table1[Rating])</f>
        <v>-0.11110973778855887</v>
      </c>
    </row>
    <row r="38" spans="1:19" hidden="1" x14ac:dyDescent="0.25">
      <c r="A38" t="s">
        <v>72</v>
      </c>
      <c r="B38" t="s">
        <v>18</v>
      </c>
      <c r="C38" t="s">
        <v>19</v>
      </c>
      <c r="D38" t="s">
        <v>20</v>
      </c>
      <c r="E38" t="s">
        <v>31</v>
      </c>
      <c r="F38" t="s">
        <v>36</v>
      </c>
      <c r="G38">
        <v>62.62</v>
      </c>
      <c r="H38">
        <v>5</v>
      </c>
      <c r="I38">
        <v>15.654999999999999</v>
      </c>
      <c r="J38">
        <v>328.755</v>
      </c>
      <c r="K38" s="1">
        <v>43561</v>
      </c>
      <c r="L38" s="1" t="str">
        <f t="shared" si="0"/>
        <v>Apr</v>
      </c>
      <c r="M38" s="2">
        <v>0.80208333333333337</v>
      </c>
      <c r="N38" t="s">
        <v>23</v>
      </c>
      <c r="O38">
        <v>313.10000000000002</v>
      </c>
      <c r="P38">
        <v>4.7619047620000003</v>
      </c>
      <c r="Q38">
        <v>15.654999999999999</v>
      </c>
      <c r="R38">
        <v>7</v>
      </c>
      <c r="S38">
        <f>CORREL(Table1[gross income],Table1[Rating])</f>
        <v>-0.11110973778855887</v>
      </c>
    </row>
    <row r="39" spans="1:19" hidden="1" x14ac:dyDescent="0.25">
      <c r="A39" t="s">
        <v>73</v>
      </c>
      <c r="B39" t="s">
        <v>18</v>
      </c>
      <c r="C39" t="s">
        <v>19</v>
      </c>
      <c r="D39" t="s">
        <v>27</v>
      </c>
      <c r="E39" t="s">
        <v>21</v>
      </c>
      <c r="F39" t="s">
        <v>28</v>
      </c>
      <c r="G39">
        <v>60.88</v>
      </c>
      <c r="H39">
        <v>9</v>
      </c>
      <c r="I39">
        <v>27.396000000000001</v>
      </c>
      <c r="J39">
        <v>575.31600000000003</v>
      </c>
      <c r="K39" s="1">
        <v>43562</v>
      </c>
      <c r="L39" s="1" t="str">
        <f t="shared" si="0"/>
        <v>Apr</v>
      </c>
      <c r="M39" s="2">
        <v>0.72013888888888899</v>
      </c>
      <c r="N39" t="s">
        <v>23</v>
      </c>
      <c r="O39">
        <v>547.91999999999996</v>
      </c>
      <c r="P39">
        <v>4.7619047620000003</v>
      </c>
      <c r="Q39">
        <v>27.396000000000001</v>
      </c>
      <c r="R39">
        <v>4.7</v>
      </c>
      <c r="S39">
        <f>CORREL(Table1[gross income],Table1[Rating])</f>
        <v>-0.11110973778855887</v>
      </c>
    </row>
    <row r="40" spans="1:19" hidden="1" x14ac:dyDescent="0.25">
      <c r="A40" t="s">
        <v>74</v>
      </c>
      <c r="B40" t="s">
        <v>25</v>
      </c>
      <c r="C40" t="s">
        <v>26</v>
      </c>
      <c r="D40" t="s">
        <v>27</v>
      </c>
      <c r="E40" t="s">
        <v>21</v>
      </c>
      <c r="F40" t="s">
        <v>22</v>
      </c>
      <c r="G40">
        <v>54.92</v>
      </c>
      <c r="H40">
        <v>8</v>
      </c>
      <c r="I40">
        <v>21.968</v>
      </c>
      <c r="J40">
        <v>461.32799999999997</v>
      </c>
      <c r="K40" s="1">
        <v>43563</v>
      </c>
      <c r="L40" s="1" t="str">
        <f t="shared" si="0"/>
        <v>Apr</v>
      </c>
      <c r="M40" s="2">
        <v>0.55833333333333335</v>
      </c>
      <c r="N40" t="s">
        <v>23</v>
      </c>
      <c r="O40">
        <v>439.36</v>
      </c>
      <c r="P40">
        <v>4.7619047620000003</v>
      </c>
      <c r="Q40">
        <v>21.968</v>
      </c>
      <c r="R40">
        <v>7.6</v>
      </c>
      <c r="S40">
        <f>CORREL(Table1[gross income],Table1[Rating])</f>
        <v>-0.11110973778855887</v>
      </c>
    </row>
    <row r="41" spans="1:19" hidden="1" x14ac:dyDescent="0.25">
      <c r="A41" t="s">
        <v>75</v>
      </c>
      <c r="B41" t="s">
        <v>42</v>
      </c>
      <c r="C41" t="s">
        <v>43</v>
      </c>
      <c r="D41" t="s">
        <v>20</v>
      </c>
      <c r="E41" t="s">
        <v>31</v>
      </c>
      <c r="F41" t="s">
        <v>32</v>
      </c>
      <c r="G41">
        <v>30.12</v>
      </c>
      <c r="H41">
        <v>8</v>
      </c>
      <c r="I41">
        <v>12.048</v>
      </c>
      <c r="J41">
        <v>253.00800000000001</v>
      </c>
      <c r="K41" s="1">
        <v>43564</v>
      </c>
      <c r="L41" s="1" t="str">
        <f t="shared" si="0"/>
        <v>Apr</v>
      </c>
      <c r="M41" s="2">
        <v>0.54236111111111118</v>
      </c>
      <c r="N41" t="s">
        <v>29</v>
      </c>
      <c r="O41">
        <v>240.96</v>
      </c>
      <c r="P41">
        <v>4.7619047620000003</v>
      </c>
      <c r="Q41">
        <v>12.048</v>
      </c>
      <c r="R41">
        <v>7.7</v>
      </c>
      <c r="S41">
        <f>CORREL(Table1[gross income],Table1[Rating])</f>
        <v>-0.11110973778855887</v>
      </c>
    </row>
    <row r="42" spans="1:19" hidden="1" x14ac:dyDescent="0.25">
      <c r="A42" t="s">
        <v>76</v>
      </c>
      <c r="B42" t="s">
        <v>42</v>
      </c>
      <c r="C42" t="s">
        <v>43</v>
      </c>
      <c r="D42" t="s">
        <v>20</v>
      </c>
      <c r="E42" t="s">
        <v>21</v>
      </c>
      <c r="F42" t="s">
        <v>32</v>
      </c>
      <c r="G42">
        <v>86.72</v>
      </c>
      <c r="H42">
        <v>1</v>
      </c>
      <c r="I42">
        <v>4.3360000000000003</v>
      </c>
      <c r="J42">
        <v>91.055999999999997</v>
      </c>
      <c r="K42" s="1">
        <v>43565</v>
      </c>
      <c r="L42" s="1" t="str">
        <f t="shared" si="0"/>
        <v>Apr</v>
      </c>
      <c r="M42" s="2">
        <v>0.78125</v>
      </c>
      <c r="N42" t="s">
        <v>23</v>
      </c>
      <c r="O42">
        <v>86.72</v>
      </c>
      <c r="P42">
        <v>4.7619047620000003</v>
      </c>
      <c r="Q42">
        <v>4.3360000000000003</v>
      </c>
      <c r="R42">
        <v>7.9</v>
      </c>
      <c r="S42">
        <f>CORREL(Table1[gross income],Table1[Rating])</f>
        <v>-0.11110973778855887</v>
      </c>
    </row>
    <row r="43" spans="1:19" hidden="1" x14ac:dyDescent="0.25">
      <c r="A43" t="s">
        <v>77</v>
      </c>
      <c r="B43" t="s">
        <v>25</v>
      </c>
      <c r="C43" t="s">
        <v>26</v>
      </c>
      <c r="D43" t="s">
        <v>20</v>
      </c>
      <c r="E43" t="s">
        <v>31</v>
      </c>
      <c r="F43" t="s">
        <v>32</v>
      </c>
      <c r="G43">
        <v>56.11</v>
      </c>
      <c r="H43">
        <v>2</v>
      </c>
      <c r="I43">
        <v>5.6109999999999998</v>
      </c>
      <c r="J43">
        <v>117.831</v>
      </c>
      <c r="K43" s="1">
        <v>43566</v>
      </c>
      <c r="L43" s="1" t="str">
        <f t="shared" si="0"/>
        <v>Apr</v>
      </c>
      <c r="M43" s="2">
        <v>0.42430555555555555</v>
      </c>
      <c r="N43" t="s">
        <v>29</v>
      </c>
      <c r="O43">
        <v>112.22</v>
      </c>
      <c r="P43">
        <v>4.7619047620000003</v>
      </c>
      <c r="Q43">
        <v>5.6109999999999998</v>
      </c>
      <c r="R43">
        <v>6.3</v>
      </c>
      <c r="S43">
        <f>CORREL(Table1[gross income],Table1[Rating])</f>
        <v>-0.11110973778855887</v>
      </c>
    </row>
    <row r="44" spans="1:19" hidden="1" x14ac:dyDescent="0.25">
      <c r="A44" t="s">
        <v>78</v>
      </c>
      <c r="B44" t="s">
        <v>42</v>
      </c>
      <c r="C44" t="s">
        <v>43</v>
      </c>
      <c r="D44" t="s">
        <v>20</v>
      </c>
      <c r="E44" t="s">
        <v>21</v>
      </c>
      <c r="F44" t="s">
        <v>36</v>
      </c>
      <c r="G44">
        <v>69.12</v>
      </c>
      <c r="H44">
        <v>6</v>
      </c>
      <c r="I44">
        <v>20.736000000000001</v>
      </c>
      <c r="J44">
        <v>435.45600000000002</v>
      </c>
      <c r="K44" s="1">
        <v>43567</v>
      </c>
      <c r="L44" s="1" t="str">
        <f t="shared" si="0"/>
        <v>Apr</v>
      </c>
      <c r="M44" s="2">
        <v>0.54375000000000007</v>
      </c>
      <c r="N44" t="s">
        <v>29</v>
      </c>
      <c r="O44">
        <v>414.72</v>
      </c>
      <c r="P44">
        <v>4.7619047620000003</v>
      </c>
      <c r="Q44">
        <v>20.736000000000001</v>
      </c>
      <c r="R44">
        <v>5.6</v>
      </c>
      <c r="S44">
        <f>CORREL(Table1[gross income],Table1[Rating])</f>
        <v>-0.11110973778855887</v>
      </c>
    </row>
    <row r="45" spans="1:19" hidden="1" x14ac:dyDescent="0.25">
      <c r="A45" t="s">
        <v>79</v>
      </c>
      <c r="B45" t="s">
        <v>25</v>
      </c>
      <c r="C45" t="s">
        <v>26</v>
      </c>
      <c r="D45" t="s">
        <v>20</v>
      </c>
      <c r="E45" t="s">
        <v>21</v>
      </c>
      <c r="F45" t="s">
        <v>44</v>
      </c>
      <c r="G45">
        <v>98.7</v>
      </c>
      <c r="H45">
        <v>8</v>
      </c>
      <c r="I45">
        <v>39.479999999999997</v>
      </c>
      <c r="J45">
        <v>829.08</v>
      </c>
      <c r="K45" s="1">
        <v>43568</v>
      </c>
      <c r="L45" s="1" t="str">
        <f t="shared" si="0"/>
        <v>Apr</v>
      </c>
      <c r="M45" s="2">
        <v>0.86041666666666661</v>
      </c>
      <c r="N45" t="s">
        <v>29</v>
      </c>
      <c r="O45">
        <v>789.6</v>
      </c>
      <c r="P45">
        <v>4.7619047620000003</v>
      </c>
      <c r="Q45">
        <v>39.479999999999997</v>
      </c>
      <c r="R45">
        <v>7.6</v>
      </c>
      <c r="S45">
        <f>CORREL(Table1[gross income],Table1[Rating])</f>
        <v>-0.11110973778855887</v>
      </c>
    </row>
    <row r="46" spans="1:19" hidden="1" x14ac:dyDescent="0.25">
      <c r="A46" t="s">
        <v>80</v>
      </c>
      <c r="B46" t="s">
        <v>25</v>
      </c>
      <c r="C46" t="s">
        <v>26</v>
      </c>
      <c r="D46" t="s">
        <v>20</v>
      </c>
      <c r="E46" t="s">
        <v>31</v>
      </c>
      <c r="F46" t="s">
        <v>22</v>
      </c>
      <c r="G46">
        <v>15.37</v>
      </c>
      <c r="H46">
        <v>2</v>
      </c>
      <c r="I46">
        <v>1.5369999999999999</v>
      </c>
      <c r="J46">
        <v>32.277000000000001</v>
      </c>
      <c r="K46" s="1">
        <v>43569</v>
      </c>
      <c r="L46" s="1" t="str">
        <f t="shared" si="0"/>
        <v>Apr</v>
      </c>
      <c r="M46" s="2">
        <v>0.82430555555555562</v>
      </c>
      <c r="N46" t="s">
        <v>29</v>
      </c>
      <c r="O46">
        <v>30.74</v>
      </c>
      <c r="P46">
        <v>4.7619047620000003</v>
      </c>
      <c r="Q46">
        <v>1.5369999999999999</v>
      </c>
      <c r="R46">
        <v>7.2</v>
      </c>
      <c r="S46">
        <f>CORREL(Table1[gross income],Table1[Rating])</f>
        <v>-0.11110973778855887</v>
      </c>
    </row>
    <row r="47" spans="1:19" hidden="1" x14ac:dyDescent="0.25">
      <c r="A47" t="s">
        <v>81</v>
      </c>
      <c r="B47" t="s">
        <v>42</v>
      </c>
      <c r="C47" t="s">
        <v>43</v>
      </c>
      <c r="D47" t="s">
        <v>20</v>
      </c>
      <c r="E47" t="s">
        <v>21</v>
      </c>
      <c r="F47" t="s">
        <v>28</v>
      </c>
      <c r="G47">
        <v>93.96</v>
      </c>
      <c r="H47">
        <v>4</v>
      </c>
      <c r="I47">
        <v>18.792000000000002</v>
      </c>
      <c r="J47">
        <v>394.63200000000001</v>
      </c>
      <c r="K47" s="1">
        <v>43711</v>
      </c>
      <c r="L47" s="1" t="str">
        <f t="shared" si="0"/>
        <v>Sep</v>
      </c>
      <c r="M47" s="2">
        <v>0.75</v>
      </c>
      <c r="N47" t="s">
        <v>29</v>
      </c>
      <c r="O47">
        <v>375.84</v>
      </c>
      <c r="P47">
        <v>4.7619047620000003</v>
      </c>
      <c r="Q47">
        <v>18.792000000000002</v>
      </c>
      <c r="R47">
        <v>9.5</v>
      </c>
      <c r="S47">
        <f>CORREL(Table1[gross income],Table1[Rating])</f>
        <v>-0.11110973778855887</v>
      </c>
    </row>
    <row r="48" spans="1:19" hidden="1" x14ac:dyDescent="0.25">
      <c r="A48" t="s">
        <v>82</v>
      </c>
      <c r="B48" t="s">
        <v>42</v>
      </c>
      <c r="C48" t="s">
        <v>43</v>
      </c>
      <c r="D48" t="s">
        <v>20</v>
      </c>
      <c r="E48" t="s">
        <v>31</v>
      </c>
      <c r="F48" t="s">
        <v>22</v>
      </c>
      <c r="G48">
        <v>56.69</v>
      </c>
      <c r="H48">
        <v>9</v>
      </c>
      <c r="I48">
        <v>25.5105</v>
      </c>
      <c r="J48">
        <v>535.72050000000002</v>
      </c>
      <c r="K48" s="1">
        <v>43648</v>
      </c>
      <c r="L48" s="1" t="str">
        <f t="shared" si="0"/>
        <v>Jul</v>
      </c>
      <c r="M48" s="2">
        <v>0.72499999999999998</v>
      </c>
      <c r="N48" t="s">
        <v>33</v>
      </c>
      <c r="O48">
        <v>510.21</v>
      </c>
      <c r="P48">
        <v>4.7619047620000003</v>
      </c>
      <c r="Q48">
        <v>25.5105</v>
      </c>
      <c r="R48">
        <v>8.4</v>
      </c>
      <c r="S48">
        <f>CORREL(Table1[gross income],Table1[Rating])</f>
        <v>-0.11110973778855887</v>
      </c>
    </row>
    <row r="49" spans="1:19" hidden="1" x14ac:dyDescent="0.25">
      <c r="A49" t="s">
        <v>83</v>
      </c>
      <c r="B49" t="s">
        <v>42</v>
      </c>
      <c r="C49" t="s">
        <v>43</v>
      </c>
      <c r="D49" t="s">
        <v>20</v>
      </c>
      <c r="E49" t="s">
        <v>21</v>
      </c>
      <c r="F49" t="s">
        <v>44</v>
      </c>
      <c r="G49">
        <v>20.010000000000002</v>
      </c>
      <c r="H49">
        <v>9</v>
      </c>
      <c r="I49">
        <v>9.0045000000000002</v>
      </c>
      <c r="J49">
        <v>189.09450000000001</v>
      </c>
      <c r="K49" s="1">
        <v>43618</v>
      </c>
      <c r="L49" s="1" t="str">
        <f t="shared" si="0"/>
        <v>Jun</v>
      </c>
      <c r="M49" s="2">
        <v>0.65763888888888888</v>
      </c>
      <c r="N49" t="s">
        <v>23</v>
      </c>
      <c r="O49">
        <v>180.09</v>
      </c>
      <c r="P49">
        <v>4.7619047620000003</v>
      </c>
      <c r="Q49">
        <v>9.0045000000000002</v>
      </c>
      <c r="R49">
        <v>4.0999999999999996</v>
      </c>
      <c r="S49">
        <f>CORREL(Table1[gross income],Table1[Rating])</f>
        <v>-0.11110973778855887</v>
      </c>
    </row>
    <row r="50" spans="1:19" hidden="1" x14ac:dyDescent="0.25">
      <c r="A50" t="s">
        <v>84</v>
      </c>
      <c r="B50" t="s">
        <v>42</v>
      </c>
      <c r="C50" t="s">
        <v>43</v>
      </c>
      <c r="D50" t="s">
        <v>20</v>
      </c>
      <c r="E50" t="s">
        <v>31</v>
      </c>
      <c r="F50" t="s">
        <v>28</v>
      </c>
      <c r="G50">
        <v>18.93</v>
      </c>
      <c r="H50">
        <v>6</v>
      </c>
      <c r="I50">
        <v>5.6790000000000003</v>
      </c>
      <c r="J50">
        <v>119.259</v>
      </c>
      <c r="K50" s="1">
        <v>43740</v>
      </c>
      <c r="L50" s="1" t="str">
        <f t="shared" si="0"/>
        <v>Oct</v>
      </c>
      <c r="M50" s="2">
        <v>0.53125</v>
      </c>
      <c r="N50" t="s">
        <v>33</v>
      </c>
      <c r="O50">
        <v>113.58</v>
      </c>
      <c r="P50">
        <v>4.7619047620000003</v>
      </c>
      <c r="Q50">
        <v>5.6790000000000003</v>
      </c>
      <c r="R50">
        <v>8.1</v>
      </c>
      <c r="S50">
        <f>CORREL(Table1[gross income],Table1[Rating])</f>
        <v>-0.11110973778855887</v>
      </c>
    </row>
    <row r="51" spans="1:19" x14ac:dyDescent="0.25">
      <c r="L51" s="1"/>
    </row>
    <row r="52" spans="1:19" x14ac:dyDescent="0.25">
      <c r="L52"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Sheet2</vt:lpstr>
      <vt:lpstr>SALES PERFORMANCE ANALYSIS </vt:lpstr>
      <vt:lpstr>SALES OF DIFFERENT PRDUCT </vt:lpstr>
      <vt:lpstr>MONTH SALES BY THREE PAYMENT</vt:lpstr>
      <vt:lpstr>SALES BY GENDER</vt:lpstr>
      <vt:lpstr>Sheet7</vt:lpstr>
      <vt:lpstr>PAYMENT METHOD</vt:lpstr>
      <vt:lpstr>Payment methods count in branch</vt:lpstr>
      <vt:lpstr>PRODCT WISE PAYMENT METHODS</vt:lpstr>
      <vt:lpstr>GROSS MARGIN % OF PRODUCTS</vt:lpstr>
      <vt:lpstr>DIFF CAT GROSS INCOME</vt:lpstr>
      <vt:lpstr>Product wise sales </vt:lpstr>
      <vt:lpstr>Average Unit Price </vt:lpstr>
      <vt:lpstr>AVERAGE CUSTOMER RATING</vt:lpstr>
      <vt:lpstr>DASHBOARD ONE</vt:lpstr>
      <vt:lpstr>DASHBOARD 2</vt:lpstr>
      <vt:lpstr>PRODUCT CATEGORY WISE QUANTITY </vt:lpstr>
      <vt:lpstr>PRODUCT WISE TAX </vt:lpstr>
      <vt:lpstr>Sheet21</vt:lpstr>
      <vt:lpstr>MONTH WISE BRANCH QUANTITY</vt:lpstr>
      <vt:lpstr>BRANCH PROFITS </vt:lpstr>
      <vt:lpstr>Sheet1</vt:lpstr>
      <vt:lpstr>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Testbook</dc:creator>
  <cp:lastModifiedBy>Testbook</cp:lastModifiedBy>
  <dcterms:created xsi:type="dcterms:W3CDTF">2024-08-03T09:35:00Z</dcterms:created>
  <dcterms:modified xsi:type="dcterms:W3CDTF">2024-08-06T03:57:46Z</dcterms:modified>
</cp:coreProperties>
</file>