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kirt\Downloads\"/>
    </mc:Choice>
  </mc:AlternateContent>
  <xr:revisionPtr revIDLastSave="0" documentId="13_ncr:1_{1BC9D0EE-6806-48A5-ADC8-F4C9CBF960ED}" xr6:coauthVersionLast="47" xr6:coauthVersionMax="47" xr10:uidLastSave="{00000000-0000-0000-0000-000000000000}"/>
  <bookViews>
    <workbookView xWindow="-108" yWindow="-108" windowWidth="23256" windowHeight="12456" firstSheet="1" activeTab="1"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9" i="9" l="1"/>
  <c r="J9" i="9"/>
  <c r="K9" i="9"/>
  <c r="L9"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9" i="9"/>
  <c r="E34" i="6"/>
  <c r="E49" i="6"/>
  <c r="E10" i="6"/>
  <c r="K18" i="8"/>
  <c r="E45" i="6"/>
  <c r="E5" i="6"/>
  <c r="E24" i="6"/>
  <c r="E52" i="6"/>
  <c r="E43" i="6"/>
  <c r="E17" i="6"/>
  <c r="E11" i="6"/>
  <c r="E7" i="6"/>
  <c r="E36" i="6"/>
  <c r="E27" i="6"/>
  <c r="E25" i="6"/>
  <c r="E50" i="6"/>
  <c r="E38" i="6"/>
  <c r="E14" i="6"/>
  <c r="E6" i="4"/>
  <c r="E44" i="6"/>
  <c r="E48" i="6"/>
  <c r="E4" i="6"/>
  <c r="E28" i="6"/>
  <c r="E33" i="6"/>
  <c r="E18" i="8"/>
  <c r="E46" i="6"/>
  <c r="E20" i="6"/>
  <c r="E19" i="6"/>
  <c r="E4" i="4"/>
  <c r="E32" i="6"/>
  <c r="H18" i="8"/>
  <c r="E37" i="6"/>
  <c r="E5" i="4"/>
  <c r="E39" i="6"/>
  <c r="E6" i="6"/>
  <c r="E30" i="6"/>
  <c r="E35" i="6"/>
  <c r="E12" i="6"/>
  <c r="E8" i="6"/>
  <c r="E13" i="6"/>
  <c r="E26" i="6"/>
  <c r="E21" i="6"/>
  <c r="N18" i="8"/>
  <c r="E42" i="6"/>
  <c r="E41" i="6"/>
  <c r="B18" i="8"/>
  <c r="E15" i="6"/>
  <c r="E22" i="6"/>
  <c r="E16" i="6"/>
  <c r="E47" i="6"/>
  <c r="E23" i="6"/>
  <c r="E29" i="6"/>
  <c r="E40" i="6"/>
  <c r="E51" i="6"/>
  <c r="E31" i="6"/>
  <c r="E18" i="6"/>
  <c r="E9" i="6"/>
</calcChain>
</file>

<file path=xl/sharedStrings.xml><?xml version="1.0" encoding="utf-8"?>
<sst xmlns="http://schemas.openxmlformats.org/spreadsheetml/2006/main" count="130099" uniqueCount="10962">
  <si>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</si>
  <si>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</si>
  <si>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</si>
  <si>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</si>
  <si>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</si>
  <si>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</si>
  <si>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</si>
  <si>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</si>
  <si>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</si>
  <si>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</si>
  <si>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</si>
  <si>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</si>
  <si>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</si>
  <si>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</si>
  <si>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</si>
  <si>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</si>
  <si>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</si>
  <si>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</si>
  <si>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</si>
  <si>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</si>
  <si>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</si>
  <si>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</si>
  <si>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</si>
  <si>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</si>
  <si>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</si>
  <si>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</si>
  <si>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</si>
  <si>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</si>
  <si>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</si>
  <si>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</si>
  <si>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</si>
  <si>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</si>
  <si>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</si>
  <si>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</si>
  <si>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</si>
  <si>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</si>
  <si>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</si>
  <si>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</si>
  <si>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</si>
  <si>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</si>
  <si>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</si>
  <si>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</si>
  <si>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</si>
  <si>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</si>
  <si>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</si>
  <si>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</si>
  <si>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</si>
  <si>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</si>
  <si>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</si>
  <si>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</si>
  <si>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</si>
  <si>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</si>
  <si>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</si>
  <si>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</si>
  <si>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</si>
  <si>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</si>
  <si>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</si>
  <si>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</si>
  <si>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</si>
  <si>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</si>
  <si>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</si>
  <si>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</si>
  <si>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</si>
  <si>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</si>
  <si>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</si>
  <si>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</si>
  <si>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</si>
  <si>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</si>
  <si>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</si>
  <si>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</si>
  <si>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</si>
  <si>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</si>
  <si>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</si>
  <si>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</si>
  <si>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</si>
  <si>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</si>
  <si>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</si>
  <si>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</si>
  <si>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</si>
  <si>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</si>
  <si>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</si>
  <si>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</si>
  <si>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</si>
  <si>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</si>
  <si>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</si>
  <si>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</si>
  <si>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</si>
  <si>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</si>
  <si>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</si>
  <si>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</si>
  <si>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</si>
  <si>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</si>
  <si>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</si>
  <si>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</si>
  <si>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</si>
  <si>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</si>
  <si>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</si>
  <si>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</si>
  <si>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</si>
  <si>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</si>
  <si>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</si>
  <si>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</si>
  <si>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</si>
  <si>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</si>
  <si>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</si>
  <si>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</si>
  <si>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</si>
  <si>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</si>
  <si>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</si>
  <si>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</si>
  <si>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</si>
  <si>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</si>
  <si>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</si>
  <si>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</si>
  <si>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</si>
  <si>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</si>
  <si>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</si>
  <si>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</si>
  <si>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</si>
  <si>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</si>
  <si>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</si>
  <si>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</si>
  <si>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</si>
  <si>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</si>
  <si>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</si>
  <si>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</si>
  <si>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</si>
  <si>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</si>
  <si>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</si>
  <si>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</si>
  <si>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</si>
  <si>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</si>
  <si>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</si>
  <si>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</si>
  <si>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</si>
  <si>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</si>
  <si>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</si>
  <si>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</si>
  <si>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</si>
  <si>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</si>
  <si>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</si>
  <si>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</si>
  <si>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</si>
  <si>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</si>
  <si>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</si>
  <si>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</si>
  <si>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</si>
  <si>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</si>
  <si>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</si>
  <si>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</si>
  <si>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</si>
  <si>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</si>
  <si>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</si>
  <si>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</si>
  <si>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</si>
  <si>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</si>
  <si>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</si>
  <si>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</si>
  <si>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</si>
  <si>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</si>
  <si>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</si>
  <si>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</si>
  <si>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</si>
  <si>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</si>
  <si>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</si>
  <si>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</si>
  <si>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</si>
  <si>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</si>
  <si>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</si>
  <si>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</si>
  <si>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</si>
  <si>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</si>
  <si>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</si>
  <si>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</si>
  <si>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</si>
  <si>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</si>
  <si>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</si>
  <si>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</si>
  <si>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</si>
  <si>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</si>
  <si>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</si>
  <si>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</si>
  <si>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</si>
  <si>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</si>
  <si>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</si>
  <si>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</si>
  <si>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</si>
  <si>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</si>
  <si>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</si>
  <si>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</si>
  <si>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</si>
  <si>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</si>
  <si>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</si>
  <si>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</si>
  <si>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</si>
  <si>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</si>
  <si>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</si>
  <si>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</si>
  <si>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</si>
  <si>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</si>
  <si>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</si>
  <si>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</si>
  <si>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</si>
  <si>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</si>
  <si>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</si>
  <si>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</si>
  <si>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</si>
  <si>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</si>
  <si>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</si>
  <si>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</si>
  <si>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</si>
  <si>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</si>
  <si>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</si>
  <si>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</si>
  <si>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</si>
  <si>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</si>
  <si>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</si>
  <si>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</si>
  <si>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</si>
  <si>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</si>
  <si>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</si>
  <si>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</si>
  <si>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</si>
  <si>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</si>
  <si>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</si>
  <si>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</si>
  <si>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</si>
  <si>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</si>
  <si>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</si>
  <si>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</si>
  <si>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</si>
  <si>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</si>
  <si>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</si>
  <si>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</si>
  <si>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</si>
  <si>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</si>
  <si>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</si>
  <si>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</si>
  <si>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</si>
  <si>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</si>
  <si>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</si>
  <si>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</si>
  <si>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</si>
  <si>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</si>
  <si>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</si>
  <si>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</si>
  <si>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</si>
  <si>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</si>
  <si>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</si>
  <si>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</si>
  <si>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</si>
  <si>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</si>
  <si>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</si>
  <si>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</si>
  <si>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</si>
  <si>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</si>
  <si>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</si>
  <si>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</si>
  <si>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</si>
  <si>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</si>
  <si>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</si>
  <si>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</si>
  <si>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</si>
  <si>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</si>
  <si>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</si>
  <si>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</si>
  <si>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</si>
  <si>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</si>
  <si>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</si>
  <si>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</si>
  <si>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</si>
  <si>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</si>
  <si>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</si>
  <si>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</si>
  <si>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</si>
  <si>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</si>
  <si>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</si>
  <si>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</si>
  <si>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</si>
  <si>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</si>
  <si>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</si>
  <si>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</si>
  <si>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</si>
  <si>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</si>
  <si>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</si>
  <si>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</si>
  <si>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</si>
  <si>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</si>
  <si>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</si>
  <si>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</si>
  <si>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</si>
  <si>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</si>
  <si>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</si>
  <si>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</si>
  <si>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</si>
  <si>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</si>
  <si>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</si>
  <si>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</si>
  <si>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</si>
  <si>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</si>
  <si>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</si>
  <si>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</si>
  <si>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</si>
  <si>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</si>
  <si>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</si>
  <si>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</si>
  <si>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</si>
  <si>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</si>
  <si>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</si>
  <si>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</si>
  <si>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</si>
  <si>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</si>
  <si>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</si>
  <si>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</si>
  <si>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</si>
  <si>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</si>
  <si>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</si>
  <si>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</si>
  <si>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</si>
  <si>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</si>
  <si>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</si>
  <si>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</si>
  <si>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</si>
  <si>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</si>
  <si>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</si>
  <si>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</si>
  <si>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</si>
  <si>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</si>
  <si>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</si>
  <si>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</si>
  <si>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</si>
  <si>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</si>
  <si>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</si>
  <si>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</si>
  <si>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</si>
  <si>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</si>
  <si>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</si>
  <si>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</si>
  <si>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</si>
  <si>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</si>
  <si>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</si>
  <si>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</si>
  <si>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</si>
  <si>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</si>
  <si>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</si>
  <si>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</si>
  <si>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</si>
  <si>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</si>
  <si>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</si>
  <si>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</si>
  <si>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</si>
  <si>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</si>
  <si>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</si>
  <si>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</si>
  <si>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</si>
  <si>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</si>
  <si>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</si>
  <si>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</si>
  <si>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</si>
  <si>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</si>
  <si>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</si>
  <si>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</si>
  <si>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</si>
  <si>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</si>
  <si>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</si>
  <si>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</si>
  <si>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</si>
  <si>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</si>
  <si>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</si>
  <si>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</si>
  <si>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</si>
  <si>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</si>
  <si>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</si>
  <si>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</si>
  <si>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</si>
  <si>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</si>
  <si>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</si>
  <si>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</si>
  <si>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</si>
  <si>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</si>
  <si>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</si>
  <si>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</si>
  <si>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</si>
  <si>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</si>
  <si>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</si>
  <si>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</si>
  <si>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</si>
  <si>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</si>
  <si>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</si>
  <si>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</si>
  <si>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</si>
  <si>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</si>
  <si>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</si>
  <si>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</si>
  <si>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</si>
  <si>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</si>
  <si>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</si>
  <si>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</si>
  <si>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</si>
  <si>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</si>
  <si>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</si>
  <si>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</si>
  <si>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</si>
  <si>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</si>
  <si>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</si>
  <si>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</si>
  <si>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</si>
  <si>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</si>
  <si>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</si>
  <si>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</si>
  <si>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</si>
  <si>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</si>
  <si>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</si>
  <si>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</si>
  <si>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</si>
  <si>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</si>
  <si>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</si>
  <si>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</si>
  <si>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</si>
  <si>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</si>
  <si>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</si>
  <si>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</si>
  <si>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</si>
  <si>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</si>
  <si>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</si>
  <si>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</si>
  <si>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</si>
  <si>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</si>
  <si>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</si>
  <si>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</si>
  <si>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</si>
  <si>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</si>
  <si>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</si>
  <si>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</si>
  <si>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</si>
  <si>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</si>
  <si>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</si>
  <si>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</si>
  <si>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</si>
  <si>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</si>
  <si>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</si>
  <si>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</si>
  <si>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</si>
  <si>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</si>
  <si>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</si>
  <si>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</si>
  <si>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</si>
  <si>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</si>
  <si>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</si>
  <si>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</si>
  <si>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</si>
  <si>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</si>
  <si>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</si>
  <si>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</si>
  <si>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</si>
  <si>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</si>
  <si>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</si>
  <si>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</si>
  <si>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</si>
  <si>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</si>
  <si>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</si>
  <si>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</si>
  <si>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</si>
  <si>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</si>
  <si>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</si>
  <si>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</si>
  <si>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</si>
  <si>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</si>
  <si>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</si>
  <si>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</si>
  <si>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</si>
  <si>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</si>
  <si>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</si>
  <si>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</si>
  <si>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</si>
  <si>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</si>
  <si>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</si>
  <si>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</si>
  <si>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</si>
  <si>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</si>
  <si>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</si>
  <si>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</si>
  <si>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</si>
  <si>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</si>
  <si>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</si>
  <si>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</si>
  <si>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</si>
  <si>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</si>
  <si>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</si>
  <si>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</si>
  <si>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</si>
  <si>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</si>
  <si>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</si>
  <si>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</si>
  <si>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</si>
  <si>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</si>
  <si>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</si>
  <si>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</si>
  <si>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</si>
  <si>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</si>
  <si>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</si>
  <si>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</si>
  <si>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</si>
  <si>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</si>
  <si>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</si>
  <si>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</si>
  <si>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</si>
  <si>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</si>
  <si>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</si>
  <si>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</si>
  <si>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</si>
  <si>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</si>
  <si>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</si>
  <si>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</si>
  <si>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</si>
  <si>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</si>
  <si>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</si>
  <si>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</si>
  <si>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</si>
  <si>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</si>
  <si>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</si>
  <si>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</si>
  <si>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</si>
  <si>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</si>
  <si>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</si>
  <si>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</si>
  <si>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</si>
  <si>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</si>
  <si>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</si>
  <si>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</si>
  <si>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</si>
  <si>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</si>
  <si>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</si>
  <si>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</si>
  <si>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</si>
  <si>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</si>
  <si>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</si>
  <si>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</si>
  <si>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</si>
  <si>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</si>
  <si>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</si>
  <si>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</si>
  <si>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</si>
  <si>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</si>
  <si>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</si>
  <si>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</si>
  <si>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</si>
  <si>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</si>
  <si>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</si>
  <si>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</si>
  <si>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</si>
  <si>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</si>
  <si>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</si>
  <si>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</si>
  <si>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</si>
  <si>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</si>
  <si>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</si>
  <si>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</si>
  <si>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</si>
  <si>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</si>
  <si>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</si>
  <si>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</si>
  <si>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</si>
  <si>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</si>
  <si>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</si>
  <si>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</si>
  <si>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</si>
  <si>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</si>
  <si>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</si>
  <si>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</si>
  <si>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</si>
  <si>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</si>
  <si>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</si>
  <si>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</si>
  <si>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</si>
  <si>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</si>
  <si>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</si>
  <si>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</si>
  <si>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</si>
  <si>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</si>
  <si>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</si>
  <si>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</si>
  <si>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</si>
  <si>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</si>
  <si>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</si>
  <si>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</si>
  <si>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</si>
  <si>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</si>
  <si>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</si>
  <si>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</si>
  <si>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</si>
  <si>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</si>
  <si>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</si>
  <si>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</si>
  <si>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</si>
  <si>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</si>
  <si>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</si>
  <si>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</si>
  <si>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</si>
  <si>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</si>
  <si>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</si>
  <si>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</si>
  <si>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</si>
  <si>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</si>
  <si>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</si>
  <si>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</si>
  <si>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</si>
  <si>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</si>
  <si>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</si>
  <si>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</si>
  <si>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</si>
  <si>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</si>
  <si>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</si>
  <si>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</si>
  <si>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</si>
  <si>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</si>
  <si>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</si>
  <si>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</si>
  <si>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</si>
  <si>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</si>
  <si>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</si>
  <si>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</si>
  <si>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</si>
  <si>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</si>
  <si>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</si>
  <si>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</si>
  <si>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</si>
  <si>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</si>
  <si>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</si>
  <si>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</si>
  <si>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</si>
  <si>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</si>
  <si>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</si>
  <si>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</si>
  <si>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</si>
  <si>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</si>
  <si>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</si>
  <si>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</si>
  <si>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</si>
  <si>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</si>
  <si>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</si>
  <si>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</si>
  <si>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</si>
  <si>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</si>
  <si>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</si>
  <si>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</si>
  <si>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</si>
  <si>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</si>
  <si>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</si>
  <si>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</si>
  <si>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</si>
  <si>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</si>
  <si>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</si>
  <si>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</si>
  <si>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</si>
  <si>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</si>
  <si>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</si>
  <si>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</si>
  <si>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</si>
  <si>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</si>
  <si>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</si>
  <si>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</si>
  <si>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</si>
  <si>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</si>
  <si>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</si>
  <si>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</si>
  <si>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</si>
  <si>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</si>
  <si>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</si>
  <si>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</si>
  <si>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</si>
  <si>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</si>
  <si>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</si>
  <si>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</si>
  <si>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</si>
  <si>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</si>
  <si>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</si>
  <si>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</si>
  <si>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</si>
  <si>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</si>
  <si>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</si>
  <si>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</si>
  <si>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</si>
  <si>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</si>
  <si>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</si>
  <si>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</si>
  <si>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</si>
  <si>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</si>
  <si>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</si>
  <si>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</si>
  <si>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</si>
  <si>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</si>
  <si>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</si>
  <si>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</si>
  <si>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</si>
  <si>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</si>
  <si>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</si>
  <si>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</si>
  <si>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</si>
  <si>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</si>
  <si>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</si>
  <si>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</si>
  <si>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</si>
  <si>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</si>
  <si>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</si>
  <si>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</si>
  <si>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</si>
  <si>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</si>
  <si>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</si>
  <si>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</si>
  <si>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</si>
  <si>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</si>
  <si>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</si>
  <si>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</si>
  <si>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</si>
  <si>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</si>
  <si>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</si>
  <si>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</si>
  <si>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</si>
  <si>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</si>
  <si>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</si>
  <si>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</si>
  <si>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</si>
  <si>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</si>
  <si>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</si>
  <si>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</si>
  <si>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</si>
  <si>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</si>
  <si>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</si>
  <si>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</si>
  <si>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</si>
  <si>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</si>
  <si>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</si>
  <si>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</si>
  <si>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</si>
  <si>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</si>
  <si>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</si>
  <si>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</si>
  <si>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</si>
  <si>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</si>
  <si>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</si>
  <si>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</si>
  <si>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</si>
  <si>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</si>
  <si>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</si>
  <si>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</si>
  <si>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</si>
  <si>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</si>
  <si>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</si>
  <si>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</si>
  <si>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</si>
  <si>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</si>
  <si>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</si>
  <si>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</si>
  <si>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</si>
  <si>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</si>
  <si>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</si>
  <si>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</si>
  <si>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</si>
  <si>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</si>
  <si>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</si>
  <si>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</si>
  <si>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</si>
  <si>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</si>
  <si>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</si>
  <si>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</si>
  <si>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</si>
  <si>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</si>
  <si>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</si>
  <si>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</si>
  <si>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</si>
  <si>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</si>
  <si>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</si>
  <si>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</si>
  <si>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</si>
  <si>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</si>
  <si>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</si>
  <si>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</si>
  <si>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</si>
  <si>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</si>
  <si>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</si>
  <si>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</si>
  <si>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</si>
  <si>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</si>
  <si>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</si>
  <si>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</si>
  <si>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</si>
  <si>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</si>
  <si>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</si>
  <si>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</si>
  <si>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</si>
  <si>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</si>
  <si>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</si>
  <si>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</si>
  <si>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</si>
  <si>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</si>
  <si>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</si>
  <si>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</si>
  <si>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</si>
  <si>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</si>
  <si>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</si>
  <si>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</si>
  <si>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</si>
  <si>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</si>
  <si>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</si>
  <si>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</si>
  <si>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</si>
  <si>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</si>
  <si>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</si>
  <si>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</si>
  <si>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</si>
  <si>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</si>
  <si>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</si>
  <si>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</si>
  <si>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</si>
  <si>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</si>
  <si>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</si>
  <si>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</si>
  <si>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</si>
  <si>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</si>
  <si>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</si>
  <si>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</si>
  <si>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</si>
  <si>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</si>
  <si>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</si>
  <si>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</si>
  <si>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</si>
  <si>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</si>
  <si>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</si>
  <si>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</si>
  <si>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</si>
  <si>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</si>
  <si>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</si>
  <si>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</si>
  <si>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</si>
  <si>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</si>
  <si>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</si>
  <si>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</si>
  <si>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</si>
  <si>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</si>
  <si>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</si>
  <si>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</si>
  <si>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</si>
  <si>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</si>
  <si>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</si>
  <si>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</si>
  <si>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</si>
  <si>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</si>
  <si>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</si>
  <si>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</si>
  <si>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</si>
  <si>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</si>
  <si>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</si>
  <si>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</si>
  <si>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</si>
  <si>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</si>
  <si>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</si>
  <si>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</si>
  <si>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</si>
  <si>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</si>
  <si>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</si>
  <si>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</si>
  <si>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</si>
  <si>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</si>
  <si>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</si>
  <si>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</si>
  <si>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</si>
  <si>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</si>
  <si>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</si>
  <si>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</si>
  <si>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</si>
  <si>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</si>
  <si>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</si>
  <si>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</si>
  <si>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</si>
  <si>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</si>
  <si>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</si>
  <si>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</si>
  <si>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</si>
  <si>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</si>
  <si>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</si>
  <si>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</si>
  <si>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</si>
  <si>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</si>
  <si>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</si>
  <si>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</si>
  <si>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</si>
  <si>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</si>
  <si>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</si>
  <si>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</si>
  <si>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</si>
  <si>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</si>
  <si>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</si>
  <si>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</si>
  <si>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</si>
  <si>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</si>
  <si>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</si>
  <si>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</si>
  <si>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</si>
  <si>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</si>
  <si>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</si>
  <si>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</si>
  <si>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</si>
  <si>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</si>
  <si>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</si>
  <si>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</si>
  <si>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</si>
  <si>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</si>
  <si>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</si>
  <si>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</si>
  <si>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</si>
  <si>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</si>
  <si>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</si>
  <si>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</si>
  <si>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</si>
  <si>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</si>
  <si>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</si>
  <si>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</si>
  <si>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</si>
  <si>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</si>
  <si>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</si>
  <si>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</si>
  <si>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</si>
  <si>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</si>
  <si>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</si>
  <si>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</si>
  <si>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</si>
  <si>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</si>
  <si>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</si>
  <si>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</si>
  <si>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</si>
  <si>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</si>
  <si>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</si>
  <si>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</si>
  <si>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</si>
  <si>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</si>
  <si>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</si>
  <si>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</si>
  <si>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</si>
  <si>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</si>
  <si>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</si>
  <si>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</si>
  <si>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</si>
  <si>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</si>
  <si>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</si>
  <si>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</si>
  <si>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</si>
  <si>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</si>
  <si>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</si>
  <si>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</si>
  <si>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</si>
  <si>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</si>
  <si>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</si>
  <si>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</si>
  <si>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</si>
  <si>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</si>
  <si>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</si>
  <si>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</si>
  <si>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</si>
  <si>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</si>
  <si>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</si>
  <si>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</si>
  <si>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</si>
  <si>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</si>
  <si>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</si>
  <si>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</si>
  <si>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</si>
  <si>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</si>
  <si>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</si>
  <si>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</si>
  <si>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</si>
  <si>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</si>
  <si>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</si>
  <si>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</si>
  <si>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</si>
  <si>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</si>
  <si>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</si>
  <si>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</si>
  <si>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</si>
  <si>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</si>
  <si>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</si>
  <si>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</si>
  <si>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</si>
  <si>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</si>
  <si>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</si>
  <si>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</si>
  <si>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</si>
  <si>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</si>
  <si>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</si>
  <si>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</si>
  <si>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</si>
  <si>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</si>
  <si>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</si>
  <si>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</si>
  <si>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</si>
  <si>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</si>
  <si>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</si>
  <si>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</si>
  <si>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</si>
  <si>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</si>
  <si>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</si>
  <si>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</si>
  <si>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</si>
  <si>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</si>
  <si>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</si>
  <si>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</si>
  <si>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</si>
  <si>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</si>
  <si>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</si>
  <si>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</si>
  <si>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</si>
  <si>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</si>
  <si>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</si>
  <si>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</si>
  <si>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</si>
  <si>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</si>
  <si>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</si>
  <si>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</si>
  <si>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</si>
  <si>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</si>
  <si>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</si>
  <si>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</si>
  <si>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</si>
  <si>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</si>
  <si>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</si>
  <si>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</si>
  <si>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</si>
  <si>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</si>
  <si>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</si>
  <si>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</si>
  <si>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</si>
  <si>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</si>
  <si>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</si>
  <si>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</si>
  <si>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</si>
  <si>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</si>
  <si>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</si>
  <si>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</si>
  <si>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</si>
  <si>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</si>
  <si>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</si>
  <si>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</si>
  <si>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</si>
  <si>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</si>
  <si>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</si>
  <si>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</si>
  <si>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</si>
  <si>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</si>
  <si>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</si>
  <si>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</si>
  <si>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</si>
  <si>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</si>
  <si>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</si>
  <si>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</si>
  <si>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</si>
  <si>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</si>
  <si>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</si>
  <si>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</si>
  <si>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</si>
  <si>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</si>
  <si>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</si>
  <si>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</si>
  <si>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</si>
  <si>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</si>
  <si>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</si>
  <si>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</si>
  <si>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</si>
  <si>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</si>
  <si>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</si>
  <si>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</si>
  <si>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</si>
  <si>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</si>
  <si>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</si>
  <si>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</si>
  <si>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</si>
  <si>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</si>
  <si>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</si>
  <si>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</si>
  <si>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</si>
  <si>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</si>
  <si>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</si>
  <si>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</si>
  <si>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</si>
  <si>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</si>
  <si>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</si>
  <si>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</si>
  <si>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</si>
  <si>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</si>
  <si>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</si>
  <si>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</si>
  <si>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</si>
  <si>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</si>
  <si>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</si>
  <si>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</si>
  <si>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</si>
  <si>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</si>
  <si>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</si>
  <si>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</si>
  <si>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</si>
  <si>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</si>
  <si>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</si>
  <si>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</si>
  <si>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</si>
  <si>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</si>
  <si>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</si>
  <si>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</si>
  <si>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</si>
  <si>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</si>
  <si>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</si>
  <si>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</si>
  <si>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</si>
  <si>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</si>
  <si>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</si>
  <si>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</si>
  <si>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</si>
  <si>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</si>
  <si>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</si>
  <si>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</si>
  <si>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</si>
  <si>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</si>
  <si>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</si>
  <si>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</si>
  <si>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</si>
  <si>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</si>
  <si>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</si>
  <si>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</si>
  <si>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</si>
  <si>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</si>
  <si>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</si>
  <si>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</si>
  <si>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</si>
  <si>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</si>
  <si>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</si>
  <si>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</si>
  <si>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</si>
  <si>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</si>
  <si>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</si>
  <si>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</si>
  <si>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</si>
  <si>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</si>
  <si>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</si>
  <si>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</si>
  <si>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</si>
  <si>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</si>
  <si>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</si>
  <si>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</si>
  <si>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</si>
  <si>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</si>
  <si>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</si>
  <si>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</si>
  <si>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</si>
  <si>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</si>
  <si>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</si>
  <si>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</si>
  <si>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</si>
  <si>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</si>
  <si>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</si>
  <si>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</si>
  <si>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</si>
  <si>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</si>
  <si>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</si>
  <si>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</si>
  <si>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</si>
  <si>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</si>
  <si>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</si>
  <si>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</si>
  <si>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</si>
  <si>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</si>
  <si>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</si>
  <si>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</si>
  <si>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</si>
  <si>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</si>
  <si>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</si>
  <si>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</si>
  <si>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</si>
  <si>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</si>
  <si>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</si>
  <si>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</si>
  <si>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</si>
  <si>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</si>
  <si>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</si>
  <si>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</si>
  <si>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</si>
  <si>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</si>
  <si>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</si>
  <si>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</si>
  <si>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</si>
  <si>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</si>
  <si>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</si>
  <si>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</si>
  <si>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</si>
  <si>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</si>
  <si>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</si>
  <si>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</si>
  <si>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</si>
  <si>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</si>
  <si>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</si>
  <si>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</si>
  <si>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</si>
  <si>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</si>
  <si>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</si>
  <si>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</si>
  <si>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</si>
  <si>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</si>
  <si>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</si>
  <si>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</si>
  <si>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</si>
  <si>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</si>
  <si>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</si>
  <si>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</si>
  <si>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</si>
  <si>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</si>
  <si>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</si>
  <si>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</si>
  <si>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</si>
  <si>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</si>
  <si>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</si>
  <si>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</si>
  <si>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</si>
  <si>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</si>
  <si>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</si>
  <si>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</si>
  <si>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</si>
  <si>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</si>
  <si>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</si>
  <si>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</si>
  <si>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</si>
  <si>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</si>
  <si>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</si>
  <si>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</si>
  <si>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</si>
  <si>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</si>
  <si>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</si>
  <si>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</si>
  <si>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</si>
  <si>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</si>
  <si>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</si>
  <si>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</si>
  <si>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</si>
  <si>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</si>
  <si>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</si>
  <si>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</si>
  <si>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</si>
  <si>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</si>
  <si>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</si>
  <si>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</si>
  <si>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</si>
  <si>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</si>
  <si>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</si>
  <si>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</si>
  <si>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</si>
  <si>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</si>
  <si>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</si>
  <si>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</si>
  <si>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</si>
  <si>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</si>
  <si>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</si>
  <si>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</si>
  <si>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</si>
  <si>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</si>
  <si>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</si>
  <si>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</si>
  <si>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</si>
  <si>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</si>
  <si>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</si>
  <si>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</si>
  <si>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</si>
  <si>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</si>
  <si>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</si>
  <si>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</si>
  <si>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</si>
  <si>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</si>
  <si>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</si>
  <si>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</si>
  <si>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</si>
  <si>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</si>
  <si>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</si>
  <si>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</si>
  <si>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</si>
  <si>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</si>
  <si>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</si>
  <si>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</si>
  <si>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</si>
  <si>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</si>
  <si>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</si>
  <si>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</si>
  <si>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</si>
  <si>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</si>
  <si>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</si>
  <si>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</si>
  <si>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</si>
  <si>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</si>
  <si>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</si>
  <si>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</si>
  <si>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</si>
  <si>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</si>
  <si>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</si>
  <si>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</si>
  <si>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</si>
  <si>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</si>
  <si>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</si>
  <si>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</si>
  <si>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</si>
  <si>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</si>
  <si>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</si>
  <si>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</si>
  <si>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</si>
  <si>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</si>
  <si>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</si>
  <si>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</si>
  <si>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</si>
  <si>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</si>
  <si>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</si>
  <si>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</si>
  <si>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</si>
  <si>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</si>
  <si>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</si>
  <si>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</si>
  <si>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</si>
  <si>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</si>
  <si>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</si>
  <si>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</si>
  <si>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</si>
  <si>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</si>
  <si>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</si>
  <si>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</si>
  <si>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</si>
  <si>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</si>
  <si>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</si>
  <si>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</si>
  <si>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</si>
  <si>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</si>
  <si>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</si>
  <si>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</si>
  <si>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</si>
  <si>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</si>
  <si>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</si>
  <si>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</si>
  <si>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</si>
  <si>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</si>
  <si>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</si>
  <si>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</si>
  <si>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</si>
  <si>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</si>
  <si>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</si>
  <si>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</si>
  <si>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</si>
  <si>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</si>
  <si>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</si>
  <si>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</si>
  <si>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</si>
  <si>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</si>
  <si>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</si>
  <si>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</si>
  <si>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</si>
  <si>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</si>
  <si>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</si>
  <si>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</si>
  <si>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</si>
  <si>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</si>
  <si>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</si>
  <si>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</si>
  <si>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</si>
  <si>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</si>
  <si>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</si>
  <si>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</si>
  <si>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</si>
  <si>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</si>
  <si>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</si>
  <si>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</si>
  <si>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</si>
  <si>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</si>
  <si>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</si>
  <si>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</si>
  <si>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</si>
  <si>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</si>
  <si>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</si>
  <si>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</si>
  <si>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</si>
  <si>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</si>
  <si>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</si>
  <si>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</si>
  <si>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</si>
  <si>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</si>
  <si>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</si>
  <si>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</si>
  <si>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</si>
  <si>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</si>
  <si>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</si>
  <si>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</si>
  <si>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</si>
  <si>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</si>
  <si>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</si>
  <si>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</si>
  <si>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</si>
  <si>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</si>
  <si>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</si>
  <si>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</si>
  <si>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</si>
  <si>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</si>
  <si>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</si>
  <si>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</si>
  <si>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</si>
  <si>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</si>
  <si>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</si>
  <si>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</si>
  <si>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</si>
  <si>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</si>
  <si>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</si>
  <si>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</si>
  <si>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</si>
  <si>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</si>
  <si>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</si>
  <si>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</si>
  <si>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</si>
  <si>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</si>
  <si>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</si>
  <si>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</si>
  <si>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</si>
  <si>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</si>
  <si>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</si>
  <si>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</si>
  <si>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</si>
  <si>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</si>
  <si>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</si>
  <si>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</si>
  <si>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</si>
  <si>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</si>
  <si>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</si>
  <si>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</si>
  <si>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</si>
  <si>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</si>
  <si>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</si>
  <si>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</si>
  <si>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</si>
  <si>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</si>
  <si>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</si>
  <si>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</si>
  <si>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</si>
  <si>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</si>
  <si>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</si>
  <si>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</si>
  <si>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</si>
  <si>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</si>
  <si>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</si>
  <si>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</si>
  <si>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</si>
  <si>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</si>
  <si>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</si>
  <si>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</si>
  <si>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</si>
  <si>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</si>
  <si>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</si>
  <si>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</si>
  <si>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</si>
  <si>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</si>
  <si>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</si>
  <si>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</si>
  <si>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</si>
  <si>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</si>
  <si>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</si>
  <si>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</si>
  <si>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</si>
  <si>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</si>
  <si>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</si>
  <si>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</si>
  <si>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</si>
  <si>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</si>
  <si>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</si>
  <si>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</si>
  <si>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</si>
  <si>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</si>
  <si>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</si>
  <si>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</si>
  <si>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</si>
  <si>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</si>
  <si>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</si>
  <si>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</si>
  <si>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</si>
  <si>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</si>
  <si>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</si>
  <si>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</si>
  <si>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</si>
  <si>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</si>
  <si>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</si>
  <si>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</si>
  <si>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</si>
  <si>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</si>
  <si>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</si>
  <si>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</si>
  <si>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</si>
  <si>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</si>
  <si>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</si>
  <si>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</si>
  <si>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</si>
  <si>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</si>
  <si>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</si>
  <si>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</si>
  <si>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</si>
  <si>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</si>
  <si>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</si>
  <si>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</si>
  <si>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</si>
  <si>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</si>
  <si>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</si>
  <si>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</si>
  <si>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</si>
  <si>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</si>
  <si>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</si>
  <si>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</si>
  <si>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</si>
  <si>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</si>
  <si>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</si>
  <si>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</si>
  <si>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</si>
  <si>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</si>
  <si>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</si>
  <si>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</si>
  <si>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</si>
  <si>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</si>
  <si>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</si>
  <si>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</si>
  <si>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</si>
  <si>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</si>
  <si>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</si>
  <si>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</si>
  <si>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</si>
  <si>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</si>
  <si>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</si>
  <si>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</si>
  <si>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</si>
  <si>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</si>
  <si>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</si>
  <si>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</si>
  <si>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</si>
  <si>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</si>
  <si>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</si>
  <si>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</si>
  <si>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</si>
  <si>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</si>
  <si>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</si>
  <si>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</si>
  <si>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</si>
  <si>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</si>
  <si>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</si>
  <si>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</si>
  <si>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</si>
  <si>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</si>
  <si>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</si>
  <si>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</si>
  <si>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</si>
  <si>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</si>
  <si>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</si>
  <si>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</si>
  <si>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</si>
  <si>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</si>
  <si>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</si>
  <si>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</si>
  <si>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</si>
  <si>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</si>
  <si>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</si>
  <si>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</si>
  <si>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</si>
  <si>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</si>
  <si>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</si>
  <si>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</si>
  <si>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</si>
  <si>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</si>
  <si>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</si>
  <si>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</si>
  <si>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</si>
  <si>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</si>
  <si>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</si>
  <si>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</si>
  <si>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</si>
  <si>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</si>
  <si>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</si>
  <si>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</si>
  <si>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</si>
  <si>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</si>
  <si>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</si>
  <si>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</si>
  <si>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</si>
  <si>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</si>
  <si>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</si>
  <si>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</si>
  <si>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</si>
  <si>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</si>
  <si>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</si>
  <si>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</si>
  <si>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</si>
  <si>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</si>
  <si>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</si>
  <si>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</si>
  <si>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</si>
  <si>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</si>
  <si>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</si>
  <si>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</si>
  <si>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</si>
  <si>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</si>
  <si>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</si>
  <si>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</si>
  <si>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</si>
  <si>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</si>
  <si>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</si>
  <si>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</si>
  <si>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</si>
  <si>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</si>
  <si>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</si>
  <si>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</si>
  <si>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</si>
  <si>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</si>
  <si>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</si>
  <si>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</si>
  <si>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</si>
  <si>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</si>
  <si>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</si>
  <si>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</si>
  <si>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</si>
  <si>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</si>
  <si>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</si>
  <si>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</si>
  <si>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</si>
  <si>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</si>
  <si>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</si>
  <si>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</si>
  <si>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</si>
  <si>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</si>
  <si>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</si>
  <si>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</si>
  <si>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</si>
  <si>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</si>
  <si>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</si>
  <si>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</si>
  <si>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</si>
  <si>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</si>
  <si>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</si>
  <si>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</si>
  <si>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</si>
  <si>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</si>
  <si>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</si>
  <si>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</si>
  <si>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</si>
  <si>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</si>
  <si>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</si>
  <si>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</si>
  <si>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</si>
  <si>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</si>
  <si>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</si>
  <si>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</si>
  <si>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</si>
  <si>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</si>
  <si>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</si>
  <si>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</si>
  <si>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</si>
  <si>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</si>
  <si>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</si>
  <si>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</si>
  <si>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</si>
  <si>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</si>
  <si>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</si>
  <si>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</si>
  <si>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</si>
  <si>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</si>
  <si>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</si>
  <si>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</si>
  <si>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</si>
  <si>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</si>
  <si>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</si>
  <si>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</si>
  <si>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</si>
  <si>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</si>
  <si>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</si>
  <si>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</si>
  <si>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</si>
  <si>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</si>
  <si>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</si>
  <si>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</si>
  <si>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</si>
  <si>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</si>
  <si>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</si>
  <si>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</si>
  <si>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</si>
  <si>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</si>
  <si>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</si>
  <si>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</si>
  <si>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</si>
  <si>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</si>
  <si>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</si>
  <si>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</si>
  <si>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</si>
  <si>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</si>
  <si>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</si>
  <si>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</si>
  <si>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</si>
  <si>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</si>
  <si>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</si>
  <si>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</si>
  <si>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</si>
  <si>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</si>
  <si>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</si>
  <si>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</si>
  <si>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</si>
  <si>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</si>
  <si>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</si>
  <si>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</si>
  <si>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</si>
  <si>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</si>
  <si>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</si>
  <si>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</si>
  <si>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</si>
  <si>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</si>
  <si>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</si>
  <si>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</si>
  <si>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</si>
  <si>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</si>
  <si>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</si>
  <si>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</si>
  <si>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</si>
  <si>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</si>
  <si>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</si>
  <si>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</si>
  <si>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</si>
  <si>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</si>
  <si>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</si>
  <si>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</si>
  <si>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</si>
  <si>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</si>
  <si>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</si>
  <si>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</si>
  <si>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</si>
  <si>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</si>
  <si>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</si>
  <si>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</si>
  <si>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</si>
  <si>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</si>
  <si>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</si>
  <si>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</si>
  <si>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</si>
  <si>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</si>
  <si>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</si>
  <si>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</si>
  <si>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</si>
  <si>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</si>
  <si>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</si>
  <si>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</si>
  <si>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</si>
  <si>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</si>
  <si>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</si>
  <si>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</si>
  <si>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</si>
  <si>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</si>
  <si>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</si>
  <si>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</si>
  <si>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</si>
  <si>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</si>
  <si>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</si>
  <si>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</si>
  <si>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</si>
  <si>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</si>
  <si>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</si>
  <si>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</si>
  <si>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</si>
  <si>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</si>
  <si>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</si>
  <si>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</si>
  <si>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</si>
  <si>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</si>
  <si>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</si>
  <si>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</si>
  <si>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</si>
  <si>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</si>
  <si>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</si>
  <si>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</si>
  <si>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</si>
  <si>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</si>
  <si>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</si>
  <si>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</si>
  <si>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</si>
  <si>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</si>
  <si>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</si>
  <si>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</si>
  <si>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</si>
  <si>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</si>
  <si>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</si>
  <si>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</si>
  <si>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</si>
  <si>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</si>
  <si>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</si>
  <si>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</si>
  <si>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</si>
  <si>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</si>
  <si>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</si>
  <si>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</si>
  <si>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</si>
  <si>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</si>
  <si>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</si>
  <si>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</si>
  <si>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</si>
  <si>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</si>
  <si>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</si>
  <si>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</si>
  <si>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</si>
  <si>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</si>
  <si>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</si>
  <si>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</si>
  <si>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</si>
  <si>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</si>
  <si>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</si>
  <si>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</si>
  <si>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</si>
  <si>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</si>
  <si>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</si>
  <si>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</si>
  <si>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</si>
  <si>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</si>
  <si>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</si>
  <si>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</si>
  <si>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</si>
  <si>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</si>
  <si>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</si>
  <si>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</si>
  <si>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</si>
  <si>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</si>
  <si>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</si>
  <si>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</si>
  <si>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</si>
  <si>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</si>
  <si>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</si>
  <si>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</si>
  <si>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</si>
  <si>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</si>
  <si>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</si>
  <si>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</si>
  <si>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</si>
  <si>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</si>
  <si>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</si>
  <si>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</si>
  <si>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</si>
  <si>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</si>
  <si>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</si>
  <si>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</si>
  <si>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</si>
  <si>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</si>
  <si>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</si>
  <si>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</si>
  <si>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</si>
  <si>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</si>
  <si>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</si>
  <si>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</si>
  <si>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</si>
  <si>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</si>
  <si>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</si>
  <si>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</si>
  <si>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</si>
  <si>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</si>
  <si>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</si>
  <si>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</si>
  <si>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</si>
  <si>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</si>
  <si>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</si>
  <si>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</si>
  <si>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</si>
  <si>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</si>
  <si>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</si>
  <si>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</si>
  <si>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</si>
  <si>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</si>
  <si>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</si>
  <si>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</si>
  <si>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</si>
  <si>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</si>
  <si>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</si>
  <si>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</si>
  <si>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</si>
  <si>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</si>
  <si>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</si>
  <si>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</si>
  <si>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</si>
  <si>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</si>
  <si>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</si>
  <si>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</si>
  <si>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</si>
  <si>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</si>
  <si>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</si>
  <si>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</si>
  <si>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</si>
  <si>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</si>
  <si>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</si>
  <si>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</si>
  <si>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</si>
  <si>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</si>
  <si>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</si>
  <si>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</si>
  <si>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</si>
  <si>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</si>
  <si>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</si>
  <si>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</si>
  <si>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</si>
  <si>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</si>
  <si>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</si>
  <si>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</si>
  <si>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</si>
  <si>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</si>
  <si>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</si>
  <si>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</si>
  <si>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</si>
  <si>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</si>
  <si>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</si>
  <si>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</si>
  <si>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</si>
  <si>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</si>
  <si>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</si>
  <si>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</si>
  <si>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</si>
  <si>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</si>
  <si>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</si>
  <si>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</si>
  <si>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</si>
  <si>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</si>
  <si>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</si>
  <si>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</si>
  <si>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</si>
  <si>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</si>
  <si>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</si>
  <si>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</si>
  <si>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</si>
  <si>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</si>
  <si>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</si>
  <si>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</si>
  <si>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</si>
  <si>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</si>
  <si>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</si>
  <si>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</si>
  <si>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</si>
  <si>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</si>
  <si>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</si>
  <si>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</si>
  <si>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</si>
  <si>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</si>
  <si>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</si>
  <si>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</si>
  <si>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</si>
  <si>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</si>
  <si>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</si>
  <si>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</si>
  <si>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</si>
  <si>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</si>
  <si>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</si>
  <si>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</si>
  <si>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</si>
  <si>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</si>
  <si>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</si>
  <si>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</si>
  <si>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</si>
  <si>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</si>
  <si>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</si>
  <si>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</si>
  <si>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</si>
  <si>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</si>
  <si>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</si>
  <si>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</si>
  <si>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</si>
  <si>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</si>
  <si>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</si>
  <si>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</si>
  <si>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</si>
  <si>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</si>
  <si>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</si>
  <si>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</si>
  <si>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</si>
  <si>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</si>
  <si>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</si>
  <si>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</si>
  <si>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</si>
  <si>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</si>
  <si>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</si>
  <si>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</si>
  <si>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</si>
  <si>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</si>
  <si>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</si>
  <si>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</si>
  <si>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</si>
  <si>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</si>
  <si>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</si>
  <si>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</si>
  <si>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</si>
  <si>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</si>
  <si>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</si>
  <si>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</si>
  <si>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</si>
  <si>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</si>
  <si>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</si>
  <si>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</si>
  <si>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</si>
  <si>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</si>
  <si>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</si>
  <si>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</si>
  <si>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</si>
  <si>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</si>
  <si>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</si>
  <si>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</si>
  <si>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</si>
  <si>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</si>
  <si>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</si>
  <si>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</si>
  <si>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</si>
  <si>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</si>
  <si>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</si>
  <si>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</si>
  <si>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</si>
  <si>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</si>
  <si>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</si>
  <si>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</si>
  <si>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</si>
  <si>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</si>
  <si>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</si>
  <si>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</si>
  <si>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</si>
  <si>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</si>
  <si>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</si>
  <si>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</si>
  <si>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</si>
  <si>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</si>
  <si>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</si>
  <si>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</si>
  <si>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</si>
  <si>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</si>
  <si>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</si>
  <si>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</si>
  <si>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</si>
  <si>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</si>
  <si>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</si>
  <si>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</si>
  <si>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</si>
  <si>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</si>
  <si>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</si>
  <si>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</si>
  <si>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</si>
  <si>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</si>
  <si>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</si>
  <si>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</si>
  <si>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</si>
  <si>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</si>
  <si>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</si>
  <si>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</si>
  <si>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</si>
  <si>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</si>
  <si>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</si>
  <si>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</si>
  <si>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</si>
  <si>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</si>
  <si>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</si>
  <si>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</si>
  <si>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</si>
  <si>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</si>
  <si>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</si>
  <si>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</si>
  <si>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</si>
  <si>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</si>
  <si>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</si>
  <si>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</si>
  <si>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</si>
  <si>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</si>
  <si>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</si>
  <si>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</si>
  <si>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</si>
  <si>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</si>
  <si>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</si>
  <si>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</si>
  <si>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</si>
  <si>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</si>
  <si>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</si>
  <si>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</si>
  <si>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</si>
  <si>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</si>
  <si>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</si>
  <si>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</si>
  <si>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</si>
  <si>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</si>
  <si>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</si>
  <si>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</si>
  <si>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</si>
  <si>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</si>
  <si>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</si>
  <si>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</si>
  <si>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</si>
  <si>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</si>
  <si>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</si>
  <si>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</si>
  <si>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</si>
  <si>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</si>
  <si>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</si>
  <si>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</si>
  <si>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</si>
  <si>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</si>
  <si>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</si>
  <si>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</si>
  <si>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</si>
  <si>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</si>
  <si>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</si>
  <si>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</si>
  <si>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</si>
  <si>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</si>
  <si>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</si>
  <si>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</si>
  <si>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</si>
  <si>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</si>
  <si>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</si>
  <si>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</si>
  <si>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</si>
  <si>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</si>
  <si>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</si>
  <si>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</si>
  <si>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</si>
  <si>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</si>
  <si>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</si>
  <si>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</si>
  <si>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</si>
  <si>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</si>
  <si>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</si>
  <si>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</si>
  <si>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</si>
  <si>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</si>
  <si>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</si>
  <si>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</si>
  <si>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</si>
  <si>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</si>
  <si>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</si>
  <si>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</si>
  <si>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</si>
  <si>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</si>
  <si>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</si>
  <si>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</si>
  <si>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</si>
  <si>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</si>
  <si>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</si>
  <si>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</si>
  <si>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</si>
  <si>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</si>
  <si>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</si>
  <si>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</si>
  <si>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</si>
  <si>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</si>
  <si>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</si>
  <si>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</si>
  <si>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</si>
  <si>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</si>
  <si>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</si>
  <si>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</si>
  <si>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</si>
  <si>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</si>
  <si>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</si>
  <si>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</si>
  <si>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</si>
  <si>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</si>
  <si>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</si>
  <si>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</si>
  <si>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</si>
  <si>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</si>
  <si>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</si>
  <si>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</si>
  <si>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</si>
  <si>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</si>
  <si>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</si>
  <si>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</si>
  <si>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</si>
  <si>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</si>
  <si>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</si>
  <si>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</si>
  <si>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</si>
  <si>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</si>
  <si>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</si>
  <si>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</si>
  <si>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</si>
  <si>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</si>
  <si>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</si>
  <si>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</si>
  <si>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</si>
  <si>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</si>
  <si>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</si>
  <si>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</si>
  <si>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</si>
  <si>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</si>
  <si>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</si>
  <si>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</si>
  <si>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</si>
  <si>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</si>
  <si>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</si>
  <si>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</si>
  <si>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</si>
  <si>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</si>
  <si>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</si>
  <si>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</si>
  <si>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</si>
  <si>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</si>
  <si>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</si>
  <si>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</si>
  <si>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</si>
  <si>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</si>
  <si>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</si>
  <si>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</si>
  <si>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</si>
  <si>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</si>
  <si>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</si>
  <si>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</si>
  <si>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</si>
  <si>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</si>
  <si>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</si>
  <si>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</si>
  <si>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</si>
  <si>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</si>
  <si>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</si>
  <si>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</si>
  <si>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</si>
  <si>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</si>
  <si>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</si>
  <si>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</si>
  <si>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</si>
  <si>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</si>
  <si>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</si>
  <si>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</si>
  <si>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</si>
  <si>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</si>
  <si>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</si>
  <si>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</si>
  <si>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</si>
  <si>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</si>
  <si>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</si>
  <si>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</si>
  <si>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</si>
  <si>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</si>
  <si>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</si>
  <si>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</si>
  <si>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</si>
  <si>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</si>
  <si>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</si>
  <si>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</si>
  <si>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</si>
  <si>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</si>
  <si>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</si>
  <si>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</si>
  <si>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</si>
  <si>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</si>
  <si>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</si>
  <si>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</si>
  <si>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</si>
  <si>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</si>
  <si>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</si>
  <si>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</si>
  <si>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</si>
  <si>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</si>
  <si>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</si>
  <si>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</si>
  <si>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</si>
  <si>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</si>
  <si>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</si>
  <si>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</si>
  <si>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</si>
  <si>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</si>
  <si>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</si>
  <si>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</si>
  <si>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</si>
  <si>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</si>
  <si>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</si>
  <si>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</si>
  <si>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</si>
  <si>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</si>
  <si>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</si>
  <si>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</si>
  <si>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</si>
  <si>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</si>
  <si>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</si>
  <si>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</si>
  <si>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</si>
  <si>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</si>
  <si>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</si>
  <si>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</si>
  <si>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</si>
  <si>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</si>
  <si>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</si>
  <si>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</si>
  <si>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</si>
  <si>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</si>
  <si>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</si>
  <si>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</si>
  <si>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</si>
  <si>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</si>
  <si>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</si>
  <si>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</si>
  <si>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</si>
  <si>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</si>
  <si>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</si>
  <si>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</si>
  <si>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</si>
  <si>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</si>
  <si>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</si>
  <si>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</si>
  <si>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</si>
  <si>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</si>
  <si>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</si>
  <si>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</si>
  <si>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</si>
  <si>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</si>
  <si>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</si>
  <si>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</si>
  <si>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</si>
  <si>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</si>
  <si>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</si>
  <si>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</si>
  <si>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</si>
  <si>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</si>
  <si>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</si>
  <si>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</si>
  <si>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</si>
  <si>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</si>
  <si>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</si>
  <si>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</si>
  <si>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</si>
  <si>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</si>
  <si>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</si>
  <si>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</si>
  <si>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</si>
  <si>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</si>
  <si>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</si>
  <si>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</si>
  <si>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</si>
  <si>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</si>
  <si>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</si>
  <si>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</si>
  <si>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</si>
  <si>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</si>
  <si>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</si>
  <si>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</si>
  <si>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</si>
  <si>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</si>
  <si>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</si>
  <si>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</si>
  <si>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</si>
  <si>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</si>
  <si>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</si>
  <si>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</si>
  <si>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</si>
  <si>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</si>
  <si>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</si>
  <si>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</si>
  <si>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</si>
  <si>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</si>
  <si>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</si>
  <si>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</si>
  <si>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</si>
  <si>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</si>
  <si>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</si>
  <si>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</si>
  <si>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</si>
  <si>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</si>
  <si>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</si>
  <si>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</si>
  <si>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</si>
  <si>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</si>
  <si>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</si>
  <si>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</si>
  <si>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</si>
  <si>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</si>
  <si>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</si>
  <si>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</si>
  <si>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</si>
  <si>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</si>
  <si>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</si>
  <si>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</si>
  <si>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</si>
  <si>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</si>
  <si>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</si>
  <si>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</si>
  <si>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</si>
  <si>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</si>
  <si>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</si>
  <si>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</si>
  <si>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</si>
  <si>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</si>
  <si>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</si>
  <si>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</si>
  <si>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</si>
  <si>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</si>
  <si>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</si>
  <si>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</si>
  <si>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</si>
  <si>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</si>
  <si>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</si>
  <si>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</si>
  <si>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</si>
  <si>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</si>
  <si>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</si>
  <si>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</si>
  <si>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</si>
  <si>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</si>
  <si>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</si>
  <si>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</si>
  <si>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</si>
  <si>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</si>
  <si>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</si>
  <si>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</si>
  <si>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</si>
  <si>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</si>
  <si>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</si>
  <si>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</si>
  <si>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</si>
  <si>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</si>
  <si>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</si>
  <si>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</si>
  <si>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</si>
  <si>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</si>
  <si>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</si>
  <si>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</si>
  <si>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</si>
  <si>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</si>
  <si>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</si>
  <si>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</si>
  <si>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</si>
  <si>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</si>
  <si>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</si>
  <si>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</si>
  <si>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</si>
  <si>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</si>
  <si>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</si>
  <si>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</si>
  <si>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</si>
  <si>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</si>
  <si>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</si>
  <si>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</si>
  <si>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</si>
  <si>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</si>
  <si>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</si>
  <si>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</si>
  <si>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</si>
  <si>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</si>
  <si>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</si>
  <si>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</si>
  <si>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</si>
  <si>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</si>
  <si>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</si>
  <si>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</si>
  <si>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</si>
  <si>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</si>
  <si>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</si>
  <si>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</si>
  <si>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</si>
  <si>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</si>
  <si>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</si>
  <si>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</si>
  <si>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</si>
  <si>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</si>
  <si>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</si>
  <si>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</si>
  <si>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</si>
  <si>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</si>
  <si>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</si>
  <si>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</si>
  <si>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</si>
  <si>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</si>
  <si>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</si>
  <si>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</si>
  <si>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</si>
  <si>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</si>
  <si>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</si>
  <si>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</si>
  <si>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</si>
  <si>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</si>
  <si>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</si>
  <si>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</si>
  <si>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</si>
  <si>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</si>
  <si>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</si>
  <si>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</si>
  <si>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</si>
  <si>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</si>
  <si>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</si>
  <si>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</si>
  <si>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</si>
  <si>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</si>
  <si>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</si>
  <si>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</si>
  <si>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</si>
  <si>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</si>
  <si>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</si>
  <si>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</si>
  <si>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</si>
  <si>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</si>
  <si>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</si>
  <si>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</si>
  <si>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</si>
  <si>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</si>
  <si>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</si>
  <si>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</si>
  <si>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</si>
  <si>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</si>
  <si>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</si>
  <si>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</si>
  <si>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</si>
  <si>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</si>
  <si>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</si>
  <si>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</si>
  <si>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</si>
  <si>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</si>
  <si>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</si>
  <si>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</si>
  <si>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</si>
  <si>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</si>
  <si>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</si>
  <si>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</si>
  <si>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</si>
  <si>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</si>
  <si>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</si>
  <si>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</si>
  <si>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</si>
  <si>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</si>
  <si>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</si>
  <si>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</si>
  <si>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</si>
  <si>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</si>
  <si>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</si>
  <si>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</si>
  <si>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</si>
  <si>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</si>
  <si>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</si>
  <si>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</si>
  <si>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</si>
  <si>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</si>
  <si>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</si>
  <si>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</si>
  <si>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</si>
  <si>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</si>
  <si>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</si>
  <si>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</si>
  <si>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</si>
  <si>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</si>
  <si>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</si>
  <si>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</si>
  <si>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</si>
  <si>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</si>
  <si>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</si>
  <si>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</si>
  <si>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</si>
  <si>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</si>
  <si>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</si>
  <si>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</si>
  <si>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</si>
  <si>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</si>
  <si>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</si>
  <si>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</si>
  <si>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</si>
  <si>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</si>
  <si>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</si>
  <si>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</si>
  <si>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</si>
  <si>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</si>
  <si>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</si>
  <si>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</si>
  <si>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</si>
  <si>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</si>
  <si>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</si>
  <si>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</si>
  <si>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</si>
  <si>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</si>
  <si>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</si>
  <si>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</si>
  <si>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</si>
  <si>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</si>
  <si>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</si>
  <si>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</si>
  <si>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</si>
  <si>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</si>
  <si>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</si>
  <si>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</si>
  <si>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</si>
  <si>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</si>
  <si>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</si>
  <si>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</si>
  <si>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</si>
  <si>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</si>
  <si>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</si>
  <si>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</si>
  <si>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</si>
  <si>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</si>
  <si>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</si>
  <si>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</si>
  <si>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</si>
  <si>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</si>
  <si>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</si>
  <si>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</si>
  <si>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</si>
  <si>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</si>
  <si>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</si>
  <si>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</si>
  <si>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</si>
  <si>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</si>
  <si>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</si>
  <si>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</si>
  <si>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</si>
  <si>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</si>
  <si>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</si>
  <si>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</si>
  <si>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</si>
  <si>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</si>
  <si>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</si>
  <si>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</si>
  <si>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</si>
  <si>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</si>
  <si>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</si>
  <si>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</si>
  <si>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</si>
  <si>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</si>
  <si>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</si>
  <si>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</si>
  <si>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</si>
  <si>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</si>
  <si>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</si>
  <si>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</si>
  <si>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</si>
  <si>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</si>
  <si>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</si>
  <si>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</si>
  <si>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</si>
  <si>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</si>
  <si>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</si>
  <si>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</si>
  <si>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</si>
  <si>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</si>
  <si>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</si>
  <si>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</si>
  <si>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</si>
  <si>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</si>
  <si>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</si>
  <si>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</si>
  <si>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</si>
  <si>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</si>
  <si>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</si>
  <si>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</si>
  <si>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</si>
  <si>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</si>
  <si>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</si>
  <si>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</si>
  <si>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</si>
  <si>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</si>
  <si>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</si>
  <si>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</si>
  <si>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</si>
  <si>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</si>
  <si>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</si>
  <si>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</si>
  <si>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</si>
  <si>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</si>
  <si>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</si>
  <si>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</si>
  <si>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</si>
  <si>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</si>
  <si>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</si>
  <si>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</si>
  <si>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</si>
  <si>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</si>
  <si>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</si>
  <si>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</si>
  <si>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</si>
  <si>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</si>
  <si>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</si>
  <si>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</si>
  <si>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</si>
  <si>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</si>
  <si>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</si>
  <si>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</si>
  <si>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</si>
  <si>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</si>
  <si>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</si>
  <si>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</si>
  <si>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</si>
  <si>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</si>
  <si>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</si>
  <si>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</si>
  <si>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</si>
  <si>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</si>
  <si>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</si>
  <si>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</si>
  <si>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</si>
  <si>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</si>
  <si>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</si>
  <si>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</si>
  <si>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</si>
  <si>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</si>
  <si>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</si>
  <si>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</si>
  <si>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</si>
  <si>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</si>
  <si>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</si>
  <si>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</si>
  <si>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</si>
  <si>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</si>
  <si>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</si>
  <si>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</si>
  <si>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</si>
  <si>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</si>
  <si>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</si>
  <si>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</si>
  <si>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</si>
  <si>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</si>
  <si>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</si>
  <si>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</si>
  <si>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</si>
  <si>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</si>
  <si>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</si>
  <si>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</si>
  <si>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</si>
  <si>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</si>
  <si>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</si>
  <si>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</si>
  <si>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</si>
  <si>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</si>
  <si>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</si>
  <si>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</si>
  <si>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</si>
  <si>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</si>
  <si>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</si>
  <si>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</si>
  <si>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</si>
  <si>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</si>
  <si>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</si>
  <si>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</si>
  <si>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</si>
  <si>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</si>
  <si>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</si>
  <si>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</si>
  <si>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</si>
  <si>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</si>
  <si>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</si>
  <si>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</si>
  <si>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</si>
  <si>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</si>
  <si>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</si>
  <si>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</si>
  <si>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</si>
  <si>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</si>
  <si>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</si>
  <si>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</si>
  <si>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</si>
  <si>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</si>
  <si>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</si>
  <si>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</si>
  <si>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</si>
  <si>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</si>
  <si>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</si>
  <si>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</si>
  <si>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</si>
  <si>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</si>
  <si>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</si>
  <si>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</si>
  <si>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</si>
  <si>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</si>
  <si>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</si>
  <si>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</si>
  <si>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</si>
  <si>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</si>
  <si>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</si>
  <si>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</si>
  <si>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</si>
  <si>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</si>
  <si>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</si>
  <si>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</si>
  <si>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</si>
  <si>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</si>
  <si>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</si>
  <si>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</si>
  <si>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</si>
  <si>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</si>
  <si>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</si>
  <si>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</si>
  <si>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</si>
  <si>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</si>
  <si>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</si>
  <si>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</si>
  <si>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</si>
  <si>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</si>
  <si>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</si>
  <si>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</si>
  <si>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</si>
  <si>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</si>
  <si>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</si>
  <si>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</si>
  <si>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</si>
  <si>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</si>
  <si>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</si>
  <si>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</si>
  <si>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</si>
  <si>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</si>
  <si>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</si>
  <si>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</si>
  <si>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</si>
  <si>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</si>
  <si>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</si>
  <si>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</si>
  <si>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</si>
  <si>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</si>
  <si>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</si>
  <si>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</si>
  <si>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</si>
  <si>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</si>
  <si>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</si>
  <si>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</si>
  <si>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</si>
  <si>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</si>
  <si>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</si>
  <si>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</si>
  <si>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</si>
  <si>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</si>
  <si>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</si>
  <si>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</si>
  <si>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</si>
  <si>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</si>
  <si>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</si>
  <si>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</si>
  <si>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</si>
  <si>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</si>
  <si>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</si>
  <si>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</si>
  <si>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</si>
  <si>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</si>
  <si>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</si>
  <si>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</si>
  <si>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</si>
  <si>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</si>
  <si>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</si>
  <si>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</si>
  <si>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</si>
  <si>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</si>
  <si>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</si>
  <si>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</si>
  <si>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</si>
  <si>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</si>
  <si>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</si>
  <si>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</si>
  <si>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</si>
  <si>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</si>
  <si>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</si>
  <si>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</si>
  <si>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</si>
  <si>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</si>
  <si>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</si>
  <si>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</si>
  <si>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</si>
  <si>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</si>
  <si>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</si>
  <si>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</si>
  <si>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</si>
  <si>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</si>
  <si>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</si>
  <si>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</si>
  <si>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</si>
  <si>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</si>
  <si>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</si>
  <si>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</si>
  <si>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</si>
  <si>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</si>
  <si>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</si>
  <si>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</si>
  <si>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</si>
  <si>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</si>
  <si>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</si>
  <si>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</si>
  <si>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</si>
  <si>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</si>
  <si>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</si>
  <si>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</si>
  <si>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</si>
  <si>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</si>
  <si>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</si>
  <si>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</si>
  <si>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</si>
  <si>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</si>
  <si>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</si>
  <si>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</si>
  <si>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</si>
  <si>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</si>
  <si>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</si>
  <si>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</si>
  <si>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</si>
  <si>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</si>
  <si>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</si>
  <si>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</si>
  <si>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</si>
  <si>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</si>
  <si>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</si>
  <si>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</si>
  <si>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</si>
  <si>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</si>
  <si>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</si>
  <si>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</si>
  <si>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</si>
  <si>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</si>
  <si>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</si>
  <si>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</si>
  <si>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</si>
  <si>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</si>
  <si>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</si>
  <si>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</si>
  <si>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</si>
  <si>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</si>
  <si>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</si>
  <si>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</si>
  <si>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</si>
  <si>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</si>
  <si>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</si>
  <si>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</si>
  <si>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</si>
  <si>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</si>
  <si>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</si>
  <si>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</si>
  <si>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</si>
  <si>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</si>
  <si>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</si>
  <si>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</si>
  <si>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</si>
  <si>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</si>
  <si>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</si>
  <si>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</si>
  <si>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</si>
  <si>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</si>
  <si>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</si>
  <si>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</si>
  <si>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</si>
  <si>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</si>
  <si>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</si>
  <si>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</si>
  <si>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</si>
  <si>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</si>
  <si>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</si>
  <si>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</si>
  <si>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</si>
  <si>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</si>
  <si>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</si>
  <si>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</si>
  <si>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</si>
  <si>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</si>
  <si>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</si>
  <si>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</si>
  <si>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</si>
  <si>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</si>
  <si>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</si>
  <si>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</si>
  <si>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</si>
  <si>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</si>
  <si>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</si>
  <si>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</si>
  <si>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</si>
  <si>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</si>
  <si>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</si>
  <si>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</si>
  <si>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</si>
  <si>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</si>
  <si>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</si>
  <si>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</si>
  <si>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</si>
  <si>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</si>
  <si>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</si>
  <si>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</si>
  <si>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</si>
  <si>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</si>
  <si>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</si>
  <si>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</si>
  <si>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</si>
  <si>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</si>
  <si>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</si>
  <si>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</si>
  <si>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</si>
  <si>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</si>
  <si>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</si>
  <si>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</si>
  <si>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</si>
  <si>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</si>
  <si>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</si>
  <si>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</si>
  <si>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</si>
  <si>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</si>
  <si>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</si>
  <si>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</si>
  <si>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</si>
  <si>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</si>
  <si>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</si>
  <si>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</si>
  <si>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</si>
  <si>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</si>
  <si>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</si>
  <si>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</si>
  <si>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</si>
  <si>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</si>
  <si>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</si>
  <si>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</si>
  <si>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</si>
  <si>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</si>
  <si>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</si>
  <si>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</si>
  <si>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</si>
  <si>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</si>
  <si>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</si>
  <si>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</si>
  <si>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</si>
  <si>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</si>
  <si>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</si>
  <si>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</si>
  <si>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</si>
  <si>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</si>
  <si>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</si>
  <si>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</si>
  <si>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</si>
  <si>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</si>
  <si>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</si>
  <si>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</si>
  <si>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</si>
  <si>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</si>
  <si>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</si>
  <si>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</si>
  <si>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</si>
  <si>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</si>
  <si>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</si>
  <si>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</si>
  <si>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</si>
  <si>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</si>
  <si>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</si>
  <si>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</si>
  <si>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</si>
  <si>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</si>
  <si>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</si>
  <si>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</si>
  <si>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</si>
  <si>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</si>
  <si>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</si>
  <si>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</si>
  <si>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</si>
  <si>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</si>
  <si>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</si>
  <si>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</si>
  <si>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</si>
  <si>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</si>
  <si>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</si>
  <si>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</si>
  <si>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</si>
  <si>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</si>
  <si>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</si>
  <si>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</si>
  <si>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</si>
  <si>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</si>
  <si>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</si>
  <si>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</si>
  <si>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</si>
  <si>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</si>
  <si>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</si>
  <si>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</si>
  <si>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</si>
  <si>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</si>
  <si>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</si>
  <si>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</si>
  <si>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</si>
  <si>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</si>
  <si>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</si>
  <si>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</si>
  <si>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</si>
  <si>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</si>
  <si>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</si>
  <si>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</si>
  <si>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</si>
  <si>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</si>
  <si>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</si>
  <si>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</si>
  <si>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</si>
  <si>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</si>
  <si>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</si>
  <si>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</si>
  <si>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</si>
  <si>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</si>
  <si>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</si>
  <si>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</si>
  <si>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</si>
  <si>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</si>
  <si>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</si>
  <si>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</si>
  <si>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</si>
  <si>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</si>
  <si>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</si>
  <si>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</si>
  <si>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</si>
  <si>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</si>
  <si>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</si>
  <si>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</si>
  <si>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</si>
  <si>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</si>
  <si>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</si>
  <si>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</si>
  <si>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</si>
  <si>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</si>
  <si>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</si>
  <si>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</si>
  <si>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</si>
  <si>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</si>
  <si>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</si>
  <si>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</si>
  <si>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</si>
  <si>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</si>
  <si>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</si>
  <si>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</si>
  <si>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</si>
  <si>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</si>
  <si>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</si>
  <si>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</si>
  <si>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</si>
  <si>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</si>
  <si>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</si>
  <si>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</si>
  <si>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</si>
  <si>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</si>
  <si>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</si>
  <si>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</si>
  <si>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</si>
  <si>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</si>
  <si>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</si>
  <si>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</si>
  <si>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</si>
  <si>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</si>
  <si>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</si>
  <si>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</si>
  <si>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</si>
  <si>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</si>
  <si>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</si>
  <si>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</si>
  <si>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</si>
  <si>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</si>
  <si>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</si>
  <si>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</si>
  <si>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</si>
  <si>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</si>
  <si>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</si>
  <si>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</si>
  <si>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</si>
  <si>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</si>
  <si>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</si>
  <si>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</si>
  <si>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</si>
  <si>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</si>
  <si>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</si>
  <si>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</si>
  <si>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</si>
  <si>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</si>
  <si>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</si>
  <si>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</si>
  <si>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</si>
  <si>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</si>
  <si>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</si>
  <si>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</si>
  <si>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</si>
  <si>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</si>
  <si>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</si>
  <si>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</si>
  <si>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</si>
  <si>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</si>
  <si>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</si>
  <si>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</si>
  <si>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</si>
  <si>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</si>
  <si>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</si>
  <si>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</si>
  <si>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</si>
  <si>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</si>
  <si>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</si>
  <si>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</si>
  <si>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</si>
  <si>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</si>
  <si>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</si>
  <si>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</si>
  <si>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</si>
  <si>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</si>
  <si>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</si>
  <si>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</si>
  <si>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</si>
  <si>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</si>
  <si>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</si>
  <si>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</si>
  <si>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</si>
  <si>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</si>
  <si>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</si>
  <si>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</si>
  <si>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</si>
  <si>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</si>
  <si>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</si>
  <si>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</si>
  <si>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</si>
  <si>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</si>
  <si>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</si>
  <si>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</si>
  <si>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</si>
  <si>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</si>
  <si>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</si>
  <si>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</si>
  <si>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</si>
  <si>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</si>
  <si>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</si>
  <si>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</si>
  <si>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</si>
  <si>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</si>
  <si>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</si>
  <si>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</si>
  <si>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</si>
  <si>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</si>
  <si>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</si>
  <si>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</si>
  <si>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</si>
  <si>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</si>
  <si>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</si>
  <si>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</si>
  <si>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</si>
  <si>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</si>
  <si>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</si>
  <si>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</si>
  <si>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</si>
  <si>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</si>
  <si>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</si>
  <si>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</si>
  <si>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</si>
  <si>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</si>
  <si>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</si>
  <si>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</si>
  <si>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</si>
  <si>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</si>
  <si>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</si>
  <si>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</si>
  <si>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</si>
  <si>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</si>
  <si>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</si>
  <si>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</si>
  <si>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</si>
  <si>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</si>
  <si>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</si>
  <si>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</si>
  <si>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</si>
  <si>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</si>
  <si>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</si>
  <si>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</si>
  <si>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</si>
  <si>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</si>
  <si>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</si>
  <si>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</si>
  <si>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</si>
  <si>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</si>
  <si>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</si>
  <si>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</si>
  <si>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</si>
  <si>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</si>
  <si>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</si>
  <si>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</si>
  <si>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</si>
  <si>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</si>
  <si>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</si>
  <si>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</si>
  <si>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</si>
  <si>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</si>
  <si>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</si>
  <si>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</si>
  <si>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</si>
  <si>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</si>
  <si>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</si>
  <si>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</si>
  <si>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</si>
  <si>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</si>
  <si>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</si>
  <si>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</si>
  <si>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</si>
  <si>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</si>
  <si>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</si>
  <si>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</si>
  <si>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</si>
  <si>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</si>
  <si>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</si>
  <si>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</si>
  <si>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</si>
  <si>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</si>
  <si>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</si>
  <si>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</si>
  <si>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</si>
  <si>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</si>
  <si>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</si>
  <si>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</si>
  <si>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</si>
  <si>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</si>
  <si>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</si>
  <si>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</si>
  <si>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</si>
  <si>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</si>
  <si>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</si>
  <si>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</si>
  <si>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</si>
  <si>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</si>
  <si>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</si>
  <si>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</si>
  <si>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</si>
  <si>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</si>
  <si>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</si>
  <si>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</si>
  <si>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</si>
  <si>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</si>
  <si>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</si>
  <si>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</si>
  <si>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</si>
  <si>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</si>
  <si>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</si>
  <si>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</si>
  <si>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</si>
  <si>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</si>
  <si>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</si>
  <si>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</si>
  <si>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</si>
  <si>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</si>
  <si>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</si>
  <si>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</si>
  <si>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</si>
  <si>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</si>
  <si>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</si>
  <si>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</si>
  <si>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</si>
  <si>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</si>
  <si>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</si>
  <si>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</si>
  <si>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</si>
  <si>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</si>
  <si>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</si>
  <si>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</si>
  <si>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</si>
  <si>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</si>
  <si>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</si>
  <si>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</si>
  <si>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</si>
  <si>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</si>
  <si>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</si>
  <si>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</si>
  <si>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</si>
  <si>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</si>
  <si>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</si>
  <si>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</si>
  <si>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</si>
  <si>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</si>
  <si>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</si>
  <si>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</si>
  <si>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</si>
  <si>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</si>
  <si>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</si>
  <si>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</si>
  <si>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</si>
  <si>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</si>
  <si>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</si>
  <si>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</si>
  <si>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</si>
  <si>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</si>
  <si>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</si>
  <si>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</si>
  <si>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</si>
  <si>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</si>
  <si>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</si>
  <si>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</si>
  <si>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</si>
  <si>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</si>
  <si>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</si>
  <si>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</si>
  <si>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</si>
  <si>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</si>
  <si>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</si>
  <si>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</si>
  <si>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</si>
  <si>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</si>
  <si>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</si>
  <si>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</si>
  <si>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</si>
  <si>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</si>
  <si>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</si>
  <si>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</si>
  <si>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</si>
  <si>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</si>
  <si>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</si>
  <si>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</si>
  <si>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</si>
  <si>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</si>
  <si>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</si>
  <si>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</si>
  <si>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</si>
  <si>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</si>
  <si>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</si>
  <si>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</si>
  <si>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</si>
  <si>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</si>
  <si>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</si>
  <si>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</si>
  <si>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</si>
  <si>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</si>
  <si>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</si>
  <si>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</si>
  <si>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</si>
  <si>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</si>
  <si>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</si>
  <si>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</si>
  <si>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</si>
  <si>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</si>
  <si>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</si>
  <si>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</si>
  <si>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</si>
  <si>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</si>
  <si>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</si>
  <si>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</si>
  <si>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</si>
  <si>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</si>
  <si>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</si>
  <si>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</si>
  <si>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</si>
  <si>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</si>
  <si>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</si>
  <si>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</si>
  <si>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</si>
  <si>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</si>
  <si>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</si>
  <si>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</si>
  <si>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</si>
  <si>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</si>
  <si>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</si>
  <si>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</si>
  <si>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</si>
  <si>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</si>
  <si>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</si>
  <si>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</si>
  <si>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</si>
  <si>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</si>
  <si>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</si>
  <si>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</si>
  <si>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</si>
  <si>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</si>
  <si>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</si>
  <si>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</si>
  <si>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</si>
  <si>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</si>
  <si>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</si>
  <si>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</si>
  <si>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</si>
  <si>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</si>
  <si>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</si>
  <si>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</si>
  <si>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</si>
  <si>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</si>
  <si>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</si>
  <si>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</si>
  <si>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</si>
  <si>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</si>
  <si>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</si>
  <si>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</si>
  <si>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</si>
  <si>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</si>
  <si>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</si>
  <si>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</si>
  <si>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</si>
  <si>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</si>
  <si>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</si>
  <si>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</si>
  <si>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</si>
  <si>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</si>
  <si>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</si>
  <si>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</si>
  <si>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</si>
  <si>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</si>
  <si>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</si>
  <si>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</si>
  <si>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</si>
  <si>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</si>
  <si>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</si>
  <si>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</si>
  <si>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</si>
  <si>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</si>
  <si>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</si>
  <si>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</si>
  <si>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</si>
  <si>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</si>
  <si>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</si>
  <si>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</si>
  <si>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</si>
  <si>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</si>
  <si>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</si>
  <si>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</si>
  <si>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</si>
  <si>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</si>
  <si>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</si>
  <si>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</si>
  <si>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</si>
  <si>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</si>
  <si>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</si>
  <si>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</si>
  <si>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</si>
  <si>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</si>
  <si>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</si>
  <si>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</si>
  <si>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</si>
  <si>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</si>
  <si>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</si>
  <si>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</si>
  <si>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</si>
  <si>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</si>
  <si>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</si>
  <si>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</si>
  <si>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</si>
  <si>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</si>
  <si>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</si>
  <si>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</si>
  <si>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</si>
  <si>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</si>
  <si>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</si>
  <si>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</si>
  <si>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</si>
  <si>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</si>
  <si>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</si>
  <si>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</si>
  <si>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</si>
  <si>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</si>
  <si>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</si>
  <si>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</si>
  <si>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</si>
  <si>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</si>
  <si>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</si>
  <si>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</si>
  <si>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</si>
  <si>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</si>
  <si>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</si>
  <si>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</si>
  <si>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</si>
  <si>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</si>
  <si>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</si>
  <si>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</si>
  <si>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</si>
  <si>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</si>
  <si>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</si>
  <si>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</si>
  <si>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</si>
  <si>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</si>
  <si>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</si>
  <si>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</si>
  <si>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</si>
  <si>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</si>
  <si>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</si>
  <si>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</si>
  <si>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</si>
  <si>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</si>
  <si>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</si>
  <si>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</si>
  <si>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</si>
  <si>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</si>
  <si>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</si>
  <si>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</si>
  <si>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</si>
  <si>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</si>
  <si>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</si>
  <si>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</si>
  <si>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</si>
  <si>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</si>
  <si>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</si>
  <si>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</si>
  <si>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</si>
  <si>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</si>
  <si>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</si>
  <si>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</si>
  <si>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</si>
  <si>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</si>
  <si>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</si>
  <si>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</si>
  <si>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</si>
  <si>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</si>
  <si>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</si>
  <si>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</si>
  <si>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</si>
  <si>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</si>
  <si>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</si>
  <si>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</si>
  <si>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</si>
  <si>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</si>
  <si>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</si>
  <si>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</si>
  <si>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</si>
  <si>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</si>
  <si>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</si>
  <si>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</si>
  <si>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</si>
  <si>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</si>
  <si>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</si>
  <si>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</si>
  <si>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</si>
  <si>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</si>
  <si>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</si>
  <si>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</si>
  <si>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</si>
  <si>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</si>
  <si>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</si>
  <si>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</si>
  <si>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</si>
  <si>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</si>
  <si>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</si>
  <si>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</si>
  <si>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</si>
  <si>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</si>
  <si>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</si>
  <si>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</si>
  <si>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</si>
  <si>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</si>
  <si>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</si>
  <si>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</si>
  <si>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</si>
  <si>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</si>
  <si>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</si>
  <si>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</si>
  <si>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</si>
  <si>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</si>
  <si>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</si>
  <si>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</si>
  <si>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</si>
  <si>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</si>
  <si>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</si>
  <si>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</si>
  <si>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</si>
  <si>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</si>
  <si>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</si>
  <si>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</si>
  <si>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</si>
  <si>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</si>
  <si>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</si>
  <si>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</si>
  <si>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</si>
  <si>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</si>
  <si>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</si>
  <si>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</si>
  <si>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</si>
  <si>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</si>
  <si>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</si>
  <si>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</si>
  <si>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</si>
  <si>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</si>
  <si>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</si>
  <si>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</si>
  <si>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</si>
  <si>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</si>
  <si>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</si>
  <si>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</si>
  <si>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</si>
  <si>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</si>
  <si>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</si>
  <si>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</si>
  <si>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</si>
  <si>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</si>
  <si>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</si>
  <si>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</si>
  <si>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</si>
  <si>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</si>
  <si>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</si>
  <si>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</si>
  <si>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</si>
  <si>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</si>
  <si>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</si>
  <si>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</si>
  <si>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</si>
  <si>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</si>
  <si>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</si>
  <si>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</si>
  <si>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</si>
  <si>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</si>
  <si>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</si>
  <si>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</si>
  <si>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</si>
  <si>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</si>
  <si>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</si>
  <si>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</si>
  <si>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</si>
  <si>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</si>
  <si>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</si>
  <si>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</si>
  <si>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</si>
  <si>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</si>
  <si>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</si>
  <si>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</si>
  <si>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</si>
  <si>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</si>
  <si>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</si>
  <si>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</si>
  <si>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</si>
  <si>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</si>
  <si>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</si>
  <si>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</si>
  <si>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</si>
  <si>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</si>
  <si>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</si>
  <si>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</si>
  <si>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</si>
  <si>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</si>
  <si>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</si>
  <si>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</si>
  <si>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</si>
  <si>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</si>
  <si>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</si>
  <si>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</si>
  <si>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</si>
  <si>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</si>
  <si>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</si>
  <si>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</si>
  <si>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</si>
  <si>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</si>
  <si>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</si>
  <si>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</si>
  <si>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</si>
  <si>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</si>
  <si>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</si>
  <si>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</si>
  <si>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</si>
  <si>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</si>
  <si>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</si>
  <si>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</si>
  <si>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</si>
  <si>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</si>
  <si>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</si>
  <si>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</si>
  <si>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</si>
  <si>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</si>
  <si>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</si>
  <si>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</si>
  <si>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</si>
  <si>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</si>
  <si>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</si>
  <si>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</si>
  <si>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</si>
  <si>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</si>
  <si>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</si>
  <si>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</si>
  <si>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</si>
  <si>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</si>
  <si>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</si>
  <si>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</si>
  <si>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</si>
  <si>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</si>
  <si>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</si>
  <si>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</si>
  <si>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</si>
  <si>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</si>
  <si>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</si>
  <si>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</si>
  <si>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</si>
  <si>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</si>
  <si>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</si>
  <si>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</si>
  <si>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</si>
  <si>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</si>
  <si>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</si>
  <si>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</si>
  <si>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</si>
  <si>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</si>
  <si>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</si>
  <si>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</si>
  <si>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</si>
  <si>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</si>
  <si>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</si>
  <si>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</si>
  <si>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</si>
  <si>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</si>
  <si>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</si>
  <si>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</si>
  <si>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</si>
  <si>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</si>
  <si>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</si>
  <si>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</si>
  <si>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</si>
  <si>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</si>
  <si>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</si>
  <si>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</si>
  <si>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</si>
  <si>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</si>
  <si>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</si>
  <si>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</si>
  <si>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</si>
  <si>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</si>
  <si>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</si>
  <si>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</si>
  <si>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</si>
  <si>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</si>
  <si>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</si>
  <si>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</si>
  <si>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</si>
  <si>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</si>
  <si>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</si>
  <si>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</si>
  <si>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</si>
  <si>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</si>
  <si>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</si>
  <si>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</si>
  <si>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</si>
  <si>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</si>
  <si>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</si>
  <si>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</si>
  <si>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</si>
  <si>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</si>
  <si>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</si>
  <si>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</si>
  <si>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</si>
  <si>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</si>
  <si>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</si>
  <si>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</si>
  <si>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</si>
  <si>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</si>
  <si>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</si>
  <si>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</si>
  <si>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</si>
  <si>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</si>
  <si>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</si>
  <si>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</si>
  <si>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</si>
  <si>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</si>
  <si>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</si>
  <si>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</si>
  <si>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</si>
  <si>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</si>
  <si>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</si>
  <si>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</si>
  <si>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</si>
  <si>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</si>
  <si>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</si>
  <si>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</si>
  <si>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</si>
  <si>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</si>
  <si>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</si>
  <si>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</si>
  <si>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</si>
  <si>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</si>
  <si>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</si>
  <si>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</si>
  <si>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</si>
  <si>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</si>
  <si>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</si>
  <si>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</si>
  <si>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</si>
  <si>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</si>
  <si>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</si>
  <si>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</si>
  <si>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</si>
  <si>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</si>
  <si>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</si>
  <si>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</si>
  <si>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</si>
  <si>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</si>
  <si>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</si>
  <si>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</si>
  <si>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</si>
  <si>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</si>
  <si>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</si>
  <si>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</si>
  <si>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</si>
  <si>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</si>
  <si>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</si>
  <si>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</si>
  <si>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</si>
  <si>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</si>
  <si>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</si>
  <si>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</si>
  <si>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</si>
  <si>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</si>
  <si>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</si>
  <si>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</si>
  <si>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</si>
  <si>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</si>
  <si>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</si>
  <si>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</si>
  <si>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</si>
  <si>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</si>
  <si>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</si>
  <si>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</si>
  <si>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</si>
  <si>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</si>
  <si>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</si>
  <si>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</si>
  <si>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</si>
  <si>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</si>
  <si>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</si>
  <si>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</si>
  <si>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</si>
  <si>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</si>
  <si>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</si>
  <si>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</si>
  <si>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</si>
  <si>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</si>
  <si>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</si>
  <si>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</si>
  <si>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</si>
  <si>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</si>
  <si>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</si>
  <si>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</si>
  <si>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</si>
  <si>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</si>
  <si>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</si>
  <si>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</si>
  <si>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</si>
  <si>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</si>
  <si>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</si>
  <si>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</si>
  <si>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</si>
  <si>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</si>
  <si>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</si>
  <si>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</si>
  <si>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</si>
  <si>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</si>
  <si>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</si>
  <si>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</si>
  <si>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</si>
  <si>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</si>
  <si>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</si>
  <si>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</si>
  <si>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</si>
  <si>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</si>
  <si>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</si>
  <si>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</si>
  <si>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</si>
  <si>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</si>
  <si>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</si>
  <si>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</si>
  <si>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</si>
  <si>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</si>
  <si>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</si>
  <si>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</si>
  <si>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</si>
  <si>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</si>
  <si>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</si>
  <si>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</si>
  <si>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</si>
  <si>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</si>
  <si>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</si>
  <si>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</si>
  <si>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</si>
  <si>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</si>
  <si>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</si>
  <si>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</si>
  <si>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</si>
  <si>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</si>
  <si>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</si>
  <si>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</si>
  <si>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</si>
  <si>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</si>
  <si>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</si>
  <si>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</si>
  <si>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</si>
  <si>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</si>
  <si>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</si>
  <si>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</si>
  <si>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</si>
  <si>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</si>
  <si>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</si>
  <si>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</si>
  <si>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</si>
  <si>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</si>
  <si>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</si>
  <si>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</si>
  <si>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</si>
  <si>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</si>
  <si>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</si>
  <si>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</si>
  <si>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</si>
  <si>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</si>
  <si>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</si>
  <si>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</si>
  <si>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</si>
  <si>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</si>
  <si>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</si>
  <si>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</si>
  <si>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</si>
  <si>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</si>
  <si>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</si>
  <si>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</si>
  <si>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</si>
  <si>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</si>
  <si>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</si>
  <si>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</si>
  <si>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</si>
  <si>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</si>
  <si>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</si>
  <si>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</si>
  <si>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</si>
  <si>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</si>
  <si>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</si>
  <si>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</si>
  <si>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</si>
  <si>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</si>
  <si>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</si>
  <si>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</si>
  <si>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</si>
  <si>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</si>
  <si>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</si>
  <si>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</si>
  <si>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</si>
  <si>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</si>
  <si>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</si>
  <si>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</si>
  <si>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</si>
  <si>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</si>
  <si>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</si>
  <si>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</si>
  <si>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</si>
  <si>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</si>
  <si>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</si>
  <si>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</si>
  <si>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</si>
  <si>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</si>
  <si>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</si>
  <si>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</si>
  <si>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</si>
  <si>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</si>
  <si>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</si>
  <si>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</si>
  <si>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</si>
  <si>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</si>
  <si>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</si>
  <si>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</si>
  <si>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</si>
  <si>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</si>
  <si>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</si>
  <si>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</si>
  <si>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</si>
  <si>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</si>
  <si>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</si>
  <si>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</si>
  <si>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</si>
  <si>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</si>
  <si>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</si>
  <si>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</si>
  <si>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</si>
  <si>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</si>
  <si>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</si>
  <si>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</si>
  <si>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</si>
  <si>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</si>
  <si>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</si>
  <si>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</si>
  <si>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</si>
  <si>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</si>
  <si>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</si>
  <si>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</si>
  <si>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</si>
  <si>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</si>
  <si>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</si>
  <si>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</si>
  <si>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</si>
  <si>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</si>
  <si>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</si>
  <si>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</si>
  <si>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</si>
  <si>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</si>
  <si>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</si>
  <si>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</si>
  <si>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</si>
  <si>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</si>
  <si>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</si>
  <si>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</si>
  <si>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</si>
  <si>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</si>
  <si>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</si>
  <si>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</si>
  <si>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</si>
  <si>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</si>
  <si>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</si>
  <si>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</si>
  <si>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</si>
  <si>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</si>
  <si>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</si>
  <si>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</si>
  <si>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</si>
  <si>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</si>
  <si>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</si>
  <si>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</si>
  <si>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</si>
  <si>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</si>
  <si>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</si>
  <si>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</si>
  <si>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</si>
  <si>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</si>
  <si>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</si>
  <si>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</si>
  <si>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</si>
  <si>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</si>
  <si>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</si>
  <si>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</si>
  <si>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</si>
  <si>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</si>
  <si>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</si>
  <si>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</si>
  <si>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</si>
  <si>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</si>
  <si>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</si>
  <si>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</si>
  <si>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</si>
  <si>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</si>
  <si>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</si>
  <si>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</si>
  <si>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</si>
  <si>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</si>
  <si>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</si>
  <si>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</si>
  <si>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</si>
  <si>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</si>
  <si>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</si>
  <si>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</si>
  <si>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</si>
  <si>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</si>
  <si>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</si>
  <si>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</si>
  <si>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</si>
  <si>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</si>
  <si>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</si>
  <si>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</si>
  <si>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</si>
  <si>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</si>
  <si>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</si>
  <si>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</si>
  <si>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</si>
  <si>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</si>
  <si>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</si>
  <si>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</si>
  <si>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</si>
  <si>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</si>
  <si>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</si>
  <si>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</si>
  <si>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</si>
  <si>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</si>
  <si>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</si>
  <si>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</si>
  <si>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</si>
  <si>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</si>
  <si>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</si>
  <si>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</si>
  <si>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</si>
  <si>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</si>
  <si>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</si>
  <si>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</si>
  <si>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</si>
  <si>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</si>
  <si>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</si>
  <si>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</si>
  <si>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</si>
  <si>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</si>
  <si>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</si>
  <si>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</si>
  <si>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</si>
  <si>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</si>
  <si>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</si>
  <si>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</si>
  <si>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</si>
  <si>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</si>
  <si>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</si>
  <si>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</si>
  <si>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</si>
  <si>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</si>
  <si>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</si>
  <si>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</si>
  <si>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</si>
  <si>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</si>
  <si>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</si>
  <si>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</si>
  <si>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</si>
  <si>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</si>
  <si>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</si>
  <si>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</si>
  <si>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</si>
  <si>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</si>
  <si>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</si>
  <si>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</si>
  <si>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</si>
  <si>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</si>
  <si>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</si>
  <si>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</si>
  <si>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</si>
  <si>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</si>
  <si>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</si>
  <si>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</si>
  <si>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</si>
  <si>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</si>
  <si>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</si>
  <si>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</si>
  <si>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</si>
  <si>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</si>
  <si>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</si>
  <si>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</si>
  <si>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</si>
  <si>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</si>
  <si>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</si>
  <si>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</si>
  <si>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</si>
  <si>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</si>
  <si>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</si>
  <si>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</si>
  <si>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</si>
  <si>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</si>
  <si>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</si>
  <si>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</si>
  <si>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</si>
  <si>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</si>
  <si>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</si>
  <si>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</si>
  <si>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</si>
  <si>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</si>
  <si>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</si>
  <si>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</si>
  <si>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</si>
  <si>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</si>
  <si>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</si>
  <si>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</si>
  <si>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</si>
  <si>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</si>
  <si>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</si>
  <si>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</si>
  <si>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</si>
  <si>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</si>
  <si>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</si>
  <si>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</si>
  <si>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</si>
  <si>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</si>
  <si>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</si>
  <si>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</si>
  <si>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</si>
  <si>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</si>
  <si>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</si>
  <si>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</si>
  <si>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</si>
  <si>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</si>
  <si>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</si>
  <si>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</si>
  <si>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</si>
  <si>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</si>
  <si>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</si>
  <si>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</si>
  <si>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</si>
  <si>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</si>
  <si>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</si>
  <si>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</si>
  <si>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</si>
  <si>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</si>
  <si>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</si>
  <si>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</si>
  <si>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</si>
  <si>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</si>
  <si>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</si>
  <si>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</si>
  <si>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</si>
  <si>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</si>
  <si>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</si>
  <si>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</si>
  <si>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</si>
  <si>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</si>
  <si>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</si>
  <si>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</si>
  <si>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</si>
  <si>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</si>
  <si>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</si>
  <si>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</si>
  <si>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</si>
  <si>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</si>
  <si>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</si>
  <si>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</si>
  <si>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</si>
  <si>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</si>
  <si>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</si>
  <si>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</si>
  <si>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</si>
  <si>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</si>
  <si>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</si>
  <si>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</si>
  <si>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</si>
  <si>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</si>
  <si>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</si>
  <si>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</si>
  <si>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</si>
  <si>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</si>
  <si>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</si>
  <si>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</si>
  <si>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</si>
  <si>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</si>
  <si>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</si>
  <si>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</si>
  <si>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</si>
  <si>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</si>
  <si>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</si>
  <si>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</si>
  <si>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</si>
  <si>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</si>
  <si>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</si>
  <si>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</si>
  <si>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</si>
  <si>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</si>
  <si>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</si>
  <si>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</si>
  <si>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</si>
  <si>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</si>
  <si>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</si>
  <si>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</si>
  <si>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</si>
  <si>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</si>
  <si>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</si>
  <si>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</si>
  <si>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</si>
  <si>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</si>
  <si>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</si>
  <si>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</si>
  <si>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</si>
  <si>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</si>
  <si>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</si>
  <si>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</si>
  <si>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</si>
  <si>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</si>
  <si>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</si>
  <si>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</si>
  <si>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</si>
  <si>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</si>
  <si>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</si>
  <si>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</si>
  <si>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</si>
  <si>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</si>
  <si>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</si>
  <si>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</si>
  <si>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</si>
  <si>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</si>
  <si>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</si>
  <si>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</si>
  <si>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</si>
  <si>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</si>
  <si>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</si>
  <si>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</si>
  <si>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</si>
  <si>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</si>
  <si>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</si>
  <si>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</si>
  <si>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</si>
  <si>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</si>
  <si>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</si>
  <si>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</si>
  <si>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</si>
  <si>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</si>
  <si>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</si>
  <si>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</si>
  <si>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</si>
  <si>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</si>
  <si>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</si>
  <si>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</si>
  <si>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</si>
  <si>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</si>
  <si>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</si>
  <si>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</si>
  <si>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</si>
  <si>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</si>
  <si>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</si>
  <si>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</si>
  <si>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</si>
  <si>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</si>
  <si>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</si>
  <si>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</si>
  <si>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</si>
  <si>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</si>
  <si>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</si>
  <si>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</si>
  <si>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</si>
  <si>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</si>
  <si>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</si>
  <si>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</si>
  <si>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</si>
  <si>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</si>
  <si>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</si>
  <si>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</si>
  <si>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</si>
  <si>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</si>
  <si>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</si>
  <si>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</si>
  <si>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</si>
  <si>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</si>
  <si>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</si>
  <si>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</si>
  <si>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</si>
  <si>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</si>
  <si>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</si>
  <si>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</si>
  <si>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</si>
  <si>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</si>
  <si>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</si>
  <si>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</si>
  <si>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</si>
  <si>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</si>
  <si>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</si>
  <si>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</si>
  <si>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</si>
  <si>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</si>
  <si>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</si>
  <si>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</si>
  <si>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</si>
  <si>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</si>
  <si>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</si>
  <si>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</si>
  <si>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</si>
  <si>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</si>
  <si>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</si>
  <si>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</si>
  <si>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</si>
  <si>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</si>
  <si>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</si>
  <si>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</si>
  <si>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</si>
  <si>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</si>
  <si>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</si>
  <si>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</si>
  <si>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</si>
  <si>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</si>
  <si>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</si>
  <si>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</si>
  <si>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</si>
  <si>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</si>
  <si>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</si>
  <si>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</si>
  <si>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</si>
  <si>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</si>
  <si>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</si>
  <si>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</si>
  <si>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</si>
  <si>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</si>
  <si>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</si>
  <si>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</si>
  <si>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</si>
  <si>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</si>
  <si>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</si>
  <si>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</si>
  <si>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</si>
  <si>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</si>
  <si>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</si>
  <si>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</si>
  <si>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</si>
  <si>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</si>
  <si>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</si>
  <si>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</si>
  <si>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</si>
  <si>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</si>
  <si>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</si>
  <si>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</si>
  <si>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</si>
  <si>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</si>
  <si>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</si>
  <si>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</si>
  <si>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</si>
  <si>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</si>
  <si>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</si>
  <si>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</si>
  <si>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</si>
  <si>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</si>
  <si>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</si>
  <si>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</si>
  <si>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</si>
  <si>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</si>
  <si>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</si>
  <si>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</si>
  <si>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</si>
  <si>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</si>
  <si>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</si>
  <si>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</si>
  <si>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</si>
  <si>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</si>
  <si>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</si>
  <si>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</si>
  <si>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</si>
  <si>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</si>
  <si>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</si>
  <si>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</si>
  <si>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</si>
  <si>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</si>
  <si>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</si>
  <si>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</si>
  <si>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</si>
  <si>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</si>
  <si>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</si>
  <si>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</si>
  <si>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</si>
  <si>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</si>
  <si>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</si>
  <si>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</si>
  <si>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</si>
  <si>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</si>
  <si>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</si>
  <si>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</si>
  <si>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</si>
  <si>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</si>
  <si>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</si>
  <si>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</si>
  <si>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</si>
  <si>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</si>
  <si>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</si>
  <si>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</si>
  <si>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</si>
  <si>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</si>
  <si>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</si>
  <si>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</si>
  <si>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</si>
  <si>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</si>
  <si>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</si>
  <si>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</si>
  <si>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</si>
  <si>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</si>
  <si>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</si>
  <si>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</si>
  <si>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</si>
  <si>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</si>
  <si>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</si>
  <si>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</si>
  <si>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</si>
  <si>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</si>
  <si>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</si>
  <si>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</si>
  <si>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</si>
  <si>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</si>
  <si>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</si>
  <si>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</si>
  <si>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</si>
  <si>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</si>
  <si>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</si>
  <si>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</si>
  <si>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</si>
  <si>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</si>
  <si>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</si>
  <si>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</si>
  <si>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</si>
  <si>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</si>
  <si>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</si>
  <si>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</si>
  <si>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</si>
  <si>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</si>
  <si>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</si>
  <si>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</si>
  <si>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</si>
  <si>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</si>
  <si>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</si>
  <si>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</si>
  <si>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</si>
  <si>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</si>
  <si>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</si>
  <si>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</si>
  <si>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</si>
  <si>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</si>
  <si>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</si>
  <si>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</si>
  <si>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</si>
  <si>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</si>
  <si>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</si>
  <si>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</si>
  <si>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</si>
  <si>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</si>
  <si>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</si>
  <si>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</si>
  <si>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</si>
  <si>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</si>
  <si>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</si>
  <si>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</si>
  <si>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</si>
  <si>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</si>
  <si>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</si>
  <si>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</si>
  <si>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</si>
  <si>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</si>
  <si>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</si>
  <si>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</si>
  <si>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</si>
  <si>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</si>
  <si>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</si>
  <si>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</si>
  <si>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</si>
  <si>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</si>
  <si>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</si>
  <si>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</si>
  <si>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</si>
  <si>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</si>
  <si>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</si>
  <si>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</si>
  <si>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</si>
  <si>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</si>
  <si>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</si>
  <si>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</si>
  <si>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</si>
  <si>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</si>
  <si>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</si>
  <si>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</si>
  <si>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</si>
  <si>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</si>
  <si>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</si>
  <si>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</si>
  <si>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</si>
  <si>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</si>
  <si>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</si>
  <si>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</si>
  <si>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</si>
  <si>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</si>
  <si>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</si>
  <si>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</si>
  <si>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</si>
  <si>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</si>
  <si>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</si>
  <si>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</si>
  <si>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</si>
  <si>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</si>
  <si>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</si>
  <si>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</si>
  <si>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</si>
  <si>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</si>
  <si>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</si>
  <si>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</si>
  <si>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</si>
  <si>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</si>
  <si>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</si>
  <si>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</si>
  <si>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</si>
  <si>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</si>
  <si>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</si>
  <si>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</si>
  <si>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</si>
  <si>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</si>
  <si>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</si>
  <si>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</si>
  <si>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</si>
  <si>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</si>
  <si>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</si>
  <si>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</si>
  <si>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</si>
  <si>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</si>
  <si>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</si>
  <si>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</si>
  <si>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</si>
  <si>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</si>
  <si>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</si>
  <si>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</si>
  <si>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</si>
  <si>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</si>
  <si>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</si>
  <si>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</si>
  <si>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</si>
  <si>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</si>
  <si>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</si>
  <si>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</si>
  <si>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</si>
  <si>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</si>
  <si>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</si>
  <si>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</si>
  <si>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</si>
  <si>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</si>
  <si>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</si>
  <si>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</si>
  <si>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</si>
  <si>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</si>
  <si>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</si>
  <si>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</si>
  <si>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</si>
  <si>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</si>
  <si>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</si>
  <si>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</si>
  <si>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</si>
  <si>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</si>
  <si>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</si>
  <si>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</si>
  <si>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</si>
  <si>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</si>
  <si>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</si>
  <si>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</si>
  <si>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</si>
  <si>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</si>
  <si>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</si>
  <si>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</si>
  <si>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</si>
  <si>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</si>
  <si>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</si>
  <si>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</si>
  <si>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</si>
  <si>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</si>
  <si>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</si>
  <si>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</si>
  <si>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</si>
  <si>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</si>
  <si>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</si>
  <si>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</si>
  <si>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</si>
  <si>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</si>
  <si>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</si>
  <si>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</si>
  <si>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</si>
  <si>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</si>
  <si>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</si>
  <si>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</si>
  <si>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</si>
  <si>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</si>
  <si>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</si>
  <si>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</si>
  <si>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</si>
  <si>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</si>
  <si>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</si>
  <si>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</si>
  <si>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</si>
  <si>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</si>
  <si>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</si>
  <si>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</si>
  <si>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</si>
  <si>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</si>
  <si>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</si>
  <si>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</si>
  <si>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</si>
  <si>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</si>
  <si>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</si>
  <si>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</si>
  <si>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</si>
  <si>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</si>
  <si>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</si>
  <si>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</si>
  <si>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</si>
  <si>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</si>
  <si>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</si>
  <si>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</si>
  <si>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</si>
  <si>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</si>
  <si>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</si>
  <si>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</si>
  <si>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</si>
  <si>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</si>
  <si>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</si>
  <si>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</si>
  <si>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</si>
  <si>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</si>
  <si>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</si>
  <si>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</si>
  <si>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</si>
  <si>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</si>
  <si>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</si>
  <si>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</si>
  <si>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</si>
  <si>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</si>
  <si>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</si>
  <si>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</si>
  <si>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</si>
  <si>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</si>
  <si>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</si>
  <si>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</si>
  <si>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</si>
  <si>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</si>
  <si>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</si>
  <si>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</si>
  <si>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</si>
  <si>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</si>
  <si>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</si>
  <si>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</si>
  <si>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</si>
  <si>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</si>
  <si>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</si>
  <si>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</si>
  <si>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</si>
  <si>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</si>
  <si>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</si>
  <si>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</si>
  <si>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</si>
  <si>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</si>
  <si>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</si>
  <si>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</si>
  <si>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</si>
  <si>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</si>
  <si>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</si>
  <si>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</si>
  <si>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</si>
  <si>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</si>
  <si>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</si>
  <si>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</si>
  <si>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</si>
  <si>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</si>
  <si>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</si>
  <si>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</si>
  <si>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</si>
  <si>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</si>
  <si>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</si>
  <si>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</si>
  <si>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</si>
  <si>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</si>
  <si>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</si>
  <si>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</si>
  <si>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</si>
  <si>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</si>
  <si>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</si>
  <si>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</si>
  <si>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</si>
  <si>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</si>
  <si>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</si>
  <si>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</si>
  <si>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</si>
  <si>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</si>
  <si>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</si>
  <si>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</si>
  <si>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</si>
  <si>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</si>
  <si>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</si>
  <si>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</si>
  <si>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</si>
  <si>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</si>
  <si>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</si>
  <si>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</si>
  <si>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</si>
  <si>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</si>
  <si>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</si>
  <si>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</si>
  <si>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</si>
  <si>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</si>
  <si>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</si>
  <si>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</si>
  <si>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</si>
  <si>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</si>
  <si>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</si>
  <si>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</si>
  <si>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</si>
  <si>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</si>
  <si>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</si>
  <si>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</si>
  <si>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</si>
  <si>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</si>
  <si>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</si>
  <si>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</si>
  <si>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</si>
  <si>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</si>
  <si>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</si>
  <si>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</si>
  <si>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</si>
  <si>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</si>
  <si>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</si>
  <si>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</si>
  <si>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</si>
  <si>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</si>
  <si>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</si>
  <si>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</si>
  <si>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</si>
  <si>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</si>
  <si>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</si>
  <si>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</si>
  <si>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</si>
  <si>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</si>
  <si>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</si>
  <si>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</si>
  <si>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</si>
  <si>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</si>
  <si>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</si>
  <si>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</si>
  <si>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</si>
  <si>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</si>
  <si>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</si>
  <si>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</si>
  <si>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</si>
  <si>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</si>
  <si>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</si>
  <si>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</si>
  <si>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</si>
  <si>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</si>
  <si>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</si>
  <si>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</si>
  <si>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</si>
  <si>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</si>
  <si>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</si>
  <si>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</si>
  <si>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</si>
  <si>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</si>
  <si>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</si>
  <si>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</si>
  <si>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</si>
  <si>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</si>
  <si>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</si>
  <si>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</si>
  <si>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</si>
  <si>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</si>
  <si>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</si>
  <si>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</si>
  <si>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</si>
  <si>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</si>
  <si>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</si>
  <si>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</si>
  <si>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</si>
  <si>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</si>
  <si>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</si>
  <si>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</si>
  <si>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</si>
  <si>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</si>
  <si>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</si>
  <si>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</si>
  <si>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</si>
  <si>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</si>
  <si>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</si>
  <si>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</si>
  <si>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</si>
  <si>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</si>
  <si>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</si>
  <si>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</si>
  <si>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</si>
  <si>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</si>
  <si>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</si>
  <si>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</si>
  <si>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</si>
  <si>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</si>
  <si>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</si>
  <si>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</si>
  <si>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</si>
  <si>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</si>
  <si>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</si>
  <si>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</si>
  <si>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</si>
  <si>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</si>
  <si>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</si>
  <si>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</si>
  <si>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</si>
  <si>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</si>
  <si>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</si>
  <si>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</si>
  <si>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</si>
  <si>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</si>
  <si>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</si>
  <si>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</si>
  <si>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</si>
  <si>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</si>
  <si>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</si>
  <si>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</si>
  <si>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</si>
  <si>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</si>
  <si>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</si>
  <si>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</si>
  <si>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</si>
  <si>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</si>
  <si>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</si>
  <si>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</si>
  <si>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</si>
  <si>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</si>
  <si>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</si>
  <si>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</si>
  <si>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</si>
  <si>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</si>
  <si>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</si>
  <si>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</si>
  <si>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</si>
  <si>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</si>
  <si>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</si>
  <si>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</si>
  <si>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</si>
  <si>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</si>
  <si>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</si>
  <si>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</si>
  <si>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</si>
  <si>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</si>
  <si>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</si>
  <si>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</si>
  <si>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</si>
  <si>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</si>
  <si>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</si>
  <si>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</si>
  <si>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</si>
  <si>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</si>
  <si>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</si>
  <si>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</si>
  <si>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</si>
  <si>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</si>
  <si>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</si>
  <si>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</si>
  <si>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</si>
  <si>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</si>
  <si>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</si>
  <si>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</si>
  <si>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</si>
  <si>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</si>
  <si>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</si>
  <si>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</si>
  <si>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</si>
  <si>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</si>
  <si>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</si>
  <si>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</si>
  <si>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</si>
  <si>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</si>
  <si>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</si>
  <si>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</si>
  <si>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</si>
  <si>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</si>
  <si>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</si>
  <si>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</si>
  <si>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</si>
  <si>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</si>
  <si>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</si>
  <si>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</si>
  <si>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</si>
  <si>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</si>
  <si>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</si>
  <si>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</si>
  <si>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</si>
  <si>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</si>
  <si>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</si>
  <si>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</si>
  <si>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</si>
  <si>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</si>
  <si>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</si>
  <si>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</si>
  <si>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</si>
  <si>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</si>
  <si>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</si>
  <si>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</si>
  <si>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</si>
  <si>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</si>
  <si>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</si>
  <si>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</si>
  <si>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</si>
  <si>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</si>
  <si>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</si>
  <si>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</si>
  <si>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</si>
  <si>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</si>
  <si>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</si>
  <si>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</si>
  <si>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</si>
  <si>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</si>
  <si>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</si>
  <si>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</si>
  <si>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</si>
  <si>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</si>
  <si>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</si>
  <si>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</si>
  <si>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</si>
  <si>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</si>
  <si>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</si>
  <si>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</si>
  <si>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</si>
  <si>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</si>
  <si>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</si>
  <si>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</si>
  <si>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</si>
  <si>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</si>
  <si>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</si>
  <si>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</si>
  <si>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</si>
  <si>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</si>
  <si>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</si>
  <si>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</si>
  <si>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</si>
  <si>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</si>
  <si>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</si>
  <si>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</si>
  <si>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</si>
  <si>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</si>
  <si>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</si>
  <si>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</si>
  <si>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</si>
  <si>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</si>
  <si>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</si>
  <si>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</si>
  <si>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</si>
  <si>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</si>
  <si>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</si>
  <si>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</si>
  <si>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</si>
  <si>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</si>
  <si>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</si>
  <si>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</si>
  <si>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</si>
  <si>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</si>
  <si>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</si>
  <si>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</si>
  <si>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</si>
  <si>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</si>
  <si>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</si>
  <si>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</si>
  <si>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</si>
  <si>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</si>
  <si>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</si>
  <si>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</si>
  <si>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</si>
  <si>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</si>
  <si>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</si>
  <si>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</si>
  <si>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</si>
  <si>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</si>
  <si>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</si>
  <si>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</si>
  <si>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</si>
  <si>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</si>
  <si>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</si>
  <si>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</si>
  <si>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</si>
  <si>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</si>
  <si>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</si>
  <si>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</si>
  <si>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</si>
  <si>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</si>
  <si>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</si>
  <si>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</si>
  <si>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</si>
  <si>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</si>
  <si>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</si>
  <si>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</si>
  <si>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</si>
  <si>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</si>
  <si>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</si>
  <si>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</si>
  <si>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</si>
  <si>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</si>
  <si>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</si>
  <si>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</si>
  <si>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</si>
  <si>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</si>
  <si>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</si>
  <si>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</si>
  <si>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</si>
  <si>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</si>
  <si>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</si>
  <si>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</si>
  <si>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</si>
  <si>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</si>
  <si>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</si>
  <si>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</si>
  <si>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</si>
  <si>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</si>
  <si>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</si>
  <si>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</si>
  <si>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</si>
  <si>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</si>
  <si>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</si>
  <si>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</si>
  <si>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</si>
  <si>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</si>
  <si>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</si>
  <si>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</si>
  <si>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</si>
  <si>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</si>
  <si>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</si>
  <si>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</si>
  <si>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</si>
  <si>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</si>
  <si>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</si>
  <si>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</si>
  <si>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</si>
  <si>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</si>
  <si>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</si>
  <si>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</si>
  <si>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</si>
  <si>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</si>
  <si>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</si>
  <si>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</si>
  <si>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</si>
  <si>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</si>
  <si>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</si>
  <si>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</si>
  <si>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</si>
  <si>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</si>
  <si>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</si>
  <si>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</si>
  <si>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</si>
  <si>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</si>
  <si>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</si>
  <si>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</si>
  <si>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</si>
  <si>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</si>
  <si>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</si>
  <si>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</si>
  <si>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</si>
  <si>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</si>
  <si>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</si>
  <si>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</si>
  <si>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</si>
  <si>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</si>
  <si>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</si>
  <si>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</si>
  <si>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</si>
  <si>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</si>
  <si>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</si>
  <si>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</si>
  <si>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</si>
  <si>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</si>
  <si>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</si>
  <si>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</si>
  <si>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</si>
  <si>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</si>
  <si>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</si>
  <si>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</si>
  <si>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</si>
  <si>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</si>
  <si>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</si>
  <si>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</si>
  <si>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</si>
  <si>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</si>
  <si>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</si>
  <si>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</si>
  <si>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</si>
  <si>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</si>
  <si>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</si>
  <si>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</si>
  <si>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</si>
  <si>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</si>
  <si>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</si>
  <si>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</si>
  <si>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</si>
  <si>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</si>
  <si>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</si>
  <si>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</si>
  <si>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</si>
  <si>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</si>
  <si>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</si>
  <si>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</si>
  <si>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</si>
  <si>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</si>
  <si>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</si>
  <si>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</si>
  <si>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</si>
  <si>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</si>
  <si>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</si>
  <si>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</si>
  <si>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</si>
  <si>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</si>
  <si>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</si>
  <si>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</si>
  <si>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</si>
  <si>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</si>
  <si>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</si>
  <si>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</si>
  <si>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</si>
  <si>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</si>
  <si>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</si>
  <si>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</si>
  <si>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</si>
  <si>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</si>
  <si>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</si>
  <si>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</si>
  <si>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</si>
  <si>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</si>
  <si>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</si>
  <si>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</si>
  <si>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</si>
  <si>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</si>
  <si>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</si>
  <si>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</si>
  <si>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</si>
  <si>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</si>
  <si>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</si>
  <si>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</si>
  <si>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</si>
  <si>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</si>
  <si>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</si>
  <si>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</si>
  <si>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</si>
  <si>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</si>
  <si>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</si>
  <si>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</si>
  <si>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</si>
  <si>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</si>
  <si>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</si>
  <si>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</si>
  <si>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</si>
  <si>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</si>
  <si>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</si>
  <si>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</si>
  <si>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</si>
  <si>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</si>
  <si>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</si>
  <si>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</si>
  <si>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</si>
  <si>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</si>
  <si>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</si>
  <si>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</si>
  <si>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</si>
  <si>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</si>
  <si>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</si>
  <si>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</si>
  <si>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</si>
  <si>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</si>
  <si>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</si>
  <si>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</si>
  <si>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</si>
  <si>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</si>
  <si>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</si>
  <si>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</si>
  <si>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</si>
  <si>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</si>
  <si>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</si>
  <si>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</si>
  <si>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</si>
  <si>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</si>
  <si>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</si>
  <si>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</si>
  <si>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</si>
  <si>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</si>
  <si>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</si>
  <si>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</si>
  <si>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</si>
  <si>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</si>
  <si>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</si>
  <si>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</si>
  <si>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</si>
  <si>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</si>
  <si>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</si>
  <si>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</si>
  <si>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</si>
  <si>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</si>
  <si>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</si>
  <si>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</si>
  <si>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</si>
  <si>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</si>
  <si>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</si>
  <si>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</si>
  <si>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</si>
  <si>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</si>
  <si>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</si>
  <si>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</si>
  <si>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</si>
  <si>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</si>
  <si>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</si>
  <si>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</si>
  <si>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</si>
  <si>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</si>
  <si>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</si>
  <si>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</si>
  <si>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</si>
  <si>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</si>
  <si>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</si>
  <si>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</si>
  <si>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</si>
  <si>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</si>
  <si>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</si>
  <si>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</si>
  <si>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</si>
  <si>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</si>
  <si>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</si>
  <si>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</si>
  <si>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</si>
  <si>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</si>
  <si>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</si>
  <si>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</si>
  <si>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</si>
  <si>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</si>
  <si>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</si>
  <si>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</si>
  <si>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</si>
  <si>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</si>
  <si>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</si>
  <si>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</si>
  <si>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</si>
  <si>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</si>
  <si>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</si>
  <si>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</si>
  <si>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</si>
  <si>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</si>
  <si>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</si>
  <si>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</si>
  <si>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</si>
  <si>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</si>
  <si>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</si>
  <si>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</si>
  <si>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</si>
  <si>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</si>
  <si>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</si>
  <si>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</si>
  <si>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</si>
  <si>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</si>
  <si>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</si>
  <si>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</si>
  <si>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</si>
  <si>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</si>
  <si>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</si>
  <si>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</si>
  <si>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</si>
  <si>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</si>
  <si>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</si>
  <si>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</si>
  <si>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</si>
  <si>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</si>
  <si>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</si>
  <si>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</si>
  <si>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</si>
  <si>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</si>
  <si>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</si>
  <si>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</si>
  <si>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</si>
  <si>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</si>
  <si>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</si>
  <si>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</si>
  <si>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</si>
  <si>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</si>
  <si>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</si>
  <si>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</si>
  <si>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</si>
  <si>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</si>
  <si>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</si>
  <si>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</si>
  <si>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</si>
  <si>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</si>
  <si>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</si>
  <si>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</si>
  <si>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</si>
  <si>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</si>
  <si>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</si>
  <si>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</si>
  <si>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</si>
  <si>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</si>
  <si>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</si>
  <si>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</si>
  <si>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</si>
  <si>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</si>
  <si>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</si>
  <si>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</si>
  <si>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</si>
  <si>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</si>
  <si>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</si>
  <si>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</si>
  <si>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</si>
  <si>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</si>
  <si>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</si>
  <si>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</si>
  <si>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</si>
  <si>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</si>
  <si>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</si>
  <si>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</si>
  <si>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</si>
  <si>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</si>
  <si>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</si>
  <si>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</si>
  <si>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</si>
  <si>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</si>
  <si>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</si>
  <si>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</si>
  <si>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</si>
  <si>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</si>
  <si>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</si>
  <si>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</si>
  <si>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</si>
  <si>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</si>
  <si>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</si>
  <si>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</si>
  <si>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</si>
  <si>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</si>
  <si>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</si>
  <si>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</si>
  <si>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</si>
  <si>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</si>
  <si>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</si>
  <si>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</si>
  <si>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</si>
  <si>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</si>
  <si>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</si>
  <si>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</si>
  <si>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</si>
  <si>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</si>
  <si>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</si>
  <si>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</si>
  <si>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</si>
  <si>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</si>
  <si>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</si>
  <si>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</si>
  <si>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</si>
  <si>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</si>
  <si>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</si>
  <si>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</si>
  <si>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</si>
  <si>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</si>
  <si>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</si>
  <si>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</si>
  <si>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</si>
  <si>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</si>
  <si>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</si>
  <si>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</si>
  <si>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</si>
  <si>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</si>
  <si>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</si>
  <si>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</si>
  <si>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</si>
  <si>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</si>
  <si>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</si>
  <si>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</si>
  <si>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</si>
  <si>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</si>
  <si>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</si>
  <si>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</si>
  <si>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</si>
  <si>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</si>
  <si>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</si>
  <si>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</si>
  <si>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</si>
  <si>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</si>
  <si>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</si>
  <si>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</si>
  <si>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</si>
  <si>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</si>
  <si>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</si>
  <si>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</si>
  <si>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</si>
  <si>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</si>
  <si>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</si>
  <si>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</si>
  <si>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</si>
  <si>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</si>
  <si>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</si>
  <si>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</si>
  <si>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</si>
  <si>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</si>
  <si>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</si>
  <si>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</si>
  <si>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</si>
  <si>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</si>
  <si>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</si>
  <si>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</si>
  <si>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</si>
  <si>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</si>
  <si>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</si>
  <si>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</si>
  <si>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</si>
  <si>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</si>
  <si>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</si>
  <si>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</si>
  <si>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</si>
  <si>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</si>
  <si>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</si>
  <si>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</si>
  <si>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</si>
  <si>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</si>
  <si>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</si>
  <si>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</si>
  <si>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</si>
  <si>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</si>
  <si>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</si>
  <si>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</si>
  <si>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</si>
  <si>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</si>
  <si>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</si>
  <si>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</si>
  <si>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</si>
  <si>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</si>
  <si>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</si>
  <si>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</si>
  <si>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</si>
  <si>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</si>
  <si>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</si>
  <si>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</si>
  <si>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</si>
  <si>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</si>
  <si>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</si>
  <si>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</si>
  <si>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</si>
  <si>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</si>
  <si>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</si>
  <si>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</si>
  <si>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</si>
  <si>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</si>
  <si>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</si>
  <si>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</si>
  <si>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</si>
  <si>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</si>
  <si>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</si>
  <si>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</si>
  <si>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</si>
  <si>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</si>
  <si>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</si>
  <si>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</si>
  <si>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</si>
  <si>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</si>
  <si>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</si>
  <si>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</si>
  <si>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</si>
  <si>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</si>
  <si>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</si>
  <si>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</si>
  <si>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</si>
  <si>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</si>
  <si>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</si>
  <si>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</si>
  <si>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</si>
  <si>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</si>
  <si>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</si>
  <si>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</si>
  <si>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</si>
  <si>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</si>
  <si>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</si>
  <si>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</si>
  <si>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</si>
  <si>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</si>
  <si>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</si>
  <si>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</si>
  <si>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</si>
  <si>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</si>
  <si>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</si>
  <si>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</si>
  <si>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</si>
  <si>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</si>
  <si>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</si>
  <si>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</si>
  <si>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</si>
  <si>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</si>
  <si>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</si>
  <si>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</si>
  <si>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</si>
  <si>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</si>
  <si>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</si>
  <si>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</si>
  <si>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</si>
  <si>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</si>
  <si>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</si>
  <si>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</si>
  <si>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</si>
  <si>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</si>
  <si>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</si>
  <si>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</si>
  <si>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</si>
  <si>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</si>
  <si>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</si>
  <si>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</si>
  <si>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</si>
  <si>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</si>
  <si>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</si>
  <si>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</si>
  <si>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</si>
  <si>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</si>
  <si>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</si>
  <si>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</si>
  <si>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</si>
  <si>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</si>
  <si>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</si>
  <si>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</si>
  <si>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</si>
  <si>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</si>
  <si>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</si>
  <si>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</si>
  <si>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</si>
  <si>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</si>
  <si>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</si>
  <si>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</si>
  <si>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</si>
  <si>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</si>
  <si>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</si>
  <si>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</si>
  <si>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</si>
  <si>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</si>
  <si>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</si>
  <si>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</si>
  <si>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</si>
  <si>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</si>
  <si>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</si>
  <si>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</si>
  <si>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</si>
  <si>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</si>
  <si>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</si>
  <si>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</si>
  <si>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</si>
  <si>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</si>
  <si>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</si>
  <si>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</si>
  <si>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</si>
  <si>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</si>
  <si>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</si>
  <si>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</si>
  <si>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</si>
  <si>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</si>
  <si>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</si>
  <si>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</si>
  <si>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</si>
  <si>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</si>
  <si>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</si>
  <si>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</si>
  <si>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</si>
  <si>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</si>
  <si>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</si>
  <si>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</si>
  <si>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</si>
  <si>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</si>
  <si>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</si>
  <si>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</si>
  <si>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</si>
  <si>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</si>
  <si>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</si>
  <si>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</si>
  <si>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</si>
  <si>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</si>
  <si>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</si>
  <si>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</si>
  <si>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</si>
  <si>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</si>
  <si>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</si>
  <si>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</si>
  <si>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</si>
  <si>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</si>
  <si>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</si>
  <si>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</si>
  <si>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</si>
  <si>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</si>
  <si>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</si>
  <si>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</si>
  <si>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</si>
  <si>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</si>
  <si>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</si>
  <si>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</si>
  <si>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</si>
  <si>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</si>
  <si>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</si>
  <si>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</si>
  <si>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</si>
  <si>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</si>
  <si>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</si>
  <si>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</si>
  <si>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</si>
  <si>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</si>
  <si>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</si>
  <si>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</si>
  <si>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</si>
  <si>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</si>
  <si>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</si>
  <si>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</si>
  <si>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</si>
  <si>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</si>
  <si>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</si>
  <si>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</si>
  <si>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</si>
  <si>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</si>
  <si>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</si>
  <si>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</si>
  <si>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</si>
  <si>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</si>
  <si>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</si>
  <si>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</si>
  <si>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</si>
  <si>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</si>
  <si>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</si>
  <si>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</si>
  <si>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</si>
  <si>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</si>
  <si>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</si>
  <si>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</si>
  <si>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</si>
  <si>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</si>
  <si>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</si>
  <si>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</si>
  <si>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</si>
  <si>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</si>
  <si>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</si>
  <si>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</si>
  <si>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</si>
  <si>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</si>
  <si>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</si>
  <si>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</si>
  <si>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</si>
  <si>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</si>
  <si>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</si>
  <si>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</si>
  <si>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</si>
  <si>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</si>
  <si>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</si>
  <si>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</si>
  <si>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</si>
  <si>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</si>
  <si>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</si>
  <si>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</si>
  <si>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</si>
  <si>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</si>
  <si>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</si>
  <si>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</si>
  <si>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</si>
  <si>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</si>
  <si>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</si>
  <si>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</si>
  <si>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</si>
  <si>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</si>
  <si>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</si>
  <si>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</si>
  <si>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</si>
  <si>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</si>
  <si>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</si>
  <si>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</si>
  <si>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</si>
  <si>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</si>
  <si>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</si>
  <si>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</si>
  <si>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</si>
  <si>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</si>
  <si>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</si>
  <si>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</si>
  <si>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</si>
  <si>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</si>
  <si>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</si>
  <si>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</si>
  <si>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</si>
  <si>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</si>
  <si>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</si>
  <si>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</si>
  <si>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</si>
  <si>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</si>
  <si>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</si>
  <si>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</si>
  <si>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</si>
  <si>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</si>
  <si>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</si>
  <si>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</si>
  <si>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</si>
  <si>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</si>
  <si>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</si>
  <si>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</si>
  <si>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</si>
  <si>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</si>
  <si>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</si>
  <si>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</si>
  <si>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</si>
  <si>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</si>
  <si>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</si>
  <si>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</si>
  <si>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</si>
  <si>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</si>
  <si>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</si>
  <si>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</si>
  <si>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</si>
  <si>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</si>
  <si>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</si>
  <si>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</si>
  <si>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</si>
  <si>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</si>
  <si>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</si>
  <si>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</si>
  <si>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</si>
  <si>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</si>
  <si>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</si>
  <si>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</si>
  <si>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</si>
  <si>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</si>
  <si>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</si>
  <si>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</si>
  <si>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</si>
  <si>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</si>
  <si>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</si>
  <si>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</si>
  <si>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</si>
  <si>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</si>
  <si>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</si>
  <si>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</si>
  <si>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</si>
  <si>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</si>
  <si>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</si>
  <si>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</si>
  <si>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</si>
  <si>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</si>
  <si>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</si>
  <si>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</si>
  <si>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</si>
  <si>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</si>
  <si>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</si>
  <si>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</si>
  <si>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</si>
  <si>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</si>
  <si>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</si>
  <si>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</si>
  <si>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</si>
  <si>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</si>
  <si>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</si>
  <si>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</si>
  <si>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</si>
  <si>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</si>
  <si>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</si>
  <si>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</si>
  <si>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</si>
  <si>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</si>
  <si>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</si>
  <si>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</si>
  <si>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</si>
  <si>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</si>
  <si>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</si>
  <si>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</si>
  <si>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</si>
  <si>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</si>
  <si>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</si>
  <si>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</si>
  <si>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</si>
  <si>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</si>
  <si>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</si>
  <si>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</si>
  <si>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</si>
  <si>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</si>
  <si>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</si>
  <si>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</si>
  <si>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</si>
  <si>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</si>
  <si>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</si>
  <si>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</si>
  <si>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</si>
  <si>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</si>
  <si>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</si>
  <si>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</si>
  <si>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</si>
  <si>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</si>
  <si>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</si>
  <si>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</si>
  <si>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</si>
  <si>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</si>
  <si>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</si>
  <si>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</si>
  <si>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</si>
  <si>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</si>
  <si>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</si>
  <si>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</si>
  <si>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</si>
  <si>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</si>
  <si>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</si>
  <si>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</si>
  <si>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</si>
  <si>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</si>
  <si>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</si>
  <si>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</si>
  <si>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</si>
  <si>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</si>
  <si>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</si>
  <si>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</si>
  <si>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</si>
  <si>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</si>
  <si>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</si>
  <si>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</si>
  <si>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</si>
  <si>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</si>
  <si>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</si>
  <si>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</si>
  <si>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</si>
  <si>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</si>
  <si>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</si>
  <si>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</si>
  <si>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</si>
  <si>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</si>
  <si>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</si>
  <si>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</si>
  <si>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</si>
  <si>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</si>
  <si>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</si>
  <si>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</si>
  <si>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</si>
  <si>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</si>
  <si>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</si>
  <si>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</si>
  <si>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</si>
  <si>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</si>
  <si>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</si>
  <si>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</si>
  <si>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</si>
  <si>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</si>
  <si>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</si>
  <si>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</si>
  <si>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</si>
  <si>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</si>
  <si>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</si>
  <si>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</si>
  <si>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</si>
  <si>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</si>
  <si>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</si>
  <si>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</si>
  <si>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</si>
  <si>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</si>
  <si>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</si>
  <si>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</si>
  <si>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</si>
  <si>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</si>
  <si>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</si>
  <si>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</si>
  <si>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</si>
  <si>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</si>
  <si>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</si>
  <si>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</si>
  <si>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</si>
  <si>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</si>
  <si>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</si>
  <si>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</si>
  <si>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</si>
  <si>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</si>
  <si>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</si>
  <si>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</si>
  <si>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</si>
  <si>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</si>
  <si>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</si>
  <si>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</si>
  <si>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</si>
  <si>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</si>
  <si>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</si>
  <si>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</si>
  <si>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</si>
  <si>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</si>
  <si>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</si>
  <si>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</si>
  <si>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</si>
  <si>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</si>
  <si>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</si>
  <si>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</si>
  <si>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</si>
  <si>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</si>
  <si>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</si>
  <si>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</si>
  <si>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</si>
  <si>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</si>
  <si>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</si>
  <si>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</si>
  <si>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</si>
  <si>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</si>
  <si>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</si>
  <si>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</si>
  <si>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</si>
  <si>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</si>
  <si>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</si>
  <si>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</si>
  <si>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</si>
  <si>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</si>
  <si>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</si>
  <si>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</si>
  <si>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</si>
  <si>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</si>
  <si>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</si>
  <si>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</si>
  <si>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</si>
  <si>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</si>
  <si>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</si>
  <si>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</si>
  <si>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</si>
  <si>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</si>
  <si>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</si>
  <si>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</si>
  <si>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</si>
  <si>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</si>
  <si>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</si>
  <si>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</si>
  <si>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</si>
  <si>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</si>
  <si>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</si>
  <si>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</si>
  <si>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</si>
  <si>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</si>
  <si>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</si>
  <si>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</si>
  <si>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</si>
  <si>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</si>
  <si>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</si>
  <si>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</si>
  <si>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</si>
  <si>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</si>
  <si>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</si>
  <si>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</si>
  <si>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</si>
  <si>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</si>
  <si>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</si>
  <si>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</si>
  <si>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</si>
  <si>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</si>
  <si>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</si>
  <si>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</si>
  <si>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</si>
  <si>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</si>
  <si>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</si>
  <si>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</si>
  <si>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</si>
  <si>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</si>
  <si>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</si>
  <si>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</si>
  <si>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</si>
  <si>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</si>
  <si>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</si>
  <si>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</si>
  <si>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</si>
  <si>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</si>
  <si>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</si>
  <si>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</si>
  <si>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</si>
  <si>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</si>
  <si>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</si>
  <si>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</si>
  <si>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</si>
  <si>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</si>
  <si>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</si>
  <si>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</si>
  <si>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</si>
  <si>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</si>
  <si>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</si>
  <si>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</si>
  <si>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</si>
  <si>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</si>
  <si>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</si>
  <si>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</si>
  <si>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</si>
  <si>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</si>
  <si>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</si>
  <si>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</si>
  <si>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</si>
  <si>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</si>
  <si>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</si>
  <si>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</si>
  <si>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</si>
  <si>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</si>
  <si>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</si>
  <si>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</si>
  <si>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</si>
  <si>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</si>
  <si>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</si>
  <si>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</si>
  <si>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</si>
  <si>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</si>
  <si>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</si>
  <si>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</si>
  <si>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</si>
  <si>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</si>
  <si>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</si>
  <si>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</si>
  <si>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</si>
  <si>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</si>
  <si>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</si>
  <si>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</si>
  <si>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</si>
  <si>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</si>
  <si>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</si>
  <si>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</si>
  <si>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</si>
  <si>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</si>
  <si>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</si>
  <si>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</si>
  <si>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</si>
  <si>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</si>
  <si>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</si>
  <si>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</si>
  <si>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</si>
  <si>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</si>
  <si>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</si>
  <si>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</si>
  <si>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</si>
  <si>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</si>
  <si>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</si>
  <si>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</si>
  <si>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</si>
  <si>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</si>
  <si>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</si>
  <si>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</si>
  <si>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</si>
  <si>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</si>
  <si>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</si>
  <si>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</si>
  <si>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</si>
  <si>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</si>
  <si>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</si>
  <si>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</si>
  <si>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</si>
  <si>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</si>
  <si>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</si>
  <si>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</si>
  <si>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</si>
  <si>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</si>
  <si>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</si>
  <si>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</si>
  <si>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</si>
  <si>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</si>
  <si>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</si>
  <si>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</si>
  <si>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</si>
  <si>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</si>
  <si>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</si>
  <si>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</si>
  <si>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</si>
  <si>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</si>
  <si>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</si>
  <si>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</si>
  <si>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</si>
  <si>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</si>
  <si>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</si>
  <si>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</si>
  <si>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</si>
  <si>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</si>
  <si>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</si>
  <si>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</si>
  <si>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</si>
  <si>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</si>
  <si>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</si>
  <si>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</si>
  <si>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</si>
  <si>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</si>
  <si>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</si>
  <si>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</si>
  <si>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</si>
  <si>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</si>
  <si>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</si>
  <si>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</si>
  <si>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</si>
  <si>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</si>
  <si>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</si>
  <si>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</si>
  <si>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</si>
  <si>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</si>
  <si>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</si>
  <si>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</si>
  <si>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</si>
  <si>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</si>
  <si>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</si>
  <si>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</si>
  <si>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</si>
  <si>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</si>
  <si>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</si>
  <si>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</si>
  <si>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</si>
  <si>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</si>
  <si>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</si>
  <si>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</si>
  <si>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</si>
  <si>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</si>
  <si>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</si>
  <si>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</si>
  <si>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</si>
  <si>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</si>
  <si>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</si>
  <si>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</si>
  <si>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</si>
  <si>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</si>
  <si>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</si>
  <si>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</si>
  <si>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</si>
  <si>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</si>
  <si>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</si>
  <si>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</si>
  <si>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</si>
  <si>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</si>
  <si>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</si>
  <si>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</si>
  <si>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</si>
  <si>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</si>
  <si>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</si>
  <si>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</si>
  <si>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</si>
  <si>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</si>
  <si>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</si>
  <si>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</si>
  <si>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</si>
  <si>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</si>
  <si>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</si>
  <si>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</si>
  <si>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</si>
  <si>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</si>
  <si>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</si>
  <si>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</si>
  <si>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</si>
  <si>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</si>
  <si>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</si>
  <si>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</si>
  <si>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</si>
  <si>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</si>
  <si>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</si>
  <si>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</si>
  <si>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</si>
  <si>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</si>
  <si>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</si>
  <si>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</si>
  <si>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</si>
  <si>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</si>
  <si>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</si>
  <si>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</si>
  <si>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</si>
  <si>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</si>
  <si>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</si>
  <si>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</si>
  <si>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</si>
  <si>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</si>
  <si>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</si>
  <si>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</si>
  <si>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</si>
  <si>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</si>
  <si>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</si>
  <si>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</si>
  <si>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</si>
  <si>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</si>
  <si>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</si>
  <si>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</si>
  <si>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</si>
  <si>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</si>
  <si>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</si>
  <si>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</si>
  <si>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</si>
  <si>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</si>
  <si>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</si>
  <si>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</si>
  <si>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</si>
  <si>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</si>
  <si>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</si>
  <si>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</si>
  <si>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</si>
  <si>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</si>
  <si>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</si>
  <si>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</si>
  <si>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</si>
  <si>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</si>
  <si>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</si>
  <si>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</si>
  <si>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</si>
  <si>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</si>
  <si>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</si>
  <si>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</si>
  <si>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</si>
  <si>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</si>
  <si>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</si>
  <si>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</si>
  <si>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</si>
  <si>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</si>
  <si>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</si>
  <si>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</si>
  <si>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</si>
  <si>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</si>
  <si>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</si>
  <si>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</si>
  <si>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</si>
  <si>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</si>
  <si>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</si>
  <si>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</si>
  <si>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</si>
  <si>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</si>
  <si>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</si>
  <si>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</si>
  <si>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</si>
  <si>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</si>
  <si>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</si>
  <si>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</si>
  <si>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</si>
  <si>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</si>
  <si>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</si>
  <si>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</si>
  <si>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</si>
  <si>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</si>
  <si>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</si>
  <si>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</si>
  <si>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</si>
  <si>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</si>
  <si>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</si>
  <si>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</si>
  <si>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</si>
  <si>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</si>
  <si>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</si>
  <si>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</si>
  <si>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</si>
  <si>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</si>
  <si>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</si>
  <si>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</si>
  <si>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</si>
  <si>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</si>
  <si>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</si>
  <si>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</si>
  <si>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</si>
  <si>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</si>
  <si>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</si>
  <si>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</si>
  <si>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</si>
  <si>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</si>
  <si>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</si>
  <si>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</si>
  <si>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</si>
  <si>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</si>
  <si>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</si>
  <si>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</si>
  <si>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</si>
  <si>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</si>
  <si>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</si>
  <si>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</si>
  <si>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</si>
  <si>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</si>
  <si>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</si>
  <si>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</si>
  <si>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</si>
  <si>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</si>
  <si>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</si>
  <si>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</si>
  <si>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</si>
  <si>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</si>
  <si>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</si>
  <si>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</si>
  <si>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</si>
  <si>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</si>
  <si>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</si>
  <si>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</si>
  <si>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</si>
  <si>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</si>
  <si>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</si>
  <si>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</si>
  <si>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</si>
  <si>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</si>
  <si>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</si>
  <si>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</si>
  <si>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</si>
  <si>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</si>
  <si>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</si>
  <si>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</si>
  <si>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</si>
  <si>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</si>
  <si>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</si>
  <si>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</si>
  <si>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</si>
  <si>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</si>
  <si>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</si>
  <si>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</si>
  <si>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</si>
  <si>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</si>
  <si>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</si>
  <si>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</si>
  <si>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</si>
  <si>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</si>
  <si>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</si>
  <si>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</si>
  <si>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</si>
  <si>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</si>
  <si>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</si>
  <si>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</si>
  <si>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</si>
  <si>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</si>
  <si>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</si>
  <si>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</si>
  <si>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</si>
  <si>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</si>
  <si>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</si>
  <si>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</si>
  <si>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</si>
  <si>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</si>
  <si>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</si>
  <si>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</si>
  <si>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</si>
  <si>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</si>
  <si>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</si>
  <si>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</si>
  <si>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</si>
  <si>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</si>
  <si>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</si>
  <si>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</si>
  <si>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</si>
  <si>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</si>
  <si>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</si>
  <si>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</si>
  <si>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</si>
  <si>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</si>
  <si>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</si>
  <si>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</si>
  <si>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</si>
  <si>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</si>
  <si>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</si>
  <si>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</si>
  <si>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</si>
  <si>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</si>
  <si>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</si>
  <si>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</si>
  <si>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</si>
  <si>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</si>
  <si>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</si>
  <si>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</si>
  <si>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</si>
  <si>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</si>
  <si>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</si>
  <si>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</si>
  <si>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</si>
  <si>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</si>
  <si>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</si>
  <si>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</si>
  <si>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</si>
  <si>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</si>
  <si>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</si>
  <si>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</si>
  <si>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</si>
  <si>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</si>
  <si>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</si>
  <si>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</si>
  <si>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</si>
  <si>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</si>
  <si>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</si>
  <si>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</si>
  <si>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</si>
  <si>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</si>
  <si>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</si>
  <si>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</si>
  <si>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</si>
  <si>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</si>
  <si>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</si>
  <si>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</si>
  <si>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</si>
  <si>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</si>
  <si>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</si>
  <si>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</si>
  <si>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</si>
  <si>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</si>
  <si>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</si>
  <si>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</si>
  <si>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</si>
  <si>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</si>
  <si>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</si>
  <si>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</si>
  <si>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</si>
  <si>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</si>
  <si>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</si>
  <si>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</si>
  <si>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</si>
  <si>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</si>
  <si>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</si>
  <si>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</si>
  <si>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</si>
  <si>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</si>
  <si>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</si>
  <si>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</si>
  <si>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</si>
  <si>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</si>
  <si>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</si>
  <si>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</si>
  <si>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</si>
  <si>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</si>
  <si>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</si>
  <si>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</si>
  <si>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</si>
  <si>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</si>
  <si>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</si>
  <si>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</si>
  <si>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</si>
  <si>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</si>
  <si>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</si>
  <si>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</si>
  <si>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</si>
  <si>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</si>
  <si>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</si>
  <si>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</si>
  <si>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</si>
  <si>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</si>
  <si>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</si>
  <si>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</si>
  <si>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</si>
  <si>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</si>
  <si>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</si>
  <si>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</si>
  <si>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</si>
  <si>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</si>
  <si>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</si>
  <si>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</si>
  <si>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</si>
  <si>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</si>
  <si>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</si>
  <si>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</si>
  <si>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</si>
  <si>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</si>
  <si>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</si>
  <si>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</si>
  <si>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</si>
  <si>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</si>
  <si>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</si>
  <si>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</si>
  <si>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</si>
  <si>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</si>
  <si>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</si>
  <si>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</si>
  <si>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</si>
  <si>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</si>
  <si>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</si>
  <si>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</si>
  <si>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</si>
  <si>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</si>
  <si>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</si>
  <si>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</si>
  <si>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</si>
  <si>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</si>
  <si>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</si>
  <si>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</si>
  <si>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</si>
  <si>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</si>
  <si>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</si>
  <si>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</si>
  <si>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</si>
  <si>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</si>
  <si>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</si>
  <si>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</si>
  <si>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</si>
  <si>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</si>
  <si>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</si>
  <si>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</si>
  <si>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</si>
  <si>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</si>
  <si>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</si>
  <si>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</si>
  <si>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</si>
  <si>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</si>
  <si>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</si>
  <si>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</si>
  <si>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</si>
  <si>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</si>
  <si>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</si>
  <si>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</si>
  <si>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</si>
  <si>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</si>
  <si>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</si>
  <si>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</si>
  <si>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</si>
  <si>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</si>
  <si>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</si>
  <si>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</si>
  <si>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</si>
  <si>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</si>
  <si>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</si>
  <si>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</si>
  <si>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</si>
  <si>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</si>
  <si>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</si>
  <si>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</si>
  <si>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</si>
  <si>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</si>
  <si>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</si>
  <si>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</si>
  <si>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</si>
  <si>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</si>
  <si>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</si>
  <si>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</si>
  <si>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</si>
  <si>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</si>
  <si>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</si>
  <si>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</si>
  <si>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</si>
  <si>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</si>
  <si>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</si>
  <si>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</si>
  <si>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</si>
  <si>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</si>
  <si>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</si>
  <si>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</si>
  <si>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</si>
  <si>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</si>
  <si>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</si>
  <si>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</si>
  <si>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</si>
  <si>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</si>
  <si>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</si>
  <si>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</si>
  <si>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</si>
  <si>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</si>
  <si>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</si>
  <si>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</si>
  <si>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</si>
  <si>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</si>
  <si>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</si>
  <si>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</si>
  <si>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</si>
  <si>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</si>
  <si>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</si>
  <si>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</si>
  <si>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</si>
  <si>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</si>
  <si>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</si>
  <si>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</si>
  <si>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</si>
  <si>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</si>
  <si>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</si>
  <si>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</si>
  <si>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</si>
  <si>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</si>
  <si>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</si>
  <si>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</si>
  <si>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</si>
  <si>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</si>
  <si>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</si>
  <si>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</si>
  <si>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</si>
  <si>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</si>
  <si>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</si>
  <si>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</si>
  <si>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</si>
  <si>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</si>
  <si>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</si>
  <si>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</si>
  <si>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</si>
  <si>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</si>
  <si>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</si>
  <si>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</si>
  <si>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</si>
  <si>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</si>
  <si>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</si>
  <si>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</si>
  <si>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</si>
  <si>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</si>
  <si>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</si>
  <si>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</si>
  <si>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</si>
  <si>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</si>
  <si>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</si>
  <si>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</si>
  <si>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</si>
  <si>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</si>
  <si>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</si>
  <si>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</si>
  <si>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</si>
  <si>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</si>
  <si>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</si>
  <si>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</si>
  <si>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</si>
  <si>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</si>
  <si>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</si>
  <si>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</si>
  <si>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</si>
  <si>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</si>
  <si>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</si>
  <si>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</si>
  <si>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</si>
  <si>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</si>
  <si>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</si>
  <si>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</si>
  <si>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</si>
  <si>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</si>
  <si>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</si>
  <si>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</si>
  <si>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</si>
  <si>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</si>
  <si>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</si>
  <si>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</si>
  <si>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</si>
  <si>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</si>
  <si>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</si>
  <si>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</si>
  <si>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</si>
  <si>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</si>
  <si>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</si>
  <si>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</si>
  <si>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</si>
  <si>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</si>
  <si>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</si>
  <si>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</si>
  <si>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</si>
  <si>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</si>
  <si>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</si>
  <si>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</si>
  <si>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</si>
  <si>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</si>
  <si>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</si>
  <si>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</si>
  <si>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</si>
  <si>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</si>
  <si>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</si>
  <si>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</si>
  <si>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</si>
  <si>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</si>
  <si>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</si>
  <si>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</si>
  <si>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</si>
  <si>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</si>
  <si>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</si>
  <si>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</si>
  <si>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</si>
  <si>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</si>
  <si>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</si>
  <si>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</si>
  <si>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</si>
  <si>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</si>
  <si>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</si>
  <si>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</si>
  <si>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</si>
  <si>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</si>
  <si>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</si>
  <si>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</si>
  <si>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</si>
  <si>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</si>
  <si>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</si>
  <si>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</si>
  <si>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</si>
  <si>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</si>
  <si>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</si>
  <si>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</si>
  <si>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</si>
  <si>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</si>
  <si>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</si>
  <si>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</si>
  <si>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</si>
  <si>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</si>
  <si>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</si>
  <si>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</si>
  <si>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</si>
  <si>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</si>
  <si>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</si>
  <si>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</si>
  <si>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</si>
  <si>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</si>
  <si>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</si>
  <si>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</si>
  <si>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</si>
  <si>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</si>
  <si>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</si>
  <si>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</si>
  <si>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</si>
  <si>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</si>
  <si>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</si>
  <si>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</si>
  <si>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</si>
  <si>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</si>
  <si>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</si>
  <si>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</si>
  <si>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</si>
  <si>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</si>
  <si>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</si>
  <si>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</si>
  <si>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</si>
  <si>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</si>
  <si>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</si>
  <si>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</si>
  <si>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</si>
  <si>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</si>
  <si>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</si>
  <si>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</si>
  <si>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</si>
  <si>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</si>
  <si>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</si>
  <si>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</si>
  <si>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</si>
  <si>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</si>
  <si>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</si>
  <si>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</si>
  <si>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</si>
  <si>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</si>
  <si>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</si>
  <si>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</si>
  <si>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</si>
  <si>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</si>
  <si>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</si>
  <si>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</si>
  <si>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</si>
  <si>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</si>
  <si>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</si>
  <si>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</si>
  <si>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</si>
  <si>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</si>
  <si>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</si>
  <si>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</si>
  <si>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</si>
  <si>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</si>
  <si>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</si>
  <si>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</si>
  <si>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</si>
  <si>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</si>
  <si>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</si>
  <si>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</si>
  <si>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</si>
  <si>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</si>
  <si>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</si>
  <si>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</si>
  <si>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</si>
  <si>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</si>
  <si>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</si>
  <si>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</si>
  <si>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</si>
  <si>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</si>
  <si>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</si>
  <si>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</si>
  <si>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</si>
  <si>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</si>
  <si>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</si>
  <si>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</si>
  <si>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</si>
  <si>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</si>
  <si>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</si>
  <si>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</si>
  <si>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</si>
  <si>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</si>
  <si>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</si>
  <si>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</si>
  <si>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</si>
  <si>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</si>
  <si>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</si>
  <si>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</si>
  <si>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</si>
  <si>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</si>
  <si>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</si>
  <si>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</si>
  <si>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</si>
  <si>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</si>
  <si>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</si>
  <si>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</si>
  <si>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</si>
  <si>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</si>
  <si>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</si>
  <si>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</si>
  <si>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</si>
  <si>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</si>
  <si>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</si>
  <si>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</si>
  <si>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</si>
  <si>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</si>
  <si>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</si>
  <si>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</si>
  <si>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</si>
  <si>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</si>
  <si>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</si>
  <si>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</si>
  <si>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</si>
  <si>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</si>
  <si>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</si>
  <si>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</si>
  <si>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</si>
  <si>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</si>
  <si>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</si>
  <si>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</si>
  <si>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</si>
  <si>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</si>
  <si>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</si>
  <si>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</si>
  <si>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</si>
  <si>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</si>
  <si>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</si>
  <si>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</si>
  <si>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</si>
  <si>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</si>
  <si>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</si>
  <si>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</si>
  <si>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</si>
  <si>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</si>
  <si>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</si>
  <si>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</si>
  <si>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</si>
  <si>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</si>
  <si>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</si>
  <si>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</si>
  <si>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</si>
  <si>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</si>
  <si>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</si>
  <si>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</si>
  <si>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</si>
  <si>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</si>
  <si>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</si>
  <si>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</si>
  <si>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</si>
  <si>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</si>
  <si>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</si>
  <si>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</si>
  <si>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</si>
  <si>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</si>
  <si>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</si>
  <si>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</si>
  <si>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</si>
  <si>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</si>
  <si>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</si>
  <si>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</si>
  <si>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</si>
  <si>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</si>
  <si>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</si>
  <si>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</si>
  <si>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</si>
  <si>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</si>
  <si>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</si>
  <si>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</si>
  <si>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</si>
  <si>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</si>
  <si>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</si>
  <si>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</si>
  <si>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</si>
  <si>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</si>
  <si>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</si>
  <si>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</si>
  <si>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</si>
  <si>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</si>
  <si>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</si>
  <si>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</si>
  <si>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</si>
  <si>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</si>
  <si>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</si>
  <si>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</si>
  <si>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</si>
  <si>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</si>
  <si>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</si>
  <si>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</si>
  <si>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</si>
  <si>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</si>
  <si>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</si>
  <si>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</si>
  <si>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</si>
  <si>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</si>
  <si>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</si>
  <si>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</si>
  <si>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</si>
  <si>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</si>
  <si>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</si>
  <si>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</si>
  <si>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</si>
  <si>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</si>
  <si>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</si>
  <si>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</si>
  <si>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</si>
  <si>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</si>
  <si>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</si>
  <si>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</si>
  <si>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</si>
  <si>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</si>
  <si>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</si>
  <si>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</si>
  <si>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</si>
  <si>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</si>
  <si>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</si>
  <si>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</si>
  <si>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</si>
  <si>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</si>
  <si>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</si>
  <si>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</si>
  <si>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</si>
  <si>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</si>
  <si>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</si>
  <si>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</si>
  <si>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</si>
  <si>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</si>
  <si>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</si>
  <si>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</si>
  <si>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</si>
  <si>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</si>
  <si>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</si>
  <si>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</si>
  <si>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</si>
  <si>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</si>
  <si>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</si>
  <si>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</si>
  <si>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</si>
  <si>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</si>
  <si>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</si>
  <si>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</si>
  <si>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</si>
  <si>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</si>
  <si>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</si>
  <si>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</si>
  <si>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</si>
  <si>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</si>
  <si>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</si>
  <si>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</si>
  <si>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</si>
  <si>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</si>
  <si>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</si>
  <si>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</si>
  <si>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</si>
  <si>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</si>
  <si>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</si>
  <si>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</si>
  <si>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</si>
  <si>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</si>
  <si>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</si>
  <si>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</si>
  <si>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</si>
  <si>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</si>
  <si>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</si>
  <si>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</si>
  <si>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</si>
  <si>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</si>
  <si>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</si>
  <si>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</si>
  <si>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</si>
  <si>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</si>
  <si>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</si>
  <si>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</si>
  <si>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</si>
  <si>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</si>
  <si>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</si>
  <si>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</si>
  <si>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</si>
  <si>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</si>
  <si>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</si>
  <si>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</si>
  <si>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</si>
  <si>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</si>
  <si>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</si>
  <si>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</si>
  <si>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</si>
  <si>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</si>
  <si>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</si>
  <si>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</si>
  <si>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</si>
  <si>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</si>
  <si>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</si>
  <si>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</si>
  <si>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</si>
  <si>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</si>
  <si>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</si>
  <si>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</si>
  <si>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</si>
  <si>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</si>
  <si>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</si>
  <si>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</si>
  <si>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</si>
  <si>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</si>
  <si>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</si>
  <si>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</si>
  <si>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</si>
  <si>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</si>
  <si>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</si>
  <si>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</si>
  <si>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</si>
  <si>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</si>
  <si>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</si>
  <si>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</si>
  <si>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</si>
  <si>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</si>
  <si>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</si>
  <si>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</si>
  <si>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</si>
  <si>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</si>
  <si>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</si>
  <si>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</si>
  <si>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</si>
  <si>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</si>
  <si>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</si>
  <si>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</si>
  <si>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</si>
  <si>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</si>
  <si>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</si>
  <si>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</si>
  <si>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</si>
  <si>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</si>
  <si>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</si>
  <si>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</si>
  <si>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</si>
  <si>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</si>
  <si>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</si>
  <si>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</si>
  <si>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</si>
  <si>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</si>
  <si>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</si>
  <si>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</si>
  <si>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</si>
  <si>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</si>
  <si>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</si>
  <si>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</si>
  <si>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</si>
  <si>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</si>
  <si>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</si>
  <si>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</si>
  <si>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</si>
  <si>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</si>
  <si>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</si>
  <si>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</si>
  <si>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</si>
  <si>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</si>
  <si>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</si>
  <si>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</si>
  <si>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</si>
  <si>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</si>
  <si>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</si>
  <si>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</si>
  <si>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</si>
  <si>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</si>
  <si>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</si>
  <si>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</si>
  <si>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</si>
  <si>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</si>
  <si>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</si>
  <si>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</si>
  <si>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</si>
  <si>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</si>
  <si>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</si>
  <si>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</si>
  <si>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</si>
  <si>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</si>
  <si>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</si>
  <si>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</si>
  <si>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</si>
  <si>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</si>
  <si>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</si>
  <si>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</si>
  <si>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</si>
  <si>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</si>
  <si>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</si>
  <si>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</si>
  <si>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</si>
  <si>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</si>
  <si>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</si>
  <si>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</si>
  <si>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</si>
  <si>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</si>
  <si>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</si>
  <si>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</si>
  <si>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</si>
  <si>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</si>
  <si>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</si>
  <si>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</si>
  <si>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</si>
  <si>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</si>
  <si>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</si>
  <si>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</si>
  <si>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</si>
  <si>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</si>
  <si>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</si>
  <si>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</si>
  <si>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</si>
  <si>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</si>
  <si>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</si>
  <si>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</si>
  <si>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</si>
  <si>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</si>
  <si>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</si>
  <si>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</si>
  <si>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</si>
  <si>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</si>
  <si>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</si>
  <si>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</si>
  <si>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</si>
  <si>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</si>
  <si>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</si>
  <si>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</si>
  <si>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</si>
  <si>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</si>
  <si>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</si>
  <si>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</si>
  <si>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</si>
  <si>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</si>
  <si>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</si>
  <si>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</si>
  <si>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</si>
  <si>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</si>
  <si>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</si>
  <si>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</si>
  <si>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</si>
  <si>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</si>
  <si>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</si>
  <si>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</si>
  <si>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</si>
  <si>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</si>
  <si>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</si>
  <si>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</si>
  <si>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</si>
  <si>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</si>
  <si>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</si>
  <si>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</si>
  <si>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</si>
  <si>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</si>
  <si>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</si>
  <si>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</si>
  <si>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</si>
  <si>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</si>
  <si>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</si>
  <si>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</si>
  <si>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</si>
  <si>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</si>
  <si>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</si>
  <si>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</si>
  <si>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</si>
  <si>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</si>
  <si>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</si>
  <si>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</si>
  <si>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</si>
  <si>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</si>
  <si>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</si>
  <si>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</si>
  <si>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</si>
  <si>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</si>
  <si>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</si>
  <si>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</si>
  <si>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</si>
  <si>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</si>
  <si>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</si>
  <si>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</si>
  <si>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</si>
  <si>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</si>
  <si>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</si>
  <si>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</si>
  <si>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</si>
  <si>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</si>
  <si>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</si>
  <si>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</si>
  <si>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</si>
  <si>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</si>
  <si>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</si>
  <si>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</si>
  <si>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</si>
  <si>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</si>
  <si>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</si>
  <si>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</si>
  <si>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</si>
  <si>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</si>
  <si>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</si>
  <si>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</si>
  <si>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</si>
  <si>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</si>
  <si>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</si>
  <si>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</si>
  <si>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</si>
  <si>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</si>
  <si>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</si>
  <si>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</si>
  <si>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</si>
  <si>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</si>
  <si>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</si>
  <si>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</si>
  <si>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</si>
  <si>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</si>
  <si>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</si>
  <si>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</si>
  <si>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</si>
  <si>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</si>
  <si>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</si>
  <si>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</si>
  <si>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</si>
  <si>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</si>
  <si>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</si>
  <si>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</si>
  <si>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</si>
  <si>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</si>
  <si>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</si>
  <si>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</si>
  <si>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</si>
  <si>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</si>
  <si>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</si>
  <si>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</si>
  <si>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</si>
  <si>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</si>
  <si>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</si>
  <si>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</si>
  <si>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</si>
  <si>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</si>
  <si>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</si>
  <si>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</si>
  <si>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</si>
  <si>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</si>
  <si>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</si>
  <si>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</si>
  <si>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</si>
  <si>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</si>
  <si>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</si>
  <si>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</si>
  <si>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</si>
  <si>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</si>
  <si>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</si>
  <si>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</si>
  <si>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</si>
  <si>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</si>
  <si>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</si>
  <si>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</si>
  <si>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</si>
  <si>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</si>
  <si>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</si>
  <si>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</si>
  <si>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</si>
  <si>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</si>
  <si>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</si>
  <si>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</si>
  <si>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</si>
  <si>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</si>
  <si>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</si>
  <si>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</si>
  <si>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</si>
  <si>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</si>
  <si>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</si>
  <si>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</si>
  <si>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</si>
  <si>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</si>
  <si>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</si>
  <si>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</si>
  <si>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</si>
  <si>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</si>
  <si>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</si>
  <si>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</si>
  <si>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</si>
  <si>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</si>
  <si>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</si>
  <si>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</si>
  <si>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</si>
  <si>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</si>
  <si>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</si>
  <si>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</si>
  <si>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</si>
  <si>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</si>
  <si>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</si>
  <si>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</si>
  <si>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</si>
  <si>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</si>
  <si>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</si>
  <si>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</si>
  <si>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</si>
  <si>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</si>
  <si>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</si>
  <si>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</si>
  <si>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</si>
  <si>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</si>
  <si>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</si>
  <si>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</si>
  <si>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</si>
  <si>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</si>
  <si>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</si>
  <si>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</si>
  <si>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</si>
  <si>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</si>
  <si>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</si>
  <si>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</si>
  <si>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</si>
  <si>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</si>
  <si>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</si>
  <si>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</si>
  <si>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</si>
  <si>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</si>
  <si>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</si>
  <si>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</si>
  <si>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</si>
  <si>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</si>
  <si>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</si>
  <si>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</si>
  <si>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</si>
  <si>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</si>
  <si>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</si>
  <si>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</si>
  <si>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</si>
  <si>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</si>
  <si>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</si>
  <si>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</si>
  <si>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</si>
  <si>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</si>
  <si>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</si>
  <si>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</si>
  <si>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</si>
  <si>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</si>
  <si>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</si>
  <si>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</si>
  <si>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</si>
  <si>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</si>
  <si>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</si>
  <si>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</si>
  <si>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</si>
  <si>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</si>
  <si>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</si>
  <si>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</si>
  <si>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</si>
  <si>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</si>
  <si>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</si>
  <si>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</si>
  <si>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</si>
  <si>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</si>
  <si>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</si>
  <si>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</si>
  <si>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</si>
  <si>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</si>
  <si>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</si>
  <si>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</si>
  <si>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</si>
  <si>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</si>
  <si>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</si>
  <si>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</si>
  <si>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</si>
  <si>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</si>
  <si>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</si>
  <si>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</si>
  <si>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</si>
  <si>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</si>
  <si>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</si>
  <si>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</si>
  <si>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</si>
  <si>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</si>
  <si>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</si>
  <si>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</si>
  <si>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</si>
  <si>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</si>
  <si>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</si>
  <si>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</si>
  <si>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</si>
  <si>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</si>
  <si>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</si>
  <si>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</si>
  <si>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</si>
  <si>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</si>
  <si>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</si>
  <si>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</si>
  <si>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</si>
  <si>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</si>
  <si>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</si>
  <si>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</si>
  <si>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</si>
  <si>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</si>
  <si>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</si>
  <si>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</si>
  <si>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</si>
  <si>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</si>
  <si>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</si>
  <si>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</si>
  <si>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</si>
  <si>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</si>
  <si>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</si>
  <si>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</si>
  <si>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</si>
  <si>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</si>
  <si>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</si>
  <si>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</si>
  <si>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</si>
  <si>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</si>
  <si>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</si>
  <si>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</si>
  <si>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</si>
  <si>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</si>
  <si>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</si>
  <si>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</si>
  <si>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</si>
  <si>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</si>
  <si>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</si>
  <si>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</si>
  <si>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</si>
  <si>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</si>
  <si>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</si>
  <si>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</si>
  <si>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</si>
  <si>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</si>
  <si>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</si>
  <si>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</si>
  <si>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</si>
  <si>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</si>
  <si>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</si>
  <si>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</si>
  <si>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</si>
  <si>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</si>
  <si>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</si>
  <si>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</si>
  <si>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</si>
  <si>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</si>
  <si>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</si>
  <si>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</si>
  <si>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</si>
  <si>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</si>
  <si>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</si>
  <si>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</si>
  <si>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</si>
  <si>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</si>
  <si>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</si>
  <si>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</si>
  <si>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</si>
  <si>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</si>
  <si>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</si>
  <si>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</si>
  <si>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</si>
  <si>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</si>
  <si>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</si>
  <si>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</si>
  <si>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</si>
  <si>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</si>
  <si>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</si>
  <si>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</si>
  <si>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</si>
  <si>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</si>
  <si>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</si>
  <si>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</si>
  <si>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</si>
  <si>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</si>
  <si>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</si>
  <si>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</si>
  <si>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</si>
  <si>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</si>
  <si>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</si>
  <si>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</si>
  <si>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</si>
  <si>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</si>
  <si>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</si>
  <si>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</si>
  <si>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</si>
  <si>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</si>
  <si>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</si>
  <si>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</si>
  <si>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</si>
  <si>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</si>
  <si>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</si>
  <si>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</si>
  <si>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</si>
  <si>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</si>
  <si>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</si>
  <si>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</si>
  <si>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</si>
  <si>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</si>
  <si>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</si>
  <si>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</si>
  <si>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</si>
  <si>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</si>
  <si>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</si>
  <si>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</si>
  <si>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</si>
  <si>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</si>
  <si>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</si>
  <si>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</si>
  <si>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</si>
  <si>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</si>
  <si>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</si>
  <si>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</si>
  <si>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</si>
  <si>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</si>
  <si>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</si>
  <si>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</si>
  <si>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</si>
  <si>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</si>
  <si>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</si>
  <si>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</si>
  <si>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</si>
  <si>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</si>
  <si>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</si>
  <si>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</si>
  <si>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</si>
  <si>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</si>
  <si>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</si>
  <si>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</si>
  <si>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</si>
  <si>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</si>
  <si>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</si>
  <si>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</si>
  <si>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</si>
  <si>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</si>
  <si>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</si>
  <si>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</si>
  <si>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</si>
  <si>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</si>
  <si>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</si>
  <si>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</si>
  <si>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</si>
  <si>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</si>
  <si>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</si>
  <si>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</si>
  <si>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</si>
  <si>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</si>
  <si>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</si>
  <si>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</si>
  <si>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</si>
  <si>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</si>
  <si>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</si>
  <si>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</si>
  <si>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</si>
  <si>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</si>
  <si>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</si>
  <si>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</si>
  <si>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</si>
  <si>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</si>
  <si>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</si>
  <si>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</si>
  <si>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</si>
  <si>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</si>
  <si>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</si>
  <si>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</si>
  <si>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</si>
  <si>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</si>
  <si>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</si>
  <si>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</si>
  <si>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</si>
  <si>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</si>
  <si>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</si>
  <si>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</si>
  <si>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</si>
  <si>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</si>
  <si>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</si>
  <si>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</si>
  <si>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</si>
  <si>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</si>
  <si>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</si>
  <si>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</si>
  <si>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</si>
  <si>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</si>
  <si>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</si>
  <si>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</si>
  <si>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</si>
  <si>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</si>
  <si>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</si>
  <si>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</si>
  <si>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</si>
  <si>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</si>
  <si>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</si>
  <si>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</si>
  <si>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</si>
  <si>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</si>
  <si>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</si>
  <si>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</si>
  <si>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</si>
  <si>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</si>
  <si>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</si>
  <si>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</si>
  <si>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</si>
  <si>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</si>
  <si>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</si>
  <si>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</si>
  <si>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</si>
  <si>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</si>
  <si>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</si>
  <si>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</si>
  <si>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</si>
  <si>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</si>
  <si>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</si>
  <si>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</si>
  <si>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</si>
  <si>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</si>
  <si>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</si>
  <si>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</si>
  <si>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</si>
  <si>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</si>
  <si>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</si>
  <si>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</si>
  <si>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</si>
  <si>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</si>
  <si>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</si>
  <si>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</si>
  <si>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</si>
  <si>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</si>
  <si>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</si>
  <si>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</si>
  <si>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</si>
  <si>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</si>
  <si>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</si>
  <si>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</si>
  <si>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</si>
  <si>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</si>
  <si>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</si>
  <si>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</si>
  <si>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</si>
  <si>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</si>
  <si>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</si>
  <si>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</si>
  <si>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</si>
  <si>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</si>
  <si>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</si>
  <si>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</si>
  <si>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</si>
  <si>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</si>
  <si>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</si>
  <si>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</si>
  <si>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</si>
  <si>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</si>
  <si>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</si>
  <si>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</si>
  <si>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</si>
  <si>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</si>
  <si>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</si>
  <si>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</si>
  <si>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</si>
  <si>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</si>
  <si>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</si>
  <si>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</si>
  <si>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</si>
  <si>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</si>
  <si>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</si>
  <si>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</si>
  <si>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</si>
  <si>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</si>
  <si>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</si>
  <si>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</si>
  <si>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</si>
  <si>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</si>
  <si>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</si>
  <si>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</si>
  <si>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</si>
  <si>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</si>
  <si>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</si>
  <si>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</si>
  <si>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</si>
  <si>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</si>
  <si>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</si>
  <si>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</si>
  <si>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</si>
  <si>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</si>
  <si>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</si>
  <si>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</si>
  <si>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</si>
  <si>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</si>
  <si>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</si>
  <si>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</si>
  <si>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</si>
  <si>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</si>
  <si>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</si>
  <si>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</si>
  <si>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</si>
  <si>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</si>
  <si>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</si>
  <si>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</si>
  <si>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</si>
  <si>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</si>
  <si>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</si>
  <si>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</si>
  <si>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</si>
  <si>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</si>
  <si>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</si>
  <si>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</si>
  <si>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</si>
  <si>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</si>
  <si>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</si>
  <si>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</si>
  <si>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</si>
  <si>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</si>
  <si>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</si>
  <si>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</si>
  <si>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</si>
  <si>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</si>
  <si>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</si>
  <si>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</si>
  <si>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</si>
  <si>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</si>
  <si>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</si>
  <si>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</si>
  <si>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</si>
  <si>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</si>
  <si>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</si>
  <si>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</si>
  <si>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</si>
  <si>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</si>
  <si>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</si>
  <si>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</si>
  <si>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</si>
  <si>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</si>
  <si>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</si>
  <si>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</si>
  <si>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</si>
  <si>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</si>
  <si>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</si>
  <si>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</si>
  <si>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</si>
  <si>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</si>
  <si>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</si>
  <si>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</si>
  <si>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</si>
  <si>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</si>
  <si>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</si>
  <si>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</si>
  <si>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</si>
  <si>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</si>
  <si>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</si>
  <si>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</si>
  <si>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</si>
  <si>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</si>
  <si>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</si>
  <si>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</si>
  <si>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</si>
  <si>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</si>
  <si>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</si>
  <si>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</si>
  <si>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</si>
  <si>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</si>
  <si>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</si>
  <si>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</si>
  <si>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</si>
  <si>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</si>
  <si>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</si>
  <si>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</si>
  <si>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</si>
  <si>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</si>
  <si>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</si>
  <si>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</si>
  <si>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</si>
  <si>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</si>
  <si>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</si>
  <si>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</si>
  <si>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</si>
  <si>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</si>
  <si>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</si>
  <si>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</si>
  <si>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</si>
  <si>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</si>
  <si>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</si>
  <si>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</si>
  <si>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</si>
  <si>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</si>
  <si>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</si>
  <si>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</si>
  <si>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</si>
  <si>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</si>
  <si>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</si>
  <si>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</si>
  <si>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</si>
  <si>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</si>
  <si>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</si>
  <si>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</si>
  <si>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</si>
  <si>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</si>
  <si>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</si>
  <si>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</si>
  <si>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</si>
  <si>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</si>
  <si>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</si>
  <si>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</si>
  <si>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</si>
  <si>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</si>
  <si>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</si>
  <si>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</si>
  <si>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</si>
  <si>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</si>
  <si>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</si>
  <si>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</si>
  <si>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</si>
  <si>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</si>
  <si>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</si>
  <si>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</si>
  <si>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</si>
  <si>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</si>
  <si>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</si>
  <si>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</si>
  <si>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</si>
  <si>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</si>
  <si>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</si>
  <si>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</si>
  <si>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</si>
  <si>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</si>
  <si>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</si>
  <si>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</si>
  <si>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</si>
  <si>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</si>
  <si>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</si>
  <si>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</si>
  <si>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</si>
  <si>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</si>
  <si>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</si>
  <si>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</si>
  <si>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</si>
  <si>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</si>
  <si>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</si>
  <si>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</si>
  <si>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</si>
  <si>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</si>
  <si>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</si>
  <si>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</si>
  <si>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</si>
  <si>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</si>
  <si>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</si>
  <si>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</si>
  <si>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</si>
  <si>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</si>
  <si>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</si>
  <si>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</si>
  <si>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</si>
  <si>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</si>
  <si>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</si>
  <si>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</si>
  <si>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</si>
  <si>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</si>
  <si>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</si>
  <si>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</si>
  <si>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</si>
  <si>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</si>
  <si>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</si>
  <si>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</si>
  <si>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</si>
  <si>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</si>
  <si>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</si>
  <si>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</si>
  <si>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</si>
  <si>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</si>
  <si>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</si>
  <si>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</si>
  <si>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</si>
  <si>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</si>
  <si>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</si>
  <si>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</si>
  <si>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</si>
  <si>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</si>
  <si>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</si>
  <si>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</si>
  <si>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</si>
  <si>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</si>
  <si>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</si>
  <si>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</si>
  <si>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</si>
  <si>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</si>
  <si>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</si>
  <si>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</si>
  <si>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</si>
  <si>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</si>
  <si>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</si>
  <si>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</si>
  <si>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</si>
  <si>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</si>
  <si>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</si>
  <si>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</si>
  <si>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</si>
  <si>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</si>
  <si>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</si>
  <si>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</si>
  <si>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</si>
  <si>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</si>
  <si>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</si>
  <si>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</si>
  <si>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</si>
  <si>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</si>
  <si>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</si>
  <si>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</si>
  <si>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</si>
  <si>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</si>
  <si>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</si>
  <si>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</si>
  <si>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</si>
  <si>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</si>
  <si>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</si>
  <si>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</si>
  <si>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</si>
  <si>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</si>
  <si>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</si>
  <si>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</si>
  <si>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</si>
  <si>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</si>
  <si>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</si>
  <si>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</si>
  <si>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</si>
  <si>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</si>
  <si>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</si>
  <si>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</si>
  <si>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</si>
  <si>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</si>
  <si>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</si>
  <si>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</si>
  <si>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</si>
  <si>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</si>
  <si>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</si>
  <si>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</si>
  <si>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</si>
  <si>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</si>
  <si>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</si>
  <si>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</si>
  <si>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</si>
  <si>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</si>
  <si>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</si>
  <si>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</si>
  <si>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</si>
  <si>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</si>
  <si>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</si>
  <si>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</si>
  <si>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</si>
  <si>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</si>
  <si>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</si>
  <si>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</si>
  <si>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</si>
  <si>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</si>
  <si>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</si>
  <si>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</si>
  <si>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</si>
  <si>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</si>
  <si>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</si>
  <si>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</si>
  <si>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</si>
  <si>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</si>
  <si>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</si>
  <si>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</si>
  <si>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</si>
  <si>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</si>
  <si>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</si>
  <si>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</si>
  <si>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</si>
  <si>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</si>
  <si>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</si>
  <si>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</si>
  <si>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</si>
  <si>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</si>
  <si>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</si>
  <si>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</si>
  <si>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</si>
  <si>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</si>
  <si>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</si>
  <si>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</si>
  <si>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</si>
  <si>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</si>
  <si>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</si>
  <si>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</si>
  <si>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</si>
  <si>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</si>
  <si>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</si>
  <si>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</si>
  <si>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</si>
  <si>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</si>
  <si>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</si>
  <si>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</si>
  <si>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</si>
  <si>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</si>
  <si>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</si>
  <si>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</si>
  <si>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</si>
  <si>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</si>
  <si>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</si>
  <si>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</si>
  <si>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</si>
  <si>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</si>
  <si>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</si>
  <si>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</si>
  <si>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</si>
  <si>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</si>
  <si>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</si>
  <si>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</si>
  <si>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</si>
  <si>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</si>
  <si>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</si>
  <si>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</si>
  <si>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</si>
  <si>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</si>
  <si>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</si>
  <si>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</si>
  <si>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</si>
  <si>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</si>
  <si>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</si>
  <si>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</si>
  <si>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</si>
  <si>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</si>
  <si>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</si>
  <si>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</si>
  <si>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</si>
  <si>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</si>
  <si>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</si>
  <si>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</si>
  <si>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</si>
  <si>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</si>
  <si>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</si>
  <si>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</si>
  <si>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</si>
  <si>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</si>
  <si>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</si>
  <si>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</si>
  <si>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</si>
  <si>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</si>
  <si>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</si>
  <si>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</si>
  <si>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</si>
  <si>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</si>
  <si>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</si>
  <si>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</si>
  <si>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</si>
  <si>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</si>
  <si>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</si>
  <si>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</si>
  <si>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</si>
  <si>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</si>
  <si>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</si>
  <si>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</si>
  <si>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</si>
  <si>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</si>
  <si>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</si>
  <si>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</si>
  <si>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</si>
  <si>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</si>
  <si>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</si>
  <si>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</si>
  <si>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</si>
  <si>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</si>
  <si>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</si>
  <si>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</si>
  <si>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</si>
  <si>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</si>
  <si>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</si>
  <si>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</si>
  <si>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</si>
  <si>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</si>
  <si>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</si>
  <si>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</si>
  <si>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</si>
  <si>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</si>
  <si>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</si>
  <si>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</si>
  <si>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</si>
  <si>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</si>
  <si>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</si>
  <si>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</si>
  <si>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</si>
  <si>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</si>
  <si>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</si>
  <si>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</si>
  <si>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</si>
  <si>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</si>
  <si>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</si>
  <si>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</si>
  <si>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</si>
  <si>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</si>
  <si>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</si>
  <si>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</si>
  <si>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</si>
  <si>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</si>
  <si>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</si>
  <si>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</si>
  <si>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</si>
  <si>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</si>
  <si>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</si>
  <si>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</si>
  <si>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</si>
  <si>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</si>
  <si>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</si>
  <si>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</si>
  <si>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</si>
  <si>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</si>
  <si>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</si>
  <si>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</si>
  <si>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</si>
  <si>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</si>
  <si>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</si>
  <si>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</si>
  <si>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</si>
  <si>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</si>
  <si>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</si>
  <si>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</si>
  <si>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</si>
  <si>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</si>
  <si>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</si>
  <si>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</si>
  <si>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</si>
  <si>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</si>
  <si>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</si>
  <si>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</si>
  <si>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</si>
  <si>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</si>
  <si>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</si>
  <si>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</si>
  <si>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</si>
  <si>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</si>
  <si>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</si>
  <si>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</si>
  <si>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</si>
  <si>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</si>
  <si>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</si>
  <si>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</si>
  <si>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</si>
  <si>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</si>
  <si>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</si>
  <si>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</si>
  <si>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</si>
  <si>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</si>
  <si>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</si>
  <si>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</si>
  <si>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</si>
  <si>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</si>
  <si>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</si>
  <si>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</si>
  <si>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</si>
  <si>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</si>
  <si>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</si>
  <si>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</si>
  <si>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</si>
  <si>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</si>
  <si>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</si>
  <si>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</si>
  <si>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</si>
  <si>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</si>
  <si>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</si>
  <si>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</si>
  <si>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</si>
  <si>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</si>
  <si>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</si>
  <si>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</si>
  <si>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</si>
  <si>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</si>
  <si>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</si>
  <si>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</si>
  <si>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</si>
  <si>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</si>
  <si>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</si>
  <si>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</si>
  <si>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</si>
  <si>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</si>
  <si>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</si>
  <si>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</si>
  <si>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</si>
  <si>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</si>
  <si>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</si>
  <si>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</si>
  <si>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</si>
  <si>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</si>
  <si>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</si>
  <si>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</si>
  <si>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</si>
  <si>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</si>
  <si>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</si>
  <si>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</si>
  <si>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</si>
  <si>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</si>
  <si>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</si>
  <si>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</si>
  <si>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</si>
  <si>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</si>
  <si>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</si>
  <si>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</si>
  <si>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</si>
  <si>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</si>
  <si>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</si>
  <si>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</si>
  <si>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</si>
  <si>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</si>
  <si>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</si>
  <si>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</si>
  <si>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</si>
  <si>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</si>
  <si>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</si>
  <si>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</si>
  <si>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</si>
  <si>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</si>
  <si>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</si>
  <si>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</si>
  <si>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</si>
  <si>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</si>
  <si>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</si>
  <si>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</si>
  <si>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</si>
  <si>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</si>
  <si>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</si>
  <si>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</si>
  <si>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</si>
  <si>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</si>
  <si>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</si>
  <si>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</si>
  <si>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</si>
  <si>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</si>
  <si>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</si>
  <si>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</si>
  <si>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</si>
  <si>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</si>
  <si>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</si>
  <si>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</si>
  <si>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</si>
  <si>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</si>
  <si>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</si>
  <si>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</si>
  <si>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</si>
  <si>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</si>
  <si>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</si>
  <si>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</si>
  <si>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</si>
  <si>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</si>
  <si>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</si>
  <si>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</si>
  <si>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</si>
  <si>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</si>
  <si>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</si>
  <si>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</si>
  <si>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</si>
  <si>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</si>
  <si>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</si>
  <si>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</si>
  <si>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</si>
  <si>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</si>
  <si>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</si>
  <si>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</si>
  <si>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</si>
  <si>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</si>
  <si>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</si>
  <si>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</si>
  <si>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</si>
  <si>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</si>
  <si>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</si>
  <si>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</si>
  <si>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</si>
  <si>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</si>
  <si>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</si>
  <si>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</si>
  <si>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</si>
  <si>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</si>
  <si>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</si>
  <si>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</si>
  <si>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</si>
  <si>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</si>
  <si>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</si>
  <si>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</si>
  <si>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</si>
  <si>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</si>
  <si>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</si>
  <si>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</si>
  <si>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</si>
  <si>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</si>
  <si>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</si>
  <si>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</si>
  <si>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</si>
  <si>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</si>
  <si>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</si>
  <si>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</si>
  <si>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</si>
  <si>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</si>
  <si>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</si>
  <si>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</si>
  <si>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</si>
  <si>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</si>
  <si>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</si>
  <si>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</si>
  <si>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</si>
  <si>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</si>
  <si>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</si>
  <si>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</si>
  <si>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</si>
  <si>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</si>
  <si>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</si>
  <si>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</si>
  <si>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</si>
  <si>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</si>
  <si>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</si>
  <si>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</si>
  <si>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</si>
  <si>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</si>
  <si>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</si>
  <si>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</si>
  <si>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</si>
  <si>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</si>
  <si>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</si>
  <si>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</si>
  <si>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</si>
  <si>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</si>
  <si>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</si>
  <si>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</si>
  <si>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</si>
  <si>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</si>
  <si>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</si>
  <si>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</si>
  <si>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</si>
  <si>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</si>
  <si>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</si>
  <si>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</si>
  <si>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</si>
  <si>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</si>
  <si>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</si>
  <si>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</si>
  <si>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</si>
  <si>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</si>
  <si>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</si>
  <si>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</si>
  <si>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</si>
  <si>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</si>
  <si>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</si>
  <si>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</si>
  <si>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</si>
  <si>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</si>
  <si>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</si>
  <si>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</si>
  <si>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</si>
  <si>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</si>
  <si>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</si>
  <si>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</si>
  <si>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</si>
  <si>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</si>
  <si>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</si>
  <si>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</si>
  <si>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</si>
  <si>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</si>
  <si>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</si>
  <si>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</si>
  <si>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</si>
  <si>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</si>
  <si>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</si>
  <si>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</si>
  <si>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</si>
  <si>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</si>
  <si>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</si>
  <si>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</si>
  <si>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</si>
  <si>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</si>
  <si>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</si>
  <si>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</si>
  <si>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</si>
  <si>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</si>
  <si>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</si>
  <si>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</si>
  <si>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</si>
  <si>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</si>
  <si>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</si>
  <si>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</si>
  <si>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</si>
  <si>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</si>
  <si>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</si>
  <si>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</si>
  <si>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</si>
  <si>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</si>
  <si>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</si>
  <si>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</si>
  <si>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</si>
  <si>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</si>
  <si>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</si>
  <si>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</si>
  <si>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</si>
  <si>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</si>
  <si>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</si>
  <si>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</si>
  <si>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</si>
  <si>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</si>
  <si>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</si>
  <si>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</si>
  <si>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</si>
  <si>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</si>
  <si>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</si>
  <si>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</si>
  <si>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</si>
  <si>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</si>
  <si>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</si>
  <si>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</si>
  <si>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</si>
  <si>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</si>
  <si>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</si>
  <si>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</si>
  <si>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</si>
  <si>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</si>
  <si>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</si>
  <si>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</si>
  <si>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</si>
  <si>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</si>
  <si>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</si>
  <si>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</si>
  <si>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</si>
  <si>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</si>
  <si>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</si>
  <si>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</si>
  <si>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</si>
  <si>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</si>
  <si>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</si>
  <si>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</si>
  <si>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</si>
  <si>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</si>
  <si>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</si>
  <si>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</si>
  <si>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</si>
  <si>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</si>
  <si>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</si>
  <si>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</si>
  <si>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</si>
  <si>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</si>
  <si>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</si>
  <si>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</si>
  <si>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</si>
  <si>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</si>
  <si>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</si>
  <si>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</si>
  <si>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</si>
  <si>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</si>
  <si>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</si>
  <si>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</si>
  <si>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</si>
  <si>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</si>
  <si>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</si>
  <si>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</si>
  <si>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</si>
  <si>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</si>
  <si>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</si>
  <si>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</si>
  <si>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</si>
  <si>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</si>
  <si>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</si>
  <si>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</si>
  <si>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</si>
  <si>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</si>
  <si>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</si>
  <si>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</si>
  <si>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</si>
  <si>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</si>
  <si>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</si>
  <si>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</si>
  <si>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</si>
  <si>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</si>
  <si>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</si>
  <si>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</si>
  <si>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</si>
  <si>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</si>
  <si>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</si>
  <si>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</si>
  <si>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</si>
  <si>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</si>
  <si>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</si>
  <si>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</si>
  <si>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</si>
  <si>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</si>
  <si>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</si>
  <si>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</si>
  <si>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</si>
  <si>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</si>
  <si>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</si>
  <si>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</si>
  <si>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</si>
  <si>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</si>
  <si>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</si>
  <si>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</si>
  <si>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</si>
  <si>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</si>
  <si>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</si>
  <si>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</si>
  <si>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</si>
  <si>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</si>
  <si>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</si>
  <si>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</si>
  <si>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</si>
  <si>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</si>
  <si>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</si>
  <si>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</si>
  <si>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</si>
  <si>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</si>
  <si>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</si>
  <si>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</si>
  <si>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</si>
  <si>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</si>
  <si>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</si>
  <si>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</si>
  <si>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</si>
  <si>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</si>
  <si>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</si>
  <si>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</si>
  <si>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</si>
  <si>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</si>
  <si>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</si>
  <si>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</si>
  <si>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</si>
  <si>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</si>
  <si>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</si>
  <si>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</si>
  <si>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</si>
  <si>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</si>
  <si>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</si>
  <si>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</si>
  <si>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</si>
  <si>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</si>
  <si>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</si>
  <si>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</si>
  <si>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</si>
  <si>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</si>
  <si>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</si>
  <si>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</si>
  <si>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</si>
  <si>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</si>
  <si>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</si>
  <si>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</si>
  <si>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</si>
  <si>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</si>
  <si>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</si>
  <si>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</si>
  <si>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</si>
  <si>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</si>
  <si>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</si>
  <si>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</si>
  <si>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</si>
  <si>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</si>
  <si>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</si>
  <si>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</si>
  <si>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</si>
  <si>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</si>
  <si>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</si>
  <si>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</si>
  <si>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</si>
  <si>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</si>
  <si>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</si>
  <si>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</si>
  <si>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</si>
  <si>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</si>
  <si>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</si>
  <si>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</si>
  <si>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</si>
  <si>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</si>
  <si>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</si>
  <si>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</si>
  <si>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</si>
  <si>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</si>
  <si>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</si>
  <si>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</si>
  <si>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</si>
  <si>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</si>
  <si>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</si>
  <si>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</si>
  <si>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</si>
  <si>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</si>
  <si>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</si>
  <si>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</si>
  <si>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</si>
  <si>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</si>
  <si>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</si>
  <si>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</si>
  <si>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</si>
  <si>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</si>
  <si>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</si>
  <si>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</si>
  <si>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</si>
  <si>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</si>
  <si>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</si>
  <si>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</si>
  <si>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</si>
  <si>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</si>
  <si>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</si>
  <si>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</si>
  <si>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</si>
  <si>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</si>
  <si>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</si>
  <si>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</si>
  <si>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</si>
  <si>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</si>
  <si>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</si>
  <si>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</si>
  <si>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</si>
  <si>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</si>
  <si>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</si>
  <si>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</si>
  <si>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</si>
  <si>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</si>
  <si>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</si>
  <si>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</si>
  <si>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</si>
  <si>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</si>
  <si>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</si>
  <si>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</si>
  <si>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</si>
  <si>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</si>
  <si>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</si>
  <si>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</si>
  <si>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</si>
  <si>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</si>
  <si>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</si>
  <si>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</si>
  <si>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</si>
  <si>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</si>
  <si>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</si>
  <si>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</si>
  <si>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</si>
  <si>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</si>
  <si>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</si>
  <si>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</si>
  <si>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</si>
  <si>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</si>
  <si>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</si>
  <si>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</si>
  <si>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</si>
  <si>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</si>
  <si>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</si>
  <si>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</si>
  <si>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</si>
  <si>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</si>
  <si>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</si>
  <si>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</si>
  <si>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</si>
  <si>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</si>
  <si>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</si>
  <si>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</si>
  <si>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</si>
  <si>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</si>
  <si>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</si>
  <si>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</si>
  <si>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</si>
  <si>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</si>
  <si>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</si>
  <si>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</si>
  <si>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</si>
  <si>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</si>
  <si>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</si>
  <si>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</si>
  <si>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</si>
  <si>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</si>
  <si>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</si>
  <si>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</si>
  <si>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</si>
  <si>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</si>
  <si>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</si>
  <si>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</si>
  <si>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</si>
  <si>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</si>
  <si>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</si>
  <si>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</si>
  <si>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</si>
  <si>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</si>
  <si>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</si>
  <si>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</si>
  <si>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</si>
  <si>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</si>
  <si>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</si>
  <si>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</si>
  <si>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</si>
  <si>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</si>
  <si>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</si>
  <si>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</si>
  <si>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</si>
  <si>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</si>
  <si>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</si>
  <si>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</si>
  <si>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</si>
  <si>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</si>
  <si>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</si>
  <si>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</si>
  <si>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</si>
  <si>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</si>
  <si>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</si>
  <si>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</si>
  <si>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</si>
  <si>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</si>
  <si>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</si>
  <si>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</si>
  <si>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</si>
  <si>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</si>
  <si>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</si>
  <si>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</si>
  <si>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</si>
  <si>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</si>
  <si>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</si>
  <si>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</si>
  <si>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</si>
  <si>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</si>
  <si>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</si>
  <si>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</si>
  <si>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</si>
  <si>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</si>
  <si>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</si>
  <si>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</si>
  <si>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</si>
  <si>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</si>
  <si>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</si>
  <si>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</si>
  <si>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</si>
  <si>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</si>
  <si>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</si>
  <si>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</si>
  <si>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</si>
  <si>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</si>
  <si>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</si>
  <si>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</si>
  <si>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</si>
  <si>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</si>
  <si>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</si>
  <si>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</si>
  <si>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</si>
  <si>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</si>
  <si>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</si>
  <si>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</si>
  <si>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</si>
  <si>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</si>
  <si>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</si>
  <si>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</si>
  <si>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</si>
  <si>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</si>
  <si>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</si>
  <si>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</si>
  <si>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</si>
  <si>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</si>
  <si>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</si>
  <si>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</si>
  <si>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</si>
  <si>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</si>
  <si>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</si>
  <si>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</si>
  <si>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</si>
  <si>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</si>
  <si>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</si>
  <si>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</si>
  <si>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</si>
  <si>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</si>
  <si>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</si>
  <si>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</si>
  <si>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</si>
  <si>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</si>
  <si>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</si>
  <si>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</si>
  <si>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</si>
  <si>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</si>
  <si>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</si>
  <si>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</si>
  <si>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</si>
  <si>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</si>
  <si>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</si>
  <si>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</si>
  <si>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</si>
  <si>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</si>
  <si>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</si>
  <si>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</si>
  <si>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</si>
  <si>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</si>
  <si>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</si>
  <si>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</si>
  <si>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</si>
  <si>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</si>
  <si>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</si>
  <si>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</si>
  <si>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</si>
  <si>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</si>
  <si>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</si>
  <si>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</si>
  <si>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</si>
  <si>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</si>
  <si>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</si>
  <si>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</si>
  <si>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</si>
  <si>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</si>
  <si>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</si>
  <si>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</si>
  <si>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</si>
  <si>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</si>
  <si>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</si>
  <si>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</si>
  <si>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</si>
  <si>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</si>
  <si>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</si>
  <si>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</si>
  <si>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</si>
  <si>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</si>
  <si>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</si>
  <si>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</si>
  <si>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</si>
  <si>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</si>
  <si>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</si>
  <si>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</si>
  <si>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</si>
  <si>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</si>
  <si>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</si>
  <si>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</si>
  <si>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</si>
  <si>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</si>
  <si>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</si>
  <si>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</si>
  <si>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</si>
  <si>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</si>
  <si>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</si>
  <si>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</si>
  <si>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</si>
  <si>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</si>
  <si>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</si>
  <si>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</si>
  <si>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</si>
  <si>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</si>
  <si>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</si>
  <si>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</si>
  <si>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</si>
  <si>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</si>
  <si>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</si>
  <si>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</si>
  <si>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</si>
  <si>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</si>
  <si>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</si>
  <si>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</si>
  <si>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</si>
  <si>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</si>
  <si>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</si>
  <si>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</si>
  <si>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</si>
  <si>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</si>
  <si>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</si>
  <si>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</si>
  <si>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</si>
  <si>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</si>
  <si>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</si>
  <si>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</si>
  <si>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</si>
  <si>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</si>
  <si>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</si>
  <si>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</si>
  <si>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</si>
  <si>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</si>
  <si>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</si>
  <si>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</si>
  <si>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</si>
  <si>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</si>
  <si>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</si>
  <si>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</si>
  <si>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</si>
  <si>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</si>
  <si>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</si>
  <si>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</si>
  <si>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</si>
  <si>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</si>
  <si>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</si>
  <si>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</si>
  <si>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</si>
  <si>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</si>
  <si>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</si>
  <si>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</si>
  <si>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</si>
  <si>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</si>
  <si>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</si>
  <si>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</si>
  <si>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</si>
  <si>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</si>
  <si>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</si>
  <si>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</si>
  <si>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</si>
  <si>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</si>
  <si>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</si>
  <si>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</si>
  <si>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</si>
  <si>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</si>
  <si>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</si>
  <si>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</si>
  <si>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</si>
  <si>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</si>
  <si>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</si>
  <si>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</si>
  <si>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</si>
  <si>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</si>
  <si>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</si>
  <si>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</si>
  <si>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</si>
  <si>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</si>
  <si>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</si>
  <si>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</si>
  <si>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</si>
  <si>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</si>
  <si>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</si>
  <si>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</si>
  <si>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</si>
  <si>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</si>
  <si>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</si>
  <si>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</si>
  <si>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</si>
  <si>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</si>
  <si>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</si>
  <si>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</si>
  <si>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</si>
  <si>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</si>
  <si>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</si>
  <si>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</si>
  <si>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</si>
  <si>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</si>
  <si>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</si>
  <si>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</si>
  <si>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</si>
  <si>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</si>
  <si>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</si>
  <si>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</si>
  <si>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</si>
  <si>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</si>
  <si>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</si>
  <si>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</si>
  <si>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</si>
  <si>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</si>
  <si>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</si>
  <si>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</si>
  <si>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</si>
  <si>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</si>
  <si>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</si>
  <si>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</si>
  <si>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</si>
  <si>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</si>
  <si>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</si>
  <si>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</si>
  <si>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</si>
  <si>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</si>
  <si>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</si>
  <si>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</si>
  <si>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</si>
  <si>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</si>
  <si>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</si>
  <si>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</si>
  <si>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</si>
  <si>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</si>
  <si>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</si>
  <si>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</si>
  <si>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</si>
  <si>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</si>
  <si>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</si>
  <si>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</si>
  <si>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</si>
  <si>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</si>
  <si>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</si>
  <si>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</si>
  <si>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</si>
  <si>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</si>
  <si>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</si>
  <si>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</si>
  <si>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</si>
  <si>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</si>
  <si>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</si>
  <si>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</si>
  <si>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</si>
  <si>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</si>
  <si>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</si>
  <si>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</si>
  <si>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</si>
  <si>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</si>
  <si>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</si>
  <si>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</si>
  <si>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</si>
  <si>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</si>
  <si>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</si>
  <si>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</si>
  <si>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</si>
  <si>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</si>
  <si>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</si>
  <si>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</si>
  <si>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</si>
  <si>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</si>
  <si>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</si>
  <si>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</si>
  <si>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</si>
  <si>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</si>
  <si>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</si>
  <si>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</si>
  <si>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</si>
  <si>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</si>
  <si>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</si>
  <si>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</si>
  <si>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</si>
  <si>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</si>
  <si>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</si>
  <si>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</si>
  <si>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</si>
  <si>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</si>
  <si>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</si>
  <si>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</si>
  <si>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</si>
  <si>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</si>
  <si>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</si>
  <si>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</si>
  <si>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</si>
  <si>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</si>
  <si>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</si>
  <si>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</si>
  <si>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</si>
  <si>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</si>
  <si>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</si>
  <si>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</si>
  <si>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</si>
  <si>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</si>
  <si>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</si>
  <si>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</si>
  <si>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</si>
  <si>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</si>
  <si>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</si>
  <si>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</si>
  <si>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</si>
  <si>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</si>
  <si>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</si>
  <si>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</si>
  <si>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</si>
  <si>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</si>
  <si>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</si>
  <si>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</si>
  <si>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</si>
  <si>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</si>
  <si>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</si>
  <si>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</si>
  <si>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</si>
  <si>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</si>
  <si>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</si>
  <si>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</si>
  <si>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</si>
  <si>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</si>
  <si>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</si>
  <si>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</si>
  <si>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</si>
  <si>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</si>
  <si>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</si>
  <si>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</si>
  <si>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</si>
  <si>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</si>
  <si>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</si>
  <si>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</si>
  <si>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</si>
  <si>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</si>
  <si>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</si>
  <si>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</si>
  <si>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</si>
  <si>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</si>
  <si>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</si>
  <si>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</si>
  <si>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</si>
  <si>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</si>
  <si>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</si>
  <si>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</si>
  <si>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</si>
  <si>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</si>
  <si>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</si>
  <si>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</si>
  <si>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</si>
  <si>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</si>
  <si>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</si>
  <si>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</si>
  <si>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</si>
  <si>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</si>
  <si>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</si>
  <si>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</si>
  <si>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</si>
  <si>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</si>
  <si>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</si>
  <si>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</si>
  <si>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</si>
  <si>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</si>
  <si>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</si>
  <si>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</si>
  <si>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</si>
  <si>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</si>
  <si>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</si>
  <si>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</si>
  <si>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</si>
  <si>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</si>
  <si>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</si>
  <si>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</si>
  <si>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</si>
  <si>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</si>
  <si>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</si>
  <si>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</si>
  <si>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</si>
  <si>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</si>
  <si>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</si>
  <si>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</si>
  <si>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</si>
  <si>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</si>
  <si>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</si>
  <si>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</si>
  <si>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</si>
  <si>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</si>
  <si>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</si>
  <si>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</si>
  <si>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</si>
  <si>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</si>
  <si>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</si>
  <si>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</si>
  <si>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</si>
  <si>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</si>
  <si>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</si>
  <si>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</si>
  <si>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</si>
  <si>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</si>
  <si>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</si>
  <si>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</si>
  <si>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</si>
  <si>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</si>
  <si>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</si>
  <si>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</si>
  <si>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</si>
  <si>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</si>
  <si>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</si>
  <si>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</si>
  <si>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</si>
  <si>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</si>
  <si>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</si>
  <si>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</si>
  <si>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</si>
  <si>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</si>
  <si>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</si>
  <si>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</si>
  <si>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</si>
  <si>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</si>
  <si>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</si>
  <si>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</si>
  <si>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</si>
  <si>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</si>
  <si>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</si>
  <si>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</si>
  <si>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</si>
  <si>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</si>
  <si>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</si>
  <si>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</si>
  <si>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</si>
  <si>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</si>
  <si>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</si>
  <si>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</si>
  <si>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</si>
  <si>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</si>
  <si>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</si>
  <si>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</si>
  <si>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</si>
  <si>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</si>
  <si>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</si>
  <si>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</si>
  <si>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</si>
  <si>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</si>
  <si>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</si>
  <si>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</si>
  <si>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</si>
  <si>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</si>
  <si>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</si>
  <si>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</si>
  <si>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</si>
  <si>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</si>
  <si>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</si>
  <si>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</si>
  <si>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</si>
  <si>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</si>
  <si>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</si>
  <si>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</si>
  <si>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</si>
  <si>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</si>
  <si>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</si>
  <si>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</si>
  <si>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</si>
  <si>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</si>
  <si>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</si>
  <si>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</si>
  <si>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</si>
  <si>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</si>
  <si>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</si>
  <si>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</si>
  <si>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</si>
  <si>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</si>
  <si>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</si>
  <si>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</si>
  <si>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</si>
  <si>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</si>
  <si>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</si>
  <si>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</si>
  <si>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</si>
  <si>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</si>
  <si>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</si>
  <si>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</si>
  <si>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</si>
  <si>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</si>
  <si>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</si>
  <si>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</si>
  <si>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</si>
  <si>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</si>
  <si>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</si>
  <si>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</si>
  <si>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</si>
  <si>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</si>
  <si>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</si>
  <si>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</si>
  <si>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</si>
  <si>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</si>
  <si>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</si>
  <si>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</si>
  <si>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</si>
  <si>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</si>
  <si>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</si>
  <si>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</si>
  <si>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</si>
  <si>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</si>
  <si>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</si>
  <si>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</si>
  <si>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</si>
  <si>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</si>
  <si>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</si>
  <si>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</si>
  <si>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</si>
  <si>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</si>
  <si>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</si>
  <si>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</si>
  <si>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</si>
  <si>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</si>
  <si>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</si>
  <si>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</si>
  <si>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</si>
  <si>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</si>
  <si>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</si>
  <si>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</si>
  <si>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</si>
  <si>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</si>
  <si>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</si>
  <si>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</si>
  <si>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</si>
  <si>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</si>
  <si>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</si>
  <si>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</si>
  <si>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</si>
  <si>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</si>
  <si>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</si>
  <si>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</si>
  <si>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</si>
  <si>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</si>
  <si>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</si>
  <si>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</si>
  <si>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</si>
  <si>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</si>
  <si>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</si>
  <si>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</si>
  <si>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</si>
  <si>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</si>
  <si>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</si>
  <si>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</si>
  <si>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</si>
  <si>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</si>
  <si>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</si>
  <si>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</si>
  <si>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</si>
  <si>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</si>
  <si>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</si>
  <si>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</si>
  <si>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</si>
  <si>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</si>
  <si>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</si>
  <si>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</si>
  <si>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</si>
  <si>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</si>
  <si>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</si>
  <si>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</si>
  <si>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</si>
  <si>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</si>
  <si>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</si>
  <si>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</si>
  <si>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</si>
  <si>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</si>
  <si>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</si>
  <si>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</si>
  <si>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</si>
  <si>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</si>
  <si>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</si>
  <si>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</si>
  <si>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</si>
  <si>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</si>
  <si>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</si>
  <si>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</si>
  <si>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</si>
  <si>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</si>
  <si>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</si>
  <si>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</si>
  <si>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</si>
  <si>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</si>
  <si>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</si>
  <si>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</si>
  <si>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</si>
  <si>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</si>
  <si>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</si>
  <si>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</si>
  <si>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</si>
  <si>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</si>
  <si>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</si>
  <si>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</si>
  <si>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</si>
  <si>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</si>
  <si>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</si>
  <si>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</si>
  <si>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</si>
  <si>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</si>
  <si>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</si>
  <si>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</si>
  <si>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</si>
  <si>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</si>
  <si>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</si>
  <si>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</si>
  <si>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</si>
  <si>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</si>
  <si>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</si>
  <si>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</si>
  <si>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</si>
  <si>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</si>
  <si>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</si>
  <si>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</si>
  <si>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</si>
  <si>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</si>
  <si>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</si>
  <si>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</si>
  <si>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</si>
  <si>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</si>
  <si>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</si>
  <si>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</si>
  <si>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</si>
  <si>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</si>
  <si>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</si>
  <si>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</si>
  <si>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</si>
  <si>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</si>
  <si>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</si>
  <si>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</si>
  <si>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</si>
  <si>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</si>
  <si>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</si>
  <si>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</si>
  <si>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</si>
  <si>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</si>
  <si>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</si>
  <si>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</si>
  <si>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</si>
  <si>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</si>
  <si>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</si>
  <si>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</si>
  <si>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</si>
  <si>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</si>
  <si>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</si>
  <si>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</si>
  <si>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</si>
  <si>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</si>
  <si>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</si>
  <si>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</si>
  <si>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</si>
  <si>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</si>
  <si>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</si>
  <si>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</si>
  <si>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</si>
  <si>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</si>
  <si>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</si>
  <si>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</si>
  <si>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</si>
  <si>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</si>
  <si>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</si>
  <si>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</si>
  <si>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</si>
  <si>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</si>
  <si>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</si>
  <si>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</si>
  <si>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</si>
  <si>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</si>
  <si>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</si>
  <si>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</si>
  <si>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</si>
  <si>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</si>
  <si>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</si>
  <si>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</si>
  <si>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</si>
  <si>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</si>
  <si>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</si>
  <si>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</si>
  <si>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</si>
  <si>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</si>
  <si>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</si>
  <si>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</si>
  <si>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</si>
  <si>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</si>
  <si>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</si>
  <si>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</si>
  <si>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</si>
  <si>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</si>
  <si>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</si>
  <si>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</si>
  <si>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</si>
  <si>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</si>
  <si>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</si>
  <si>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</si>
  <si>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</si>
  <si>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</si>
  <si>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</si>
  <si>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</si>
  <si>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</si>
  <si>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</si>
  <si>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</si>
  <si>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</si>
  <si>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</si>
  <si>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</si>
  <si>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</si>
  <si>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</si>
  <si>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</si>
  <si>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</si>
  <si>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</si>
  <si>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</si>
  <si>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</si>
  <si>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</si>
  <si>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</si>
  <si>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</si>
  <si>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</si>
  <si>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</si>
  <si>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</si>
  <si>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</si>
  <si>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</si>
  <si>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</si>
  <si>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</si>
  <si>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</si>
  <si>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</si>
  <si>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</si>
  <si>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</si>
  <si>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</si>
  <si>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</si>
  <si>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</si>
  <si>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</si>
  <si>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</si>
  <si>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</si>
  <si>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</si>
  <si>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</si>
  <si>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</si>
  <si>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</si>
  <si>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</si>
  <si>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</si>
  <si>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</si>
  <si>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</si>
  <si>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</si>
  <si>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</si>
  <si>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</si>
  <si>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</si>
  <si>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</si>
  <si>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</si>
  <si>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</si>
  <si>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</si>
  <si>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</si>
  <si>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</si>
  <si>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</si>
  <si>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</si>
  <si>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</si>
  <si>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</si>
  <si>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</si>
  <si>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</si>
  <si>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</si>
  <si>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</si>
  <si>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</si>
  <si>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</si>
  <si>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</si>
  <si>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</si>
  <si>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</si>
  <si>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</si>
  <si>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</si>
  <si>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</si>
  <si>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</si>
  <si>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</si>
  <si>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</si>
  <si>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</si>
  <si>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</si>
  <si>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</si>
  <si>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</si>
  <si>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</si>
  <si>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</si>
  <si>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</si>
  <si>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</si>
  <si>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</si>
  <si>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</si>
  <si>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</si>
  <si>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</si>
  <si>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</si>
  <si>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</si>
  <si>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</si>
  <si>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</si>
  <si>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</si>
  <si>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</si>
  <si>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</si>
  <si>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</si>
  <si>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</si>
  <si>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</si>
  <si>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</si>
  <si>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</si>
  <si>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</si>
  <si>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</si>
  <si>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</si>
  <si>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</si>
  <si>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</si>
  <si>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</si>
  <si>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</si>
  <si>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</si>
  <si>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</si>
  <si>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</si>
  <si>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</si>
  <si>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</si>
  <si>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</si>
  <si>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</si>
  <si>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</si>
  <si>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</si>
  <si>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</si>
  <si>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</si>
  <si>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</si>
  <si>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</si>
  <si>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</si>
  <si>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</si>
  <si>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</si>
  <si>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</si>
  <si>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</si>
  <si>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</si>
  <si>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</si>
  <si>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</si>
  <si>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</si>
  <si>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</si>
  <si>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</si>
  <si>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</si>
  <si>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</si>
  <si>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</si>
  <si>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</si>
  <si>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</si>
  <si>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</si>
  <si>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</si>
  <si>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</si>
  <si>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</si>
  <si>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</si>
  <si>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</si>
  <si>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</si>
  <si>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</si>
  <si>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</si>
  <si>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</si>
  <si>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</si>
  <si>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</si>
  <si>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</si>
  <si>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</si>
  <si>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</si>
  <si>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</si>
  <si>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</si>
  <si>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</si>
  <si>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</si>
  <si>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</si>
  <si>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</si>
  <si>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</si>
  <si>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</si>
  <si>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</si>
  <si>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</si>
  <si>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</si>
  <si>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</si>
  <si>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</si>
  <si>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</si>
  <si>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</si>
  <si>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</si>
  <si>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</si>
  <si>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</si>
  <si>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</si>
  <si>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</si>
  <si>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</si>
  <si>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</si>
  <si>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</si>
  <si>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</si>
  <si>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</si>
  <si>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</si>
  <si>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</si>
  <si>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</si>
  <si>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</si>
  <si>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</si>
  <si>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</si>
  <si>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</si>
  <si>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</si>
  <si>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</si>
  <si>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</si>
  <si>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</si>
  <si>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</si>
  <si>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</si>
  <si>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</si>
  <si>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</si>
  <si>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</si>
  <si>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</si>
  <si>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</si>
  <si>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</si>
  <si>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</si>
  <si>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</si>
  <si>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</si>
  <si>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</si>
  <si>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</si>
  <si>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</si>
  <si>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</si>
  <si>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</si>
  <si>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</si>
  <si>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</si>
  <si>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</si>
  <si>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</si>
  <si>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</si>
  <si>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</si>
  <si>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</si>
  <si>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</si>
  <si>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</si>
  <si>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</si>
  <si>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</si>
  <si>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</si>
  <si>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</si>
  <si>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</si>
  <si>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</si>
  <si>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</si>
  <si>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</si>
  <si>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</si>
  <si>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</si>
  <si>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</si>
  <si>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</si>
  <si>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</si>
  <si>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</si>
  <si>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</si>
  <si>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</si>
  <si>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</si>
  <si>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</si>
  <si>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</si>
  <si>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</si>
  <si>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</si>
  <si>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</si>
  <si>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</si>
  <si>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</si>
  <si>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</si>
  <si>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</si>
  <si>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</si>
  <si>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</si>
  <si>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</si>
  <si>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</si>
  <si>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</si>
  <si>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</si>
  <si>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</si>
  <si>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</si>
  <si>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</si>
  <si>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</si>
  <si>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</si>
  <si>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</si>
  <si>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</si>
  <si>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</si>
  <si>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</si>
  <si>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</si>
  <si>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</si>
  <si>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</si>
  <si>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</si>
  <si>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</si>
  <si>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</si>
  <si>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</si>
  <si>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</si>
  <si>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</si>
  <si>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</si>
  <si>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</si>
  <si>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</si>
  <si>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</si>
  <si>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</si>
  <si>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</si>
  <si>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</si>
  <si>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</si>
  <si>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</si>
  <si>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</si>
  <si>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</si>
  <si>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</si>
  <si>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</si>
  <si>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</si>
  <si>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</si>
  <si>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</si>
  <si>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</si>
  <si>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</si>
  <si>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</si>
  <si>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</si>
  <si>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</si>
  <si>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</si>
  <si>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</si>
  <si>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</si>
  <si>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</si>
  <si>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</si>
  <si>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</si>
  <si>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</si>
  <si>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</si>
  <si>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</si>
  <si>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</si>
  <si>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</si>
  <si>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</si>
  <si>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</si>
  <si>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</si>
  <si>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</si>
  <si>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</si>
  <si>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</si>
  <si>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</si>
  <si>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</si>
  <si>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</si>
  <si>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</si>
  <si>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</si>
  <si>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</si>
  <si>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</si>
  <si>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</si>
  <si>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</si>
  <si>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</si>
  <si>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</si>
  <si>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</si>
  <si>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</si>
  <si>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</si>
  <si>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</si>
  <si>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</si>
  <si>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</si>
  <si>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</si>
  <si>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</si>
  <si>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</si>
  <si>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</si>
  <si>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</si>
  <si>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</si>
  <si>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</si>
  <si>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</si>
  <si>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</si>
  <si>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</si>
  <si>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</si>
  <si>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</si>
  <si>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</si>
  <si>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</si>
  <si>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</si>
  <si>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</si>
  <si>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</si>
  <si>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</si>
  <si>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</si>
  <si>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</si>
  <si>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</si>
  <si>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</si>
  <si>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</si>
  <si>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</si>
  <si>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</si>
  <si>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</si>
  <si>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</si>
  <si>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</si>
  <si>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</si>
  <si>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</si>
  <si>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</si>
  <si>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</si>
  <si>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</si>
  <si>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</si>
  <si>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</si>
  <si>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</si>
  <si>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</si>
  <si>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</si>
  <si>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</si>
  <si>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</si>
  <si>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</si>
  <si>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</si>
  <si>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</si>
  <si>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</si>
  <si>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</si>
  <si>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</si>
  <si>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</si>
  <si>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</si>
  <si>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</si>
  <si>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</si>
  <si>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</si>
  <si>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</si>
  <si>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</si>
  <si>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</si>
  <si>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</si>
  <si>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</si>
  <si>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</si>
  <si>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</si>
  <si>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</si>
  <si>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</si>
  <si>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</si>
  <si>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</si>
  <si>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</si>
  <si>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</si>
  <si>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</si>
  <si>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</si>
  <si>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</si>
  <si>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</si>
  <si>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</si>
  <si>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</si>
  <si>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</si>
  <si>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</si>
  <si>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</si>
  <si>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</si>
  <si>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</si>
  <si>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</si>
  <si>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</si>
  <si>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</si>
  <si>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</si>
  <si>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</si>
  <si>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</si>
  <si>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</si>
  <si>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</si>
  <si>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</si>
  <si>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</si>
  <si>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</si>
  <si>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</si>
  <si>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</si>
  <si>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</si>
  <si>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</si>
  <si>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</si>
  <si>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</si>
  <si>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</si>
  <si>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</si>
  <si>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</si>
  <si>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</si>
  <si>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</si>
  <si>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</si>
  <si>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</si>
  <si>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</si>
  <si>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</si>
  <si>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</si>
  <si>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</si>
  <si>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</si>
  <si>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</si>
  <si>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</si>
  <si>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</si>
  <si>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</si>
  <si>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</si>
  <si>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</si>
  <si>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</si>
  <si>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</si>
  <si>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</si>
  <si>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</si>
  <si>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</si>
  <si>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</si>
  <si>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</si>
  <si>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</si>
  <si>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</si>
  <si>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</si>
  <si>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</si>
  <si>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</si>
  <si>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</si>
  <si>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</si>
  <si>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</si>
  <si>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</si>
  <si>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</si>
  <si>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</si>
  <si>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</si>
  <si>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</si>
  <si>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</si>
  <si>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</si>
  <si>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</si>
  <si>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</si>
  <si>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</si>
  <si>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</si>
  <si>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</si>
  <si>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</si>
  <si>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</si>
  <si>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</si>
  <si>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</si>
  <si>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</si>
  <si>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</si>
  <si>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</si>
  <si>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</si>
  <si>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</si>
  <si>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</si>
  <si>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</si>
  <si>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</si>
  <si>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</si>
  <si>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</si>
  <si>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</si>
  <si>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</si>
  <si>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</si>
  <si>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</si>
  <si>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</si>
  <si>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</si>
  <si>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</si>
  <si>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</si>
  <si>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</si>
  <si>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</si>
  <si>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</si>
  <si>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</si>
  <si>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</si>
  <si>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</si>
  <si>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</si>
  <si>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</si>
  <si>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</si>
  <si>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</si>
  <si>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</si>
  <si>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</si>
  <si>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</si>
  <si>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</si>
  <si>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</si>
  <si>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</si>
  <si>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</si>
  <si>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</si>
  <si>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</si>
  <si>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</si>
  <si>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</si>
  <si>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</si>
  <si>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</si>
  <si>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</si>
  <si>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</si>
  <si>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</si>
  <si>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</si>
  <si>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</si>
  <si>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</si>
  <si>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</si>
  <si>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</si>
  <si>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</si>
  <si>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</si>
  <si>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</si>
  <si>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</si>
  <si>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</si>
  <si>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</si>
  <si>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</si>
  <si>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</si>
  <si>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</si>
  <si>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</si>
  <si>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</si>
  <si>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</si>
  <si>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</si>
  <si>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</si>
  <si>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</si>
  <si>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</si>
  <si>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</si>
  <si>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</si>
  <si>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</si>
  <si>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</si>
  <si>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</si>
  <si>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</si>
  <si>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</si>
  <si>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</si>
  <si>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</si>
  <si>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</si>
  <si>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</si>
  <si>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</si>
  <si>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</si>
  <si>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</si>
  <si>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</si>
  <si>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</si>
  <si>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</si>
  <si>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</si>
  <si>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</si>
  <si>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</si>
  <si>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</si>
  <si>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</si>
  <si>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</si>
  <si>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</si>
  <si>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</si>
  <si>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</si>
  <si>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</si>
  <si>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</si>
  <si>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</si>
  <si>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</si>
  <si>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</si>
  <si>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</si>
  <si>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</si>
  <si>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</si>
  <si>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</si>
  <si>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</si>
  <si>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</si>
  <si>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</si>
  <si>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</si>
  <si>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</si>
  <si>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</si>
  <si>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</si>
  <si>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</si>
  <si>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</si>
  <si>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</si>
  <si>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</si>
  <si>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</si>
  <si>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</si>
  <si>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</si>
  <si>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</si>
  <si>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</si>
  <si>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</si>
  <si>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</si>
  <si>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</si>
  <si>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</si>
  <si>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</si>
  <si>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</si>
  <si>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</si>
  <si>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</si>
  <si>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</si>
  <si>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</si>
  <si>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</si>
  <si>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</si>
  <si>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</si>
  <si>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</si>
  <si>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</si>
  <si>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</si>
  <si>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</si>
  <si>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</si>
  <si>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</si>
  <si>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</si>
  <si>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</si>
  <si>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</si>
  <si>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</si>
  <si>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</si>
  <si>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</si>
  <si>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</si>
  <si>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</si>
  <si>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</si>
  <si>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</si>
  <si>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</si>
  <si>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</si>
  <si>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</si>
  <si>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</si>
  <si>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</si>
  <si>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</si>
  <si>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</si>
  <si>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</si>
  <si>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</si>
  <si>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</si>
  <si>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</si>
  <si>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</si>
  <si>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</si>
  <si>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</si>
  <si>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</si>
  <si>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</si>
  <si>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</si>
  <si>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</si>
  <si>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</si>
  <si>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</si>
  <si>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</si>
  <si>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</si>
  <si>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</si>
  <si>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</si>
  <si>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</si>
  <si>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</si>
  <si>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</si>
  <si>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</si>
  <si>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</si>
  <si>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</si>
  <si>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</si>
  <si>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</si>
  <si>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</si>
  <si>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</si>
  <si>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</si>
  <si>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</si>
  <si>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</si>
  <si>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</si>
  <si>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</si>
  <si>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</si>
  <si>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</si>
  <si>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</si>
  <si>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</si>
  <si>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</si>
  <si>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</si>
  <si>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</si>
  <si>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</si>
  <si>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</si>
  <si>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</si>
  <si>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</si>
  <si>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</si>
  <si>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</si>
  <si>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</si>
  <si>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</si>
  <si>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</si>
  <si>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</si>
  <si>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</si>
  <si>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</si>
  <si>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</si>
  <si>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</si>
  <si>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</si>
  <si>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</si>
  <si>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</si>
  <si>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</si>
  <si>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</si>
  <si>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</si>
  <si>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</si>
  <si>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</si>
  <si>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</si>
  <si>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</si>
  <si>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</si>
  <si>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</si>
  <si>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</si>
  <si>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</si>
  <si>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</si>
  <si>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</si>
  <si>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</si>
  <si>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</si>
  <si>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</si>
  <si>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</si>
  <si>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</si>
  <si>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</si>
  <si>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</si>
  <si>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</si>
  <si>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</si>
  <si>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</si>
  <si>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</si>
  <si>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</si>
  <si>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</si>
  <si>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</si>
  <si>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</si>
  <si>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</si>
  <si>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</si>
  <si>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</si>
  <si>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</si>
  <si>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</si>
  <si>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</si>
  <si>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</si>
  <si>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</si>
  <si>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</si>
  <si>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</si>
  <si>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</si>
  <si>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</si>
  <si>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</si>
  <si>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</si>
  <si>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</si>
  <si>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</si>
  <si>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</si>
  <si>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</si>
  <si>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</si>
  <si>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</si>
  <si>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</si>
  <si>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</si>
  <si>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</si>
  <si>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</si>
  <si>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</si>
  <si>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</si>
  <si>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</si>
  <si>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</si>
  <si>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</si>
  <si>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</si>
  <si>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</si>
  <si>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</si>
  <si>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</si>
  <si>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</si>
  <si>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</si>
  <si>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</si>
  <si>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</si>
  <si>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</si>
  <si>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</si>
  <si>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</si>
  <si>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</si>
  <si>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</si>
  <si>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</si>
  <si>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</si>
  <si>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</si>
  <si>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</si>
  <si>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</si>
  <si>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</si>
  <si>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</si>
  <si>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</si>
  <si>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</si>
  <si>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</si>
  <si>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</si>
  <si>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</si>
  <si>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</si>
  <si>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</si>
  <si>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</si>
  <si>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</si>
  <si>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</si>
  <si>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</si>
  <si>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</si>
  <si>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</si>
  <si>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</si>
  <si>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</si>
  <si>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</si>
  <si>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</si>
  <si>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</si>
  <si>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</si>
  <si>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</si>
  <si>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</si>
  <si>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</si>
  <si>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</si>
  <si>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</si>
  <si>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</si>
  <si>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</si>
  <si>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</si>
  <si>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</si>
  <si>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</si>
  <si>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</si>
  <si>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</si>
  <si>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</si>
  <si>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</si>
  <si>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</si>
  <si>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</si>
  <si>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</si>
  <si>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</si>
  <si>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</si>
  <si>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</si>
  <si>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</si>
  <si>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</si>
  <si>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</si>
  <si>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</si>
  <si>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</si>
  <si>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</si>
  <si>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</si>
  <si>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</si>
  <si>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</si>
  <si>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</si>
  <si>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</si>
  <si>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</si>
  <si>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</si>
  <si>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</si>
  <si>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</si>
  <si>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</si>
  <si>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</si>
  <si>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</si>
  <si>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</si>
  <si>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</si>
  <si>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</si>
  <si>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</si>
  <si>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</si>
  <si>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</si>
  <si>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</si>
  <si>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</si>
  <si>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</si>
  <si>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</si>
  <si>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</si>
  <si>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</si>
  <si>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</si>
  <si>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</si>
  <si>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</si>
  <si>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</si>
  <si>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</si>
  <si>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</si>
  <si>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</si>
  <si>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</si>
  <si>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</si>
  <si>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</si>
  <si>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</si>
  <si>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</si>
  <si>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</si>
  <si>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</si>
  <si>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</si>
  <si>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</si>
  <si>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</si>
  <si>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</si>
  <si>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</si>
  <si>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</si>
  <si>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</si>
  <si>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</si>
  <si>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</si>
  <si>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</si>
  <si>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</si>
  <si>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</si>
  <si>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</si>
  <si>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</si>
  <si>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</si>
  <si>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</si>
  <si>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</si>
  <si>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</si>
  <si>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</si>
  <si>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</si>
  <si>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</si>
  <si>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</si>
  <si>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</si>
  <si>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</si>
  <si>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</si>
  <si>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</si>
  <si>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</si>
  <si>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</si>
  <si>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</si>
  <si>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</si>
  <si>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</si>
  <si>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</si>
  <si>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</si>
  <si>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</si>
  <si>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</si>
  <si>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</si>
  <si>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</si>
  <si>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</si>
  <si>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</si>
  <si>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</si>
  <si>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</si>
  <si>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</si>
  <si>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</si>
  <si>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</si>
  <si>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</si>
  <si>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</si>
  <si>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</si>
  <si>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</si>
  <si>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</si>
  <si>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</si>
  <si>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</si>
  <si>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</si>
  <si>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</si>
  <si>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</si>
  <si>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</si>
  <si>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</si>
  <si>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</si>
  <si>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</si>
  <si>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</si>
  <si>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</si>
  <si>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</si>
  <si>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</si>
  <si>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</si>
  <si>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</si>
  <si>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</si>
  <si>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</si>
  <si>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</si>
  <si>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</si>
  <si>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</si>
  <si>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</si>
  <si>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</si>
  <si>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</si>
  <si>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</si>
  <si>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</si>
  <si>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</si>
  <si>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</si>
  <si>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</si>
  <si>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</si>
  <si>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</si>
  <si>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</si>
  <si>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</si>
  <si>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</si>
  <si>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</si>
  <si>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</si>
  <si>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</si>
  <si>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</si>
  <si>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</si>
  <si>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</si>
  <si>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</si>
  <si>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</si>
  <si>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</si>
  <si>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</si>
  <si>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</si>
  <si>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</si>
  <si>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</si>
  <si>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</si>
  <si>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</si>
  <si>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</si>
  <si>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</si>
  <si>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</si>
  <si>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</si>
  <si>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</si>
  <si>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</si>
  <si>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</si>
  <si>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</si>
  <si>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</si>
  <si>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</si>
  <si>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</si>
  <si>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</si>
  <si>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</si>
  <si>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</si>
  <si>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</si>
  <si>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</si>
  <si>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</si>
  <si>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</si>
  <si>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</si>
  <si>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</si>
  <si>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</si>
  <si>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</si>
  <si>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</si>
  <si>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</si>
  <si>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</si>
  <si>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</si>
  <si>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</si>
  <si>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</si>
  <si>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</si>
  <si>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</si>
  <si>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</si>
  <si>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</si>
  <si>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</si>
  <si>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</si>
  <si>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</si>
  <si>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</si>
  <si>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</si>
  <si>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</si>
  <si>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</si>
  <si>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</si>
  <si>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</si>
  <si>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</si>
  <si>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</si>
  <si>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</si>
  <si>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</si>
  <si>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</si>
  <si>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</si>
  <si>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</si>
  <si>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</si>
  <si>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</si>
  <si>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</si>
  <si>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</si>
  <si>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</si>
  <si>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</si>
  <si>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</si>
  <si>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</si>
  <si>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</si>
  <si>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</si>
  <si>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</si>
  <si>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</si>
  <si>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</si>
  <si>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</si>
  <si>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</si>
  <si>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</si>
  <si>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</si>
  <si>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</si>
  <si>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</si>
  <si>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</si>
  <si>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</si>
  <si>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</si>
  <si>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</si>
  <si>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</si>
  <si>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</si>
  <si>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</si>
  <si>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</si>
  <si>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</si>
  <si>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</si>
  <si>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</si>
  <si>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</si>
  <si>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</si>
  <si>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</si>
  <si>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</si>
  <si>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</si>
  <si>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</si>
  <si>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</si>
  <si>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</si>
  <si>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</si>
  <si>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</si>
  <si>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</si>
  <si>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</si>
  <si>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</si>
  <si>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</si>
  <si>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</si>
  <si>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</si>
  <si>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</si>
  <si>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</si>
  <si>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</si>
  <si>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</si>
  <si>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</si>
  <si>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</si>
  <si>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</si>
  <si>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</si>
  <si>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</si>
  <si>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</si>
  <si>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</si>
  <si>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</si>
  <si>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</si>
  <si>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</si>
  <si>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</si>
  <si>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</si>
  <si>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</si>
  <si>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</si>
  <si>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</si>
  <si>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</si>
  <si>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</si>
  <si>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</si>
  <si>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</si>
  <si>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</si>
  <si>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</si>
  <si>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</si>
  <si>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</si>
  <si>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</si>
  <si>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</si>
  <si>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</si>
  <si>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</si>
  <si>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</si>
  <si>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</si>
  <si>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</si>
  <si>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</si>
  <si>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</si>
  <si>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</si>
  <si>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</si>
  <si>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</si>
  <si>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</si>
  <si>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</si>
  <si>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</si>
  <si>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</si>
  <si>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</si>
  <si>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</si>
  <si>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</si>
  <si>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</si>
  <si>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</si>
  <si>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</si>
  <si>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</si>
  <si>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</si>
  <si>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</si>
  <si>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</si>
  <si>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</si>
  <si>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</si>
  <si>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</si>
  <si>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</si>
  <si>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</si>
  <si>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</si>
  <si>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</si>
  <si>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</si>
  <si>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</si>
  <si>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</si>
  <si>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</si>
  <si>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</si>
  <si>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</si>
  <si>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</si>
  <si>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</si>
  <si>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</si>
  <si>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</si>
  <si>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</si>
  <si>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</si>
  <si>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</si>
  <si>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</si>
  <si>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</si>
  <si>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</si>
  <si>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</si>
  <si>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</si>
  <si>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</si>
  <si>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</si>
  <si>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</si>
  <si>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</si>
  <si>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</si>
  <si>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</si>
  <si>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</si>
  <si>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</si>
  <si>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</si>
  <si>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</si>
  <si>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</si>
  <si>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</si>
  <si>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</si>
  <si>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</si>
  <si>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</si>
  <si>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</si>
  <si>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</si>
  <si>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</si>
  <si>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</si>
  <si>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</si>
  <si>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</si>
  <si>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</si>
  <si>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</si>
  <si>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</si>
  <si>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</si>
  <si>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</si>
  <si>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</si>
  <si>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</si>
  <si>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</si>
  <si>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</si>
  <si>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</si>
  <si>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</si>
  <si>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</si>
  <si>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</si>
  <si>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</si>
  <si>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</si>
  <si>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</si>
  <si>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</si>
  <si>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</si>
  <si>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</si>
  <si>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</si>
  <si>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</si>
  <si>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</si>
  <si>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</si>
  <si>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</si>
  <si>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</si>
  <si>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</si>
  <si>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</si>
  <si>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</si>
  <si>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</si>
  <si>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</si>
  <si>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</si>
  <si>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</si>
  <si>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</si>
  <si>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</si>
  <si>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</si>
  <si>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</si>
  <si>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</si>
  <si>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</si>
  <si>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</si>
  <si>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</si>
  <si>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</si>
  <si>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</si>
  <si>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</si>
  <si>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</si>
  <si>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</si>
  <si>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</si>
  <si>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</si>
  <si>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</si>
  <si>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</si>
  <si>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</si>
  <si>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</si>
  <si>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</si>
  <si>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</si>
  <si>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</si>
  <si>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</si>
  <si>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</si>
  <si>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</si>
  <si>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</si>
  <si>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</si>
  <si>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</si>
  <si>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</si>
  <si>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</si>
  <si>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</si>
  <si>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</si>
  <si>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</si>
  <si>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</si>
  <si>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</si>
  <si>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</si>
  <si>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</si>
  <si>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</si>
  <si>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</si>
  <si>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</si>
  <si>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</si>
  <si>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</si>
  <si>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</si>
  <si>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</si>
  <si>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</si>
  <si>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</si>
  <si>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</si>
  <si>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</si>
  <si>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</si>
  <si>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</si>
  <si>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</si>
  <si>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</si>
  <si>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</si>
  <si>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</si>
  <si>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</si>
  <si>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</si>
  <si>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</si>
  <si>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</si>
  <si>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</si>
  <si>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</si>
  <si>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</si>
  <si>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</si>
  <si>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</si>
  <si>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</si>
  <si>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</si>
  <si>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</si>
  <si>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</si>
  <si>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</si>
  <si>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</si>
  <si>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</si>
  <si>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</si>
  <si>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</si>
  <si>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</si>
  <si>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</si>
  <si>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</si>
  <si>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</si>
  <si>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</si>
  <si>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</si>
  <si>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</si>
  <si>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</si>
  <si>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</si>
  <si>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</si>
  <si>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</si>
  <si>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</si>
  <si>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</si>
  <si>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</si>
  <si>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</si>
  <si>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</si>
  <si>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</si>
  <si>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</si>
  <si>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</si>
  <si>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</si>
  <si>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</si>
  <si>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</si>
  <si>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</si>
  <si>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</si>
  <si>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</si>
  <si>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</si>
  <si>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</si>
  <si>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</si>
  <si>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</si>
  <si>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</si>
  <si>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</si>
  <si>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</si>
  <si>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</si>
  <si>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</si>
  <si>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</si>
  <si>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</si>
  <si>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</si>
  <si>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</si>
  <si>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</si>
  <si>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</si>
  <si>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</si>
  <si>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</si>
  <si>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</si>
  <si>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</si>
  <si>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</si>
  <si>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</si>
  <si>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</si>
  <si>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</si>
  <si>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</si>
  <si>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</si>
  <si>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</si>
  <si>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</si>
  <si>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</si>
  <si>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</si>
  <si>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</si>
  <si>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</si>
  <si>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</si>
  <si>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</si>
  <si>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</si>
  <si>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</si>
  <si>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</si>
  <si>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</si>
  <si>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</si>
  <si>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</si>
  <si>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</si>
  <si>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</si>
  <si>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</si>
  <si>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</si>
  <si>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</si>
  <si>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</si>
  <si>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</si>
  <si>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</si>
  <si>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</si>
  <si>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</si>
  <si>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</si>
  <si>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</si>
  <si>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</si>
  <si>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</si>
  <si>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</si>
  <si>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</si>
  <si>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</si>
  <si>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</si>
  <si>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</si>
  <si>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</si>
  <si>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</si>
  <si>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</si>
  <si>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</si>
  <si>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</si>
  <si>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</si>
  <si>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</si>
  <si>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</si>
  <si>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</si>
  <si>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</si>
  <si>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</si>
  <si>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</si>
  <si>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</si>
  <si>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</si>
  <si>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</si>
  <si>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</si>
  <si>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</si>
  <si>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</si>
  <si>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</si>
  <si>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</si>
  <si>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</si>
  <si>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</si>
  <si>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</si>
  <si>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</si>
  <si>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</si>
  <si>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</si>
  <si>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</si>
  <si>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</si>
  <si>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</si>
  <si>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</si>
  <si>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</si>
  <si>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</si>
  <si>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</si>
  <si>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</si>
  <si>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</si>
  <si>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</si>
  <si>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</si>
  <si>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</si>
  <si>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</si>
  <si>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</si>
  <si>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</si>
  <si>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</si>
  <si>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</si>
  <si>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</si>
  <si>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</si>
  <si>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</si>
  <si>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</si>
  <si>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</si>
  <si>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</si>
  <si>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</si>
  <si>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</si>
  <si>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</si>
  <si>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</si>
  <si>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</si>
  <si>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</si>
  <si>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</si>
  <si>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</si>
  <si>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</si>
  <si>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</si>
  <si>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</si>
  <si>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</si>
  <si>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</si>
  <si>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</si>
  <si>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</si>
  <si>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</si>
  <si>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</si>
  <si>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</si>
  <si>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</si>
  <si>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</si>
  <si>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</si>
  <si>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</si>
  <si>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</si>
  <si>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</si>
  <si>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</si>
  <si>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</si>
  <si>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</si>
  <si>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</si>
  <si>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</si>
  <si>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</si>
  <si>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</si>
  <si>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</si>
  <si>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</si>
  <si>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</si>
  <si>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</si>
  <si>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</si>
  <si>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</si>
  <si>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</si>
  <si>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</si>
  <si>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</si>
  <si>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</si>
  <si>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</si>
  <si>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</si>
  <si>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</si>
  <si>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</si>
  <si>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</si>
  <si>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</si>
  <si>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</si>
  <si>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</si>
  <si>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</si>
  <si>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</si>
  <si>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</si>
  <si>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</si>
  <si>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</si>
  <si>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</si>
  <si>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</si>
  <si>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</si>
  <si>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</si>
  <si>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</si>
  <si>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</si>
  <si>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</si>
  <si>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</si>
  <si>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</si>
  <si>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</si>
  <si>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</si>
  <si>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</si>
  <si>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</si>
  <si>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</si>
  <si>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</si>
  <si>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</si>
  <si>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</si>
  <si>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</si>
  <si>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</si>
  <si>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</si>
  <si>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</si>
  <si>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</si>
  <si>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</si>
  <si>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</si>
  <si>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</si>
  <si>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</si>
  <si>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</si>
  <si>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</si>
  <si>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</si>
  <si>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</si>
  <si>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</si>
  <si>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</si>
  <si>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</si>
  <si>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</si>
  <si>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</si>
  <si>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</si>
  <si>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</si>
  <si>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</si>
  <si>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</si>
  <si>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</si>
  <si>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</si>
  <si>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</si>
  <si>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</si>
  <si>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</si>
  <si>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</si>
  <si>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</si>
  <si>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</si>
  <si>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</si>
  <si>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</si>
  <si>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</si>
  <si>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</si>
  <si>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</si>
  <si>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</si>
  <si>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</si>
  <si>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</si>
  <si>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</si>
  <si>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</si>
  <si>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</si>
  <si>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</si>
  <si>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</si>
  <si>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</si>
  <si>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</si>
  <si>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</si>
  <si>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</si>
  <si>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</si>
  <si>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</si>
  <si>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</si>
  <si>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</si>
  <si>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</si>
  <si>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</si>
  <si>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</si>
  <si>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</si>
  <si>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</si>
  <si>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</si>
  <si>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</si>
  <si>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</si>
  <si>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</si>
  <si>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&lt;04-01-2011</t>
  </si>
  <si>
    <t>2011</t>
  </si>
  <si>
    <t>2012</t>
  </si>
  <si>
    <t>2013</t>
  </si>
  <si>
    <t>2014</t>
  </si>
  <si>
    <t>Jan</t>
  </si>
  <si>
    <t>Feb</t>
  </si>
  <si>
    <t>Mar</t>
  </si>
  <si>
    <t>Apr</t>
  </si>
  <si>
    <t>May</t>
  </si>
  <si>
    <t>Jun</t>
  </si>
  <si>
    <t>Jul</t>
  </si>
  <si>
    <t>Aug</t>
  </si>
  <si>
    <t>Sep</t>
  </si>
  <si>
    <t>Oct</t>
  </si>
  <si>
    <t>Nov</t>
  </si>
  <si>
    <t>Dec</t>
  </si>
  <si>
    <t>Sum of Sales</t>
  </si>
  <si>
    <t>Sum of Profit</t>
  </si>
  <si>
    <t>category</t>
  </si>
  <si>
    <t>profit</t>
  </si>
  <si>
    <t>GRAND TOTAL</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</si>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</sst>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6"/>
      <color theme="1"/>
      <name val="Calibri"/>
      <family val="2"/>
      <scheme val="minor"/>
    </font>
    <font>
      <sz val="16"/>
      <color theme="1"/>
      <name val="Impact"/>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1" fillId="0" borderId="0" xfId="0" applyNumberFormat="1" applyFont="1"/>
    <xf numFmtId="166" fontId="0" fillId="0" borderId="0" xfId="0" applyNumberFormat="1"/>
    <xf numFmtId="0" fontId="0" fillId="0" borderId="2" xfId="0" applyBorder="1"/>
    <xf numFmtId="0" fontId="0" fillId="0" borderId="10" xfId="0" applyBorder="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6" fillId="0" borderId="0" xfId="0" applyFont="1"/>
    <xf numFmtId="166" fontId="6" fillId="0" borderId="0" xfId="0" applyNumberFormat="1" applyFont="1"/>
    <xf numFmtId="167" fontId="6" fillId="0" borderId="0" xfId="0" applyNumberFormat="1" applyFont="1"/>
    <xf numFmtId="10" fontId="6" fillId="0" borderId="0" xfId="1" applyNumberFormat="1" applyFont="1"/>
    <xf numFmtId="164" fontId="7" fillId="0" borderId="0" xfId="0" applyNumberFormat="1" applyFont="1"/>
    <xf numFmtId="0" fontId="0" fillId="0" borderId="5" xfId="0" applyBorder="1"/>
    <xf numFmtId="0" fontId="0" fillId="0" borderId="6" xfId="0" applyBorder="1"/>
    <xf numFmtId="0" fontId="0" fillId="0" borderId="7" xfId="0" applyBorder="1"/>
    <xf numFmtId="0" fontId="0" fillId="0" borderId="9" xfId="0" applyBorder="1"/>
  </cellXfs>
  <cellStyles count="2">
    <cellStyle name="Normal" xfId="0" builtinId="0"/>
    <cellStyle name="Percent" xfId="1" builtinId="5"/>
  </cellStyles>
  <dxfs count="17">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patternFill>
      </fill>
      <border diagonalUp="0" diagonalDown="0">
        <left/>
        <right/>
        <top/>
        <bottom/>
        <vertical/>
        <horizontal/>
      </border>
    </dxf>
  </dxfs>
  <tableStyles count="2">
    <tableStyle name="AB" pivot="0" table="0" count="10" xr9:uid="{2EA25A7E-9E25-4919-A4A7-306D23B3AA1D}">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-1633.3880000000004</c:v>
                </c:pt>
                <c:pt idx="1">
                  <c:v>1806.5874999999996</c:v>
                </c:pt>
                <c:pt idx="2">
                  <c:v>1474.0029</c:v>
                </c:pt>
                <c:pt idx="3">
                  <c:v>1095.2726</c:v>
                </c:pt>
                <c:pt idx="4">
                  <c:v>1633.5374999999992</c:v>
                </c:pt>
                <c:pt idx="5">
                  <c:v>1629.7651000000001</c:v>
                </c:pt>
                <c:pt idx="6">
                  <c:v>2350.9840999999997</c:v>
                </c:pt>
                <c:pt idx="7">
                  <c:v>912.08689999999979</c:v>
                </c:pt>
                <c:pt idx="8">
                  <c:v>2511.7809999999972</c:v>
                </c:pt>
                <c:pt idx="9">
                  <c:v>1460.3086999999996</c:v>
                </c:pt>
                <c:pt idx="10">
                  <c:v>7862.3160000000016</c:v>
                </c:pt>
                <c:pt idx="11">
                  <c:v>-12.241300000000592</c:v>
                </c:pt>
              </c:numCache>
            </c:numRef>
          </c:val>
          <c:extLst>
            <c:ext xmlns:c16="http://schemas.microsoft.com/office/drawing/2014/chart" uri="{C3380CC4-5D6E-409C-BE32-E72D297353CC}">
              <c16:uniqueId val="{00000001-7015-4AEE-A9FC-A39764CD666F}"/>
            </c:ext>
          </c:extLst>
        </c:ser>
        <c:dLbls>
          <c:showLegendKey val="0"/>
          <c:showVal val="0"/>
          <c:showCatName val="0"/>
          <c:showSerName val="0"/>
          <c:showPercent val="0"/>
          <c:showBubbleSize val="0"/>
        </c:dLbls>
        <c:axId val="2082326287"/>
        <c:axId val="208232484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4670.9939999999997</c:v>
                </c:pt>
                <c:pt idx="1">
                  <c:v>6463.1329999999989</c:v>
                </c:pt>
                <c:pt idx="2">
                  <c:v>6011.7409999999991</c:v>
                </c:pt>
                <c:pt idx="3">
                  <c:v>7778.7960000000012</c:v>
                </c:pt>
                <c:pt idx="4">
                  <c:v>7481.4239999999963</c:v>
                </c:pt>
                <c:pt idx="5">
                  <c:v>7442.9879999999985</c:v>
                </c:pt>
                <c:pt idx="6">
                  <c:v>11872.663999999999</c:v>
                </c:pt>
                <c:pt idx="7">
                  <c:v>9463.7719999999972</c:v>
                </c:pt>
                <c:pt idx="8">
                  <c:v>29440.986999999994</c:v>
                </c:pt>
                <c:pt idx="9">
                  <c:v>6302.0300000000007</c:v>
                </c:pt>
                <c:pt idx="10">
                  <c:v>34724.760999999999</c:v>
                </c:pt>
                <c:pt idx="11">
                  <c:v>24678.767</c:v>
                </c:pt>
              </c:numCache>
            </c:numRef>
          </c:val>
          <c:extLst>
            <c:ext xmlns:c16="http://schemas.microsoft.com/office/drawing/2014/chart" uri="{C3380CC4-5D6E-409C-BE32-E72D297353CC}">
              <c16:uniqueId val="{00000000-7015-4AEE-A9FC-A39764CD666F}"/>
            </c:ext>
          </c:extLst>
        </c:ser>
        <c:dLbls>
          <c:showLegendKey val="0"/>
          <c:showVal val="0"/>
          <c:showCatName val="0"/>
          <c:showSerName val="0"/>
          <c:showPercent val="0"/>
          <c:showBubbleSize val="0"/>
        </c:dLbls>
        <c:gapWidth val="219"/>
        <c:overlap val="-27"/>
        <c:axId val="2082326287"/>
        <c:axId val="2082324847"/>
      </c:barChart>
      <c:catAx>
        <c:axId val="208232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324847"/>
        <c:crosses val="autoZero"/>
        <c:auto val="1"/>
        <c:lblAlgn val="ctr"/>
        <c:lblOffset val="100"/>
        <c:noMultiLvlLbl val="0"/>
      </c:catAx>
      <c:valAx>
        <c:axId val="208232484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32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89-4B96-8B3F-1750F4431B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89-4B96-8B3F-1750F4431B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89-4B96-8B3F-1750F4431B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89-4B96-8B3F-1750F4431BE4}"/>
              </c:ext>
            </c:extLst>
          </c:dPt>
          <c:cat>
            <c:strRef>
              <c:f>'PIE CHART'!$A$4:$A$7</c:f>
              <c:strCache>
                <c:ptCount val="3"/>
                <c:pt idx="0">
                  <c:v>Furniture</c:v>
                </c:pt>
                <c:pt idx="1">
                  <c:v>Office Supplies</c:v>
                </c:pt>
                <c:pt idx="2">
                  <c:v>Technology</c:v>
                </c:pt>
              </c:strCache>
            </c:strRef>
          </c:cat>
          <c:val>
            <c:numRef>
              <c:f>'PIE CHART'!$B$4:$B$7</c:f>
              <c:numCache>
                <c:formatCode>0.00%</c:formatCode>
                <c:ptCount val="3"/>
                <c:pt idx="0">
                  <c:v>0.34425077640985685</c:v>
                </c:pt>
                <c:pt idx="1">
                  <c:v>0.27285027663903899</c:v>
                </c:pt>
                <c:pt idx="2">
                  <c:v>0.3828989469511041</c:v>
                </c:pt>
              </c:numCache>
            </c:numRef>
          </c:val>
          <c:extLst>
            <c:ext xmlns:c16="http://schemas.microsoft.com/office/drawing/2014/chart" uri="{C3380CC4-5D6E-409C-BE32-E72D297353CC}">
              <c16:uniqueId val="{00000000-1F00-4CBA-96BA-E643CB51880C}"/>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591426071741"/>
          <c:y val="0.13930555555555554"/>
          <c:w val="0.70001115485564303"/>
          <c:h val="0.72088764946048411"/>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Accessories</c:v>
                </c:pt>
                <c:pt idx="2">
                  <c:v>Bookcases</c:v>
                </c:pt>
                <c:pt idx="3">
                  <c:v>Chairs</c:v>
                </c:pt>
                <c:pt idx="4">
                  <c:v>Phones</c:v>
                </c:pt>
              </c:strCache>
            </c:strRef>
          </c:cat>
          <c:val>
            <c:numRef>
              <c:f>'TOP 5'!$B$4:$B$9</c:f>
              <c:numCache>
                <c:formatCode>General</c:formatCode>
                <c:ptCount val="5"/>
                <c:pt idx="0">
                  <c:v>14426.642000000002</c:v>
                </c:pt>
                <c:pt idx="1">
                  <c:v>17911.435999999998</c:v>
                </c:pt>
                <c:pt idx="2">
                  <c:v>19653.439999999999</c:v>
                </c:pt>
                <c:pt idx="3">
                  <c:v>20009.271999999997</c:v>
                </c:pt>
                <c:pt idx="4">
                  <c:v>22561.406000000003</c:v>
                </c:pt>
              </c:numCache>
            </c:numRef>
          </c:val>
          <c:extLst>
            <c:ext xmlns:c16="http://schemas.microsoft.com/office/drawing/2014/chart" uri="{C3380CC4-5D6E-409C-BE32-E72D297353CC}">
              <c16:uniqueId val="{00000000-DB26-423C-8AA8-F0B3FDA4E9BD}"/>
            </c:ext>
          </c:extLst>
        </c:ser>
        <c:dLbls>
          <c:showLegendKey val="0"/>
          <c:showVal val="0"/>
          <c:showCatName val="0"/>
          <c:showSerName val="0"/>
          <c:showPercent val="0"/>
          <c:showBubbleSize val="0"/>
        </c:dLbls>
        <c:gapWidth val="182"/>
        <c:axId val="2086897343"/>
        <c:axId val="2005225087"/>
      </c:barChart>
      <c:catAx>
        <c:axId val="208689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25087"/>
        <c:crosses val="autoZero"/>
        <c:auto val="1"/>
        <c:lblAlgn val="ctr"/>
        <c:lblOffset val="100"/>
        <c:noMultiLvlLbl val="0"/>
      </c:catAx>
      <c:valAx>
        <c:axId val="2005225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89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580086580086577E-2"/>
          <c:y val="0.3611111111111111"/>
          <c:w val="0.84126984126984128"/>
          <c:h val="0.388888888888888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4670.9939999999997</c:v>
                </c:pt>
                <c:pt idx="1">
                  <c:v>6463.1329999999989</c:v>
                </c:pt>
                <c:pt idx="2">
                  <c:v>6011.7409999999991</c:v>
                </c:pt>
                <c:pt idx="3">
                  <c:v>7778.7960000000012</c:v>
                </c:pt>
                <c:pt idx="4">
                  <c:v>7481.4239999999963</c:v>
                </c:pt>
                <c:pt idx="5">
                  <c:v>7442.9879999999985</c:v>
                </c:pt>
                <c:pt idx="6">
                  <c:v>11872.663999999999</c:v>
                </c:pt>
                <c:pt idx="7">
                  <c:v>9463.7719999999972</c:v>
                </c:pt>
                <c:pt idx="8">
                  <c:v>29440.986999999994</c:v>
                </c:pt>
                <c:pt idx="9">
                  <c:v>6302.0300000000007</c:v>
                </c:pt>
                <c:pt idx="10">
                  <c:v>34724.760999999999</c:v>
                </c:pt>
                <c:pt idx="11">
                  <c:v>24678.767</c:v>
                </c:pt>
              </c:numCache>
            </c:numRef>
          </c:val>
          <c:smooth val="0"/>
          <c:extLst>
            <c:ext xmlns:c16="http://schemas.microsoft.com/office/drawing/2014/chart" uri="{C3380CC4-5D6E-409C-BE32-E72D297353CC}">
              <c16:uniqueId val="{00000000-9310-4E32-A059-3A437185EA6A}"/>
            </c:ext>
          </c:extLst>
        </c:ser>
        <c:dLbls>
          <c:showLegendKey val="0"/>
          <c:showVal val="0"/>
          <c:showCatName val="0"/>
          <c:showSerName val="0"/>
          <c:showPercent val="0"/>
          <c:showBubbleSize val="0"/>
        </c:dLbls>
        <c:smooth val="0"/>
        <c:axId val="2092691487"/>
        <c:axId val="2092691967"/>
      </c:lineChart>
      <c:catAx>
        <c:axId val="2092691487"/>
        <c:scaling>
          <c:orientation val="minMax"/>
        </c:scaling>
        <c:delete val="1"/>
        <c:axPos val="b"/>
        <c:numFmt formatCode="General" sourceLinked="1"/>
        <c:majorTickMark val="none"/>
        <c:minorTickMark val="none"/>
        <c:tickLblPos val="nextTo"/>
        <c:crossAx val="2092691967"/>
        <c:crosses val="autoZero"/>
        <c:auto val="1"/>
        <c:lblAlgn val="ctr"/>
        <c:lblOffset val="100"/>
        <c:noMultiLvlLbl val="0"/>
      </c:catAx>
      <c:valAx>
        <c:axId val="2092691967"/>
        <c:scaling>
          <c:orientation val="minMax"/>
        </c:scaling>
        <c:delete val="1"/>
        <c:axPos val="l"/>
        <c:numFmt formatCode="General" sourceLinked="1"/>
        <c:majorTickMark val="none"/>
        <c:minorTickMark val="none"/>
        <c:tickLblPos val="nextTo"/>
        <c:crossAx val="20926914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-1633.3880000000004</c:v>
                </c:pt>
                <c:pt idx="1">
                  <c:v>1806.5874999999996</c:v>
                </c:pt>
                <c:pt idx="2">
                  <c:v>1474.0029</c:v>
                </c:pt>
                <c:pt idx="3">
                  <c:v>1095.2726</c:v>
                </c:pt>
                <c:pt idx="4">
                  <c:v>1633.5374999999992</c:v>
                </c:pt>
                <c:pt idx="5">
                  <c:v>1629.7651000000001</c:v>
                </c:pt>
                <c:pt idx="6">
                  <c:v>2350.9840999999997</c:v>
                </c:pt>
                <c:pt idx="7">
                  <c:v>912.08689999999979</c:v>
                </c:pt>
                <c:pt idx="8">
                  <c:v>2511.7809999999972</c:v>
                </c:pt>
                <c:pt idx="9">
                  <c:v>1460.3086999999996</c:v>
                </c:pt>
                <c:pt idx="10">
                  <c:v>7862.3160000000016</c:v>
                </c:pt>
                <c:pt idx="11">
                  <c:v>-12.241300000000592</c:v>
                </c:pt>
              </c:numCache>
            </c:numRef>
          </c:val>
          <c:smooth val="0"/>
          <c:extLst>
            <c:ext xmlns:c16="http://schemas.microsoft.com/office/drawing/2014/chart" uri="{C3380CC4-5D6E-409C-BE32-E72D297353CC}">
              <c16:uniqueId val="{00000000-5A9D-497E-82D8-39D49C8FA6E4}"/>
            </c:ext>
          </c:extLst>
        </c:ser>
        <c:dLbls>
          <c:showLegendKey val="0"/>
          <c:showVal val="0"/>
          <c:showCatName val="0"/>
          <c:showSerName val="0"/>
          <c:showPercent val="0"/>
          <c:showBubbleSize val="0"/>
        </c:dLbls>
        <c:smooth val="0"/>
        <c:axId val="2094042895"/>
        <c:axId val="2094043855"/>
      </c:lineChart>
      <c:catAx>
        <c:axId val="2094042895"/>
        <c:scaling>
          <c:orientation val="minMax"/>
        </c:scaling>
        <c:delete val="1"/>
        <c:axPos val="b"/>
        <c:numFmt formatCode="General" sourceLinked="1"/>
        <c:majorTickMark val="none"/>
        <c:minorTickMark val="none"/>
        <c:tickLblPos val="nextTo"/>
        <c:crossAx val="2094043855"/>
        <c:crosses val="autoZero"/>
        <c:auto val="1"/>
        <c:lblAlgn val="ctr"/>
        <c:lblOffset val="100"/>
        <c:noMultiLvlLbl val="0"/>
      </c:catAx>
      <c:valAx>
        <c:axId val="2094043855"/>
        <c:scaling>
          <c:orientation val="minMax"/>
        </c:scaling>
        <c:delete val="1"/>
        <c:axPos val="l"/>
        <c:numFmt formatCode="General" sourceLinked="1"/>
        <c:majorTickMark val="none"/>
        <c:minorTickMark val="none"/>
        <c:tickLblPos val="nextTo"/>
        <c:crossAx val="209404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65</c:v>
                </c:pt>
                <c:pt idx="1">
                  <c:v>93</c:v>
                </c:pt>
                <c:pt idx="2">
                  <c:v>113</c:v>
                </c:pt>
                <c:pt idx="3">
                  <c:v>175</c:v>
                </c:pt>
                <c:pt idx="4">
                  <c:v>176</c:v>
                </c:pt>
                <c:pt idx="5">
                  <c:v>97</c:v>
                </c:pt>
                <c:pt idx="6">
                  <c:v>219</c:v>
                </c:pt>
                <c:pt idx="7">
                  <c:v>185</c:v>
                </c:pt>
                <c:pt idx="8">
                  <c:v>387</c:v>
                </c:pt>
                <c:pt idx="9">
                  <c:v>115</c:v>
                </c:pt>
                <c:pt idx="10">
                  <c:v>427</c:v>
                </c:pt>
                <c:pt idx="11">
                  <c:v>330</c:v>
                </c:pt>
              </c:numCache>
            </c:numRef>
          </c:val>
          <c:smooth val="0"/>
          <c:extLst>
            <c:ext xmlns:c16="http://schemas.microsoft.com/office/drawing/2014/chart" uri="{C3380CC4-5D6E-409C-BE32-E72D297353CC}">
              <c16:uniqueId val="{00000000-C899-4124-8450-40CBF6E3C22A}"/>
            </c:ext>
          </c:extLst>
        </c:ser>
        <c:dLbls>
          <c:showLegendKey val="0"/>
          <c:showVal val="0"/>
          <c:showCatName val="0"/>
          <c:showSerName val="0"/>
          <c:showPercent val="0"/>
          <c:showBubbleSize val="0"/>
        </c:dLbls>
        <c:smooth val="0"/>
        <c:axId val="143339279"/>
        <c:axId val="143330639"/>
      </c:lineChart>
      <c:catAx>
        <c:axId val="143339279"/>
        <c:scaling>
          <c:orientation val="minMax"/>
        </c:scaling>
        <c:delete val="1"/>
        <c:axPos val="b"/>
        <c:numFmt formatCode="General" sourceLinked="1"/>
        <c:majorTickMark val="none"/>
        <c:minorTickMark val="none"/>
        <c:tickLblPos val="nextTo"/>
        <c:crossAx val="143330639"/>
        <c:crosses val="autoZero"/>
        <c:auto val="1"/>
        <c:lblAlgn val="ctr"/>
        <c:lblOffset val="100"/>
        <c:noMultiLvlLbl val="0"/>
      </c:catAx>
      <c:valAx>
        <c:axId val="143330639"/>
        <c:scaling>
          <c:orientation val="minMax"/>
        </c:scaling>
        <c:delete val="1"/>
        <c:axPos val="l"/>
        <c:numFmt formatCode="General" sourceLinked="1"/>
        <c:majorTickMark val="none"/>
        <c:minorTickMark val="none"/>
        <c:tickLblPos val="nextTo"/>
        <c:crossAx val="14333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22</c:v>
                </c:pt>
                <c:pt idx="1">
                  <c:v>24</c:v>
                </c:pt>
                <c:pt idx="2">
                  <c:v>34</c:v>
                </c:pt>
                <c:pt idx="3">
                  <c:v>47</c:v>
                </c:pt>
                <c:pt idx="4">
                  <c:v>48</c:v>
                </c:pt>
                <c:pt idx="5">
                  <c:v>28</c:v>
                </c:pt>
                <c:pt idx="6">
                  <c:v>54</c:v>
                </c:pt>
                <c:pt idx="7">
                  <c:v>52</c:v>
                </c:pt>
                <c:pt idx="8">
                  <c:v>113</c:v>
                </c:pt>
                <c:pt idx="9">
                  <c:v>35</c:v>
                </c:pt>
                <c:pt idx="10">
                  <c:v>102</c:v>
                </c:pt>
                <c:pt idx="11">
                  <c:v>85</c:v>
                </c:pt>
              </c:numCache>
            </c:numRef>
          </c:val>
          <c:smooth val="0"/>
          <c:extLst>
            <c:ext xmlns:c16="http://schemas.microsoft.com/office/drawing/2014/chart" uri="{C3380CC4-5D6E-409C-BE32-E72D297353CC}">
              <c16:uniqueId val="{00000000-D879-4146-BF09-C8B32655E8C2}"/>
            </c:ext>
          </c:extLst>
        </c:ser>
        <c:dLbls>
          <c:showLegendKey val="0"/>
          <c:showVal val="0"/>
          <c:showCatName val="0"/>
          <c:showSerName val="0"/>
          <c:showPercent val="0"/>
          <c:showBubbleSize val="0"/>
        </c:dLbls>
        <c:smooth val="0"/>
        <c:axId val="143334479"/>
        <c:axId val="143336399"/>
      </c:lineChart>
      <c:catAx>
        <c:axId val="143334479"/>
        <c:scaling>
          <c:orientation val="minMax"/>
        </c:scaling>
        <c:delete val="1"/>
        <c:axPos val="b"/>
        <c:numFmt formatCode="General" sourceLinked="1"/>
        <c:majorTickMark val="none"/>
        <c:minorTickMark val="none"/>
        <c:tickLblPos val="nextTo"/>
        <c:crossAx val="143336399"/>
        <c:crosses val="autoZero"/>
        <c:auto val="1"/>
        <c:lblAlgn val="ctr"/>
        <c:lblOffset val="100"/>
        <c:noMultiLvlLbl val="0"/>
      </c:catAx>
      <c:valAx>
        <c:axId val="143336399"/>
        <c:scaling>
          <c:orientation val="minMax"/>
        </c:scaling>
        <c:delete val="1"/>
        <c:axPos val="l"/>
        <c:numFmt formatCode="General" sourceLinked="1"/>
        <c:majorTickMark val="none"/>
        <c:minorTickMark val="none"/>
        <c:tickLblPos val="nextTo"/>
        <c:crossAx val="14333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-0.3496874541050578</c:v>
                </c:pt>
                <c:pt idx="1">
                  <c:v>0.27952194392409996</c:v>
                </c:pt>
                <c:pt idx="2">
                  <c:v>0.2451873592026004</c:v>
                </c:pt>
                <c:pt idx="3">
                  <c:v>0.14080232982070745</c:v>
                </c:pt>
                <c:pt idx="4">
                  <c:v>0.21834579887465275</c:v>
                </c:pt>
                <c:pt idx="5">
                  <c:v>0.21896650914928256</c:v>
                </c:pt>
                <c:pt idx="6">
                  <c:v>0.19801656140525833</c:v>
                </c:pt>
                <c:pt idx="7">
                  <c:v>9.6376677291042101E-2</c:v>
                </c:pt>
                <c:pt idx="8">
                  <c:v>8.5315787816488547E-2</c:v>
                </c:pt>
                <c:pt idx="9">
                  <c:v>0.23172036629467005</c:v>
                </c:pt>
                <c:pt idx="10">
                  <c:v>0.22641814582971506</c:v>
                </c:pt>
                <c:pt idx="11">
                  <c:v>-4.960255915540915E-4</c:v>
                </c:pt>
              </c:numCache>
            </c:numRef>
          </c:val>
          <c:smooth val="0"/>
          <c:extLst>
            <c:ext xmlns:c16="http://schemas.microsoft.com/office/drawing/2014/chart" uri="{C3380CC4-5D6E-409C-BE32-E72D297353CC}">
              <c16:uniqueId val="{00000000-295D-4D55-9B3A-7ED09B74BE3F}"/>
            </c:ext>
          </c:extLst>
        </c:ser>
        <c:dLbls>
          <c:showLegendKey val="0"/>
          <c:showVal val="0"/>
          <c:showCatName val="0"/>
          <c:showSerName val="0"/>
          <c:showPercent val="0"/>
          <c:showBubbleSize val="0"/>
        </c:dLbls>
        <c:smooth val="0"/>
        <c:axId val="143330159"/>
        <c:axId val="143326319"/>
      </c:lineChart>
      <c:catAx>
        <c:axId val="143330159"/>
        <c:scaling>
          <c:orientation val="minMax"/>
        </c:scaling>
        <c:delete val="1"/>
        <c:axPos val="b"/>
        <c:numFmt formatCode="General" sourceLinked="1"/>
        <c:majorTickMark val="none"/>
        <c:minorTickMark val="none"/>
        <c:tickLblPos val="nextTo"/>
        <c:crossAx val="143326319"/>
        <c:crosses val="autoZero"/>
        <c:auto val="1"/>
        <c:lblAlgn val="ctr"/>
        <c:lblOffset val="100"/>
        <c:noMultiLvlLbl val="0"/>
      </c:catAx>
      <c:valAx>
        <c:axId val="143326319"/>
        <c:scaling>
          <c:orientation val="minMax"/>
        </c:scaling>
        <c:delete val="1"/>
        <c:axPos val="l"/>
        <c:numFmt formatCode="General" sourceLinked="1"/>
        <c:majorTickMark val="none"/>
        <c:minorTickMark val="none"/>
        <c:tickLblPos val="nextTo"/>
        <c:crossAx val="14333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34130150771512"/>
          <c:y val="0.33730221222347206"/>
          <c:w val="0.84126984126984128"/>
          <c:h val="0.3888888888888889"/>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4670.9939999999997</c:v>
                </c:pt>
                <c:pt idx="1">
                  <c:v>6463.1329999999989</c:v>
                </c:pt>
                <c:pt idx="2">
                  <c:v>6011.7409999999991</c:v>
                </c:pt>
                <c:pt idx="3">
                  <c:v>7778.7960000000012</c:v>
                </c:pt>
                <c:pt idx="4">
                  <c:v>7481.4239999999963</c:v>
                </c:pt>
                <c:pt idx="5">
                  <c:v>7442.9879999999985</c:v>
                </c:pt>
                <c:pt idx="6">
                  <c:v>11872.663999999999</c:v>
                </c:pt>
                <c:pt idx="7">
                  <c:v>9463.7719999999972</c:v>
                </c:pt>
                <c:pt idx="8">
                  <c:v>29440.986999999994</c:v>
                </c:pt>
                <c:pt idx="9">
                  <c:v>6302.0300000000007</c:v>
                </c:pt>
                <c:pt idx="10">
                  <c:v>34724.760999999999</c:v>
                </c:pt>
                <c:pt idx="11">
                  <c:v>24678.767</c:v>
                </c:pt>
              </c:numCache>
            </c:numRef>
          </c:val>
          <c:smooth val="0"/>
          <c:extLst>
            <c:ext xmlns:c16="http://schemas.microsoft.com/office/drawing/2014/chart" uri="{C3380CC4-5D6E-409C-BE32-E72D297353CC}">
              <c16:uniqueId val="{00000000-2418-4EDD-A887-F8B7E04B839E}"/>
            </c:ext>
          </c:extLst>
        </c:ser>
        <c:dLbls>
          <c:showLegendKey val="0"/>
          <c:showVal val="0"/>
          <c:showCatName val="0"/>
          <c:showSerName val="0"/>
          <c:showPercent val="0"/>
          <c:showBubbleSize val="0"/>
        </c:dLbls>
        <c:smooth val="0"/>
        <c:axId val="2092691487"/>
        <c:axId val="2092691967"/>
      </c:lineChart>
      <c:catAx>
        <c:axId val="2092691487"/>
        <c:scaling>
          <c:orientation val="minMax"/>
        </c:scaling>
        <c:delete val="1"/>
        <c:axPos val="b"/>
        <c:numFmt formatCode="General" sourceLinked="1"/>
        <c:majorTickMark val="none"/>
        <c:minorTickMark val="none"/>
        <c:tickLblPos val="nextTo"/>
        <c:crossAx val="2092691967"/>
        <c:crosses val="autoZero"/>
        <c:auto val="1"/>
        <c:lblAlgn val="ctr"/>
        <c:lblOffset val="100"/>
        <c:noMultiLvlLbl val="0"/>
      </c:catAx>
      <c:valAx>
        <c:axId val="2092691967"/>
        <c:scaling>
          <c:orientation val="minMax"/>
        </c:scaling>
        <c:delete val="1"/>
        <c:axPos val="l"/>
        <c:numFmt formatCode="General" sourceLinked="1"/>
        <c:majorTickMark val="none"/>
        <c:minorTickMark val="none"/>
        <c:tickLblPos val="nextTo"/>
        <c:crossAx val="20926914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4184397163122E-2"/>
          <c:y val="0.2155865132243085"/>
          <c:w val="0.84397163120567376"/>
          <c:h val="0.51754385964912286"/>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-1633.3880000000004</c:v>
                </c:pt>
                <c:pt idx="1">
                  <c:v>1806.5874999999996</c:v>
                </c:pt>
                <c:pt idx="2">
                  <c:v>1474.0029</c:v>
                </c:pt>
                <c:pt idx="3">
                  <c:v>1095.2726</c:v>
                </c:pt>
                <c:pt idx="4">
                  <c:v>1633.5374999999992</c:v>
                </c:pt>
                <c:pt idx="5">
                  <c:v>1629.7651000000001</c:v>
                </c:pt>
                <c:pt idx="6">
                  <c:v>2350.9840999999997</c:v>
                </c:pt>
                <c:pt idx="7">
                  <c:v>912.08689999999979</c:v>
                </c:pt>
                <c:pt idx="8">
                  <c:v>2511.7809999999972</c:v>
                </c:pt>
                <c:pt idx="9">
                  <c:v>1460.3086999999996</c:v>
                </c:pt>
                <c:pt idx="10">
                  <c:v>7862.3160000000016</c:v>
                </c:pt>
                <c:pt idx="11">
                  <c:v>-12.241300000000592</c:v>
                </c:pt>
              </c:numCache>
            </c:numRef>
          </c:val>
          <c:smooth val="0"/>
          <c:extLst>
            <c:ext xmlns:c16="http://schemas.microsoft.com/office/drawing/2014/chart" uri="{C3380CC4-5D6E-409C-BE32-E72D297353CC}">
              <c16:uniqueId val="{00000000-4946-4632-949D-46B4F65357ED}"/>
            </c:ext>
          </c:extLst>
        </c:ser>
        <c:dLbls>
          <c:showLegendKey val="0"/>
          <c:showVal val="0"/>
          <c:showCatName val="0"/>
          <c:showSerName val="0"/>
          <c:showPercent val="0"/>
          <c:showBubbleSize val="0"/>
        </c:dLbls>
        <c:smooth val="0"/>
        <c:axId val="2094042895"/>
        <c:axId val="2094043855"/>
      </c:lineChart>
      <c:catAx>
        <c:axId val="2094042895"/>
        <c:scaling>
          <c:orientation val="minMax"/>
        </c:scaling>
        <c:delete val="1"/>
        <c:axPos val="b"/>
        <c:numFmt formatCode="General" sourceLinked="1"/>
        <c:majorTickMark val="none"/>
        <c:minorTickMark val="none"/>
        <c:tickLblPos val="nextTo"/>
        <c:crossAx val="2094043855"/>
        <c:crosses val="autoZero"/>
        <c:auto val="1"/>
        <c:lblAlgn val="ctr"/>
        <c:lblOffset val="100"/>
        <c:noMultiLvlLbl val="0"/>
      </c:catAx>
      <c:valAx>
        <c:axId val="2094043855"/>
        <c:scaling>
          <c:orientation val="minMax"/>
        </c:scaling>
        <c:delete val="1"/>
        <c:axPos val="l"/>
        <c:numFmt formatCode="General" sourceLinked="1"/>
        <c:majorTickMark val="none"/>
        <c:minorTickMark val="none"/>
        <c:tickLblPos val="nextTo"/>
        <c:crossAx val="209404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07909604519775E-2"/>
          <c:y val="0.21072796934865901"/>
          <c:w val="0.84463276836158196"/>
          <c:h val="0.57854406130268199"/>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65</c:v>
                </c:pt>
                <c:pt idx="1">
                  <c:v>93</c:v>
                </c:pt>
                <c:pt idx="2">
                  <c:v>113</c:v>
                </c:pt>
                <c:pt idx="3">
                  <c:v>175</c:v>
                </c:pt>
                <c:pt idx="4">
                  <c:v>176</c:v>
                </c:pt>
                <c:pt idx="5">
                  <c:v>97</c:v>
                </c:pt>
                <c:pt idx="6">
                  <c:v>219</c:v>
                </c:pt>
                <c:pt idx="7">
                  <c:v>185</c:v>
                </c:pt>
                <c:pt idx="8">
                  <c:v>387</c:v>
                </c:pt>
                <c:pt idx="9">
                  <c:v>115</c:v>
                </c:pt>
                <c:pt idx="10">
                  <c:v>427</c:v>
                </c:pt>
                <c:pt idx="11">
                  <c:v>330</c:v>
                </c:pt>
              </c:numCache>
            </c:numRef>
          </c:val>
          <c:smooth val="0"/>
          <c:extLst>
            <c:ext xmlns:c16="http://schemas.microsoft.com/office/drawing/2014/chart" uri="{C3380CC4-5D6E-409C-BE32-E72D297353CC}">
              <c16:uniqueId val="{00000000-D5F9-45C1-AE66-3D1024AD518E}"/>
            </c:ext>
          </c:extLst>
        </c:ser>
        <c:dLbls>
          <c:showLegendKey val="0"/>
          <c:showVal val="0"/>
          <c:showCatName val="0"/>
          <c:showSerName val="0"/>
          <c:showPercent val="0"/>
          <c:showBubbleSize val="0"/>
        </c:dLbls>
        <c:smooth val="0"/>
        <c:axId val="143339279"/>
        <c:axId val="143330639"/>
      </c:lineChart>
      <c:catAx>
        <c:axId val="143339279"/>
        <c:scaling>
          <c:orientation val="minMax"/>
        </c:scaling>
        <c:delete val="1"/>
        <c:axPos val="b"/>
        <c:numFmt formatCode="General" sourceLinked="1"/>
        <c:majorTickMark val="none"/>
        <c:minorTickMark val="none"/>
        <c:tickLblPos val="nextTo"/>
        <c:crossAx val="143330639"/>
        <c:crosses val="autoZero"/>
        <c:auto val="1"/>
        <c:lblAlgn val="ctr"/>
        <c:lblOffset val="100"/>
        <c:noMultiLvlLbl val="0"/>
      </c:catAx>
      <c:valAx>
        <c:axId val="143330639"/>
        <c:scaling>
          <c:orientation val="minMax"/>
        </c:scaling>
        <c:delete val="1"/>
        <c:axPos val="l"/>
        <c:numFmt formatCode="General" sourceLinked="1"/>
        <c:majorTickMark val="none"/>
        <c:minorTickMark val="none"/>
        <c:tickLblPos val="nextTo"/>
        <c:crossAx val="14333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85714285714288E-2"/>
          <c:y val="0.18518518518518517"/>
          <c:w val="0.83630952380952384"/>
          <c:h val="0.59259259259259256"/>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22</c:v>
                </c:pt>
                <c:pt idx="1">
                  <c:v>24</c:v>
                </c:pt>
                <c:pt idx="2">
                  <c:v>34</c:v>
                </c:pt>
                <c:pt idx="3">
                  <c:v>47</c:v>
                </c:pt>
                <c:pt idx="4">
                  <c:v>48</c:v>
                </c:pt>
                <c:pt idx="5">
                  <c:v>28</c:v>
                </c:pt>
                <c:pt idx="6">
                  <c:v>54</c:v>
                </c:pt>
                <c:pt idx="7">
                  <c:v>52</c:v>
                </c:pt>
                <c:pt idx="8">
                  <c:v>113</c:v>
                </c:pt>
                <c:pt idx="9">
                  <c:v>35</c:v>
                </c:pt>
                <c:pt idx="10">
                  <c:v>102</c:v>
                </c:pt>
                <c:pt idx="11">
                  <c:v>85</c:v>
                </c:pt>
              </c:numCache>
            </c:numRef>
          </c:val>
          <c:smooth val="0"/>
          <c:extLst>
            <c:ext xmlns:c16="http://schemas.microsoft.com/office/drawing/2014/chart" uri="{C3380CC4-5D6E-409C-BE32-E72D297353CC}">
              <c16:uniqueId val="{00000000-BA25-40F5-9EBC-2EA112068782}"/>
            </c:ext>
          </c:extLst>
        </c:ser>
        <c:dLbls>
          <c:showLegendKey val="0"/>
          <c:showVal val="0"/>
          <c:showCatName val="0"/>
          <c:showSerName val="0"/>
          <c:showPercent val="0"/>
          <c:showBubbleSize val="0"/>
        </c:dLbls>
        <c:smooth val="0"/>
        <c:axId val="143334479"/>
        <c:axId val="143336399"/>
      </c:lineChart>
      <c:catAx>
        <c:axId val="143334479"/>
        <c:scaling>
          <c:orientation val="minMax"/>
        </c:scaling>
        <c:delete val="1"/>
        <c:axPos val="b"/>
        <c:numFmt formatCode="General" sourceLinked="1"/>
        <c:majorTickMark val="none"/>
        <c:minorTickMark val="none"/>
        <c:tickLblPos val="nextTo"/>
        <c:crossAx val="143336399"/>
        <c:crosses val="autoZero"/>
        <c:auto val="1"/>
        <c:lblAlgn val="ctr"/>
        <c:lblOffset val="100"/>
        <c:noMultiLvlLbl val="0"/>
      </c:catAx>
      <c:valAx>
        <c:axId val="143336399"/>
        <c:scaling>
          <c:orientation val="minMax"/>
        </c:scaling>
        <c:delete val="1"/>
        <c:axPos val="l"/>
        <c:numFmt formatCode="General" sourceLinked="1"/>
        <c:majorTickMark val="none"/>
        <c:minorTickMark val="none"/>
        <c:tickLblPos val="nextTo"/>
        <c:crossAx val="14333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05726872246701E-2"/>
          <c:y val="0.35947712418300654"/>
          <c:w val="0.83847283406754769"/>
          <c:h val="0.28104575163398693"/>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-0.3496874541050578</c:v>
                </c:pt>
                <c:pt idx="1">
                  <c:v>0.27952194392409996</c:v>
                </c:pt>
                <c:pt idx="2">
                  <c:v>0.2451873592026004</c:v>
                </c:pt>
                <c:pt idx="3">
                  <c:v>0.14080232982070745</c:v>
                </c:pt>
                <c:pt idx="4">
                  <c:v>0.21834579887465275</c:v>
                </c:pt>
                <c:pt idx="5">
                  <c:v>0.21896650914928256</c:v>
                </c:pt>
                <c:pt idx="6">
                  <c:v>0.19801656140525833</c:v>
                </c:pt>
                <c:pt idx="7">
                  <c:v>9.6376677291042101E-2</c:v>
                </c:pt>
                <c:pt idx="8">
                  <c:v>8.5315787816488547E-2</c:v>
                </c:pt>
                <c:pt idx="9">
                  <c:v>0.23172036629467005</c:v>
                </c:pt>
                <c:pt idx="10">
                  <c:v>0.22641814582971506</c:v>
                </c:pt>
                <c:pt idx="11">
                  <c:v>-4.960255915540915E-4</c:v>
                </c:pt>
              </c:numCache>
            </c:numRef>
          </c:val>
          <c:smooth val="0"/>
          <c:extLst>
            <c:ext xmlns:c16="http://schemas.microsoft.com/office/drawing/2014/chart" uri="{C3380CC4-5D6E-409C-BE32-E72D297353CC}">
              <c16:uniqueId val="{00000000-0449-414B-BDC7-3779A728C613}"/>
            </c:ext>
          </c:extLst>
        </c:ser>
        <c:dLbls>
          <c:showLegendKey val="0"/>
          <c:showVal val="0"/>
          <c:showCatName val="0"/>
          <c:showSerName val="0"/>
          <c:showPercent val="0"/>
          <c:showBubbleSize val="0"/>
        </c:dLbls>
        <c:smooth val="0"/>
        <c:axId val="143330159"/>
        <c:axId val="143326319"/>
      </c:lineChart>
      <c:catAx>
        <c:axId val="143330159"/>
        <c:scaling>
          <c:orientation val="minMax"/>
        </c:scaling>
        <c:delete val="1"/>
        <c:axPos val="b"/>
        <c:numFmt formatCode="General" sourceLinked="1"/>
        <c:majorTickMark val="none"/>
        <c:minorTickMark val="none"/>
        <c:tickLblPos val="nextTo"/>
        <c:crossAx val="143326319"/>
        <c:crosses val="autoZero"/>
        <c:auto val="1"/>
        <c:lblAlgn val="ctr"/>
        <c:lblOffset val="100"/>
        <c:noMultiLvlLbl val="0"/>
      </c:catAx>
      <c:valAx>
        <c:axId val="143326319"/>
        <c:scaling>
          <c:orientation val="minMax"/>
        </c:scaling>
        <c:delete val="1"/>
        <c:axPos val="l"/>
        <c:numFmt formatCode="General" sourceLinked="1"/>
        <c:majorTickMark val="none"/>
        <c:minorTickMark val="none"/>
        <c:tickLblPos val="nextTo"/>
        <c:crossAx val="14333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1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-1633.3880000000004</c:v>
                </c:pt>
                <c:pt idx="1">
                  <c:v>1806.5874999999996</c:v>
                </c:pt>
                <c:pt idx="2">
                  <c:v>1474.0029</c:v>
                </c:pt>
                <c:pt idx="3">
                  <c:v>1095.2726</c:v>
                </c:pt>
                <c:pt idx="4">
                  <c:v>1633.5374999999992</c:v>
                </c:pt>
                <c:pt idx="5">
                  <c:v>1629.7651000000001</c:v>
                </c:pt>
                <c:pt idx="6">
                  <c:v>2350.9840999999997</c:v>
                </c:pt>
                <c:pt idx="7">
                  <c:v>912.08689999999979</c:v>
                </c:pt>
                <c:pt idx="8">
                  <c:v>2511.7809999999972</c:v>
                </c:pt>
                <c:pt idx="9">
                  <c:v>1460.3086999999996</c:v>
                </c:pt>
                <c:pt idx="10">
                  <c:v>7862.3160000000016</c:v>
                </c:pt>
                <c:pt idx="11">
                  <c:v>-12.241300000000592</c:v>
                </c:pt>
              </c:numCache>
            </c:numRef>
          </c:val>
          <c:extLst>
            <c:ext xmlns:c16="http://schemas.microsoft.com/office/drawing/2014/chart" uri="{C3380CC4-5D6E-409C-BE32-E72D297353CC}">
              <c16:uniqueId val="{00000000-FF17-4E2D-A34A-08E1B6A8B696}"/>
            </c:ext>
          </c:extLst>
        </c:ser>
        <c:dLbls>
          <c:showLegendKey val="0"/>
          <c:showVal val="0"/>
          <c:showCatName val="0"/>
          <c:showSerName val="0"/>
          <c:showPercent val="0"/>
          <c:showBubbleSize val="0"/>
        </c:dLbls>
        <c:axId val="2082326287"/>
        <c:axId val="2082324847"/>
      </c:areaChart>
      <c:barChart>
        <c:barDir val="col"/>
        <c:grouping val="clustered"/>
        <c:varyColors val="0"/>
        <c:ser>
          <c:idx val="0"/>
          <c:order val="0"/>
          <c:tx>
            <c:strRef>
              <c:f>'COMBO CHART'!$B$3</c:f>
              <c:strCache>
                <c:ptCount val="1"/>
                <c:pt idx="0">
                  <c:v>Sum of Sales</c:v>
                </c:pt>
              </c:strCache>
            </c:strRef>
          </c:tx>
          <c:spPr>
            <a:solidFill>
              <a:schemeClr val="accent1">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4670.9939999999997</c:v>
                </c:pt>
                <c:pt idx="1">
                  <c:v>6463.1329999999989</c:v>
                </c:pt>
                <c:pt idx="2">
                  <c:v>6011.7409999999991</c:v>
                </c:pt>
                <c:pt idx="3">
                  <c:v>7778.7960000000012</c:v>
                </c:pt>
                <c:pt idx="4">
                  <c:v>7481.4239999999963</c:v>
                </c:pt>
                <c:pt idx="5">
                  <c:v>7442.9879999999985</c:v>
                </c:pt>
                <c:pt idx="6">
                  <c:v>11872.663999999999</c:v>
                </c:pt>
                <c:pt idx="7">
                  <c:v>9463.7719999999972</c:v>
                </c:pt>
                <c:pt idx="8">
                  <c:v>29440.986999999994</c:v>
                </c:pt>
                <c:pt idx="9">
                  <c:v>6302.0300000000007</c:v>
                </c:pt>
                <c:pt idx="10">
                  <c:v>34724.760999999999</c:v>
                </c:pt>
                <c:pt idx="11">
                  <c:v>24678.767</c:v>
                </c:pt>
              </c:numCache>
            </c:numRef>
          </c:val>
          <c:extLst>
            <c:ext xmlns:c16="http://schemas.microsoft.com/office/drawing/2014/chart" uri="{C3380CC4-5D6E-409C-BE32-E72D297353CC}">
              <c16:uniqueId val="{00000001-FF17-4E2D-A34A-08E1B6A8B696}"/>
            </c:ext>
          </c:extLst>
        </c:ser>
        <c:dLbls>
          <c:showLegendKey val="0"/>
          <c:showVal val="0"/>
          <c:showCatName val="0"/>
          <c:showSerName val="0"/>
          <c:showPercent val="0"/>
          <c:showBubbleSize val="0"/>
        </c:dLbls>
        <c:gapWidth val="56"/>
        <c:overlap val="-27"/>
        <c:axId val="2082326287"/>
        <c:axId val="2082324847"/>
      </c:barChart>
      <c:catAx>
        <c:axId val="208232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10" b="0" i="0" u="none" strike="noStrike" kern="1200" baseline="0">
                <a:solidFill>
                  <a:schemeClr val="bg1"/>
                </a:solidFill>
                <a:latin typeface="+mn-lt"/>
                <a:ea typeface="+mn-ea"/>
                <a:cs typeface="+mn-cs"/>
              </a:defRPr>
            </a:pPr>
            <a:endParaRPr lang="en-US"/>
          </a:p>
        </c:txPr>
        <c:crossAx val="2082324847"/>
        <c:crosses val="autoZero"/>
        <c:auto val="1"/>
        <c:lblAlgn val="ctr"/>
        <c:lblOffset val="100"/>
        <c:noMultiLvlLbl val="0"/>
      </c:catAx>
      <c:valAx>
        <c:axId val="2082324847"/>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10" b="0" i="0" u="none" strike="noStrike" kern="1200" baseline="0">
                <a:solidFill>
                  <a:schemeClr val="bg1"/>
                </a:solidFill>
                <a:latin typeface="+mn-lt"/>
                <a:ea typeface="+mn-ea"/>
                <a:cs typeface="+mn-cs"/>
              </a:defRPr>
            </a:pPr>
            <a:endParaRPr lang="en-US"/>
          </a:p>
        </c:txPr>
        <c:crossAx val="20823262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1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1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19050">
            <a:solidFill>
              <a:schemeClr val="lt1"/>
            </a:solidFill>
          </a:ln>
          <a:effectLst/>
        </c:spPr>
      </c:pivotFmt>
      <c:pivotFmt>
        <c:idx val="12"/>
        <c:spPr>
          <a:solidFill>
            <a:schemeClr val="accent6">
              <a:lumMod val="75000"/>
            </a:schemeClr>
          </a:solidFill>
          <a:ln w="19050">
            <a:solidFill>
              <a:schemeClr val="lt1"/>
            </a:solidFill>
          </a:ln>
          <a:effectLst/>
        </c:spPr>
      </c:pivotFmt>
      <c:pivotFmt>
        <c:idx val="13"/>
        <c:spPr>
          <a:solidFill>
            <a:schemeClr val="accent6">
              <a:lumMod val="40000"/>
              <a:lumOff val="60000"/>
            </a:schemeClr>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25142791478476356"/>
          <c:y val="0.20566323440339188"/>
          <c:w val="0.4802236966572071"/>
          <c:h val="0.75872422998407252"/>
        </c:manualLayout>
      </c:layout>
      <c:doughnutChart>
        <c:varyColors val="1"/>
        <c:ser>
          <c:idx val="0"/>
          <c:order val="0"/>
          <c:tx>
            <c:strRef>
              <c:f>'PIE CHART'!$B$3</c:f>
              <c:strCache>
                <c:ptCount val="1"/>
                <c:pt idx="0">
                  <c:v>Total</c:v>
                </c:pt>
              </c:strCache>
            </c:strRef>
          </c:tx>
          <c:explosion val="4"/>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F31-4A53-8976-9421FE7FFE1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F31-4A53-8976-9421FE7FFE1C}"/>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DF31-4A53-8976-9421FE7FFE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31-4A53-8976-9421FE7FFE1C}"/>
              </c:ext>
            </c:extLst>
          </c:dPt>
          <c:cat>
            <c:strRef>
              <c:f>'PIE CHART'!$A$4:$A$7</c:f>
              <c:strCache>
                <c:ptCount val="3"/>
                <c:pt idx="0">
                  <c:v>Furniture</c:v>
                </c:pt>
                <c:pt idx="1">
                  <c:v>Office Supplies</c:v>
                </c:pt>
                <c:pt idx="2">
                  <c:v>Technology</c:v>
                </c:pt>
              </c:strCache>
            </c:strRef>
          </c:cat>
          <c:val>
            <c:numRef>
              <c:f>'PIE CHART'!$B$4:$B$7</c:f>
              <c:numCache>
                <c:formatCode>0.00%</c:formatCode>
                <c:ptCount val="3"/>
                <c:pt idx="0">
                  <c:v>0.34425077640985685</c:v>
                </c:pt>
                <c:pt idx="1">
                  <c:v>0.27285027663903899</c:v>
                </c:pt>
                <c:pt idx="2">
                  <c:v>0.3828989469511041</c:v>
                </c:pt>
              </c:numCache>
            </c:numRef>
          </c:val>
          <c:extLst>
            <c:ext xmlns:c16="http://schemas.microsoft.com/office/drawing/2014/chart" uri="{C3380CC4-5D6E-409C-BE32-E72D297353CC}">
              <c16:uniqueId val="{00000008-DF31-4A53-8976-9421FE7FFE1C}"/>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t"/>
      <c:layout>
        <c:manualLayout>
          <c:xMode val="edge"/>
          <c:yMode val="edge"/>
          <c:x val="9.7858627443143206E-2"/>
          <c:y val="8.5470085470085472E-2"/>
          <c:w val="0.81274264892015402"/>
          <c:h val="0.120193148933306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5287236446439"/>
          <c:y val="0.21354280873118703"/>
          <c:w val="0.70001115485564303"/>
          <c:h val="0.72088764946048411"/>
        </c:manualLayout>
      </c:layout>
      <c:barChart>
        <c:barDir val="bar"/>
        <c:grouping val="clustered"/>
        <c:varyColors val="0"/>
        <c:ser>
          <c:idx val="0"/>
          <c:order val="0"/>
          <c:tx>
            <c:strRef>
              <c:f>'TOP 5'!$B$3</c:f>
              <c:strCache>
                <c:ptCount val="1"/>
                <c:pt idx="0">
                  <c:v>Total</c:v>
                </c:pt>
              </c:strCache>
            </c:strRef>
          </c:tx>
          <c:spPr>
            <a:solidFill>
              <a:srgbClr val="00B0F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Accessories</c:v>
                </c:pt>
                <c:pt idx="2">
                  <c:v>Bookcases</c:v>
                </c:pt>
                <c:pt idx="3">
                  <c:v>Chairs</c:v>
                </c:pt>
                <c:pt idx="4">
                  <c:v>Phones</c:v>
                </c:pt>
              </c:strCache>
            </c:strRef>
          </c:cat>
          <c:val>
            <c:numRef>
              <c:f>'TOP 5'!$B$4:$B$9</c:f>
              <c:numCache>
                <c:formatCode>General</c:formatCode>
                <c:ptCount val="5"/>
                <c:pt idx="0">
                  <c:v>14426.642000000002</c:v>
                </c:pt>
                <c:pt idx="1">
                  <c:v>17911.435999999998</c:v>
                </c:pt>
                <c:pt idx="2">
                  <c:v>19653.439999999999</c:v>
                </c:pt>
                <c:pt idx="3">
                  <c:v>20009.271999999997</c:v>
                </c:pt>
                <c:pt idx="4">
                  <c:v>22561.406000000003</c:v>
                </c:pt>
              </c:numCache>
            </c:numRef>
          </c:val>
          <c:extLst>
            <c:ext xmlns:c16="http://schemas.microsoft.com/office/drawing/2014/chart" uri="{C3380CC4-5D6E-409C-BE32-E72D297353CC}">
              <c16:uniqueId val="{00000000-18A6-42A1-B233-9FA5AD465A45}"/>
            </c:ext>
          </c:extLst>
        </c:ser>
        <c:dLbls>
          <c:dLblPos val="outEnd"/>
          <c:showLegendKey val="0"/>
          <c:showVal val="1"/>
          <c:showCatName val="0"/>
          <c:showSerName val="0"/>
          <c:showPercent val="0"/>
          <c:showBubbleSize val="0"/>
        </c:dLbls>
        <c:gapWidth val="70"/>
        <c:axId val="2086897343"/>
        <c:axId val="2005225087"/>
      </c:barChart>
      <c:catAx>
        <c:axId val="208689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5225087"/>
        <c:crosses val="autoZero"/>
        <c:auto val="1"/>
        <c:lblAlgn val="ctr"/>
        <c:lblOffset val="100"/>
        <c:noMultiLvlLbl val="0"/>
      </c:catAx>
      <c:valAx>
        <c:axId val="2005225087"/>
        <c:scaling>
          <c:orientation val="minMax"/>
        </c:scaling>
        <c:delete val="1"/>
        <c:axPos val="b"/>
        <c:numFmt formatCode="General" sourceLinked="1"/>
        <c:majorTickMark val="none"/>
        <c:minorTickMark val="none"/>
        <c:tickLblPos val="nextTo"/>
        <c:crossAx val="20868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D9AF504-A899-4F99-B2B3-0F7185FC477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50584F6-7942-443C-9CFB-B4695AD8B014}">
          <cx:tx>
            <cx:txData>
              <cx:f>_xlchart.v5.5</cx:f>
              <cx:v>SALES</cx:v>
            </cx:txData>
          </cx:tx>
          <cx:dataId val="0"/>
          <cx:layoutPr>
            <cx:geography cultureLanguage="en-US" cultureRegion="IN" attribution="Powered by Bing">
              <cx:geoCache provider="{E9337A44-BEBE-4D9F-B70C-5C5E7DAFC167}">
                <cx:binary>5Htpc922su1fcfnzo4KJGE6dnKrHYQ+aJUuO7S8sWZbAESAJTuCvv70l27F1nJzcunm3yvWUlO29
SRAgVndj9erWP++Xf9zXD3f9q6WpjfvH/fLr63wY2n/88ou7zx+aO3fUFPe9dfZxOLq3zS/28bG4
f/jlU383F0b/QhBmv9znd/3wsLz+1z/hafrBntr7u6Gw5mp86P31gxvrwf3JtR9eenX3qSlMUrih
L+4H/Ovr2BrzcD8U9+Pw+tWDGYrB3/j24dfX3934+tUvLx/3b1O/qmF1w/gJxjJ8FIoQh5SG6OkH
v35VW6M/Xw4EORJUEolJ+GXS87sGBv7F1Tyt5e7Tp/7BOXijp79fDP5u+XDt5vWrezua4bBzGjbx
19e3phgePr16M9wND+71q8LZ+PmG2B7e4fbN00v/8v3e/+ufL76AbXjxzTfwvNyz/3Tp39BJHuq7
+a5/+LJL/3NoqDpCSApOaKief15AEx4xLjmjWD5ffoHQX1nRj+H5feQLbJL0p8Tm7K739Z359Ddi
I49USAQg8wITfiQQJooq9owJ/TLns9f8lZX8GJPfR77A5Cz5STEpzN/oLCw8ooxzFn5xFvE9MFwd
EcwxQ+IzMOwlMP9hOX+EytOwl5D8nG7y5ax5ZR9fxbYem4/F3Zdd+hvCGbgMYkJiClv/3REjjhDm
RHH6OY69gOa/u6wfI/Xjp7wALol/Ul9y7u4+H93DMMD5+LdxA3KEBaGCCfpjboCPOAoRpRKc7XnS
L1HuL67nx1Cd3X03/AVGZ//3p8To/GF+dfzQuwf/Za/+5y7F0BGmCqmQ4meAyAvPYkdcyBAo6mcC
8cKz/tqafgzSt2NfIHR+/NMitLtrWpcXfyeNY/SIy5Bj9YVhAyX4LvwdGDiwPMDxK4jfOtNho//S
sv4Yp2+Gv4Rq99NC9d721d/oSuQISBthlJJnFF6iFB5xuAI4fuYP/MvczyHvgNJ/WtEfA/Q88iU2
739KbC7ywn7Zm78lxDEchpQp8UNcJOSnCFxLki8x7svcz7j8p9X8GJPnUS/wuPg5feXywRjn6+nO
/J1sDo4eqTjkOvLz0fPSX8SRpFIqAeg8/cjvcfmrq/oxPt+PfoHT5c9JEK5zEDNe7d3fm6iCvsOJ
JCr8zK0V4PDy9MFSIsicfpiw/tVV/Rin70e/wOl6/1PGt7cPfWPN8MWc/4YQx46QCAn899KHyBHn
hCsu6TM2LwSev7CSH8PydeALRN7e/JSIbHvQdl7d2OGu/k+o/D8UANH/4tx/ro9+m/99d+d/UxsG
ARKyu1AA6/k+aChQJrGkDKPPQeNF/vdCr/3j9fzYPF8M/+4V/pfE4D+2k69ienI33KVPKvw3WvGf
X316XSgPvBj66tsN+s4lv5jU/tOvrylFBw3+q7p/eMjnkc9U5wYOelDZH76qat+Merhzw6+vAwmn
ASQbmElGBTxsfnj6WqEjCiUASEIkflb7X78yth9ymJVD9oIRl4wgwBsfTMHZ8ekSO1KScqWEkiGE
KMm+1j8ube21NV934/PnV2ZsLm1hBgeFBwHRrn2+77DQkMEppSBNYghTDqRBwknV3t9dQ5EFbsf/
R/ieBvkcmn0wVQ6320lkupzSLJhnEg0NkjjCXJD5dCDex43rfILdQrdCZ2LXNayIsjBzTUpCgc9d
x/jNUqEq5QUyidbchfHc07TRfHnXLEvXJZ6G9E5pg/ekRXU8qnCOu1yzVGTi02jaYT9Rp7chrDDh
supinFV5vK7DuPUTQpFQlNloVYvbhHnXxLWRVR2V3r5jbSfvTO+a/bjodYMKvhmdEAkaJhRPZaEv
cJ/JnfFFfUNyOhXR5NigI0q4fZfjsduSKViP3VSrPNGE84+ZFG0eLU1bd1HTa31mez/cVuUgT5dy
Rdfj3JPE1OJqGrE6QyXtEtlo/aHOXR4pWk27VYxTUhVdFmUl6re9yMxuLlhc9dRf2daKfW+I2fCg
8tE6TvjCCHWsTZWEdqkuA5kFkchIFWE/y7TWzkZj1YVvekRNOncMxWhl7FSVi9uPbg12WbDiY1bl
wXHtTJtWpFvjPCjXxJXInnU8F3naySAoo3keb3DRspTgUJzqrAm3rMXNhnQ0hKe69aqdiDsTRZBF
1Uhu+NIs974aeermMo8yUbmrtcrgQZ7XGz7aJQnaxV+zohQfx2yJW+M/oKZwW9zScjdOmmwpUdnb
SRZ2U5YZ/yQLXvmz0ZPyTIdNFdWyXfJ4WYYmlU09JUUu5c7xvt90nBSJhxpAKsOQRFoOddT7Xn2U
vZkf9ezVZkVmkXGXNSYFv2FXzM+uPvVle5uPuLyVi/V3AceIRmYN0Vlgq+lEBohEtkEAcqHyNm21
dBEnmUzytZLHGeLmguLJntUzvs2XoB2igLJuJ0dbXS22C46lodMFaXp1wrqCL1Fbs7KPCxw0YjcG
Y+E3vavWKVIjq6p4HZf5mBfrpjRkUtG69HSTs1bGBHc6jzpLmp0fZRmbVYU6ImxEJq7J2CR0XieS
lJ0WicNNES1kbS6DINypsKuifDTdWc/Jna07kZ12tF7ykxbXv/GiF9eNDbcZRKlg74qRZWRbD7Ss
RDSp2aj7lfmuSHXm14t1WtylG4ls7pWh2XrKzBgZOYy3YbvQy16OeT+mdSVuWObKVPUjTnVt1PFs
BWkilbnaJ23O2+t2CZpyjgs/6V3LRNXfknpm1ZKEqDJDnhgurDg2LpQuSJqwJOgCAiXsezO16ybj
peF9anWG3q95Nw8xagN93nnRiN8QZKVdn7rQ4yuzqDH7VGadi8NiVRFEuCjHLGApGu0bsNywiqRq
xjlSPcNVvEx10UZoUOVHEWQ+2EkzIbsPbT0HkZXjWCXT2Fc6ypZ8ZGezbtTbxrfhXYUFBktBHus9
zgc0Raabl0szCPbJMzpUW5ItU7sTvhMmmYJCVdGAs0ylJqxgyrXWPY+aBeEbqlfbxJWrdRmhuS22
EPtgxqHKsjoiyjV50uiipNFUKGMvhPTE8tiPXU6Hk6qeQ5RYOwWRFovQKcoNv1gmvmxCNsNHVE9l
1IewxzHHmb+pZ0lOeh64Pqps36F4bdS8LRnlZ0axbl8VCvx+CbMkrGo2xGSkYjtikm+NmOTW5n11
aUh9umqFRdTj0J4ueZifZG0rNnYeWB7VTApwqqlou2Q0I46GkpNjKfptGJjy4KslxC/Ni7TXlgYb
JAr0RtRtmXLiVhzTOQwiHhhzLvLRXstJ8POBd9P7sMyIjwhVJ55KGtVdj5NqYXo79MPqonUdaxQ1
bvX3ne8+whnVn3MoV21mkQVxMRVIRgR16I1ecbZZUClvQ6bdFWNBBoeDqfe1Fu7CDjLY1IFHx5NB
2f1KeHjpM5w4wfUeQme2a+BR7yqBi8Q1Sr6fcLfYaMhIuyvDbjkRq1jPWEhkpLulStrZlx9yQvFx
2NnpnOllMwSGRcuA1jIeaI7bqJwoS0ufrZdclWWaV2rratPersIOe8+ncYt7s27DqQm7qMTzHK8u
mOK5tvkFlNrCMukXIk8KCiFeQSU7aXtqohnmf7MoFkYEF3mkSZZftl7P8bTmVcpKpbccXmDTumqq
IzyzHELjyt5R2vVwFoaqvZskGc6wWPHDNBK7CYeVphXO8I67jv4WLDAfUVYnLXZ6UxZtm/ZmqM8r
NHdvR/DDs7Ef+sswxOpUCmziNTflaZUvxbaj+XRe2XCNQ1LzXb1OHzrJilPP8vy3zI7oPMuwgoc4
DkygWetolBbFtqHo3C15M8QFeP5lWIplqwjv76Qwced4ldBlHa56Fy5NxBrJ941y6qri+XqCy8p+
nJ3uonZpUFp5i/Y50r9lveExNg0C8iBEFASepgWpehkhHLxbTIbSObfd2WKUP6GBK+rD6d8lS0Db
hOGcldGCh9uAjINMRqedi5hYUhXMNnLTwlXchUjEq5K+iIwmQ9w1kggeoYpjDU9Ds1ypBKfupyGx
WRHekUUCp2B5uUYClRAJ+r5SDXgV97l4Q/tSajjydFPo/MZx3xZX33ZnfMcM723re7jvc3PM14//
urEN/P/UrvH7l4femt8/nX1pyvnTu7YP9kCO3cubDvz+67N+bww5cOqvXSIvWPpzG88fUPg/vfjX
+L0AGv1n9P4HDTcH3vw87DO/F/hISAXVVCjbcXro2vnK8QU9EsB8EaJCMiwUh86FzxyfkSN0oN+H
XhJYBPzjK8cHmU+Bzgc0JQTWTKTC/y2Oz6Dg9D3HFxRUdkQYJBrQcEQgaf6W44fEg9xhi2kHLUg4
IXlRp/lqVBwOwzvPq48SwaHR2nVIzbiouCq5i5bFV8cSV22MBnkjJ1kdB/VQnS1jfTpJ5iIR8HM4
iCEuo8BEopwU2DNbIjmadcNog5JOtzTKZac2rQqKWPFRxUKRqzabUILyzEQlk1WKO7FEGsOcgUZT
XGIDc0LcTsrKvQMufjOGhY261pKYh+VHHrQoqRu4vcLrFNtJ9Pt26t9hmbfxGk40KtcwSJtMvA1m
dF1S/HHqYXoetu9qWzxaPdBosaKIITO7wjkwPmLgfXi7DCnqu3cclyoaegEBNYDXg0SJxEtjEBzr
wNZ7uddmGNLMwdZMKkv10NBoLatHUgVLxDlspZW9S1AHD60n2AI43m/hFWAbkNwDIXZJ1sNdExyE
8dSyIM0z4qIxJ3ZXsr7d2FrXCe84XK3Y1SzHIT2MLFkmgaaOZQRnlIm0hy1oazqk4YDXK23rKwWC
dFo7mLLWa3gSsg6WP1OSjh0siLYQLNGqbyunFuDvo0yUNY/edHbX0Z7EYearZK480ZGq9X1WB3CW
9+oGKmhDSk3dxg6VZZw3JQA8SAl8aCJxXyp3k8msOu0Uz+I2qNdNu6J1N0vYPXqI0HMo9kA/b56M
pOi8TDzrXNIKsAPs6VUDKUHcI3UzSzzFpII/GhReTQUsSpcV29OgVxtcji6xulmOhRpIOrUHKxrg
XqTEeeFwlXTWkVRMeRnzDLj4SsCwxrpp4yYMz8GeHxdV0YgQWHo9Fx8pE4D9Cp/KLFyiCQcmmQfp
YjFZGNPALkFGLBMi2vUMdU7FvevfPeHdaGmiqQazGmZ4X52DyQjVA/Rdl0cjl/UxwvoRnBysmsO9
MgfrlAJMxR58QXeDv61z+Mhl+ZFiWAh4noymtirOR9guaA+48SsgP3fgJ0LM2fEsm/UsF+AdSrh3
ooIHcgEIyxGMSYI3Pm2GacEp5gBubavmY2NnkmZIdMc1cWHKMjDaunLZsTcKXzeubGPSzpDD9X6K
6dC2m7UhJO0ri5KmZ7ClaII16NydAFNftpoTfEq7rIi7YSVpJcAp/UxPi7k0kRktWJmBi8tsqjMJ
+X1CEQQCOeU1nL66ThH4CVDU4mrKw/Mn96Lluu4QHkm6sBpOUyuXyI6ljVADcLNcVcc6R2a7IFql
Ez64YSVt/IRt0MDrB5k55VN2CCFgAqbtFDBK2JsnK19FtW5s2wO/Apad+qZWG07zOpkDMOcnAzhY
OLj4VcFWs6UewpiawL/ZqtbdE8zDOFPwAzCjpSJDOpU4u2uLMNiFObzqGsBcwHoh9VYUoldYfCw8
/GPG1aOuYH2KgvegALy5oYOKicHZMepHcwo0eDkPl3Ar5/JjoAsfBWI2p1lFqrQW4BHjioKdDsFP
7RriUy9ytREcjMw01JwGTsHsBsKXKJs74yA44NVExcK2Kq9dhICtnWZ4nmLmKI/FgGjS96GLOuL6
/cydTISZZLIUDdohG9I0qDUERY0huM0AXSCAlmYjucpBhdqu2PhtO0Awadk0xWEHr51NsIR5xOBF
orU74Djwh6jpc2wiaiHpk9NOBZ/iQAc38Oz8MuzBJPqQXRFf+i2HzDQKB3s4dmYwpm5pN44XgJ+t
UZJ3yJwunC3no6gegdrC1njwgKe95iqskqqBR44YcGWGA8tdBpcEMoQQyIA7izrILglem4Tbrt7K
rHvsBHzdjGUKTt9GuoB4woK62OC+v5coCFMTYB3bTrxtLLNpFeSXwTyeAzMvIzpLfeyLBVK3oHY1
TvjoUUqq2aLILAEfk7VeP1Rh3UwR9IgwniqJXQCpSl9+JCVIJLgtVQhUltyEuqoTJ+e2PPPajcfF
jABCijINWpHGbExL1JVRbovhElJEnumIY8hYQFBYpjL21YDSxavepSvLWxzzDuSINhvvgsHaT05N
96xAdow0XapH2dFg5RAl1tXFEP7n3WB6u1FNtag26oOOxm3Zg8+XbAoSDUdRQrDMztRsV8iOqJnd
eUVyKfaQNbpmN/h1CN55zaY4H/VUn2a5ogOQ1hrzuPNVV5yHEyc+1cRkwbUZgT7kgkMl5KvS+pmz
fqteHrTJ77RLAekcpH4cSqJcKgq861teU6uArMz2404U3m/7NX8sKjhcqJE3Y28pmBV4HSvA0v98
XlBf/31ehiUiXKJDm9b38yrPiFdDO+7w/BTswAdpUX0yc1BFS1s9/vlsoBD/+2yCQ7Mew9CuIl/M
ts46YMVqxl3twUAOTEBVWZDqwKHn9/osq3/e0Gd5+Fsa/i0r//8yCQCR/dBM99X0/k3k/70N+Llo
cEgBPg/6kgOER9BmCWbIEQO2rxDYzGedX6gjplBIVQhJ33NL/xeZX0F2AGxDKsbhdwEIAnH+i8wP
lXyQTbCAygETSMClL0nQdzhCXePz528d5aXBAkMDS0USmp0UJMdPCcI3Ir9BY9k3ebXuILqHa5RN
zJzqRfvbBi9TrHUYxt9szw8mfJlxwIQCUh4E3dqIQpx7UVUYQEEfIOD43bKU/RUK4MTgfC62fz4L
JE/tt/4Ps0CvA6GMhZxh8jKvGUKHpi7Ml50fumI7k6W7ApFrigvBWjhyZxA5XD8nrCuDazeL5fbP
pw8hD3u5AMwRgXoM5HGAsXoRgMbRy2LyYtjZmtfLZpnzdVOLHO0mFkI6T/L+eCmX3m19JhoctRnN
XNS3BTBABzXAN1aGWEc2k/7MzTnohBD360iuc7XxpIJ7a+ubJqZ1ABLy0pZA+6HY4sN4kN4/Aoes
rmkpq2Rd5LrLWTjFmeDdccPD7l0GRHubTU1QRK3GvgFqSrsO1G0BfKtb8A2ksu15P1f4hizTcjnQ
ETgmd+2dbJoCxc5O/hHqGOtmMvX0th7h/HflE6cI6rjPConj2RJzmmfIfsgL377HGsHAeSnUqesO
hz/n2bWaRDMkk2tBaIWtMk2sMVSV4kwyRrdET/CaSByI+1qQG28hgIsFdK6wW82pZaqvIZshddSK
or+y9UR1NAmQhMtByMiBzHO20qXYZaiZE5oV/TEUK7or1wzZ8TqCWMQ7XO+f2Cqmw/S2RM30titX
/gbQIenqEEkNCaEQxZfu3lvgS1pAUlHMxt/mQ2bfj2gFZLrWoB2fgRSKuc+O6WDUKcdBsQPC7x/n
sfW3qIchHvXuN25BzckWzfadHvDNWK/ut3IAcrdYq06bRsKOqLIDHYk1wNUjDlQvquq6TV2b1fFs
JpLajlTXLc9VNIJ4GpfE9vcMjtlIVxhTyIvIqnfBAmePYWN3vzhwZxkMwKiKsd5bYN/nXrRzsoxl
nSeOmt6kiLt63zrIeIYVuJNgQOkDqK9da6CrGy7z7hx6+cO4Vnp6qJAHVjMM1aapoe6WTdh+KJZu
epspu56pboJH0RxIYXOgngf9Ss1Be55VB2cPuvDiKZ1nCt6Fg/gYDSpvIKOtwBSn3EwPuCr81heE
XWgGSACZlBEzrU8aqLE0Sd2OsK+Vbu9EDZRpmbOyTIYlgN/esnmWXXOUdfehQuuZmXN/S+am2BoL
zlD3XbUJoMzwCZUc3xSsmJNcQ5aGA9hbpwHHcjxs9cFEa7NMD76Ht1+fEt9uBSQYt37LMNh/X03t
eyBdGZTTqvdzADwN+libCy0f0aigDFAEDc8jlzVkn7vwAyK+e0eybHyrCdhmRIKq2BJkZcJY/YFl
YnoYmGjP2zIEo1zIFC85AMVFMGyyjrUXbUPZhRrm8GIEEfrGFK59P4bcfggGBtZ6SGd6ktkPtAn9
SUmD8M0ivWyjoJQqlma2d1oKZ+KC+gCKHqpKnl5O5uAEzrrgevGtGYD0l+vZLL37rXVBde3tgCH5
1LA/GMoWx0tdNjGfUbEbLBE4XjJQcMOl6O/bmoOszppqFLEHbecdLip1WiIvKMj5tAPlnmhJfpOV
whV/P1kzD/dFP7L3BQiuld5NdDVsVwxrYFJgVvN45rs5C49nTUd2TSvvo44t/hZLP8SWj7mJcLj0
SdetfAN2GKJoIESZyC4DhKbRnI9WQaUaLAx4fHU5IBdcWVRfB+F4zpq22chchFcr1ESiUCz0vA/1
GyhZnzdAehMkwIk0WfN9Q6pbFzKcjnU2piPzHwvZjCmbxk9VTpp9YPQ96Fv5Pl+5jgwe21PbTHNa
h9MSu0wPn3DhulQX7mQZumxTzz0+XtZKgcLRi7gWoU50q4tzBgW3s0C1k4/7NTvmpTwOKiidFHVn
1qhVWbeHroA6IcHC4g7pMGqKarJRU9ePul0HyBFCAzUax3ysmLn2RhQpaQJ1Uua6PXO8nDc8B4ft
ygafFD5b0lFJvV89AEnwhPbIBBPkadbHkM/J1M4BiVsqwS0NLrc5EiAKBA06mcNC7UaN39Amg7QZ
1JJTbBStUwJ7f+/aeeaQB6pgjZoVMIx0PUw70hZiw/H8wdisPx0dqWND0LjXs8IJ8AJewRHGoQ0g
c/fUzuNWhxrOPDjA5WbK4ZjLCehwUP/rrin0BUd4qNxGT2O+RHkFZWsllw8yBMVjptVyYhY9RbKu
qvcqyKyI+cL9VkHtZwZ1D6Qb6NDLQc5hFBrKaHcF7Exu2AhNGfsW4iuCknIGek1XtSDAteBXZwzk
s5N5zdbUgqC6J0sLkkaeg1e5VEM+HxkLFugHHB63vF9u15mWIIE1UywdVPbrhE6BPcY9X+/aGoV7
4pv1pi1bq2Ps1G5ZQ7VvxsxfFhVdkykbu+OqaVnMSd2AuVcTKFO6Sh2DCrZwrAJy4DEkcf3cRKiV
my6YmjRQ9RrNIfUJU7R8B4WqIpLIzxuW+Ska1RRsuryGVgHdXNU4gLO8QPO+KOgCYuQ0JTrQ6m0t
Nd7WBVg8pzbfy2nJUjVn7MwqC10d1RxcN8Miz3G3+mMveygZQTdjztKO980D0915nq3iVC0D4TGb
515HNXTbJQ3Lq7MWCnv7Nm9EFxc570/qNaPvx1J4FolwFmVE5tqd5F5XEgTfEj20TdPUCROGLwkq
0bRfOxBy2ibooRpZh+/neiyKZK2K8hRaNtx9Q0uOzrBj06ojJKsyfE9yOJznvHJFhKBLBlL0xVQb
kYfTR1tiGw/1fOAFbXcFHQYHgXUyNpVTU5wES11XUeZFKcD8mnzf06k/VZ2zLO4X5+potmGxW4zM
XFwWNrzwJCt2UNxqP5JWBi7uW18dsEHRE0UqSwrnUI1XqBA6c6pIFkJwbgfoeABpJdYzsdUGVQ6U
1hai8KOpQfpqfZBdt5U4+EAFNEFkqM2SJ/1H5EUDTTJteLEWRXAd2LZ9r6aC5puxKiqZaCTDuAGS
lyeML+3HpR3XNs1DAAmvcDr7EVjhM/nqCoJvSuzdp7YUJYibYQ7vh5uszqLFe5ICDeVvlqoDWnYg
jCYlE+iAZU7qPZTozWndg2DHkJsTEBchGPclqCFNS7osyUMHh7tqLGT8Wo1vC0L1hW6AaZiQt+d6
fVqF6t7RgAMtzbruEJTXxj8OJXCSAnTNeq+6Dl9CGDSfQLC2UxJoEI8c0MRjriEQQSUOluNd67c5
Dsa3eYEAO9wF0sSo6f1WN9yfQEED3n+cZuhBgrPcAtl63zrdxM4f6C9UQ96LYan3xMErUM3wjWwW
/yihsLZd1sympixUhIvZ+ciH2aFLpKX1viKqey68QU7949QM/yiHOJSOIF8S0Lx9KB59K2L0RFVW
62DY6YB0x5mCYAh0+FDcLLv+qj4wmpV2MpkAmA/O9zIxs4HNHofwPyU0+KWg8lzEgmoR/HI6LEcd
8shv8sTRUtu0ZTfsWAHMP+brGF4IDmK7HkCA9gwIYa5gZweNlkuhbZOWLqS7dbAfdGbAMA3tjh2d
/ImZ2+7dODJ2MRVkuZ2BcW/+PPvCLzvXDouF32uEmpsMobD2crFSyEpMAXW7oKAIWrkMf/Nf7J3H
ktxG1rZv5b8BKICE36J8tS82m2aDaLJJIOGRcAlc/f+gpBmR1HxSzH4WoxA17GqYzJPnvK7mho1m
Wln6YAysOo4iFpg1suLzHhTI5Jw655WuX7NmxU0dmqC/v6jryPnzSIp0E6JtvSjf+cvgmwwta0Qm
3bEsbUC1MLRjQL6hvV0mYzwoNaRbSvOymyHdEVENdFBZw/Dqp+s2dcb8kk1Oe7YLbzkOsVu/NRJ5
WeAlEP19u6DvUnUbtb1r/AOm5f6HhehDXgJeMFTbIGq/zOzuALtdzJM66pYzbfYlCo22DOd9PWuq
k6ymbZja/vdRzONRBnayNyzxGmTNh6lKINBd2iXDnZLt0JT13aiE82lsmupOLnZ+Y5ql/VkgTNN3
TdJU441K0+AUe0D2JujWXmo2dEkpOSahdB9MCzWW0iX9alGGtzSQy77S9nzjpHTzqh0mmCAqDAop
4zKirXlnuP78vQwSE/VDhcQD5oka6zkefe9UF6dhoIClMZRVxLAMKJ7k/KXFWVeISkoq8bVX19XS
PlVFu9aUcG3bcxr6sAQ2d9ATvnPsHAWEjpv7nICA22xo6UEtIIdkTMeXZDFQcWFhLz4re8i9c18s
/njbxlPCQ5Iy4Ujqer0D+k3NzdDYUGxH284GW6GK6I3O2XJDlXipY8eKUFw0+cn30A4h0xnlNl7W
/xDT0MdbswtAWmPpWcEYuXTcN9iAuzfAd91wGtPTKzPNqm0cp9xxUoX1TlOEUetoWnlfW2ZkzDT5
jNPmkembEgup+8HMGDWhKNxN5xq12pQh1JdWDG4BOrUvczbkeyV7eRhGuiszn1iRS89AgQxpeOll
8dlXzI+LtppPwVTYcqtmiQhmfXZhPgXyvCw8fA4d46IyYZ8sDo6nHC3mAZUnRS9w++LUu0H9qmej
fnVmi95QFEKAr/M+7T5Qj0yiwe3cmkhEJoZ+j4CRD1XJLKO1ZZ9MTTXq19muSsMCtrIfp42zFHqM
5mIa9taSlCfVZUwtFboleif/qbTV8HIloUQl6le3U/JgOkxYjcX0vEWLwwnQ11b3QWQASm1bNPe9
L312sEM16eMK1DnomYxix+n9DTIX9khnDpWFUoT/E+1P+7WuNE9llbZ0TIeRC+N0rFLOxLZpQeXE
xJGjw/UIvVKs7gwrWJSi/TjNfnBrTcAsXZOGt4nVqLOcfXivhAenOEAPFTLmTY2c7SVwmKP7aZaH
YEWAQiSs92UOPuRLxuRgqpbvAbt02clgaT7lXvk4ar/50g8947bpIpJd2fBySpHIOHxoZayN83rV
2gkBsVBvsjDqYn0H9lScrHWr6rW+m3k+bRvAks/Iooa9VmXmRZkJAzmMEmRkHV6lRnm1TbXTPpmV
4s3UGa3I9SxuqqSKV6xnvsntgKVK0wuuY0OhAqxyd4U/3yyJN9/pEXTtugyFBoJhebfmUQ/GfOck
IB52N7dPV8Snslk+5eQXiOFATtqSKbioLHksHBqqIvCC2yH23M0VHoCg4jE4LZMtgCOPfgXyFhnM
+7wBEJrS9LsKlvluYbtVGz0nNCOTBgsLoA93ZqPzS9s4qwoJPRdzCi3ZUPv6sR1GwLmq5xUnk1mc
9MIdmR66rU2ysAXrcAKCi70U+C833U0zGPUuzFiCFcDdtKtKdkyiS/dB5J77jobHVABfY/ehzxSI
4OLk7cfFdgDK3H5qvyLfFrvOhGCGyQK3EapA3M2isF2HssZEH5+vSI0RcJ4HtBoKvankk0oB2NMu
lDjb4tdf8ZvrIalzsNuqTp2TYRrfTHNZ22Xf4PUVJc1S25n5/velKYEuIQiLU1Vb8cW0iuoW4QY8
MlKY26Dv2o+1RZuOfAxMbVjhxKm004fRYdLaJGZPcTdE91YXYf1ZJzQ7ymzD28mnztZTyiNM3VZ9
NVHdbqY8R3/aMT7tOo/2vM/Y0+t6btVahru47m4g6UAkQ+nT8+aKH+cQndHN0fClK+pNX7KeAgxo
n62AJeEsQ/c2tHH9mlpx8uAPqFEtta6f3GEAoBJFhcftxCv6dW1vgxCENMmr/FJOIyiSwzHpIep5
vp4N8J3qPAQJsj1KPrgTIOpouM6DnxguR8UUBsgmaEPgzMTzlYUPS0g1r6YTdhiHN6mXWc+NZ3eR
HHiRIQDxaS7M6nax4ZBdQRNbru8gpT381HUT+hG11DTnE2Jp4STjyzzRJjc5+JxZF+LZKCuKLXXs
Y90FzafUK+Iz+IW3uUKCYw9oGYgmRoSeTttM0352VBPEC0aX75NAs0JqTXOCqD4q2diH3rZBQeuC
TTGbY/25EAYA9QRmbMuYUaGncba9dtoKwOUdhz2L51pmtc/TADmab1TtJB+Y6ucmmkW5zhOdBoVS
tn5UgDbvG5+u3VgmIIuxG3mYJuUtHdlHeWhzanljw4wHKd4YZnzRE3iZKHQpTxUk8HlqCkDEtVTa
q4Jc5Xb+sASI6gtPuqBeRrez25DzIQUyYU8q0GmUvfOdH1rWs936wze/ivWh59LR/eZsXBkyhDRF
3XzpSkXL0XZLccoqNplsZPog/OrzOLo8tcU37JMIUrbKmPMM+sJkGhqn9iNdSeag+phjDmWzDulb
EDohijApslNLO1HXMR3kPM6Iknnhc5Avd7kAUr/+8box5zLjiDGsQX11J87UhkPlVC29ftTCmPdl
mslDPdVsaElXmfguRWZ0WdlO4y9utKCavmu8hYls8ue97vLvg7PU3i7tGGCvQLHfNZ8dwWQ6rV3A
rNG0bhuxDAeABO54OvlFNh2HwPm0qCTdLisT0wOo7FCx8MvyegjOfdzX0bXR/h9V+R+djT+wjra3
Nu7/N1V5vzqI/t/mVdWFrF5/tDIxKK0/+idhiSbZ850AhlEgav6TsAyc32xie+AxLcdbTUtMAv9i
LL3f3IChC+uRaQt+jJ/6F2Np/8ZfJRULQbZL9gW+yv+CscTu9iu3RneBbNF3V38U+sl1/PthFvVz
3Zaq6DKqLso+unH6w+2CmJdCMqpQ7/oRSgncy0+9E0Jx6hZOmjBgau2GaiMmL9N7e9FlvqvdOmmP
RlFbk4qaEeFvZKZ291ZK+gj2nwMa2Fv3tVs4p95B/U4VAjAoKLunUVqocaesMAoYGj2BdVKzQyaJ
T9VaPxtziRWioI7zbKpoiqxUOLiQRuu+DEujQmCaeF401CJoDoKeAutCbqw/YsdQe3km50fR9iif
bYtfjPCGhoZhVV8S7YYvpbT0751ynFPnI7vRvnpAVZHX59pVdXD2Qr976wKcBcUKsEdWWhmIm5NC
bhpn1o9zoe1hkw8ht9GEDjYEIRKF5Mq2njGfua++0Pqxro3haI+pDaIZYGywa3XsbLNGF1l21n0i
Wu6/wfT1knkFH922smGCDrOuOzTh0r3Rr/AEKqcWz7Irmk92jHQs0rbirznaqm9wobivc8LPgUty
Aa4FuRNNBb/NtBPOyzjFFzHYMHqRF2ru2sn5nUFuw8DA2sWIEl2wsWEy7XuP/u2mwsx0bwMK3wZj
bEV0i/oui+V4suswP1XS52d8GhYZeTrOEuwXpeFtWdf8l99faGEmudomMg5fxLC+4XEe9COvtOs+
elCR+nZqwF+3CL+ykpmryOWTUQpuoZ4zPqUZU/4ZdEWBrL0YeC5TtlK1WIWA06bZ4ST0DT9B/t6X
7nhEkpeaH5QHvLsvysWoo3FavqfxwJMwxyp8YUK54G1w9zODgbMpYhm/LKLLnsCwQ4fhrTU2mLTE
c+WwAHU6rau2ZKHjixji/dwkfNKCYSyJQBS4tnRdREi/9GPqTfzZ70dWg1BwQSjTelibcHbtE+Jl
/C6F7/ftpkk6Fp8hYA3jUbD1/AnkEtvB6i/pG+s+nVo2oR9qXnDdoJLBY5N0XpRnWL7OVRbmcpOH
RVHuRpaoF1lsy9u6CT3n6GexfTJoUO1VNsh1y2WQ8Ad5rC+2ufb/1URWTBRb9GFar5aWajF4d+O6
TuaQAWpYX1Fg9/apdAfmKavjw/rWlAcG73DnO7Q38ziG6NQYQlWTxS/XJSwNn+ebd/VNvW72bF2k
sTfqy2QPPJJJJPOjTtgK5SJqcIYM8BgpRfiCaY0H1wMAIpIqAhbM4Jv1TVGtGOZ1S8AmSmhXVAhw
YgMv26RwSEu2nxZfqWPrNgCz3gAZ6Ux1/GKAbxtR02VpHeHoYhDBFlhEkI7hbhGBPBSpO43RJEtu
x+RAl53mhbbmzN8CwGGBGTabHBsHzydWNLOjYCafzYUKAnlkn/wUABnYI7xd8Pw1US9nPqFuLPwF
hRGoYDP4XWo/Zu2Io8xQ3Uw9TZZwaxaNf/RcZe7NgnaaQc7Ae5YaCsl0zv3aWiXTfunmIcV5krHD
hGI+ibAz6Esp6NEvc6ebuyQbwp3EWYakkr2ch2tbWeVGuGMG43Mcr3ROeY7+MGMgeTZNyM7ebQae
YOnoS8NCl5FI8/ZTDkVzDBkYDnGfimffZs17+KBiiL1MLe+6MHQdpj/ABHvhhnWes6KMED/HllbU
eo7NZWnOSe27GhVzWaTnMqYtyqD1D4Mj8mUzTrylQsbOaycFpRnjFGsKgQILfPZoaRD+Fu6rOYXs
cF3RFLbDzEThztO8zRVqzKiEcsj3VteHu+uYP4UjO6JEfHCP8tt6LkuL68nKJol3Y7iuHN9C3HHG
LcjHiyTu3pK8lgeZuqzua9+5rj0lXSu7cZpBHQfLN9v9dc07wuGHzJ573oh2Xf8D+rH7QY7hC94b
rCgwq/yKcbLa/gmJTK4xPHXUN9XhWClSe12P4dwFm6YNwhfDXniRv5e0rLNkiTSb8QGiLlDDKQu6
1oja0ZnUrrEM69Hx2F0wJmG2GSYeL27D/XXHoeN2Xqaq1zDGravS/bWy1nVqeYcJsvjFwrFUvUxJ
MucfXAg8uSmctUpZI/Olk/bua1hM4Y7RqXyy0kEwWldvVarDk2oQlkdBSwMfzfE6PMKBWffT4lLI
CvqHYRPUQQPckqaVRQc+p/OR8mMDEFkJPh3ghJqZlMlqCW/Kqush530kGjwSGRZPS1Z8y0yw1mBT
9EbywlGqjszsJa+oMtk1+aCptexJtU0pMXVkTMLNNlinvLe6Kl/qxFLnMNaDOUVzMGFF9Wz1DFJ8
qsP1IOq8qniWc9LccMYEj1blmzF7d7T3qrVl1FpWf08uQH1DrG2yGRkZ30u/dYtoruLPLRC8Ier2
tiOWbKNAmEw/Yw9EQ2mVBmLOfj516dDc+FmoyvjRTJ0a7Ln/ULXDvmm6dm94fvjIYB5lpX+JheOa
H7Dt4qqM/Lr0YlCcuqSqZuxwAh9hHMxBbBuzKZnaxFJt/K7HkOq1TrZhni+P1tWwKlfvquHk9j6/
Glp9kFxz9bi6WYrdFT0zfKSomnTez95c+MeQZak2yF3R2wv0zDe97SwPge79M4gcxxwCk6O8Gm0Z
YN+jwajvjNWFK1c/rr86cwtrNWukQb1LwJ5TWFEtIuysw43So3nnA2jaUWe4+rVw6gzUqXzvZH5b
3BZt5zy1eVrtjL6bAmZ9TAXBaI/fYVXCL+nqKe4mtATLOiW2ri+3AR7j/Wxk4RGh2bidV2dyGawm
ZcfB1DjYXXYXqDSb73he3hu+8Gq/DFPMOS5NtADT+xC6ZJ9LzJB+PH1Gpo5RNfO/4NSbL6k7V1ur
aMXezldKtHfVU2cCXXhh5e3ws+mvGcZrI/Nj3HpddxfIdHkqF/RftT+U4PKGc4jRV902oXR2Sds9
t+EAR66uNu+ubOu7fokpUXlJf4IofpfQN5yHEmkCInAU7GHdnfJwcG5rezE3PLRqx5iKqMSr6wi3
fgDXvORRRsWKWCH5I1q6rU/XaSy59cAhMNPyjRW4gOGdCoWnHYvnxq7s6ijwnB6C9YSw52bcauD6
o5vzwjo5G5+6WLfbDGH+3ZK5T4MsxbavKvOS43S7reeify+YYG/nq/XeuNrwJ3rXL/3VnB8LsZx7
XbWHTPY1DEqNjb8cMGqyvkX+LFafvz/Zxr3p4Xnl5PW3eeDsB9+d91mdl6fJ9P1XIy8/aqMlPsDy
od9Hpbq94bNsotmHF0TjPBzMNX3AXXMIKP7JdnELDiLMdaexct8ahNk70VvTxlqzDKhW1mnOlP0a
KxNJBwiU/khHvKO7VnSCaybCvKYj9GtOQowI757Kr8qdrC0ZGVL4R3PNVihTfNTdmrfgToU13aaD
4aMetIcsHCgkgeLZ9a55Gae8wIHtFmqmF28XnV1kbOkhsrLSKY7+0o3JG8U/2aeZaLdLYDXb2BjR
zydw9yqqEzs+9F5qUJiU9I5BPkwvBrQ0VJQXCw/IyUq3qumZQNJ2h/egvpMd+0La/fTS4HI5ofEE
xlKw3yQ0LLshNflj5ss9ggbz/ZTogCVuo6Q3zlgmaPwopKUMv0KMJbdJW96nY999MNJwuClVcOfl
Vbfh8IrflYMwP4YT7v9oYHbpz3nbzvJD5zWDeSpzL+zPRmstYjhStcK9HdpDO+0yy6BzShjc4oe4
Dye62bFmDMF+FXyKYXXUERnZ1OC1mGYzjCPXUgthFlmGxWIjCscwo6QzzCnZJK452J+CtOTUFUM2
e5vgSnphxXHLm9YEmNxjk1msremWfcDqEaHauQM9aKpSui008zQiHuKTYSNbqLWzaS36MgvgXnrR
YlOuFvI0xEDyOzjyf3LKf6FxLQfyEUmqsFFnOauz8MfReUhjbO69zI5xHRYKnr629YdlxTY/OvOy
tHunDOlG6sotci+aVnD3B8jh8Xe+80e98ZW0/okGtaBACe2ziJ6FoRWrPviH4R3ywKoX0SdHF1cT
dvoKvHc7hFYs7i2jSxOazbg5SFumyU3fxEu1a7wuvsdZZz0H5mDdO/WamvD3V/UfHkuIW8BFtg+u
4fu/MO0VAtc6zZzkWBm0fi2itmSnZU1Pio+v2PRS0PkM5UJzZIxJQ1Dgv2GY//RMVvL8l2fCr/fW
/9GCE4r88zOp4D+GCrnK0Z0LRqHMaueGE6cNyowXks644BcMJvZzjn/9ZK3td+UQJ3EzOm0jHhxv
HvMFC3GfpMd+naCbNqmy7x3etctUrdKIf7jg9Xn8fMFrao3rr95R0yeU9ucLHsNEGrYRFMcKGbGK
wlkPHXh03tA0ueRObKqGsA1Pd+1rCU96aXuwijZllpe1Vpeyav9BVf5Xyt/y6IEcXLYO2niO4Z+v
yHBbYxnoG44qM2gbPcPTF5SL4UsHxNNhb1nH30lAIGDGtU/NyHyBJlIVB4usckTXXbPOYDzZv39U
9l+0CFyYh/zJQ5FAOq+1vvsf1jtGxkaVqk2PjZfQoSZgrsUAvD8pLIi+tLvqXZMWgXOaa9rWrbbr
Lj9DeoyXwRnDLgIfDl9Mc2Zadq59sdUzxhqSISpxFtp3JAX03HG99vAr1lOFJjvbKGPQktxXGhkl
wODb70OpLCd9GZYVBajmRl/wqYGpj9mCaIM+7lVWaDarpQtyxHh+wwT0949DYJ74ZeWsghYH8tkB
QgydXwoQwpyW6A/fONgpCHMk6qVKz8GwjjqV5uop/OHtLILReFcJLFMbXaZc1iyHhQADj6eV2BbT
ibtAr2WFw7/ysPin9olA2l3hIVs068tWGSjNMA2JPNZkkZSI/5sx2SVjq47LXPLbXZED3pA0M7JC
GAjerjf7PyT6H5Bo8qJWzPjfJfAvppkj38wg5Y8I9B8/8gcCbbnOb6CzK7RLfjwZV+zmPywz7KHf
BDXawmTFUUa1/DcCLcRvZGf4ZCsSKu+ADWMK+QOBttascxSdprApV/+tbd79+biAJQflJkuDLEAz
wIsQrAD1D3sahragN03EO6pGM0TNUiIGw4EK+72sopTGSdQTXnpE0T7kXZrmxgV92HyoHAPmp5AQ
wEWn4VXNuJi2ZA9t+tBoaOzRlHemyed4RoLwxBhr+ZgpnGOR0QDG1SkkG8iEYNymVAkDsVUawivK
LEfLJnB9LJm9HEPiS4i7MYZvYGS0c6kzOQ+Ghn/SVUHKRApxR9JWM7/6djpLbH08NrjukdKpcrXs
/cJsz+4M7T2INHvtyVF6NHLwThFk86dZLWoTgij6G5tW+NuoEisSBBydErKvn5LUe7J6Q8qoLjrx
fiCGI/8HTdLVwPfnCXR9BVRUn7dqYnwj9fTnV1CSbZUZcee9W5Qdnlx7cHeN0BTJsNZ47WyAcz+S
ogwfa78Rt9W0Qrv0pTUWy9wcDwuj2c733foULsN4t8Ruei8Gp0arnRsMx253SWcDQY7MsrvB7a0U
o3ZfvBRFHBySFC516Oz6IQjU+76w3aPbTLc+6k3iwwSSrfAta732yw+b5D/0CeHPxZObxmKxLmDy
QU2EBr8WzwZVAsFHTfXOqcv4E/Jd/ZjUtfXREo5+NHxTnYbMVifylXApp1UpotJACt/hpCadQZtf
mnwVRZCrph+Y93LSmbAaxTP/1sLpfBNNbd2A704PKYPRrc0s+ugG8UviaIF2WhYveYULBozNPCL6
qg6gf8YhH21vu54xu8UsWdN2b4435mK/Ify5JQbNOvbo1Y4Ihbs+cmJ7KzHc77SL+sNswnTvSviU
MDs7Tj19lSnuTFKopq+NAhD250IdVW+NUZymIy37sO8lRxibMr9H48dm6nJ5zO03s5SZirwYCH2b
k/NwEzjgpzIO9LCV6O+jGgTkYC4EBwiJcdqvKn1hTvTaiAM1uytTu4VILcSHua+ab0EBx0SjrsDq
XDds0Wf71r5Ku+4I1Cxvir437+IUFiWorPHOzVtuTthkCuzadMmOM7N/uFmcRFwM2euHrrd4oEIm
4NoobiZ33ZtGztA+Tt0HJ+3aLyEtyq3jqHBjAjbf//3a+aVmufjh+EYH0C7bYuARfCPKzxtmdVPF
CQfvJUVx9NSHQ4W/pyteZj0hpfAJ4EAxztpR9fJ1EsGy6XqUtAjG5vSNKVrfN6SfndvebD/42FGA
Cgvz0AbNR2KFEHEMXvm+bPmUfFRAU8QYVYeCd39bozMjVwtVUecmGp99LS7aVDlyb7AVgkFWbc5q
l6dczfsRZnItqHV+Vm7TWzu3N8ROmkPLZ+JFuyd/YHm6LlvUqOFGSkQ/qsUDbzV1/B2pgfkxMMru
Q5hZSL+MpSX/QWKML5Gcp1vbruSXyswPba0MKCVCwtLIHgbvwPST+7s8SIOHwGzreff3j/9X9SeP
3+bcQTrpecJ1A3/d2j8cGVOL2Rv9QHwRqvGMbU9qWDSr1niXLSF3YJFztvHaznjOUMWlkaubsEFe
B8J5CABoZ8A3zZMRRRufA6xHr/noqTkK26lJ4H1U/Ek5gC6RKQrr1MrB2P/3N8DQyGWtIwrJNb+s
n2rJO2WliX9Bf9rvdGbp+7ZJEvL34gLRUUWdidepFWaZElOlBK2QbtG8mrHp3liTF39n75H6Ieb6
1da+detNGue3aCCn2iKInwu/ZVBJoSeD6O+v/Xoe/3lYrGufqcDxYUkFKTLOr9c+lUqqxZncSz24
iDoBzOLvrGaQINWp4sVa0DqQk6gfCn+sDn0ZcAeiqrxT0MjxXJckLoD+qVPhTupU+63x3HtleAgn
pyedpB0qRCOdvCVnTD9OZVigCOym7vvIMcErks6XLp6GE2RDMG5ywJjHwZny6uATUIO5Hu2RFooy
NAzxB5Fa2dEIjODcyRbrW+DjbepQ1DZFqj8h6loOahrjk5yhi5fKr4JNL4T+ZiXITSJROoSBdY2w
dihCwT7q/ItVwtemdtVGKFSbU+GM8SfkjepET6Afr1svDo3kTcVGOu5QM3F5VY5FUitxIRtkHvD+
I6oKRZu+mdg39hkJPZ9YeeM3pyjXCrI+GqDI8yAr8s7MhcfnlFS+RiqwMlHmzybCkCRySK756JcZ
9p6yxgCZ6lM+CTwSCpWp4RTiNtVTt3X9Qt9n1sJZ8vcLgSaRbfbTSiAClJ7BIgvy2g7+0jZQq8kO
ycf2khYWWPlsssGia20uJt1ixm0xBf1Ojy5psqcVa1490S9Pi0VN2iVlR/Bb62/TIivOrSw6IP3S
lPlmNDJZRklS7ZG4rNsVTubLjKjvPeW//yImZ/w24D42tqQ7lUQ1AlMjnKMduxshE3YlwiXWgVPZ
6MjsIi72hYUkOQqXEhwrMfR2Xhr/pJ3yvZ5qXJ5+2s3FxhCQm61nPOEhn6dtN5jDG6QOJTKvwOdq
Any0tXQHZ1WN+8Uq5TPX99pMsv8Ad3h0jRwVkRZy2YX2/MFClr21azL1uJ60xLPChoChY7FmosOM
hDX9K99QU27VOObnGoPOcQkLHIWevbSHpRVpfYcK2sGhM+TpC+eAfOmMrCiQ0k02wUCyzD4gKA5h
G/PWS44pfYvelDbVIOrSJn0zQt+6ICBcGxyl67MZaI6qrvS2ahmZ6+yU7Jue3DeT280peQXfFYi7
ZkJBH8U9EHY0p2KJNwFkurNlqK6ek6TvTrHpcOosVmZ/SbEDz7iNvSa/MfCx0v6EANR8haCxW5LW
/FIi4ErgjksCiajsAODVYt0m7pSfZxZCgF6zrm8MZ07rDYYJ+yOgliS2zRyWJ8ReMUCrnyFUoLc8
kvEXJlHXLct34eXBKRgWY8e3PQGwBV6My9tUy4SdkHyZgHwTzBUq9hlfVxxDtnSZEXLHbU+kiRG5
TWyCsS7Fd4J/Lj3JJXLj0rYiKcjRSBdTXt77fpk+itKfNhwGIU8mnJen60b632T7D5NtwLv+oeT8
ZbD984v6/tRl/f4zf2qrTOQYGCk4jiDW1tS3f4VBuGTFEeoADggCSJfw78GW3G9cI8Jd84uvIy/j
8L+kVcFvjmNZrul5xEhecyL+C2kV34Hzc31c0yiQgjFnAI0RXOf9gkTmGRFZ1kK7CymXfuwzWuGt
19jTEOmlrAFZVNnvm3Z+LGqxoPGlJwcgDDcEIzb7bJSkei72YhExMJRpVFW5hyDSnL7pnqaHsKds
E8Q28sqkf6zIGo7UgPfZQMxrD7LZYw0jEAG1BwaP0JsjHiIybyK63v1ukcfXe19kSJlJtiJGzG+7
2NnEWanOdL45CVFkPcHSpBHaWo67EHuhbmn+vJKqamg3O0xcnIhs5TUnQgXiE+xLf2F7OmfI3s+Q
gcZHWZTEEbUVeFtL5RlCkZD+29hRE3TNw6JxC5W6e4KHfaN4cpMxd4q064nol3wfIkbbopsxogzI
+oCK6HujbDlFZtjX28qkd3IbuFDm0wZBNb89HcWTZ2szkn5/x462o0GQOWUFz/E43FkxhuZUV++m
lgKkyQSiblZQpwFsBnG8MGLlrUMbHpe92CxWr8/EaX0mb+3kIcjkLLGf8jn/3K7GWL+u32lkSJ/y
grQsLPop3Fcz7AeTjC8pqw1L8FnbsM8++vw8hokaB4IhXD46bKGfCDQljjc3jH0/5vU7kMfipcb7
/GJp+v1rEFybxDYuX7K6CAhoo9Qsv3dL88gXXmAIgevpCRV+rR1LPTdhjx5KxogU7KbYEUfbPBJi
e4yDJQCO69uHmQ7qo5MHz14n6wPIsTxY3ZzcejG9+oIG98jZF+xUEbwvlsZoI8ee3idOnJydsu58
Equ68olg6eGrYbYKqro17SeU2vZ9KdvU2k4i1RxJabvsirR6ZxsW+ghVqXQravvSFX2474KYA9HG
8hCzc6JsddukBU3WWOo2PMDQY7xJGssiL2pGtGO5WCyC0avvBXTbzWrfG/bUcve970zyxik987PD
jW+7md6RmZX0apdnWe+tQMUKFc2MvXpu3f5UZ8iHXTfDfWFU4J2HQKH7/T6H/nRXCGWjW2CGJxBM
2ioi/wlPbGa9+1+h/+Gber/++L22P+KRYg3C+b8BzF++EeHPYn/9uT9qvef9FmKYRERL9b7W9H/V
ekDK31yLbxjDTue6WAEBGP+Q0ZIYitnCh8dA27qeAT8gmLYgHTe0IO6ItvH/Gw3tL6zE+hstgZcV
j6S/0k6/8oCFlakKlaX7LbBomcKdaBxUNIRpj3JBKDQ0+Stl2e32VTt3s7PthSZNZ2PUsfklqZSD
xqwWOvfPIVKFYZuHRtUep7AsurvCLRtj/v+Undly3biybb+IESTB9nVxNWqXZMvSsfXCkCwXG7AB
wZ5ffwcsnzjbqht27HoohWVZiwQBMJE558hdKxdfvfpyKJeWDGdQlZhawtBzfsBwWcfPHGfC6gUr
jEq/CxyRwTkLqIWKXQ0tgUvxFDS4u9zB+EG7gMrXEmnl7Nf1jQNK21Q/EE6t1y4Sq/Ifq5+ofyT/
8Uj/P+m2D9m2gHMC6B6KN9RuGHX7Q6UyBKY+5shJfqRz25TdxUDl3MMfNPU6vEBuTCIqwdJUFf9U
doo67C8n7p8lq/87q1AcCTH+UiClMGkyNx8RQiRyCQftoHgrHXwJ8CRJ1rHowThZXXnUy5zpYa9z
bBn5zvKsTTX3sydWmKSOtwWzuKJ+3/RwAninaOfMeQhB2F/GyFSv/uMayb8LCEdMIdOHzUzL39Ma
S15YwHKE9RZYerLdfbaFWdgdqWcNOG8bPQQB0Ds7HS7/q2djPpcwCnU6JVvS8R8/V41rG7aWiN4y
wI2k6KiyVf3XHIR9Q+WnLMbirklpKz7s8rxFrP6XgyRR2ofbpohOIduFKxiRVDDD8h/ZnMyfCpKv
uXgj2ggx8/qzHfgvLCSLbXsrwupcWE7r3ArZreODJKW/oW6hIsCg/HkgTKnhtwdAPoUCBFEj5Qiy
Mh8eABg7u1xlk35P463x9antgO6sByutCftP5FwXnsqfP/LfN4+Bmjo55ZQYntnHajXS6rQqgRm9
ecHMKj+uTrBByfH1DHnkUESpFzxrVO1uhyKFTovPwPGR5R+morXV/JeJ8KHwCwANkI/HKmGh0q9W
fGTgZTGVmFgN1mtOQ4PawhOA8iZH0d3mtC0f5xKqSlJQoHEVFkoECR32SjsfH2oVlCseRnjqD3Gd
17rZd37L2RitUNO//nnMPlSMSD0JMvYYQ8EsE3UHH/YShF8RqpBteV30oJkE9ihtBsteZkFxHzsT
9U7lAgU1XCXSm3wpVDb+t4PlcOaAi0iBCkOGQaP9Pm+jzu2HtQ/a16aCwG8lJbvXNqNtxxPoXwuw
l/Klz+hz8FKXfsOOqhWKMP8iskqawOy6nN3W7Pxrzr9qMD1N194iFer8Pw+X83GOOWaQQkwowM85
knykxC1iblTcbILMGflEYAIko6vxvtuGQjV481ZMB4gI64m/a9eubtc9HqjVepiVSi970GBlltQQ
m9brOu+aAfU4p510SEbftqrPZO+yrU7wqyxsia5Vrk5zZZPI4LdKQBzQ0P5yQ78nntipCHk57QWY
J/yA3NOHHYOZ2UAVmdQzJSe/xMppRz5TER5UHOvEMWYwshfr++5ZUeLrjLiJ7UQ5acRfLfOAU+4I
cPbvC9r7uIu7RBuc/NAOu0hQ/jUt5CJ75AKtelaaVdQdRC8j79Z1cmz1oh9XhiNOp2p7qnNAICFA
ao0NLWHDn4PPWbel1oWuQSY8aWvsgzPNW0yAsHgTUN2THH3zeNpexEwhav/+9FnpUm5PWxXIWe7s
qjIvLbS2Fg+obeKcbwpkZ9sT6I2FZyf8cuVLv9kZImXl96I/BuFonh0StoIAo/v58QiKrJXDYbuU
/ArExTZXXliNiQ0GRR+ZlwWxbaeO8aSdCcs+YPMbcPrE3XgStFuDok3r5YJ615x9a6Im9Z4me6Jl
yyFEwVf+M3UNYv+/zI2PWzijH6IpdEySGtjjR4WISFfY67Gqnjen7mHlLC6cpR6wTAmcwGjX2Cj+
PBs/7kYIMDzbdX5mGnh3f/zEXtt9jrl2/ibAeDAZ59Ez25/bh5KXd4AsPHhOqSMzCWc6GfTZ7c9k
hv7LKjfh7G8vL6gwQAV5cfmujd5ZfFgUm+B0acVB/VR7TT2AUiY/b/1ou7xjNwLX0zgHUmGUwKc+
ythxVI5dC3Hv4EK9osaCkxQEQNZdU5QNHhbBQXAlEegE02dad9h4kfxtwV+0LGgPS9tLEYd7kCXM
Ys9t5mE75UQXl2kpB7PyqT6JO7xtIWl7IbVYptOfB/7jvhbRm9s23jjXnAn+rfSSQZo3c9eHj+DJ
wMQdfFLfBLHTZuYtqhnPu8gdMtHdbsG/ypds+BnZWoEyUxqd5+ymDykiXK7X7YqN5H6hXGG2yG7r
bYdayqT64rT5q2TVpXNtYmpnjWpWZ4jo/29aMPfDzoYKgw4FHE0C6tEY0T7CQTqME1tL16LHaKCE
qo4DyRIuYLDEaJbuz3WMimzl2lLcTyxx9kqzpWjV8aKxcocw3ll8862W3Ll8qZCJAoKb8TQBNFnn
NjgbRSzu7FyYW8RfH/RHaYX0SFLgp0SPZahR3O6fn9YHsRL+RrZE4bkOS8UG8Pax3j4sNPepxnZ9
FNlkdqpBd0wtVElF+32wI+k28L7abnsKXcBpkmp7a6otS1BX2XrY6sAZsmMsrHF+JErVDAeAK8Hs
E9PGbtIUFt7ikzdXyuxuI9vmRQF0nW1tICLhA4shtfkTZyyHoagzj6EYhjC3BmMqK1kSOVYb/vQ+
PmYrlC9/HoQPaxRCK6UD3l/ULGEM/yvUdeYNeWFAyWuCC8fu8B7eAnxeJplwssyz5m/bwofXkflI
z2gxbV5L5IU+HrzsEsgJPRfCL/3oMEOGdRiYULz7GR+vVF7rgyG32gWxfyVWBrya0oaQhU2PUZr1
Ug33YUDmpjymgxexGbAgp8+aPqy8AWqLhY9CnBfVr8eGcbRhKBd86qwVVpF5HJmkFOUmlHUcvsRr
GU+fbcpWXIlvfERPMhjMOfXPo01N/fc9kZs3LwE2CYfq1b9PVISDFIrtZUU1hA0jpSqIzTFJZzst
z/gtPL0iMCB/Ge1iqvy0W9O6K7oru0Jm4++wk3XWNdQay7slLxmKpJvbJfuOf8W+mNPRC/bUCdrq
zSurDSFmG9T6Zd6car7zJsdetn1E+cJXSUf82JO5mv1oOiNfTGlsFNQY0G+ErZ143zQ6dpJyGUaN
P2iJug0geTNpbwFIAedT7qZNzytoEMsvvfIYu9gIH4JqWL0ssRcHXR7u0BmWAvEbjMTLIQ+JzJJw
q+Zt41jLVFSXi1wppXQ9fNvjFIeZ2Pu1tWxfsPG7xdPoVVm6F97gOsnK+bRdYbYMfbyPC3eWyLSr
7AJG8ED3B3versmk2vbJmcnVHnH2R7l9ULKtvcfVnzJpPcatvSxflmERw63VD0CreGOE4xtGxUA/
guvJmnan0Nvk/ad4gVVwSguyG8et9aK63QHrEi7VQ70h3KXqWkbNG+Xtdlr2TJW1+xGPwzzbCeac
nhovZJjOp6sBXI8qOKW1JYMzjbQsKU9ToNy+yn/ktJAbGOUF17X2gNm2E1N6czRAjU8isIfAPjSN
p6gLooMv8uqm8cGzZYdygso13czY+YviaAGrL4LP/qB1exmUXp5FR+ZKQB5eTZtN+Fn1UTGDj7W8
oAPYk+qtXC9n1O457OSi5m2Da3P22GAnVYz+VxzBgd9fMjlmK01mQdiCx0wRdcFyXfH7BXeVG4Z8
Gd6/iRYM9xY5cE71aOTa3utet7GL3emqDLTK3AtnsayQgmzpww89LU3p1EBLQM7zXrR9q+B2MoEY
RLws6RrYcVL6OY3w7tZZzSq8L1OrnKtjKIXlqks5rnE03QWlgFO562LkcN0x1IOfyyeMynRCvAa6
2jNS1tqxZd+ya3e5f22JFKLHDfbMwqnucQOUUXqYSzaC7NAWCGvQ5eER5pLWyarAA2PJWYtubytZ
GvraQJOA5quLB5vPq8sqjh/HLOowCXIOZmTdaCx4gyQOxgp+CddPyLIDZ2hiejRA3H2icqcRwbHM
ZzNigsY6fGn7fEAQW4dmy/cgcURhEs9DywTYGuKN04C5i59T77eKXW5j+Loy5D/eJX3Kp1W5Y0S1
TmEej6O83PX/x6kWM86NF5fkkqzR0jwKq0EG4/3A4hNz4sC8TaSV0H9lNcjGKPdHiycIWBiqU9lQ
8me8rHxrT6ZjmLPcRmVoLrngSavtIWBm8QmCv+peU2sxEyzQeDAnIy/ke1UMChIK9ATSreAVG3Uz
1zA1PR+b/LofrWGivZJwy/ke0pg2eJC+R6cH5EkxCSC8thgJ7cOv2ZNufcyvDEvL3FxKRwK+oFAy
U/1XjBv74Db5k+h9iUOr0NbDr6GGk2x+/H8H+f3nyBS48jZ0Vc0FOA1CiVdZBMgbTkUjVm66c8EJ
0IULrGFhP3AAz9p4578/qHabBqYaJ+9RZ5eNE6+pv3NkPq3BHR0IW0ZpcuuKH3EVOTadkOYAebyT
9mqCXiiJ2EfAxGY2GrH3EWwVK4h97f2ecgRtK36Wtglmx3SJNKdz+/3Rvk8PCibQeQ944/kXB/QV
5uYXSnzMU9yJ5mNyLw/45tp2YBMekXB443DFnQpuCx6kmUgbBmuukps0v8UpdM+/E7gEmF24Js2l
vw8oPJaNP7SVaL3wYNl+I8vLjQLnok6ZTUaLLmrFCFCb9qRoTh9UP/N8iyl0u1cnyBqmT+8TsXLz
GmNccNeTyza/0J3MF2/KIr5QwzLLoYa6xJdmDLJ8fsQiSa8SKolGQZ53wsnEBXqM0BmuxftcKco+
HsLTryGPy0lzOUshJL+EN0DLh5eqgBV6op3fFtiPRG5lBNqksxAKJnafpXw4NsaWI9NQKXKb4ENN
5obHlI+XYZuZ5QzZ2yR6JIDNMjpKgsVlvRJxXy3txeC1NoSHCqIj7UDSniLRpRM7Iz+fD1T8kX3A
b67OCOr4/wqmKnj27dkhVdSRy6/OkxxSkgJI3Pl0VFnt9BTAoeEUQLNOM/dn+gqQJF5EB+NphxGx
GmkSi8iEH1msJo37Sz/mVbV8s4OlZL/JqraV8uJXOrkcqlyXxzGvOO9+Xz2oBOJClTnDcRI/10zX
RhUDhrBJptuTQM0yD48dfvA5uIBtZ259ibOeIYJLsUnuSGYzfYaCDQgjECBNdw78X4sys4Z8lZni
7/nTqJcz/9oZXXO/Q1G4fNFMcH4eFLDPn4pqI68c49Bu4h0pizWobwUiOH4iWB1zhp38sWdevSdZ
NgcfXHqkE6pO3css7egCttveU28px3KyhkCoJPnS1JEcfeuas1MDFZbEhH+NTsOsp4HyHUn4TEb0
mNyLwMD2zv3KTlMeOeuZwRsLYVIF7hhJcvFl1WT8c9wl3OW3mfAsta7mtNe6OMPmNUlKuhmx/YQS
ktnwibpovaYHeBTWmh+DWflVvyd1AY5lF5IECp49rA8cyXkZxjz8zcKmmh4D+HYMaO2nZsy1qx0m
3/tI4p8nEy0KuxDTFX5oGp99kts4Ww+aYJqswqZozPXMfsv8smaFEvFUIg0w00g1Fps/x0uTpcKy
arK51HfaWT1jD88759Vb6GxwDoJOrenRc9t+sP6ZC6cEFswbTVT+rq/If1tJVDmhfiIjOcvhi511
ZZZRTF1FjjkJ3KDo3gDWTp2L8zMiNXHScpzqGGnT1sunzRtdXJcjbwcwTIhocYDS9MqPR2dkltdl
7Cbg51crnKBRUJmi1/D7nbw/y06VJIgT34d6zm393G6qajL7X7xmZjch+jeLt+hr8xPgzhiztHTN
93zHtviJlYZqfEkRmfMTnNxNbaOoUsVSzogW0/M2rI46lCxUsyrj2vzNrylLTMlOFOOn4q/e8+Fm
O7Uy+MGrFuHOcbUd3Y856vF2N9sN2XPEqGnsXs5dY1Z5Zm0mHdhTJ+ILfUrZLbrNZn57NvWHM3lL
c+WyoNL4/OuDfB3zSoOUwMN+P7GhcYYRvysbNXqf5PuGJd8TjR2UHWaDVXUmCdnrQKObqjNMwugx
u2C0HsbCV9wz6C6UgFeFm5kwLvcWPiOcKnNZ488FR+tk3iP0/R7NIkeGSJkRm9Vi5mSYYjsqdkCF
m7o+5CVNW9Pj+4CQBzabnowCE2J5vWOV17krsNz/JfH1oaT307jhM4NdNjfa5nxMK+cDNQTy1e5D
3rYBVx1m2cJqgOFcnTvLMyuomki85LTY7cy1/+V09/vZznx8YAonWFEwgrFwf0+/63FprbkPSVW9
b40lOWCugnMAK+nPH/Uhgf7TKoBJgKSMjy2f5MzvHzVjS45SQsn/nSO2pMFE0ikolHdhTM2KHRn8
B1/GouQJt572eGS/Nsc/X8vvKQQjvyUr5PjcPOVw5vmHGlU6oU0cWHoPsWFOPRd0NmGL7vsIxgxi
ur+P878/0LSuR0QFcork4kf+r8w1eMEa3hsCHl4UGQ3fBqwEkm3u18r+8w06Rhb1f1U4c4fkbm0/
ROLtOpSjPiQyaYrgofapOGS97xh0ezFJ+zUQq+8fF6+PpmOJmVV/Gmexlvt6bMx+LjRbg9VvHu+j
v1zR7zOdK+IoBQyE0iiME1J0H4RcKzgFuG2i+wzK0iyqmbiONb6MqHq6YxFNBY8g92hS5u5jWohz
BZ1Fnxh0S0p0I+STjpP90a+FodovbC0r+nTV8eOsjxR2ySpo6pDM7/Us9b7N/vkmPj5GHpxnCxsL
GClZB23c73OY9243uIs1nfNemp1p+xkIqd5vxk+rFcEm+O8/z7d5kOa/gH5Nv39euBCNgEEez79e
e0sG9m9nt+ys7Q59WPZfpdZwqWFbwsrDwhAs1X9tB2JOyURPRcnrxkTBBMnmaYSyYl00fWdeGH++
QbO//Mc0ZUJQfsLejCiFsu2//EPzui0I4X15ETaWlmAH6joUz4Fmwfx3Wx2/mg8QEWWvyOOkH37c
6urUrdcxQ9/7HopMPtkR5pHb1Xz58105v2eg+e0oNHCSuowi54B/WWwbe8jTEsPEd7skTf1rWSG1
NaGiFgjRL6Y5gu2W2DXtZMJdCDyOV2FFKNong2iW8LGcbTbBv1zXu0TkPwacHCZDALDAWCa8CHvW
7zPKtqkXAdftIfG6dt4fXBx+POLR9tyxRRfXUGhP2j4j5xvv6nTjFLuDpjI49TVRBNIg2g1KRUbq
xvXIidj3deqDrb9YiVn89kzvFeksa5K6lMK+9V1XczwDnuw13aGusPkOid3aQV+DK/FJAd4IcGsi
uI/f64wy4JAk7tKmdrrlVmb5FCPlGaegcMjVlEhILjgAhVjfK6tUTJFfgRN4V7Mc5Xu4w8kh4iUW
/Nxe349A8udoznnt8krhyGrCk3mic4h10dL0rDo37shwE/oFY3gWEJT4BdZ7zKUo2vLc6GiBLWMn
+6F2tl3T67gp9oECKTmiIX9PxXS8znG8vAdYP5cQFb+Z8d26yAQXYTeJ7pIzjwwwTEYtH0lXQxPB
QB7G+JwAAu0551FnQM7/KAjHYwBy6xB76rIMbMskKfpJk/9d38+H8bz2otvnkCpIB5MZCql+7Mp8
iNo0scY2m+161wlUTe593MWwkmCv4A7vvvhrPG0tNCvy1bC3HQmK4NxiE2mDL4UiC57tmefIHI65
hvhT0rOBYPiflSNxH135wTK7z46/rENE65o5VZ8a+DHSpR0KTApO6GxoywD/B5YSeOt25dnu58Xd
8AjR7pMsZELIiDgxWb01nW9kjL1r21EmnwtO+XGkqdcWuY1TwK6G+TWwa7lCefM4CICwCptaf23I
CFnjDps7/WyTX3tkR50+C26imvdJiT8OBu5IdP8z/iMhb+LXtRnMy/B9alQ/o9QmBC9BpB+j1AE7
qu0AsqnuIXFxGa6U0A4lYOIvvFza6EE1sVUdQTLS8SbPsvnBXwsa3a/FnJ4KbxIXhS02nGvLdEGG
pf0c6oC+zDGOzrCAqkoue9JfUib1hZcZGACrL38ttaq+0pUMUe5o2w3+Qu0dOYST6nIb3IPKfm4l
y5F2BQFepULREyvHEdHZlj6W4eIdyrYY76BD0W2T08JwgJmMzFj2Qf09V+OD63jqWntWdl1PParf
ntQ4Ahn6HLVjvM/jOfoUqrxDb6CKNwyKKZY6+Amr1zR7P427q2hz6+OaNlSnGwWgmfh4bRKvbMLj
zK+8jDgnvuKQGE/oMdK3LpbVSS4ODWDWuPQBu9jtg8InjdOC1BHdhkWbPc7LFr1U6ElJMYw1bZXd
4mC7g33l2XGOYdeyBG1UfHpJDX3zo8fV84mkZoGOahDxm0MJinOWo5zPk1vmxVGtjXVw+nr43E8e
iRC2ApSty3glesgvO7+GppSGcZpHX4vJjddLlBHj9971SufQjmrg+FUAuNhNwo9+RIMf1nsrtfRV
HSOT2HvOUH5aJiE5v9XttY9RpwO+lrcvdtmrmyX07Os+cMwMTX1T282mGTbwuNzaoZwuycrDlpEi
d/d46Ko3Z57hseHCwsw7oHf8RieK+UdnWQuWUGd76fuydVE6KGSNdENl5uYVHA6UXHqEXj7L5SoY
sw7DhqOK8+qEbMQc9YDEiUpceRGEvCsAPPqIqc299qt62ZGBfvLn9bs9punZw5C9m/px2JPytIGT
L/UU7v21FQeP9ndnlXv6G1QGYkWbsntG52eJNkOCB8p8GnmNwnuhYt7uhFs1yKFnOlbb9fAJjrz8
1OfrIBM5DNkjbee6r5jG8f9CW1+S1IF1uCu5PirBWE4kC2/Jt8Rbovk+dvucRkzbVL7AoAOPl9n1
U9MW3U6pyflEx5/oUrkGC6jt9MorGlB4UbDclNQhJsohHgRRKL40rLAg9GUj6uzIagvIazJ+0Zh7
aPJM3Fju/LLv7oM5kEc2+iAAvb2FF4PT5vfoh9CczLl+dNtGnSZ4aqdSTcGLFunjzPn9cevqLTrB
UF/BItbZj5UBOeVDOI4QXO31gU7NfrrTXkclWWYDDNdpugxiqU4d8THa7LCPH+NmiF/FosSXUqft
67RN2w8aD6X7KWzdWw/Bw8nmTbHvlm54IO7FbUO7vRsQiPJ5A+J3EliyUIyR5j7nq+3xLlvYkeyy
iMhT+TK4CCkYJapvypP0R/2I5kxw/ZN75diNOJagunE6p9193OT6wlmr+KGu9Xad9WV3WEK2XI7n
dXFuPHu40ngE7+ndrL9oGATfhZzYHNxunc7eWrN4yLXdOWIYrxcd0sFpBhxCPilqTin8RLojByg/
ScfEl5ul0xtMuPoTBMn8MSKl863bouELL/zMdA0JbzfHGtBWBcWxilOflt0VBrMBI+Meqn0jmO8a
ellmtfeS0sB9trQK6BVdrI56hoarhtGD5ONv242OvfEaAZUka1G3XzKxxfQsoDP7QYQyunCoRSaT
2ry7aMoEFQNtvVmpizbuZvW9rcAPXC/E4PtwJNUe3UhfTCE9slstq2FXxSq9oZFgdk/2pzrjvmqe
qkG/8G/wVw2F89TXRDDlGJbnBf4szm3lFFdxq9zn0UpH41eZ7VskSONj4U5Td6J1kfCSOHfCa6ip
OjrGdt3EV3UeqT31ZW/bTdTh9xEuvHBXbkM87WqRNufWQodwveIEZKwDex40rPaJApSzaGeGLd7V
d2LxrE9hE9OwOlh0Doc9VvpzmRW06aIUvebXdG9ri72lGx+lZpo6Fo5QbGKf16jBy3YyoYe9x3fR
Vi0GQ9XS/utKkivQ9OILiVwSn35h0y1ZnBI0Fr0gv8zhBgidHnfBDTLCFIeDQ4h4PZAgGJ58GHGR
Zh/RajD9PoCqIne6mIYgvIIWbzfll02sqQvZcunseLxy2ezsy8ijUnHqaK4N33Dq/fEBt6iky5qb
VbHeaSvNKoB+Xrw8FAI1D2xOr/rUro61neaA0y5Ews61b+YYpn+C0dUOb8OK7XSPcG8DNbUVVyWQ
0gQUm7warHXpyzschUG8CYa/sZd6T/6olkY9ply/vhsGr4yG/RoAHKb7x9i3rIeIsmsyOrhND54z
VvmNzKka7+qG9HOyDUsHmKBeKUiFYykvmsLzwQTO/nwrC9K3+3IplgvT7ina0y83D0nVldq5lJmG
vaEglq904aAqT8uj4Wz58RImdZnCGwxhHJIiJJf45ChLv00xoYnA+OuecGs4At5M7sKrJITLLVqN
9UYiN8PgDT4D6WtDArMxWosqYScd+IEWDuJSfGcT6iJo6wDqaeLSOUt8kDUkptxgLuAl3zrWFIyP
FJnr9KLsIu8lm6bnDdPqY5ar5yxWfrnjmFA/zGhO8BGn+mTz8rDZJAJNWS7crqvVrc6Yk0ba62HF
V53aQPoiH1W7uvbrB91UmC41RqwxKjz212mov4PnAg/SYujssiW9pfIZ2Ymz9DMUOV423n2M2fgh
RNik98VEDor5wITBw1jMb06r5CfVgcc+9GGY3fSANx9G0AnZYaRfH56lps7CnVXD9azbstu7TVcd
6Tjmczq2HRod5e21TH3r1pWLd+0qiqlt1lNUjzkW7V03nV6aMRxP2+LSkIHeIBVw5njqeoApeHLQ
Nc5IKjUtCeN+xnfayaxMvKCf1C6m0xnaVoSa42UfcHOHleT7Awzv4i2lHg9RkLofvlcNx3NbpT7z
luflX4DDgL9CfMEl0HwUxvFxxPmXjNAtn8oic57JCNICWDrxqbXj+hiqsLwH9asxEQX5V7upH8FY
k+jl4HYM3bT81s4uXHxftO032r7rK3CuWNtSvZRRUpC0vUoVvACZ2WTeC/o0cwgXd4A1x6tpdorv
Mhfhs6RV/FfpiPkGMg3CCdW1l4JU9hNFAfpUsKctaifoJH8bpKkgbmVzNJPQ++5Jc0hfm9q8tRe3
f20nHPEHeiJQoCXJ3QaXjQ/oNKEZzjJQA9takpjhXDr0I2Yfgb5VlP5tpXr3Nc/zgaYOFdewK2Gc
R4nk9yak5ZgT+ar8yzoY3XDPEX6CI2Dx+r6qgTb+j+LUlidSCWE/8+IFzx5beN4urEEG+0GV1kXR
+e6j0TPQuGeS4w54pLrz/aV8HadI8Xrg5HlsxxSVVpv64oaSor5WK2IX2joR0tws/ahepTss4L9I
f9KydaqW78OwslZYlJzTRqA73hsELv6SSuFE87dJXJE8z5ByFQvENiNn/eEhbU2PdZgP1ziCNWdZ
wpFhX6Wd5R+sjuZVCWhm/2kAB/4tVLQFlb3o95VtdfZ5nEPngapfFKNWIobbBcOcV6eZoOqK3a+Z
aaGT5yWhXEzoibrEas8CvLeVjKlRCOI/9+mIBbweEHSPlsJLPFgXpScnumMGlHhqmZSSIE0fzDGW
TtDAl11iatGk29cGJL68cwHg93tOFak07HZQuCrRzphV68my3bLx7oJR0IdMOl0hXirkrPDrJyta
yvRIIU8u9q3M26CFXWKxMgG5b3ndj7jUZ9tf9zl1tYimTKjMvZUmF2tay+s1wvpHB0ooHA7Ov4ms
ldjRrHiMx6MeaX32lbaaXpvtZ5YK5R1cQrQq3k00mgiGY0as1lyOADAxGHb9MvkHwLIF2Dm/owb4
QGc+akInhYBraPZ6hd9Y3pejkjwHz0LGNZYorKlNwIDU3P4P+qSGNuPYl826jxV49K++9t384T2J
bClTCKFNqUnZuk66qOs4xkJEKZh9nPwF63AL33Af2ktwQu+9sd6gfsTFt1GBycYoGpGAszjZpuUc
8IpgOx6eRvppdNHNQEC5nO0ytlcvGbOeZnGnjaobT4tXXtmWryICEVjv/WoY1+ZajNzetita1B99
ghgHyN+DGLCWBocAAW0hruxx7NYWfVQxEONwdsi6o1IRNFnkg+1eoo66dRGZEbqrmB1zjQuCqMg7
FUNYr6siOwyMvSsSpF5jNUORbRavqA5qRgmEfV/TUvlmI/SLDqlVBSnVuSmNwWE5Xhd7h3DdhHei
Hlk/qWgEg4DqB0JOiylu542snQMqmPrNbiRRFqr8XNONIejjfD9p9DPLbsMi+wkj07j+VP9f0Ttv
uvdR7V6Qny5uWpsWKNINxtvSWdf6oESNiGyKKVArq3oo42UOL+H6buFO0Dra2y2NYW7owUZduURq
bjANTfJNbXBc2Vo94CMB79FxP4ht/dwX1rwQIFjVgQiUE2JaKt8/6cAb6n1aR8urtaXLSveJDLbL
54hmm/5+Lprmu7YprBtwAkcD6FsTpxFdOvmBcEL3F2Puy+kNnoPJuBBRu02ySUgT+Mem1DrWoxMh
GnK7uEngFbTtgc6KPU2R2vBbNVUeCcswdbOWBsFu4XNCDdf+XEeBPe5d2x+Hr0gykHPstEL9l6A1
6SYCJMdF70Ry65xx8qYLVUccfrtQCFxMr9zwEMqgurKyvkViP0KRVmj+VI2kxF3Hfh818I9olzDk
J/wUPJhwyWiih+bvAnZpB+qbhNnrhpCCuZHGn0bLbrnPTWEDVsv9ysPee3EaGXp3O/+gHzVBAR0B
shuLbbh/5nA555/CstYm6oKRdEEEE1xpGvAVr2yRYj2JySs/t7NIb5FvZm+Zdhj5aN4WZHTpSGZk
24plp+hl+xgt/ng/a5zpZ4W9jqp1WLfspkAR0FT78WeH9GFIj/V2vnRIWhT7Gc3O/8zCw9/oy967
aLyyRDap/Ycuzdrj4Db210D3zi4O0UfmutpwDvTbusOXtZ7xemLhdcd+wmxWNQj3Y2Dr02UGEpdt
vsEwvsvSeeFyY5zps+Y0nKgmXN0jlSvqvyDuin6fTWJi6zXYRjoKqBDZo8h6GkFmzdrfilGNN5nr
AK2kD5sKjwg01Jd5CQfU0EPDXaJSCJ89nYNUrQnA7zrLRLx95EXNjph6BYkp0xiZjOyKfM8LvUQR
RrrkfqvJAOy2QKngICeEf3sBSuuwgaEmQ+Ej80POUqv9JNQ/cw8i2037JZkHf/0WsltM9LRuNDio
boo+974eRj7OhwBqoTW6EnD/b6GZuNdRXskQ+VK61ju6FMbXlpW7r5A35RVM7/4eDWGZoE1zX3Dr
jA31jzBek8LvS52Es1es+3FeS4DuOhpSYMJFVLH/alFdl467+schmP0nK80ViKihl4JkQFuvu0rV
zrciRokBAcrR5xbli30IZ3/lUBD/P+bObLlxJbuiv9Lhd3RgHiJsPxAcQGqk5tILQlKpMM+J8eu9
oLrdlii25LJfHNF9o2+XSkmAiUTmOXuvreK2qOATge4mGfQmMYaaQMCE93PH/nwZanVlz/fNvOi1
njK0phb+uZ1m2kOF+oPoiTb9oTVZ8VALoNhhlFN7ROmJgCvomPJp/SOQejlgbzVIrsTO44y0SpJm
qbs85kErbeuYh3pZR4l1IVpR7IRR4UGpreSUuoDlSb5s31ExjiymQWA+A9HRVoMuN1ddPapbEisw
5sedPROpczlD0pNT4rGaxiahhdzF5eRIbJygKg+b3FC79AoXL8GLFLeWNVOdFHHNIMlcc5STfCxC
NIu98hD64/AAVxmudNPKWDqNBLR56v9C7iwvwdKJW5vt/kbRfeW5QBn/AA9oNAAscOOwIjzgBbLP
BsQHm7ITPHV2+4RwWlyWrTz6C1sUssJzMF06gQTPpVb0bMP7oM45ZjTa0rYQzfC3T/tKre9jih1L
e+CgUhXQhYD4K8Ud5Fn9Og41nVg2qvrbsiSXEvN9nyaa9jK2VP/rVVJSD6qfeUElWbekN4+76oET
LTm2V7XeFLpxIWBXs8o3tj1rpuoKXzbihYH0y4peA43Q4kIfkfiMm54kHBoLWkGGZLiV2zmGcYvA
fBS3fjT0xotBvk3ixYWdCZAUei2LmXdh6H3N4pWgsqHXhm4jdpTIlJcIApWJbaNNWplbJ2YtD9t2
HKhiLkx1MNY6WXH2o5mDUBCLqiRdiKAhIrpkY8k+D/3EUhrNIEBoo6P9QibNNh6114hHm4cGeb1u
IFENy+JVrqTRapY0WhEQrpqyH5OQTmpEuo1YEjkxi9uZgxVtkCAOJrnad8RVcoSJtMGs67vC7v0u
XtIgtjn3YWWKhvgcJnbTFsumN21TAeKntU313IJlVsYFv6WErdMXOlsyoD8hKwPgB07F4G0kIofQ
VpqB7KSbMBg6q7pv4aKpxgJSX8KfodG3zAEoT8OB+YQESD813QEEpNWtv27Pfewu0zW06NPjnXXo
v6ICnz347z28kTFiTSLi82dSlHNDI/st/MjIp+ELlwraUt80Kj/25OcRsXHTrJy9w7R8Z8TA+xEp
ztlCxi/xmv0esfutqtGMvKY131ih3iKC6+RBwvIRxTQFf1/yH2F7Nq/F+VP22vz7/LdeihL/TRCK
N2jMf//bTZHxny9/5Cx6qQEr/RKHP/Xh9zb/+fbHBF7PrJwP/7J64zDs29d6vHoluuL3Z/jrJ/+n
f/i33+iFb7A9uHjo5f9rnMMyakQdvYi/Fb/+hiq1zZ4jWvm/f/X253/82++//w+ED1iHWW7Kq5PN
iP0GafgHwsf6u6JYNueEucOuIED5J9dBg0Dr6A5QHY2eP0Y//oj+rQj/49/4I5zUODAdG1bE7A77
E7TDATYALq0sI2LQFENF+oN550DFgJM1UeBSyh6KHzcLfqWBdEGUIGEtb/ngXhbJu4aEEbAoDwpI
qZiT6Lubd/m7v/2e8f6mr3nX9n77CDxbcK+4ZhUVyseJXhgm/hQ7kL2iHjng2tfUoaMFkPmSCrZM
duTcstRTqkdlEG8syh6rXv3BccOdwmVO9MgZDDkON/ZaOFTfLOW8Ck1/oRvdQinjGcFO9bJ8mRNV
oyJctDkAhOQxJmt1/p+jri/YMNw2aNIxfpP4sRoNen+FmLdTiXlaEag1kuWB3ZBiaKNpxBW37qjl
dwQpLvC1aFi4bCq9EOtU7SRoe1Cy8bTXMSEvbPCEFPzPALOQmyq0ZtUkp7rU7n0QNKskgNEoOWJv
Oj8UTVo1gfU0NXwC0CwIrhCsmxQOK9rrYbhqi3TZDZlbt8kVxribmE3nCivuqhPlI9wheUOt5zJo
LPY4+fMUtK6IE7cy+3RD9LO96AW5JMTmvGTsCTYU4kikl/uXnF5yYLbNad70BgGSbDfNhsGI2E20
i2CuRrx933+0rPxfVowPC9G/Wp/+Hy4rCmvAl+vKGbz01/cLyV9/4x0gBjyMzjJimKQPOLwQ/rGS
KH+XIWDzWmRBQfrEy+svQIxu/R05l4WwxEFdMitL/rmQ6Nrf0aBZCItkrHo8eH/EiPn4fjR0XB2O
BuFhZi3DHzlU8IwIzDQxSpNX+Cvix4wRZ8fF1wvF5yEQC8CugGrDRzaUgxei35OsF6iE/nZzARLq
kzTmMPG4pf9cy48sR9+NMv/5O1hH7RMZiFkIXlj+2EiPxfAqjN9PwL+M1fhuCBb390NYUaHnRccQ
4P8seQ9Ru5qev74KUL3zb3m/rALtUXh18IpgZuDVP7hdTSqVqFyg18NuqF8Ki8YTaFwwylbP0AYe
jyvObv7sBfRpwMsEbTfasDJj+qnj0PWbqGRHp4aTprjR1MRL4qL2NFQ6g8bO0J86NR3AgoCapSZo
QisQg6+pQYFVtLI2vhkToF5WbMX03DuLUK3ykcSjJe+VZkWAJuILzmqUCkIC5B0Fo6FkhRSB8VIn
VYt7MKqLE7Nu423IXvREtifzh4SyRCG4eQzP2KiaJ5g3RneSid0NcWmeiCBrh0UyiHQ5gXo8bZ1s
ugWnmS4BRXLysaoXU82snR9l2sqWyGFqrCnb6GpzqlPXvR3yUd/jelQ2Umulq0Kr462eyUi/WkVf
0wygrDGUypktJ/inNcohgzp0V5ol+CUI/U8tzsOrgkRgFApjo5xRKOd5iB0yYIo23Ptx1784Ihv3
3cQe2DV92kJWFzNeNL32uek/oASp0XsCjL+l921o7KSV17omBdJFESJ+SZVOZtSAiuTOUXFXrQdT
6Puuk/lF8w02dOWsGA1VLDKR0UkcDXOZ4Tk5peKmCVxWAap2I7dKl8+XuI4B1bRNY+kcg8ErzSad
rEnR/iTg4Vaf1FcHc+ePQTUCV2+l6EEgh9rKY8UtqdH0b/Jef51EUTuLEN4cfSUZCUNa8iUY/kSx
Uub3ZQOfA+VTMos0mruI8wVCqso6yew2PCsRJ600o1Y2bUNVp0/VeBuQyb3EDVave+SVYOpVgqPY
IwSu4+N4sIdRjgHn2wGWMF31JsVkAHUy3aqKxabPbA5WRtxdg35ur8mE4Ydrp2Fi2JGxx2ldYHby
kx3qa178UtGuOrYlF7bD7USMpfjLrC7VuT5mnQu6kPE2Vs0MoC6+2cWA1c9H2+ArV8RkBvtx9m9h
a0soJ/WRcQFOOeakEmAc1Wv/2bcMzWGWSP652juIvoietdqFruTtIvZ9/YLyv7qcDQMu3QF9N5Z1
dVqR0XSlZNMsSSjNS5/olA0WTu0SxFRw2uvGnZ9V0x5fd9O7g9HJVM8qU91WNe/3th1S+gVR6D+L
gVKXU/aFWOAplzb0kO1fpI3Zv+jjCreRmv4Ejz+BZehAV0Fb6ew5EKCucLM6CxJ/5vvhUzdfKtPw
kzMfd7LphnQVBqVMjVEZvQxF9WkaBPqNPCQTbiJbofAuGcrGtvJ6Y/R6/2BTqnzMAebv5aySvS5S
aRPqLV2UyIo6AF40UV8UlHu7iuCtc4wvPUoOLT/L28C5AEer3aSOQB1EnUKiuaEYJ/SSx0vOyeSl
l7V9GUd1/jSGRr+vRwjrAwK786GpzFNlsMazpnKMExpD+UaBauiWozCvS1ynSzGNk1f1EpRlQwbG
uKiUefFKVV/s60m20P5Q67UWNJ+MJV3fYt35vfxLj0yBSCEtKPXXXfzTmEwqrh2LUAJJfMPUMJaD
6RiIncpmI2jDZ8umpGbHW0VfoeWEP9Gbs/+ZwvsNoi0/WARdyu80fKpIsWP5LrHf045PG9yokGJ3
YzJWJ0asjm5q+FHlxiZeNtRSsbOlGW2sizg20ZsFJBs0DiVIcyhWpRxIG+KjoowLoM/mkm5FJ9aR
0UeMdb2VajnlMip7hLPgSytKiHR8VDl13A7GG3WYYiJaLyctNU/r6rmvhGAZ65J9isZng1xsdAWr
wGMUOdOq6CzUOWrcvVpUsddqYBsnaq7km76I2HoCBCqfmqRQnoWVgztOnYj6kNNCg26G/sIBx7l7
+3E1N43rDGHTdhwCBEmTYfUX/RRDxLdHsepsKBUr5vDE3YXtoisB/N63IaOpBNdrNmTet6NKEg4G
TfmZPlZzbw2iWXZGyI/i2ZBWbxT4nLME9k6w03o++D/oCxZ3XZRleGNh3RvG5K+iSZEXHD4yt0fg
gA29TXZm0T5xaBNb9Ofs/gMsWUvbT2QP3gYKmrHuzh1Bwec30hzre0QU2dDRfxeBsxippHvkRI0k
3ZaKtq1VrUMfZnfZLm4UkMYWvap2CRtn8mCp8oHpDpHPESXmNU1z+UE03bSP9IavDsULMN8SCY/V
zwz1qWwZNkp68u7hiy+UuqXbPdPH6fL0PfU2vnoboOlpYYHzblMt/Oko/HSSxuZ1VpvGia8UziYw
m2apVugQePole8NutN7SJEnueidyNjkZCNczQ3plzNkDthD5Jkgc6lLzy65xFKrS6B0ve9OSVpoC
pbhwGm0R+uZwqdFXe1KyKl3lJRPc9EmSmJjRLkooscp0OX+NeYdv1UZubprEnO6YSMEl9ueA4lvr
XOdxRp6E3jibqC5zCJea+SDYkApsKap/mvZUbt0GTc5GxTx8CaoZFLckd69d7ku3mVX6aDtETIlQ
Mv/6nhIxAMmU+bADONC1rJNLbEQpTFc/YZHRknEXp2q7ItIw+oF4xEbj1g1rSW6Ne60d9fuulvT7
2CjHc95U5jqsQgmtaSQtJUzTnuX7xRlaqPqqCGk2qnWeraREG87f7jqxoFTXKSheqAlBuXle8OJr
4hPyuJVFVUCLRj5Gm52JuB6MQj6xKkrquROLbTYKbVVWGX7/WtZ5iCmA0/gf0wvfVoKtgkwywcvN
XEbAOO0dSQdEywnlZLKj4dxqch/NtxW4ii46GGd4bi8oCmZbcxxMyrl+twEmQl3QjngZypPO1z9V
0xlF5OlMqRrHDbAVopGnQMgSqChXBFg/18lIQT2sxq1a+vkFjtFpGRVGi061Kcc77LKGsQCeEa8w
BzdrC9HfKeUzWqvkVkKKDaV1q6nJTm8z4ySmYXOpWL1Eumk5XFRWw6vbCsHkWhUwvxkxbCVLlTAD
krOVEGLckHZb582ejNSmPOtFmisu0Pvipi2GfE2nGFlYlFvNiaKr4qIKpo7TNKKQIEyns7FXyl3l
m/1aUxWQlFWSSzew+IjXsbOOHTNtnEXasWzIgGJrNHzIJKdm1hbbHRzeilrrRih5eie3TCfUkWyr
nUh5lgOd0IqsapY6RIdnYANEM5AXp8FhbPxd2PBgRhRoYOj3075OLGtn9vq4ssVYb+1RRW2ijV1J
18Yxu4G+acFKlzfatEfFzTMvaejD6P+Zw40uVegZEdB2p8iDYtfnRy9nhgx8q6nyPVASdGxn/TNt
NbJ0iVWer+jCCgeqKbMGGhk9LeI2yq7VIakRSsU5xs9Q2gijEABnqYM+jvk4N4bz6lrrNAyWSSSd
BH532ZbQvgod1hfp5a92Jay1oucPxJwoCxiA/imXkaBjKFg5Ddy+a9uu+1WRBurGJ259kbMvQVln
1K2bovtasUMMdyVOVJeG96VaoiF500vjR3lpJuMCsYm2Vod+FtEr1dYOLXUBp/mmL5Cr1oS4eaxW
G24EDAVZhwvqZ/XaSewHKUeEJWIEMxg5kVLbJAkvEGaJpWwLCblKqQPKRW/8l5S6harIip3TBaUK
lYcB8KeAxLooRbpawKXaTFMcPgZtZ1BHe9NUt0O3Guzpo6aaXttJGJvlJajr8gFdHCoXdcx+NFLZ
vpQdVj9LmT2pqQ0muO3GaadGTgKOP2w9KaThtCyCSr/UbdohMS3D6zKIklWXtdboDkNNOBlOZ7Sh
te/6dRhuUnCH665KOJLLabQLYmWk4S6qZ6eeshPFkTRvSmZ3/7InwrMv13aLgPikyZ/Z3is/iJyy
zxRAJLJbq0ax7zA5SjTl2/7Sn8ZiK8bQmWVOzVrYLY9ilqEFA+4a0qap+RaXg28866Fe9W4XTuPF
m0A7N0SxbskJ/UEfg176oITq+Wg7Asx0aO0SNMP39F5kf1HlrXYnz29IU8lKamB26A153p6EEbw5
BCPEEgvClAZR9bvUCLqTXhqTF+R+dIxp/MwKV+FfdlaZ/cwaS3Y7iFnvZdtKouqnmCBoo0gcsOmB
5Dpn3UZvV6Mk9FsttzDK+oYCWqnrQnSc42vSWfaDWlj5SnYm2w2CdFobTRrTWKOByB5v4lWIoKZd
tNLQL82xZiWL09hDoozxwrRkvl7etruRU8WyCLVp0aMiDJpyWjZRdiOl0cOQg8IOWOUXFG4owzoj
h2KlvK+1WIMOk/YRpgSrapF3OGJTgES7IYq2OBVTqm5rXOuQ0ALc4QEFxAQ5heRpTS9lHsclU3od
RYqLgob1VmlN+05IdH45d9obTjE95cjIv001SZzyUkwv2SrGT7iui9u4SqqHsi0HC5UMhClaMFWU
bLrCoA2VJGxpdIgHe0rNfe42RTQ8JjUcpUWL6HfXqe1r0NvkTFPeOSXKE00KO9uXvJRNd/TnlpOU
nE9FlyIq0KR0IxLwIT0K+1OUzD0Y26oU57pqB+cxm6FFrKdxs8I4U53VgekjLYvVK57/nyJHGdfy
TnMWraWCQPPFhKS3aS8RBHLuCNLwbqCIy4vLUlYKcsh9Q+PuWZPKRz1ueszUw/XUqo2+tkz0e1Le
oy6vJlb2UtJQ4LXpNRX9XrhhWNVXhpw2mevDFzPDVl5PXdcuDGY8mSyFvglD0zpVE3NkcalbaxuS
lurFsRo8G6PRLHJWQlR7UrC2A/BVHHV4nwRO9uhnFrz1wLnXB70/kbEZbvgtf0nN9Uj/aaV2fdEV
YnwOJr9bQxuzUeMgnj1znKnfdLXFHStsNPBBPCCTc7gpmm/dW12o30RdgSWljXhgaweJQc6eaoTm
sTYkYyOwP1xyBrljQU4uhnIydxXicLzcwlyVae4/FQ4xj2nd2x5aCyBTA6GrCwNZ70Kt2d0ODd18
lAL5FbmQATtcaZ9ls9bGHrO9H0nmpVXJwRIxrnquhJ32Swny3C2I0l3VbRTs/DxsLwAThaepkRjX
ehnTjndxuEvtjziXMN4kzQZUZ7zqSq1cItWV94g6TC/ty9YtRFJsxk5LkV4FmJWHvFw5Tod3KG1v
gnbyFwjnzZ0WFONG9PUjaXiWFwchbyw2gjsWUsnLkOedspWzdj2xNOdNUCXsf4v8VyuILFimonzW
qpjkPVugu1oEVZg8F3IcyycK6UQndEDjJdWSnsnWqDetiqHNhWBjOOdRCjAHZGVVDQutLkpjXeXD
xNEMPe15PtbpTZ7B789wf23CqAmWJSWsG1NtXocBpYQ8sVWpK62GPdq/oCTMdkYKhZJNFYekqqNJ
oUBOoX+vrDhOeJKqxjuef+PBysy7LGBvjGwdjyX7IKBXNsaaqF2C2/VdqMCXJML0XjuYTxZHkCGe
To1a3rOHMqmcUSaSWlt5QaXQn0BU01ZmhYNATvL6gq6w1yHV+BWamoHkSlL3zeD8qhC03wU8ercQ
EmHkG01RESZXD/6ysRVUu7lRbGRnaFdqVEHiEEG3sHMqAF8XQj9XQWGVWsbs+KSzBJriY63VHFI1
R3lYe71O/a6TKMZFZcGcrDacx7NviI2fKrswnmWSBEjsQCRvHvZsrcEY2CdZtTcWs9ej4R9RZg2r
NCjTb9pmx4ZSVM1ybEM1DJa+jxcmE2BN+VHhwlDx3Ayxzisj7pQzmayFP+pEU9vnqhSVrrdOS5IR
D+4hakx5TDWGyuu8PcVbkXhmDQ3ZZ/LOuu5sU3RMrq+/uGPXpyoaXUHAirNB/+P1GQSQqziDGm9M
uIsqXryFWVOy40yqf3N9H+kHv6+PB5oWhkUTFtz9x6GggCFlR43vZSNRP4sUOhiLmx1vE5WKZkr5
47IE27RI0ik8a9Nh+Gb8uRL/sVKvgpLG8+uYxL+ohwTDMdDLUE6CxrPB1a3YdFHIqPrbr+/nfBGH
g2goZG3c/vSKDhnog8LrQqBh8gRqEmoGIbuIwNL881QlHGUa1QGBkjOsippN8tdDf1Qy/L6/mmqC
bSV7c250f7y/jqEPChioei6SjEgvDRFQV6EQbNHZrVCusQMbQ4RaXw87z5BPV6zjjJ2bUyr95Y/D
ag3C5DntguQX4reUrLuFRTN5gcmsdSzm79fDHZuwSJ9slBo0+8lK+DhcgFVFkeyR4Rph3FRqteHw
P6wq35K/WWUOARJvD6Tm0LLnBM5CIx/e0AmCzNt3aU5t/9K8zU3Qhz+hEQ4LqUmVM0rK8sa0J/kp
9OdiUk8p/uvLPTZpNTQImPU1aLyfHhpLE1MfyLWnWYG+N9qCaj70um9GOXZT+Qrn9pVM4/MQlaGT
DdbqGUvP2yrQxT6tCAdVqQLZ85vv79gF6WRswDqnKu/MTdT3XblkQDE9pj0Lal+lS7UvHsl/ffzz
m/Z+jINFLTKEavKixs6nirPJrDewIPdfD3F0cjD/MLUzFQ0ckx+vA6O33deqqL2SvetZgPR7h1GS
RlnXRw8h9tVVlXfyRQBFnlCfAMuWr323on1+9KArGLRQNJ34PCbqx8+gG2WrSQXBUIECUEwUwnR7
JalOIQNU26R0/pgfMTMxkNKQZmGoinX47FUcq+wREomX5QMbFHPcg/izvtlKfJ6LGj10gyB7E3oE
Up6PF+UEiphwFlZeJBBXNGURuUXZnVqYwb6ZikdG4iJsY04+xzJiHUwTp4miaRztwmNpQ3guNSfa
aN2AQb/7eq4c+ZoUS1dlhe+KlUufF+53vW6zzBJoLxiTMQ/gMnxCKYn3I3cjYkO/Hkn9/I4lw/Dd
UAfvWGpUpp+ZDNV2DoV7VCcLgBDoFQena1fA7qdb3B7ZBhSTXy8rneq+XFf+D5Mj60rApoCXZeUb
taGMliHkzWgcTcnOsONyJ7RB2gZQdM6ImqCgX2FChaQprThXiVWqEky2Azw1nPd46Tc5jD2iCqg4
Lnozmr650MPMSNZm3uD09WQeAIVwnoPHL00nSXPylnsKhfPewZNzjhD7ajTN6CmbWmvXpin905QI
1iEJYJCiTU8Gc2ua2Soy6MwqKDhdtb3NfA5GhLK4eZFdlb1N6jRm/axIKjREmLmx1lg4EWJNneMF
u0XdqdaO5IXWHfRC9+ht90shbBVyWBIvKeFZpwlefb5gx3cH1uulExBJYwXo7XmvOtwtFd+JMzXy
s+UT1/z1DDgy18g/UVBw8M5iy38w1/ysA+Baj9yXWGowmTnalm8den5cx2QW+lrvfT3g5w0PKGrQ
9WjckL18CpupCr3r+jIrPMcW+pZ6K1nLQS1OTa0UG98OxGlI6fVGj5zg5OuRjzy+7OZgAkECnyMp
Dh7fOoD3GrZmDuJvHB86s1ceiT5WbmDRxK9fD3XkIhF4zHpU2+C/h1tH+qKcN8c297KupivSKTTx
6AQ1SynO6y2ubmImGxrsIwZcivZfD37kOtlXkTUoA42CH30w1S3ka5Sd8txrfNJJwWLfBEOA1CMe
6z/eBoBh43myUBhhwT/Mw6AG1ASkh6YePJj7cSTCXiWpm6dI0/54mrLdQDCFMIrTh3xIdSqbAowO
Sn10BW2/xE/kSVp80feGiR7O/PmnN1CXNS5MBd5NF/nwtRVEaZnracVlQc7yJPAYMP2QsLszC7H5
5h5+fgAZjK0NWwODhvbh6wtmpRKabcaVSfpNqEn32Pp/xoN2E/TmN3uQ+Vn+uPNmKI6lJpfGmm8c
vCkzDchmLiHEmJP6NGqlDsi8hZV202LKux1lyu92o8dHJCoTGdv80B2+XvTSsot5xErpdolTPuEo
v9HqBNRgaKaLsFX/jP7FMq8jnOXbm3cdjHjwjBsN5w7hW4knte1uTDtP15MLxPrfDPN5UzoPw9EQ
1Tm7j8OCQmfLQxTxq71OUqUbycr1bTnwRvx6Hn5eRRhFkdls2Cr01EP8GwpycFGxAtBVo6JFpccF
nPTLys19XAka6uS7a2PxzSp5EAUxHwsZlYXDMgxSmT4B1PwMQgLHvsRz8Ncs+tShDJeXyXQ2wLOF
VE0TuxnneGyQ5Amo9MkpaXvJ1gZ7frBN6SOve7ZF02hUVw7sk2VQlmwO5m1BVajGCbI489ZRQcyC
eTe++fRHvxiQ1sw4BXrZ4ReDJCFM6WykHtXpfBXD0NlJA3XOr7+YzysstwhdJSUlR7U+bTkzveI1
EhSplwsrJZqt8+REubEt8d2u5cgDCz+PvS3rENlDBys5iGdcj1XOQjSUGkIWP9wOJi70r6/m2Apk
sgUAOsyhnHv3cbs5wakZ8DEliIeaeAFXYxbFEM/cNOlzF+t/vovmzIhMlFcGNB3wjh+Hs0Vkdgiu
Es6O/s/53tWRuc9q//7rqzr28Ng87RaSXA4Gh2+MoUly0r55eIBV2ZfJqNBi842fNFuKdR0Y9guB
HfGWamHzzavq2JqHIlZnX00ewqdDD6VTGVNTl3hBoF4QQPA0xQS/x3fAFa9Zrr8Z7diE59ijMtk5
WX4qkqVco2WWTeIR2JJsMrwJ+54wkeXXN/MtTOjw1cFNtFReRxoy54N11QGS0EKwSDy77eU7GGPF
WkJxvIC306X05qz+NlZsotoK0V1UY56cGwAQN6GNpnMaSyAuQVwulcpvV2lvo8do2/i7061y9M5b
nLB5MjWD/c/HmVX7jWz0WcbbZtBpE4jqSRFOgSfAbraRZd+3A9UJcF00MXItukt6+Fu+UzySLuji
nRS7ss/0LVUkBxCeBEwi5Dq+vpFHnjV62mxB4TdSXDx8IaYWnyEa2G4TVoJrWRFruURM6afoV0bs
LF9Jpo/cjtmpNO8rZnzh4TZGVUaAlRj1vMlXfsoUHJaZIT8ROJ97lpPHq5kn880O48hDR3gQlH5G
k7nIg2nS1ek4AG/j8mLjIYwCyVVR7dDHqGff5VjdVjWIEdQYnffn1wpedA4/09kgHq6UugSErrab
wuOsdo65oqYqne6pxsOnSAIsIUbw5/s2BpzLACDMZzfYx8nGs9JD364KT4KG7Y5KhyqBpI99D6rB
y0ABfjPekXcO47GHwnpEvfYw7ivD3B5GBbd26KCapHrdL+WqqDD6Gtb/ZijsUbB+2TDahy/R0tIj
keUc0RSnyC+NtMKKbgnzJGoV5Zvl69gcnRm3sw9hrvQfbEk7JHH5RGXAa7L2pg2LV1zHN2nD9xcF
1R5agvjjwxELGKYLUnjV2dR08LUpA702FWanN6kTGj+rv6rbellSB/hmoCMLMyV1uLCzRxAbx/x9
vivilFOPAsznCJgGxn0wDBt7qm6+nvSGxu84WJU/jHHwuDlSnMQwAXieY0vBLhWVu8ZojCu1xWjl
E1HDXZR7CGh4u0EhBbdFX0NSwCC/gYySUPxrpVWdkxmO0RMFHMlgq94eUy/SRL2bdD3cq04wuPnY
+T/8Us43WYM4i9Pt6CKD9behYdOkAN55aSgzKjCmfX8FLQyxVa40ybrImplYVPkOB6ghuIhTmd1h
EUVY2KP6gvTgcANQYdwSDdydd1qYnXVS3Xl24txERdK43OFknVErqhchQkEPcWK2KHpMWj4QBsTC
SX9a6Frk9gCw11/f3mNzk7c4PGg6h/QpDuamWTWVIDQr95AJP1WDeLLD8kLXpLWWFdAyAL1/Pd6x
J5w9N5s9yvc0hA7GM8Ixr7RgzD0sbnPN6bxXk20v8m82r59Lfjq1Uhpb7E0o0x0mEhP1GWr14OQe
IvJ9SfwJmkH7pUpuaUKfIUhxW0N9DOr8myOTdnxcqrTcUQ7Xhxsyp8yqrOwNaiLFOD2EM2KIQCRp
j9FFTldoZjjjVMQbrETSVcs0RyQotaBizErttgYqfyPupa0G4netCB2yBsJQJly5od9JB9uJnw2F
RMF+QAqYWFOwdIRiUnuxpmWg+NdqojeuPRnVgjRrnYyaqSRjic8zx3+84vlQLmPSMDbl0FdrHF38
/4SSuGEj4pUlWeodLvvvvopj3zg+bsWCcM5C8RY0+G6NiOTGyPKkyz1ZPI20exdjjwVQEd03M+vY
WvRunMONUVd2WVo4fe7ZBiTVnHqDm2Fd/Hr6HtvaEILJaZXEVZIc5g/x7mLkipisSq9zj6YThFoD
cIWs3pMlgKa+Gb8xnR0djHolZxb4PJ+2vcRNIcuFZof+zsw4iU6bTi/XKEDRUovom9t3bCEwKfvz
tsCy92nzm46jZsaoqLw6rvcq6H8XhOR9kdavIkKzEJrf3Enl2LyYe94cYJEQYJ39eCsnYnK5v+zT
4iENcXmpChzZut/CyNCXhSaFnl5WwoWWrV1Fsh96Y4CpIYCtcGYHdrKG9zneWliCsGf4AWier7/p
ox+PBZEyEvVbTM8fP14/+I2UhGxz+qp81ZzgLlS76xTK0P9mHMvmpMjxd7bMfRynITcsLNHjeZxE
S6o54ikfJYiDbf3Ni/TYtpXiFKINef6HNS9d76auBtSF5JUp8wSekbBB4trn+7owdrGtXKRFdUME
7jeFimMT+N2QhxvWeNJTNHpy5kEo2gRt8UqMEOJ2iDlF982ZQzs2fzmR0iRj+8hZ+OBcJHpbL6fB
ylhm1PFRhDBgItB2XarYLuXbwJVKKXIzVuRVVM1eA0mZlZk1oj+na+51iir3fmXDPVJxLOBqw2cU
ivo6mJwCsFCaupnf2OvB6u0722DVXJh5g2BKaobllMylzUL9JfcqdpbCXg5AmeOiPUeKU65AAb6S
Y0AA1KhFqzYb1esS0TUve2gSX8/aY3fBmZ26lDiYt4cN2BSSXQPkhp1fOW0nMSkLIev3RmmcUDO9
FxH5V18PeOwrnp1ZCGUsiq2Ht72MlQA2Jo9JVDkSuri2LtcEI9pLLfDJhGxmTfrXI75pJw42hChm
VC6Qx4Vj5sE3TXBySpc0zTwzmxw37FvzWg+Vzs2JsDgJ4T3elWpmL4lTn31XdB7sUKR3WTuJFTQ+
ZyP1Pcr1rz/UkfvOZmO2QDsYAz8deR2T2FpBDowH3lFfhfVonuUh28YR/sg9PK3JQxf5/PWYB2kC
b0VMVAlUfeZVm6gE9eMTHQzGVPodT3Qz+UhZYYKuEaRqa1C8zYZYGW3BTEE5aaQrJ6hDd6Qng/NC
V5ZffxDtyFo5+8KRY5A8S6Pt4IPISCPMTEQZvuVYozUy+xoiLZ32aKshlHNnrK2IUSNjsYIxlVJE
JrqJPmpUh90lxCJ5PY6+/BDqbLxV8V/sncd63caWtu+l5/CDHAY9AbAjw2YSKXGCh7JE5FhAIVx9
v6Dd/uVNHfG3xz04Ok4kYhVW+Nb7LepnwuJql4y8UkxM5VtEfdYOSf53KNY+W7bcmHaWbNAKm2Gn
VP0+sVtnMyWDE7rxhV7nxn2OW8KJZcsQ2sxCeErcwTuCA/yiDnP+QWL+s+unA8YMurN26M8LR5Tb
skL0Btdf5BNebjFaVHtKn1JNSba/vtc/OxTCa7QGTKPz2Tj7atJ0wjth/Sx5tZHg9Oau03xTkx+9
pIiffn2sd4AOquSkBas+jCImHdSzPBJjrWIYy5TkQFogFXsaxgx7YZC4i+D0h7DxtQsNvN1NP+nj
ta4r8a3eK15gGkWzayq1+yOq/z98wwdUGMpN6+L+qy62Emr+hL6shJz//q9tUcN2pXT2/0gwf/7M
nwAHV/2NX7E2Wih36Bbl/L8ADq7zG+om26KVhCMQGkteuT8JDgZsBwANWP9yAtjYGrxtf6JgdPM3
QmD6Na6KDIsMy/onKJjz2ASeCCNMpGyon6D2nm8g8Tipi9vUw16H5NwHRe5hOoj3gXdpDjgR+o5F
qpbbWHiGXgJa7od7dfPHp+NHCszZmqIhiSXLqpojMKKiei5nhZG6YHkxMcA96BIcZGljGakX4eyw
pf2LQyGbRTGEVO9dX4ApCqlppdXvTK1j/knXsKUUSbOhc9r+i6viVhIN8HWgV7R+uX+I9xZmOoFJ
mj2mIVO6m4ylhaIAeL+fnOGPdfkfoRJnWe/bDcQGW33rvBqIAf5+qEli/VwgP94xW+vBH9BvAXHa
r5O0w7hidNshnGeiM8qDBlLkP6tB/XnwVanEW6x55/35fkpgHTR9DwjLtH1c/ZJNBdjzg8z+/TuC
hBQhMluiTUn7vOgrYtcQlHiGXeeZNs5vegUj1AImIDdZQx3xg4s6iye4KCQArC0dn0Rek/Nt3moB
miZaP+wQU+JokXff6cG8unFd+viFXdgwPv1fv5nrh+OHqOrtiBQL6X24KALeVS6YbchGBs2HXaZa
VoDvZsHD8urNr49yFi7+cRQ+KuQfqgf1ab3NP7yUgAuYB2zzYWekzAwYinKJv/VppowJOq38h9Hw
u6OdLQEKv3hgYD+/I/jWwAqgOpZlj0ls3vi15/V+l+dff32B553lt2OuGQhiB8pO9vlWNif42cCd
7XcoHswTaqjiMcZT4wCo2N3ju5OHQ3vnyNkN2sIU3+xedY+wm/dD3NU7VNByM/Ax9bvRaX6fJkM5
zLQzfcAA7f1qkQOYmsHZHOTFr8/7jWBz9vwp4gK3sYkraJGu78cPT8YVsa3XPcsoHeEQMlA1wh8A
RyM3GK2sppMYmuBMNIYGd2+jF5P5rMJXvQED21w7/WIEMWNDJ3Byf0Kb/uPuYv3k1UQ7rlF2YeCb
/52dWuYVdr5YRb+DaAjUk5IocSNEdNemf9vG4hOeuEzGjjY2EHWxVEcUBd2lQPaVh+VEoUlShqMy
Bpka+CTxYxOFUeWqfgXMAWiW3l3r9qIcqLPWYQsdNYRgiLF833mPw5gqjz10+MAzwB9Qy3O2ROIp
PjCdC6pqOvZ5J3zouzCvIgviRkESYuafhtEV17k5M9pnLPm2Mwb4rUp/qj0H9EPq4H1jgsCcyJIu
VZjKT0rXyl1W5cpqOfqaz8Zd78LYxks+3yPF60/85uqDaPL9NoMLLYEBq56E8V3xAYS1NVjAuXap
SK6VfKAO46oHLZ0emFdqNsOA2dGv37OfHtFis4Z/jHrsvDDLDI6E5573wCoiqLbMumrx717FLKRR
mcDx7c+/Pt77fZuaFrsNXbPVaPE8PxWxJyueTb/LZvwJdGmOhxg878ZFDxj++lDvX1NqDySmlLQ8
eoPnEoN4sGQ2Mhm3w9HduqiVVjvU4/BR3+qnR6EWSJhikHGe14vwilTKnomxnWJ3agfM3lP2Qxu7
N7++mPPkkn2Mq6EF5xItQgY+L9QzV73SbTyxmxjfCGtNZFt7KpmeEwjFzEg4hBS8+DSp42PnPnV6
vEMqk360LZ11f95OgxAGdRBtSO3d/EaLlHKhvI3b11Q4G/qOxTYas35rjj3yQsNczINWYTnRqfX3
oh6dOwrf4y62VHnFpJ5xxM0v+uAV1n96TvS2aVFSBH6nCIxNRUGlYogdZNzqoHbWxlMHnBYYnb2O
BKOAiTM0X5ghVJglV+bTsGJG7ZTeNMOndehUxXecluU1lKpwWcbnIQOj2aZ9cz/jUu83fWrtrTgZ
j9WMd4zafxRc/PwCaCOjFDVM1j/JwI97PS5LXjm7Izc1me/izmm2w2jGnxJ2Mbw1nCyMhKYGpWP3
fLG68jgny4ubOg8Y7nqHoYnQ8Lqd3CCQ8G7rxakfXHP5Dk2jOhpu4m3HJp7DMUegYUB/3nYpHOkP
3s61xvP3r5W7Jix/XYH+9ytgNJATrmexm5WMwc3Fq469NVUrrzHs045NfrBxYMrUg1HPMhANHbVf
n4Lx07eAYqpK5QMJzPlyd2f2ktkaxDqF3mMjULjWV8KqG8ekLFh46re6kNMTjfXkd7E6hss4wLQr
CXN4x76MxVZXRR121IRX9yNAAo4+NEHCAXeTBdfbzGLt+1zRje4i594x8o2lZjXDyt4TbHzGOKSl
XsI7WiuP9Ysj1Xt75kAxnjJBM3riI3Lc+9ANOLuqmchFLVt91ym0UK7iB8CGwETTUxXtoIcVobIw
3lsvDGX++u7+ZNu2iYHJPJEeECueZRQC070KEInYNXH1yrxoxFdbZr45Ld4HR1p/09mbxJEoqNCH
oCN5HtgDTh9gmFu8SV38gAlJ/JQVqN2p1ZJNWHOOfYxqK+4xsvFi+/VF/uRbaAM/RL1lrErV8/JK
H6ctFio4GcJQ+BL17s3ktHcYc70WTv+VlNf+4AN1Xs9ZN1OKhTrKCqTTOC2frRoMIQSSTl5Z0vDq
bjCIe+bICOcqkYGBx5gaMc2fFlMYzw3BjQnlR4q4C1WilV9f+k9fJmvVjzFGiur5rIabDj1QJEB1
u9GtIV80ju2bCegEJa3jwEqy118f7icfTXud4VonTYBOnueINgaUK6CPhzx3dCIaQGrL4CYf5Ig/
vb/r3AVvEreXUby/70oMPqMUN+lSkSNDbpETFhEVNGk7cpXDKAB/xNIcIGKDIRqjuATcoBUbXNcv
FqRZH+yR75NyFx8qomWVNeS+E3iP82At2BFzMhLfxyR24q3oQM3IGSZgiSlLA61olzi97tf5oH6w
rM7be2/v2qpIZByFajxjtH+/F4xU45lCCXA3a2bytXE6xfIxfOhPgtZHyfhLjRoFhyeVcezZAyIl
7bawQjVr8NQsWydBuaHM45VM6CT4et8PWoCtpvj26zfjJxsNSlr81Vn6xDnniqNEcVO6uHa7AybQ
bQcK0BsTbNuGWD794Jb85FA0+Uw4Z2gD3lvsppkmmrZz2l2/ROWryVjV7VKtZDDFVv/FZRGDMgEE
tBQl0Pmu1lTN0jeuyaC5nna3dPrtbT070UXW9VQR/yo0/qR49pNNjCOtlWILvd87MbK+RDGNLo6U
GrAVItBh92WMsytft8XHEQ3QYY1t5q8P+tNbSX7NjBrcFLSvf3+5gBzikJhY7W7WafyUFvCQNCv1
sFP1j0YXgKy//0IQaaiMZXqrMO084nZx9hniReMVMTu13drzjBlompjjEqLkqIrA7oQe2sTkBS4F
clS2ZI7DtKEbaZS3pWuxuFKDGuMhQpf4qANjScKuyl2sOgusqvw+apOXesQrLGcwT2xBQsWZLyot
heXGJRmBY0PUCD1pjdp2NFRjvrAU+DeQbBwAeJhpZOCiE+0Bg6pFCwtzsvRtppWTvTHwB9I/e3ht
ld9t/Jb12MeQy04upgTPytXQoUs+CaCoyJMwYcGrMtVKc6NA/jiWyzTBfxxyKa7RcAzulYmlT3Rr
C62otvy9Mm7LEdPJCeyJl1chMg8zvoK/aDnhgCdYth2striHfGBHx65SENt1eRX5c9zpuGQl6WOJ
jQqGN4NZZwcnHuMmcIe6zrdzns4xHCus/C4zSTqJ6R48yWInxOjl4SStGSAR7kzqBR3YSKXuUAIL
a0prDa5SZCYvDm2w2XeifgoW16y7+8ZKFWeHkzHAiTFy5D3Wel0Pbqf1nDu1Ll2s3WYZDweC2Gnb
upOXbk3MLHBrbeJlCRCOM8HX8YnaFNFa/gM34SHnEZb7CXuGIpiKsjYw6Eqkhjd9Y8GoHG6p825h
MzVPGKEVnwvFVe/6yh79qMymvTJnDKm03mko5m3Viu2UONUdPDVfmkm8yZcq3elmPuJkn5fbeJBH
Q85joDfiJcvhQlmDHoWIjI0tjlPfkG2NG4DhgnPonJ0tRnXjwYzcmd5S+0TMC66dTJwJs5m+OpCL
YGECQKsc+bK0trWXxoSN5DT7yFkfEbVvbMVubyyv7DbYgqY3uTEuwaCm2oVbFsmVMfI8yBbAv6TR
47QY1s5StNs0TRr80qYI2bGZA4zNB4IKAXqVr0QomA28xSXi0PYmQDQGKPgjP+VUl6bR7I75NOGK
rTJoOPWM72aYrSF0ynEZp92V8mRvIte8K5Vk2mgjENpl6ZYAYtIQRjpGhguh6x02j80zIxzqZZU4
bjj3rR1Oat+92vCGAqWXTQgzqtg5dW0dOkBVvlNFE6qrVD+I2XE3FCmOujZtU6vRtrk1fy7Vof1c
pdHescz7dJg/W1MECV7FpqYbos8lFnEdK7B0D3Jwqq1UAHstlvKQe250FJGBIXhcuxs1MxWeA1JT
M/Mw6CFvuEs7Rd4wHOjeYS/Gd9EQl9i6OX6xCr5mBWfjdmz2q+Bnn4qy3FelK19NAZMFV2nc5MJc
puBEEaW31QIXhUizi6NNnXr9Q167yeLrvDxPJXOKU+i05BF8TNkkMmDxXxru/TXDcynlkQipWq4d
1CGeN0oNKMvWFveCv6g3EwsCdq9uzeLSncd4FF+gxzoCSzc9Msc8XITefVE0Y6tmUBN9Reecd46i
179PzpI3eyOHYxiWboc52lxjTHCpKHaf+bnjYmxTzNJSjpRnVUGRtk33Xced8vu8gqYM/+4hoap/
ozNf+xAhJUsPY2Z3G8tL22tt1N1tncoRv5WWYhzoGvWrrUbEk9R3m42zqMVFw0f29164sb0pZhyp
stFKjctpEggHZB69ehT3h4AooCT5jqQaLrM7faLPVL6CArYrjOuE9lxNTheSolknr9Kb1apnDAWi
r11PxPLgzmb2RQp+z6wUkCx6vT0uNfl0OjE3pZuGeKIKRxskE8my7eXAm5AYXvs5AVzwe9uY+Taf
lPaz0+IqhetvXxyMqc+36ayKJ6tuMSNy6hGoV2SVfTgsgsVR6IoV5KrJ9JFtM1xLwHUYWivHk3bS
N2SlXrfNyZuQajf1OguPL9ljG43xsnGtVHN9hnAhYNZwYb2gpDV4gC9HV35kHznCAEvu1TJh9Mfp
Bn0ruJ3KY8WEBl55Te4lF7G+cKp2Lh8lgxPjVRxF8Sl1WxeuT7Nc1T22uPCo+K1Gk+5MNbXvZa9b
i08k0h5tRhRO2SiaZ0p3+obCmQUXgKWKJ3y5bBdocIhoJ8ayQafEJ5QtkLwbK7FOLKKWRcXTpQjf
HvMShLKTJM3XTsYdPmyd9iBS7nea5TNmcdW8cxNuqtKZM15OenvbWF3zFRfkqsPdcWlkmLdZuuPO
pnsLZDTb3gD9sTPbY6Nl3uUiRfO1h4/8WYIq3CwOMO9ag7nhLwMeW7DiIJnjqDnvBq8X37xRWCdz
aRVURLUXn6Z0Nfwe7bKcvy2gu0GTN/po4JJujEjsLhnM1ZsQ2jMSpcRtQelUSVaxQw2RAMSpag+N
Nlun1KqjT42dxNc22sNnO7bzEFbugmsp/m6az7ie+GYNhr6Je7c9zuiyw1gZ5EVXcvFMwk2fVhQu
bk5RymwkP92osE0HeKqLn7gWEXiFygftb1scujzCZK73KOKEb1jXpOz5DyLm5/04Hos+zJYGT4qF
dU4ZqxIMxlK0xvpGfAPJYQVRNBcHrevXt3yA8EbPRbfuMVCXj7hbDFjX15xkYan5ndt3zYuRJfa9
4i0tnLpqTE6zXYJbF2bVfUaZP924thge1WbK79L1cetd5F5amRbdtabkQLkybz3HUfHYVerkZOJ5
/OBmyXwDiXh+VRdGhJXJRK1J0T6608vMPLRqUjGPPfIb6yW/I2SfPiHCFN+WUZrKcekoiW8UUKav
TkOZL0CKHdU+9RbBDIStAJqzFVB87ORLqQTAxaI7MyHl8pmABkJaSolxMRNA082itB1br23yprFn
Jaciz2otKJlqumHAlyIu7A+etSrcBPC2UbtV4In+tXYVciaplni8lWP7qtSZ9mjGzRjKUWjfbZkN
Q8DSa2/ZLZbXWs+aLrD1Cvhql1nDd90dUKlF0uHdbxpui82XXOzUMdcQHBPyQoAulDuYwexmji2/
T43b3vYR3LIBnet1L+fmC7aZ7a3Wu/EpsiF2wu9y8ahxjQP7mIdNp8v6xpy5f2rTtFJvO8UV7PEg
Aa1DPdfcPNdwrsiJoy2Aso5NjIEa6qY9MqE2MtznBZTZdVQ28U4W6ySrzXBSy2fz0ujMHKCdE6c3
UHebLdPK4lPXSMx9l+S1j2v+kWiaJoxkY3y1vBgvqqZYgsacsdc1MHC2pGHvNO6XT0fTDHOMdRof
lc58p5XddEMQgskcwMZHvYjNoFDqe9wBr6TDljipakou0wGnHLzsuqX+A1hZHrMSNDyDaPZJHUvt
OnFK9g1job2upsoVw7HNqZqt6N6O9PrgTSn0WWRRi69VNBvBh6tovPujnGd8eFmbV2o8dpdV7FTH
OMHohVCfEJCxUZ8S6gtIVIAlTjXd5bU0vuGpeGxTVWNLc/nDEO2msrUmmHrzYoLB9US8jbsaoNuv
3rj2mep+m1BZPrRR7dAtSwhIZVbPT+40xndqlYxbLAX2dl20oTcqaeyji9xjVfhC/a/8gofz4vDN
4Sbpihmz0ZPhBM48mwkYh1wcckXF9TpS1FNeIksWw4DSKxogOgCGu+UvHIrykfIwYJfAVufFd4Pg
IIMVOTeDCmuOwjQ2ME5kvgB3th9t0TOTkTqPU6aWO8qlCXEgoRymcMB363RMrlKXwk2t6Qd4z9rX
RI3GLX6/6q7XtSV00wHPAslihFjfY15KqTCeZ/uC4AJKsmlhLDfVW5YTG3CdkZ3Gduvt8NDyXjHl
1Z+mxtSuvdJbUC2U5gO+qlkwEcNuwZ+vlyaKR9Rfzi2MP7G1pJjarUNc6Hd9F28Yfmm+L7Sa9KCJ
+/S6zXgN0qqIU+jXVcO21syJb5b4n08N7hM0EMBdYIo3ODYBvRlnL9k85ccYAXuftwWMdVO5rOds
ul1QmPepUm5ZipidLRmBmmURkDnDdWlaIDPzmjDDlFvwvcDZG6ZP71y1W0Lckd0LMTP6EqnJJrGA
f0CatU5lY9U1yklPo2lRLId5ruWVbcFtIEZTchacXR2beMLdPDOS2m+zBS1n11WkpWB0WEb00OQV
znvZ51I37Z2lUYCntFbzxVpWdviQwsD2cP29nClmk9U5Ms19DCYQqo2pegd+5tjB6t5Hsg+kK/Kr
gqcM/RUDI2HWBc3RsferUfSX1H1n4OrZXpsU77NHz5Q856Wrq1Xfby1Bu1prZw5yS1/KXvs8zSDc
a935qi3296ir22ci1uIZWGbNpiWUT05hMd4ih3jTO0N5y/SLGxa4JNL09volwCs8aQiHpr3US5ke
FaMezVA6qnD2Ts5sHpuGXZ8UPO5jv5qd+kT5plZ93c3imjYAFBbeUSt7LsusutVbKEt2Sh0Z12c2
0CwZ+2+F0NWvlciSb5gcLE2gK/zCFhXA0QJIco+e0B0/d0Q8PLeUJAf1PY7TUrGNQ9FAxV+8qfnC
15La2VJo+kDRn39VR6n+QHxMZprDsT/G+SS+lXndfxODoIgg5qF8zc2KqoJY+uhZFZn2NU86vvRI
6acb0U7Rs57jOA2rMUXGB0VafFOsRil9fZGes1lyq7ov2omNQSTTWG+dGCL01vRGKhrDlPB6JPpA
gFNXRX2f2ENuEWPW0TPzQPyM10xFFzqZhwGtWam8Rkh2+zyUgrPcZBZyqbBCpeWQxEwcNEvNSlyk
i9WTN6qV1EBlYnURbwle+c2L4k71wRwpP4aJ6c3KDq4bIUBPhzTySaa8yyxZ2ct2VxK0FpHNU1IW
PnW4gAzRs+wkBoPxgOekH8VW+aoPA0cdWmPWwpFJ5Oc/bqYllRiPU9qTaQCgBmWaoy1T7ZNP1DtQ
aXFggCnN0YevRQED7PS9hX6s2hVpRrkHZUFKgplPjC9rVIFOemtN2ra3Futixo7z3hpRVPAI6bcG
I2DbmHVsUQ9h/CPHwQYVg9yVaJ6TK0/28lXa1Eb9Qbea5Ap2MGags9R31VBVT6XmObe547VRgH+y
+jAmjZiRoppadDKBB6KvkyrnSFTOWadVxMMDul6BPh+hZAQ8E9Yutf9kDqnLcBcl9oY9m4QuvqVk
LyljdkTEs5Die5qJrNh5Q9fSwPDKNNupeYrNfMGsBvEuj3PZV9T/jmMqFNXnPSSig3vJQLpqdxRR
4FkV4HfaFC9W1hQJNx9hvl9BOaxw5orByDLQl2kpTsBa1aBdQ8jCqXCYKdAGftKY6d+0Ra0e6UmD
TisH47aM3ekSLVP6uCzJ+GnU8WR4Kz3+nwb1Aw3q2qCiMvpXafidBvUKfPXL78kgvve9+FGJ+udP
/q+VmPcbEnkbpTyVaaLqH63EjN9Y44ZFK5HuCeow+tL/6yWm/8boCskRP8Y8N3LNv5SopvYbgjwk
F4SSf1oZvnlE4s/4Z/kaa8f/LDb6e7GXX72Cfpis11YhnPpOn2LM0KAbhYpLWrwmdcy4gIuCAFnM
R5MTZzXstyPpaCaZ46cz9a6fWlSAyJZJ40j6wmiI2jw3VY3NdZQMf7yy/+iaOAbEAJqpyE7XM/lB
2hX3SrR0DWUYdCMDiYx6ErLMmDlcHn944D/pBfzkkuDu0XGyOJz6bqRLogf36m5p9rPIX/Mif42U
9DXj///NYSyX7iFP/N0zQgwF38widmU+1dt4a84s+EIGOQH3P791vKso3yE/IZo+bw/FjVrSvuCK
JPz+y0kdMGCvdfeyqz5qUa4tix/60Ovr4KI9RmyP2vp979CRRF4k3M0+Gcfcx0v+bo6nR8wgHhv5
oeL5rOn9x8EM2l4gwlArnfdDFTyIWZt1s/da4YYOlhL7zG2JA5T0RXVpTFIZN3xtxqvpnz86tMj0
pN5Gd86XF07jg14kVbNv2rS+59th+JaHvwtsRuODHtFZz/ePa0Qfxa7AHBSr+u9v/TJkwwx4rYGS
hBFdiUHEJtPV6P5fXNAPRzmT0uDHbEplKDiKN+E71E2PshyrY0UF79/cuh+OdNZQHYnpallxpKQY
+DxP2ctbffH/Y3mp79cxlBU6lGvLy4SXd9Zeq6PScnH+LZn70GvqRFLJiQp6Ak+znLFjVetQ8zpt
24JL26uE/WFWGB6NDLM6yhbcDOUdyNMuxJ2AQB1geJISNWWRcWBmTdsOTv76VjmgrSavGjo1ftcs
wvZ1r279uuE/mZOo3Kj5SILEF2PvTC2ReufpT7lDam1FGfFbKZEZlZO1jygyU1XEe2fMeJ9zZ8Kx
jXCXaC6vJjeUbWwe+h5YEmX/asM4UnWPRYl5xEdh/B0JiLfTelIeidnD7ZyZ9QXiTZmh43KTeoNO
U/2aYRADAobzoeljvpQRF53jfrqlxNecKIXWYQ99kIFDI4oyXxsKosrW6D3qiozEtSo43qyleKJ0
jUJ2wdUtJRtXCeA8cPpKD0jncj+JU7w9APrjHbMGiRhjkx8xun80yUV2IEbqCw072NAtSSZcj2zX
KcgP4wTJ4RRr2XPs1sUjqTpQPGE0X1q71J8irr3xHUxmvjSlOSyck0TikjiN1weGMbPWCRKJ7hSz
Kx7FiIOWq4jyVlHS/jni1uAc0jYne8heVY1nOmS2/oQH1Oskxui+t5f6MK5bYyJEfTEXzF9tuwKq
NGvbKxJM0uzpDlKpeWBH74NIUjWRMYkcYQDJCK2B6pjGAF19c4jT69hovFNmI/xB66Rda7gY7uwB
8WuoK6Pr+m+vfSHwrKM+4F4mNrcsR133RIkOwz00bUHZNvGDu2AoAWc6zZ897G0QFSDvxQwuKwHp
y5osbensYpdWutpcaYNsvNCm3YSrfKN4GxrLwoV/maeLb6u0IQGCL08u6PiHqcpJFpykPnKN8wbZ
X+QDvm73ZqZ5jzWi8AcDk80sgGJvYclhWmDRIYwRbb9lJR2gK9oTOo+gjyYymUlvSB3xZFGgyNje
o2g7lp2JtXCAyMwDLuS5u95oVocHvAaSR4hLsQRvUWUvHiOnW69iHUE41SjieJIuqYymu7Hz5Gfa
Y/nOagZ0eKPS6ekWr3hr2SyZm1O5EPE4+PaUa18BnIlv+sLaMpWI/KcYLfFJOn3zJaZ0cuHMBXvo
VHOy3aAYR3RN6YynUKogRudJWEmcP7exjvY6wp2mmzBrz7vsVUcPeBlptkFBddG2eKbNyF9oaYVJ
aSfXuHdNmyEuPER0PKGBcix/0DVJ3M4NsUKN7jOJ6TAumlPyvWo8a1/lNj0kO7GXS5Run0lw5A5W
BXmLx3jQZhndCvOE9FXgVue3Cv4xdKt3Xhd/74fOCRMx3Vetvu9r+XVI5vRYVjZmzFFjX/ApdG6T
gUVJuW7aqFohryQa8E2cs86BDCFDaZz8ydWa5QL3gG25OEUQL1PTB+WYC4orKc1Qoy94qdkVp5uk
aOawGjLvZBBUbluFVZ/T6g2lbFC00YjeLB27Wzn2cqet393G5LqpT7+QM7knlyzqpZgw/kLDozFM
PGoPmRkZx2ngjYIiG2G+HIEeKqh5ShAnG0ssLKPSpaXcVyufW+moHMSCPQdRunur2bQtTLV4sSw2
yq5j/8DiDCFKigOc3qGJjpyWDr1lDO4tDk7dpUYFlPx4jbQGr2t3hVoOYTZnbGL6gBxx5NBdXXd0
J90+gKY9/p7AkGiqosJHRuB8g/xr06XFyWhoKiYj9oeJKJuTaNe4utbri0JDIBuObYL4tdRQgWOW
hsWLN4alPWibt113TNIvfe5q39WR3Uqu7wgJpnadRxTbMmuKt3JGBeGMRBK+ovQWtqLWVlCdD/Ac
0QNrrdK2fT0FcrHrT+nEHVqcqKIx7DDOo+BnOfCEqW+pXQe0z64eZBNHgWtXFfpS6kRiYO9RYnaP
0WPR57Lknnv1sDUya23ayPTaiKjreNrQX0iFdDqvh5Obi2IvbBVpf8LUeenFyhWF6JORGvKzkmUM
v0xJfxVly1OqGuOTm89u6M40LKgHWPvFS5dNlbTlCY+A6KbIvzgtXkupkbzW8Qok79NPrOfHTqrx
XgdDidCrbINeNaC4zEKnezfHOzb3r4pFv0Z3+OitI8oHJU2KR1yOKnQZ7Dhq6WoPFJebFRI2zs0f
m+xb4X3hGWzJvUY/tzGN5btdBTQsKCYwvm52uyphPEVLKLP3wqM2ORcFm1lGktfyimReGWixmh+q
sVU9jKycFYsD5z+cZbt0ftEYTOgacdurmFCO7WouqH8SpV4ex9Yoj7VDeyKo3aE9GoUYwkFjfL4I
o3YCCXcxj/pULnx8io79r3RGGkL6iP8JlRN8w8xUlsmRioWBdxlul9I9mnKoKz+yB6TRAbE4c2r+
Aof6VcwZFURX5uX3xoKopaWxc5hcp9GCcfY6QXRjqZtWTOzrM1LYOQ36ru9vKtvBciozcXgLaDFn
zJgnnRniskvjlb1HPLu5mvdBPRX3Y2ZMVII1m0IZwbVJu9mZ5bEqsjxMG/Wr6Q77JssyFHFG6Zto
fLa6zfpi45C32LgrV5pRKVnYOyWsfVOfEXIOuuFTzZ5XAXK/11uYhlMbveSJleO2rOcIseARYMao
fWYOe7oe+EZr/hTjnUzNZVACKqrLNcs1/j0uHACCuSYQKTiTF2SFohzSyVJdCn0l+xvdGTb9mOiE
bMmkS4EnixU2XPA+H0YKY+5syd2vA+xzUSUD5Xw7keepKLMYh3uDXv+QvYoFd9pBqMW+5QMa2jqF
ZxjoFAndjjgBK9r0eoYWQh90Ia7Iva6+YMFbF3R6KL5r3keJ2png7Y/zoUIA+pAZr3dYVCdmaAi6
aLHvSg2f4fmiy9lTRyd9qYrhLpr5zP36DrzLDFENwpnjSJTvqHOca6FNaZXx2BR72RKEVZil8oHi
c1xVSX2h0O76YJrzXLq5XiFMPWud7YWo944zV3UEOKadr8RjPGpXL7Sanl+FbCbrypceuP4mZ2j1
xCTZePP22RmxibR3iY48LdEKJpgYB33B9U/uJkxWP0js3uMGOD/IZkhs6WdQSTpLTxp42hixDPk+
KSkvDpSPX2sDuyl/7Efqs35sEmxTh2chJZnWX0ubWFPLOeNGI9BOuQhCmeroUpwPZ53MU6QNtcYC
yeyFie3dZQUEh3ljgQ5UttSp+yGy9vFKmjawYa43plNG9/gPmC+MAS3S9/hj5yoazaGICTg/micU
VGmaPb99FasKd5JgXHL9Iwn5e8eF9V4QUSLHYoT73egtIp4IPQRozB70mW8povb7CSkBAoPPTJkp
IKQbzI2yRN9anWcFSCz+Kb/VY2abKSFOhIFwxpL+nmdDDxttcCbp3iPfRgEW1xeNOX60DbyrWHAU
ChXo1iH5o9Q9e+ZDOsjIrup0Txvd8G1QrvB67T5okeBh0pfjaDlnJA9JTtD76/Wnnw2bsB4IURi1
Wg1ktHXQ+O9XOGu5CfRxBEgkxjjaF2btXSpRRH9gIDQWKDfnk6dY3mNlzo/5/7B3Hs1xW23a/itf
zR4qHGQsvk2jM5tNspm1QVGihBwOwkH49XOBsmdk+S17vHe5yl6YzW6iEZ7njv4EVV/bw6ZD1hQF
XVXGyXK/BeSWee+Z6DNqxkkra/bM33AUVdnCA4mwO2ghWY4/YIN/8eq/wauFhevvpy/6T3g15juk
zj8FJvx4wW8wta9/Wshc8kysj0SE4Vvb/f//Qqj6CRMhqmMDRyE22QU5+x2i/kCvCWIhLxun4Uc0
x29hCZb+CRCKqxMGi6aL5VW/QNJ/BVHDNP0RK1zuyoDxDqVY/pLK8GFN+umROBVdp0o3QZQgi/FK
S1v0Q5mRXUZSD9+LUjERhZ1FxxHNlPT/TWF2Ns2ieaWru61XVB5qtyJydWJD60ndWmYXPmUzSr4r
mYzj17hL0uhQSRMaKaQHUwtg/KJtL0J/E+LCe5rsbrjrm9psV81U5NTIEir3rtRknxQQx1M8VmkD
M9l4xarDi8IOVI0UqZrDIUaPelC2yjdpbEp2z9K3GQgL03kn3Cn/VuruIYJBPaf+qGC9pXXJqN+b
16zn4ffOnIubSFPXWd6j853KJH2dIZnfrDBSz2Mk4YumNv6umWYdwTza7HLN6N7CEPvFepzM9ja1
o/F6dhuCF3wEYd/dQtPuqjId1AoINjqTdY5X26oREEatJ5LVUJnWyYgJoWQ3nwUGX9KD3sjVI/TS
CduNrcL4VRC+MwamV3i7djFErPzCye8ngcStt/sDozfdd8mQRzsIQO9IaY3a6RUwwHouChqw44jt
BDNA7q6mKaYOC5FDjyyLeOeIMa3y3yf0STWDZ0OXaJyr/srxG9atMJPHPszSpXQPHZdRVZCbcvSv
GqShhAlOqBd1v/bOjAnImRED9RflFpTjTHG1R8LRfom1kMXNT0jPCyxsKPcyH7ojGk0tqKBh7yo/
p7pYY0K8ES6FUvCec0rc/FTBO9uueiHaEIK+tzrvSsQV9Y/0rdIFFUauf6TlIOyQU1C7nEPS3dCw
iHZ+TCTmf6eWIAgj+gI9abtjl5Ldv3LiMbr1uvo7Msmp3+vdLJM1KczVd/j23EJIQrrUKrHm7mvZ
mI62D0Mvf0Jtkh6UWcrNTKXzomN01FstfO+WlFy1rurS3tI427ir1JTmVlS+GVGDLIabuWuj9Enq
WTgq+rq9pMo3YtawRLtCJRdC3uPbwvAnkb/z7RqDFSAmTTi2o1XGlInomPKr5ExIShGeo1b660JU
Bh1RnXod7MGhRFkYj5HHe4StBCed7612jDZDaQo76IQgGDEsRb3VQF1XJOGDIBLHfpw6FKHw4gWX
N76hiSboOsoGiGTEW5ZvVZtWr4tAdiLcpnE2rTSMPJtk9IlfikwQrkxcGZ0vrhEQ4uOvLIxlPkWV
un2aaysMJr3RN4ShTXtnlBz3Hv1Kgep8Ctel13AGWqXUzyyNk4NmuzcDswn9bZLO3dEoGupiSEFF
oeoPp57NmuW9yHbS7vtuhXpTXjmt7I9G2heXSUB0sec79s5Jy+6i+e3dHHNhZlX6HbDiUWjcBnIv
e/eaylojM8JQCLf8oMEUnPOBlbMtJe3yoy3u0YRx1/KKMl/5LbEIupOODJuMVekQeYjh0JSrPrs1
rfLJB8sEneHC1ipzn3bRxXHKeFMQBheEkn6bNNEV2Fube/tmdopgzJzlaFfDA+7ueK2ryT+42I8J
O3CY7gzqfRzEfWtuTxmgMCW2qMELRKi+PTJztv217WesiGM6nqbCnp/N3LJe3IKSbgI88tWI4vXo
9p374Lp2f1UPTk4ZXNRyTyEghXtlYofaVx1pAfr5LJpvdCSqdIZH6e3MCPsti2pvXxFYu+81Pz0N
AsphE7XRuA2NmfSBUi8CtKe4u5JMnosevNhtCu8qa4w3POtsiFGitiPdB+CyktL7Vum01HJQ7tBv
ZJtwNhczS5RztA0z5UL1NN//muDE4JibCjwtGXFTxKFWnhI7bm8A24d3pdsEv5XZvGO/1Dc6XdVk
r7n9tmm94kViXLmNu6iegoiv/yX17K1h99rZzsbyRihSESbqUh8gxnJ2cKt7dUVk3btyLO+kxAMx
Calv89rqr9XceYcUiWa2yjMNO6xHCkVA30d/n1hmdfTi1nwzW05pQrKG02hIkiJF3e5HVJs3bWtj
Ruhkz1U1TPeRKByP9D6RoHP0u5Puh+rU2nm412M7DVTaZusKA+Q2zKMb4SM/SiAzb8lIcL1Vpjw3
iLjnLwZnw1iFXTwf9bxGqZOlxTkx8vAxpms+XqG0aj9PiYH4adZUcjJU1u5bI5TtioCeLwXBOcFs
1vMDbeYox8LUBRLJKflaubJ9lNFgnOY4HE7zQM3lKnf0JdFcxhcbUObeiJSxnSsy56dBdljMpy5+
rmXd3pqzA/rYVjTjcmOSe57o41uMrOzBjC23XfWOGDfDYGYB2Ugz6qm+Q3rU3XX91KZLPZvouhdd
Oj5ePOZ7kekvkxaR1Vkhgk+ecfuFhFZ3ldPzJMp0L72Zq1ihjDL7YtMLR64nIJdiU+vj/O51ytmE
2VQGTZNwC6Y4QFAZ1QzhKoqnfjfoxcMwjjjIsgELTpSE1Km3+RpFS35n1lO3tkuqqyKtXkuEI//O
xz9m2r+bjxftwV/Nx7tvVRMlfxyRf7zmfzPFwDkgxxFVfczJ7Gy/jcme/clB2YFUCyHAkj/F//o9
Uwyy8bex2GQsBiciO4zIGcHl+k+mYrCJP07FSNh9h3+QkGBSJyjmF5mDT9OgF1Zevje96HXI4hFA
El0Z7PALSXb3jdL25eLj8QrxQt/wQkNOJAuqY7d4flBpGwdzKKZDuziCSjHYB5pd8l0z6fXaXZxD
3Cia71NIqlUFM7iuFocRV0X9WV9cR9qH/0jDiWTm+KRqL+HmoZULv+FeaG/2bgcelJnXFVclECW/
rV8sAJJKNdqSuYRxP2FSCqQqbkBubXIgeJqlWKWaxTNlt6ENjDe4gZiG/gGUIuMWhMsqXvxWFsar
YXFgtV307FhFsiLFFIfT4tPqFsdWuni39MXFJZwW88zi7EKavbGwevVYvvrF+zUtLrACO1jVC0pS
8DKum8UrliyusWzxj5mLk6zOJZLPxV3WLD6zYXGcDRauF9IJ37vFjWYtvjQ6q6jMdfs3Q+FZw3Z1
RPlXbIsE9iddnG1zV0YbvtXVsLjeCuxvHTY46L2bcPHF9Zoc97WJx2p0K3HxF/9cp3DSkbOyLfzh
jmaJ4pKBiZwSSsn7VQosm6Fvya/ZTaJhY3gK1Vgps5ceB8AdwQvWwWy1hfKkqnFVR6q5l6ZGbLYl
AH6yacaLXNgf8L9ERVYn56bKh5fQR/6GiMJ/GgszK+nCoZ6Lfle4R/aKTTtkaNaBX+/cRbpR0p/F
rdpQ9r4zvfrVTVIUhyklgE9lRhqmnePc1I1cnK3yQ8EpcvjSSK+bE+Yfb10npuDg+UYv8A8wKLVG
DUrfLrTyXOnlUWozqmPplS4P5DwDoRNVwQiKU+tqwsC6NQY3/ewa6EXXH2wcHuDwKTWQZHomDNRY
IL0QWSXOpjNWV9ai6EO+nH6uax5xK1+4SBCTDByzgJXbwCWMt+C6ybnvsqhkirDGTZu0fH8DuhGz
G+AxbeK81o30rDepm/nThG3pS9O75oFVrE+DqKUTlIArfiZW4y0HEGZznKBWAX/FA94fiMOOX+ka
/dSv9TKabg0qyp7sPiSt04bPXMKboukC281nLCodVbzToxiubCcLzInvofZyfqEgEE5u8gYybFLA
1WNX1K8x198uQUu0RFpBwodjgtrAXXJhgQQBkCXGj0QC4onerL/ZI/6AsK9qiu75ZClpa95W9YJf
nyOXuIvmRQxgN9D9Zhh7d9a4WJ20rvieL8Lb0i77hza1hqByls6FZPnDgaOR9PR29+iOBT+Yh6lx
sBU3kTXbzbTR/RaOaLDSzx9nWmp3vNtMfBGVPhNwdjLCwBEjXd0MNVwySoEUzxqGmSfkt8bzUC6+
1K6w3LvGht+pWGguAo0uJB8qcyPqXQs5B19q36PS0Iol48IIh3qbD0X3/gGjl3rl3LCGT1fAUcYl
1FPvMkit2MSckQwwvh1+9o0F7LYLMC08k/wiRqG7xqUMZ5tHsXb/AfrODipmGaGur/LOZ+Tm2yqG
orpPoglSvc2W6YEEeJKZU47cBNJ+ErK1whW5vrHCLMmv7weCCtx85Kyf+Ree3lePjT0wJOWnbTqf
2zI+Kznd9lr7gMKjWim7+lwmOJQKZwp879roenwa0W28zLl5F++LtPluD/6Vb1ZQ7yicS8O9jK2J
GjzeIWN4iprWWdv66J0cDJuYAW2Qbg3ad6oCzyirS8dzDBrNJCdPJMK5oGZ9bEUqzo7iHp7B4a4d
tzYDQVtakBTTmY1sPYzpmprCo1m64a3otPFGjEa69aoI9y1FQfHOqbJ05fnK2kx1hkmGnIC9Unkd
dND0MZoR8V4CMChpfKNAt7qScVJfpXPfbkqjEAdi0742otuXnn3HYxLmUfUmOuMofNUi4wUq+evU
Ex04l22xzRXrfDGVBLsV5rTGCIEtwGgMFdSOgybLtKxAxen8Xigb+S04y5IjsUX+c1+mfX303WzH
2BsHtj3zBSeO2I4STiIdpgzMXDw6EyJsRMiHbJyKg06xE0VAMlvrXl9voBYQS/g99oJ5WXqrV6n3
OMDLSj9Nme4eG0583KiOvgZZedUFbKZWUKUnpu/mVF/qxHO/JQaeJgtC8bOLCWstsuyhI6DqbZo0
c8O1TiWIKb1A70sMpRgXj5Yf0lGv5pn7AV1O+yidTcTInm4FCHcMZAayaN/jiR5wvfSmM+b4gVDO
CGttULLVTKtybvrNrIzyVAnnTHlLdsdp1WzANwTj9mRtBmQsFdplCtyzMqvXVqsp8q+N+ltrQ8PN
hXGYaFBdmXX91ueVsSZs3F+nQr3oIbHHesXT3kcbTrBX/5WozVcZmzvi7cNHdDvAJWamoOXx4FQQ
g9eNZT+GpNkFDpchSvkyeqH7sg3K1lx3xE+cBg+DA0OC9265trq4aOYfs0kuM4TrLy51Z6I9Khxw
mBmhN5JMkj6yB0DytVbxrQ3d9Bv+p/zoN4W7KqM2XFdKw2LiWMM2a3ltROsVycr62Q3T6o7qG2Jj
YslkZS5JH3XjnWtVD59Lfco/D+hfz05H9qfNhLVq6L5d51xF3Mm7BDdgXNqSPb5YSqlgL04K66s4
sifRfB+3s3M2fBY3D4BP55KInjpn1G4c0XhBZhqj5Eus9CBsIhbRLO1PZOdYnDEl608l7dpYWfOA
NmLsq3OF/vdoLQ0cIT0cGzCZ8Mkne+uCXyhJN3MLMrDq/FI7d5FnH5gUsp3QKwm0kocBqphqifce
v5eFYdyIIuoehyYZ9nXsymcHfQHM6VSuQfnwKrgDXahWnQTk5xyygikMV6B21CtuYLUw5L4idyio
my7FuzuF+JiFx8fKibWw8i8uwMSqbcLhJnM0/boJy2abm1WzkwZxPf2QhQEzwzVY65ZAsh20JNCf
N7+mTVPB1JVUltHy0QSzyMQqYaHaFpYOD91k1m6uaDpM4mnXYFFeGT2h4Xbeqts5Y8bLVNXy5FLe
DWtlfi/TdsB/nmmvZuefRVm33yA7GUBYN7d+7YAM52G90mDgWOqSZN03M5c4IYmLJ/XCE7S6QcyG
BRSCiLqMwX4y63E30mGybs35foLyOY+JQVS956U7Eq92DpaBIBfNplJV9E2O087seOQpCTin6MAB
uBrHI42zLVK0NjwMMjxRpXSxQtteu6GXHiYW4KswRX2EVVWLM7HBpnfxM+6u4srtNSdZcltjlCe7
DHAyuqP8Qq65hGF4sGgPFtu2r2kRj4RI6rgXfD2akDAOdH8dRubf+WQzqmRBGhWZvWFrVuvRqw1s
W302psBTqoc1LZyEDbqNVDx9janLVdbKMREQo/gpnvFG3Gm6r7ZFiXYAknu4R8g4b8Q0t+cotatt
qmzrGqPIi5wpDphr55L4lRYAwnWXGBf6Ovft9Ea6tf2lHaspSI1y/iJa0V0PhattE6G+NdGEudo2
1LWnlLl2oS+O1sj2gxWjvcW4Y5wG15GXiFFlY4RY6CbN/Ux0cbiSRZ++DV004W5tLJPnfXgstARg
PNX1IJMtOhCVgL/hF+FRWefkc1rJjvDyB1/rxpWdWVezyaANE/vuwtuvLFk0Z0dkQV5ZX+PcaPFY
Jv5ximaHHkuxDP0RlpgvOuavdzezAbmGsmWOb6296SSENaT+vU5Iqr6SzDLaosDMDvMcUtdJLPl0
skhTuKvzYn7OGz2/buPiKwtoVGwqhBGYUrrFc1OG0Nll/FUWBU99TRbvrnKWexYyyW1fgpE1Qm9e
GV+cjYGT9NKF/hwwA13MJLVvzHSO2pUwcvMIpCrX7jRzpfXl8OT0Q38la7M8zbnyCBCduvwmK6Vr
k0Bixl8I+AC9DOnG2xYg5RnPwQYHMathxRyQ+967F+ncOFRkiwveUe+5I5vvdTaL8sscY6rHbmla
KLZKqu2CXh/Kh3KJZ7CXoIZwiWxouTFuPDEfkiXOoV6CHVAtZucEnviVCnmxduSSAGHDSWISTocK
21rFKRQxlKQfaRHlEhyBCWsJkeh+y5Rgel4iJsYfgRPmEj6B60d9R8dF5v0STdFgBAdnK79lS2xF
uwRY4JI8ZU2PoCci3MIpdHUbxV19MZfoi2wJwZiXOAw7IhijWSIy0iUsgw/2yOIXrl0/pn4xJVKD
ugDSNT6gjH9Z0b9BfYylo+CvUJ/zt+H/7d+Kuo2T5tvP9Ohvr/wN+3H1Twgv2AVImDIAWn7DfVzj
k41EnchqD/AAHclP9Kj9CbKHFsFFOvObued3etT4BGzDj5NHucBAuvlPgKA/6f6X+YWePe5RfAoY
1z+y9ZbmQAR6hOyybMcBSCiyTSd6+umg/F+cLsub+CjkFxMT//lFjN8xC9WEXM/7PjMk+ERLmou7
BFRkVrf567f6FdaiMNAHf/AgEyidQQP1x7+nQmou08ic6URMSMzJk+yKuxIaIAT6K/zF3b4QjbYb
Z9ta+SgH/+bt/3Q4IWixQtFsIQSOrF+tIkY+e/bgMKyk5fBgFO6zl7Trv/4LF/3EL9YX6ixgtQgS
Q0nya6FL02gTjj8h97YYHkbbfGp9QcuqAXGlz5Kz9H9Maf/hmyOr/c9vBzLp2ZZj/ehd+uMBRWto
OaPftmwQxIeQ2oOJvvK14pjZYXHMlfVofQgRrR+iRGz1BcoNH7Fi8SFcBFbH0GlE8DYQ39mhH1xE
jqpSPhlGH+LH9kMIaUiBKJKyDuSBvnEw4De/GEs4rSLcobQ8cIym042nqfXrgAy8vlhnWmmeY9n7
azPOzDXE6vg0pWFzShzCsWgXdZt4TVpL8eDY1H0kuI+hmhvzLoyIT7G7Mrs42Ljh8YhaoEkhOvcK
12VU+IzvaCjx3NsSJGNmHvWia4JnFUV/hNG5+aVKrK/O7N11TQWPZHnFEfT+c4QAnbdInY1m8zsL
nn7rrJ7lLpOLtL0Ua7tNh29NzL7npvENJZMa4FXVbCyj6DdDNTjncYRo8EnIOBqR+eRqIjymMZuV
bN16lSj1DR7XR1XfwgWJND3PvoweOsfKg96DofBVtHZRu8K8h2o/J3m4SfUxvi6JOCWUY4UJYBqu
7Eh3ss3QaBAhEdCBf+i8tCfDqXL9B+lioSLkRAQGObanWicZ9qokBlJsy7FpnEerdLXnOFMw1Ox3
GdaV0XigWFldgSRBQ5v01iQgKTihpR1fhYVsrqtctzcGmy0haD6nSCHTW1ktY9hQio2aCM1RSa4T
eJIhM1NyJN8lMfrXPtGliAJ9EidtdqOHJJZofBNUmSHpF+t4MRMvkbD+YUbzewrDuLmr57K5Jb3j
FPqT+Spnr3uwepMSYC0W12I0nX1Rci7I2SFtrCvHHZKKV1hHe0KU3kfb1DVH5EuJf6cjPt0hCmuu
50irbhc1utH203UE7SgDv871bTOk8rVyFu1I4iCkEKOd7Brf6q+SEIAznGPnNnHbLb0LgAohmAig
YfQ57bP4wMueKW/FrhLK9VgPd/WUPZJ8SCiUSlHkok656lonYyNhTceEP9xp4SB2hplQuKWjckTd
Yh3supVXE9UypK9GLBDFxHODM9qAtNPCSL8zQzm9tRprH1xgeVJRql11kWMg0PPjtZNr2EVS/Nvb
LJTuWuqSd4sys+J6Ic9+UTaE27COp+OoeeGrl3VkJHj4gAgxGq5GNLiUVvQDoXNajJuCaRgqHiCI
RgHCr3s8ynbmw53mw3E2YnGiNt7bhot3g/baNCgymkrwab+Zofnsi3lC9NXpF0qRdSzY5meX71Xz
8ug+I3xpJVyOtJnMRxZkEl3CDPEMaOI6HIj3kh62d2dOr7VW1nepDPN1Kef3JPJabxXrMP8e4pdD
iEd9IzT9bpz6bTciN0m1PqXloB52M0L0gNo1+dgIzS1WZOhpVAc12FGMynxrFQBQFdfOpiX2ro7M
B9uuwcZE1pQHwuFaELbafOO+7R2SYgCUEDETr4qNTRz3C/hL89o5zDOSRM2wnh4r4eUnbkjzQSAQ
WNWG/dpU9LQSTKuBd4VVkNehgaU/PkUeEaQ8AFaF0lVHthCe87wQ5bldBj9lPOJ6I1qB1ogg8poj
7giNyGyN/P5M80icyii19DH9yHbj9ob11utW/SXtTXVTW23hY5fh2uOW4NwkRGmcfEfkBxxRwNZe
AsE7zMMLCSfmimmId9b9dJqC3OECWsHcpN/9VMufBUDTA5uZdUf2hgO744uAEo60XeGZN3duHncb
p+T8EqMzvhPzpN1k9NlzmEs8MG76RGhVuZ98pCWBbOgJENZoBSku2k3uyXzXz651ys1kkGBDs7op
Wk/bCyabQEr3q0skMaIGbB5rGdrpwYPloDx4FMSZJMWmMYBEXTUle7o/jY1w/HjfU6F8VY09KeKd
bd84pCXsYy2KPnv2Bk30tMvRGK1b0qweBXeutYEybstBgh32IlJWsQHkK63LjHuLOC4HYfdzN2XW
55FIo7PTOPNzW5prnFFDQs5h05x7UXfbrKCcFiot3VsZnpPc4SQjA/I7gRQw5LLJtk4UtgfMAcNB
pcBv/g8Nf/dD0W8s6v6PR/2/Q/7fDvm463+aiv4kfVyG/OO3pv02/XHC/3jZ7xO++QlxIapFy0Jt
+KMW6vcp32bK54bmwu8SHr/M/79rIAVCR9qEFzkwKl2g4v8lez18/4sTl/+jW5Tj/iMNJJvBL1Oc
ry9BzkhyCQNwLS6HP05xhmx4xPWQdaRaJ2aAGIwozwh06woPH15InTqN+wjW9FjpSdwfVFJ2d3Gt
qWKXATWQkdUosu7QCyeBC+6xCkmnAekf0c9EWDPuaIXUd25WmtiYJLeYURvwq4nYXGPdCB9Go7Rf
uOzfcsHAwa+Cgwjt+y6r5ru28R+qmorevGQhWFXOEu9lC4QXFEDN14TtE0XGhSwurYNwuas7/cXP
ROrgXEqMS1kO2bFtVLchlJTg05oXDo6rbehgHM9I19u10IS4hBgcUfFo/nfiF8k2qasFbVHF3BxA
c3HEUYNMtJoSHbY4ehBniwqUjwOVzSjfl0ZCvv8k0FCN66tBqOZgZ83s7VgJfGISi/4w070duGbP
C1t7IObWKGtIC6cgJ+lZpbOMgjL3dFRO3Xzt1MoPbMOf96TnzKQNtM0BczTvLqjEQdxGSlubdD49
1pXZr5Z8Qnsp9DYYd0ACaZ71mIHxQmqvfW/a9x6SwAJloSlO1N77+m4g7f6JKB3Id3JaxQvqJobo
bNT5bTBv441X59p3gj/8YES9ekQDEL9r3CzPNSzx7uPztcun4swmGxY7eHMw8o4voyyA4F3HLYet
3vTlricJFtdRPTM/cpBbb+o25azojXS7xOCxJXp0ahCiVHM7VNLE+zAX2bwnxKoxt7Ht4r81iePE
CBXO2pJKlx1nqzqoxuIp2aWKW2UCNVNruudswfc9fcepwj7ZFZwLHoV+KU6dNe+eEAbXEkYNjG/f
I67LnxrNzO/jupleZB2TyFma/kM6K28bmwah8QyiJhxkH12F0oqfaY826SOgG5OVNcHQRnIs9dBM
72qpRkjJKd3Ys0Hfoo2kY5XZshtWjt85qzGt59e5HAhQtFp/l4PYfx8cc6iB2ouiWglzJuE8MtKE
Nt5U7+JzloNGzT5++C353gZuactUfMMr1VQu1qgoay9h4U/XyQyRYfIIWcMghNeFUwAkqmjwdgLR
Iu7h2HxCLJ/tCm/UKpxnMd0+I1lq3i4TenvfVdaL3eX9qbD159IbJ0xZSiK4SvtZm2EB8usiCucO
A5bjbBNvDgOyMWpAs4ysNSJkjVVCO/zNPOfVbevM2Ps009kO01Tc2oklkBuVPiCfJISY5L79TBfG
BuP3fIwtSZZTRoJjMOS2+TgKB+cadRooXhuHC3XEUotGjQvDAEsEMg6zbdmpcUO9EqGPOlY/0PtW
24EUtte96ac3I/D6VakN9m1nR8ZGxarjB91W71ndIIpXCPEYEeApeshE3X0B+0yuQ0F1zgSKhx6o
OjQTX/1cE45cIsmhNFxU+CERwzploPMaIn59Lnotxd2zp0dM3ktfr1OCN0W8IdvOxP2dlfPjaE86
9mAJt8qSgMW6rp40x552hkQHtDEnsmGRmBIeuSnxOoFJ5p21NmJwWrMvbcGlbIMu90hN18qBSx7o
iryLx7l99vn7zYMVQuce6qJy27UzRw365TRm/3UQPGcDk/iqYLLh75fEG84x0o/ALUk2bHIjfsBs
p89s2U0WGE2RXqmOkM9ANYvjNjXI0kZV3AYYn8ddrEcl1r0CH5IuMaBOBglZ0j1X5AI8ZGQPsSEb
ZLH60LMkbJd5VwPTzs1t42XZ0S3ZGCt8TXeGo7grtU4fvn7cWWTWERk7Ftkxr7hCiZ6jK+XjKqpJ
KrgfZ+5RzUABLawNt1USFBR3jYknTFM55W6MuD0jpjYsLofBuAh7eaMOTmlNyhKfJFfZfD3og0IF
Omh+eaYWZzq3TYaIoKoosW37cr5u6Mv50db877j09+OSQ2zH/4BI/3FcemVy+GVYWl70+7AkPgEe
UFSyZNLghlo6NH8flvxProOKEscI9eqATuB7v09L9icdYI/iRCRypue4QHu/Q6L6J8v3mbsEzWc/
pq9/4Bjh3f8IsNmkdeE7MIF3AC1/BdiEcqTS9YjHD+l+SZCVETQGDPf5o6n5p0PzH/C1P4F5vBc1
GzrHAtjyQ/n3c9gQQ5PGcCHKg0u87XlWkzizj/lPE0fgJOU/7W8hzQgMegkp0TGGMZT+MgfyLDRc
ss54v4IkgtWAKh4tAlfhuRstskm70DE35oi9eXDIx/vrP/bXIZQ3Zwp12I/49uhN/AVrlvgnmMZY
k2eswO80GqMqyoVC0kJC3GWkl+gJS/jfVdb8h0Nsc7RMQv2Wc205bX4+xCSypc3gucUBB+qSYxp3
76osFjFVgm4p0qd//Ibg9qhFOYmQSJHPtXygn/xGqa6NtcFQyxYZVleuV4NnMb1tCs/UPpsIIl//
+rAu28ofT1hSvhYoGLaAg2v8WqQytUKfIxwZewr2JJEQGG0MntVSx8o4WFg1pz4RZ48MrYM7ZeIi
lV0+lXXtDkFMVyDJA27rXrrJMGCqlN0r4jeZlIAjxpfJ8P7mLMAX9ufPS/Aj1z7AMlvTsvb8fIDK
wsf5XXT93qYOzXrQcMaHV22UUxcRVTx1CxmJ4cgTGa37qu1s8cA1OOGFwMZr6LHjHPGJmodiqu23
yGwbZ0WeFedSS47sVTF7AoI8xsqu0A0Wm7JR4kygO8dBZjakXm9gYllpTWKshsmYvW1tj+KsNa7W
bHpXx5CpTajBIAdvwwQkYTU30PJfPJ7wJAk186g26IyM9IowivEW5h/lIIX1mb9Pyf6hEIkgjots
eOIempCkpnLltujBIQ/nWIhvnKUjya4Cv+t43VnImO7GchpOpR7nrC92ylLCmmkwnHEjwDLGdTqq
drzVho6U0Eyi4xhDWb/2KcHqc6ObB0dlHWg6ORmvXmGqWx3XehH4cub2NeqpD1vc2G9eg7CMZHMy
OQsV1q9m3I0XTWriwe6WnOI5sd9wZxjAWJM/vjqksveBYwliSlHTjpfeavhLmbuB6SnwBv4k4//J
IN62WffeQPZGz3H0ZiSLYWOJh97nS5sJ13iCvrTfHKimSxLhEpbmYJtbjECdF/ijhiD3I4Hlx7ka
w97QCQfA018nSyYnqYesLYjo61djUtQFtYMiNFRrpixGXhUmxSGT8NLdygEy6zcdaYfPsRr8J6/m
frruMCGMGwqqOE9U6VhvVeuhcYxqLn5J6qVPUNITLDiGYNI+OTNYA7XAAuG9avSJr9+sK4o7+2mJ
knYMDilXN1HPI+tWEFUsh1AEDV+SHwvzQKgODuihXv7WxfCP/4u0j4/jb42dHZi9hySG6Nk18F7c
Irj19fPHz3RhWAbFpKfcN+aYsgtV39E3pNbDf7N3ZtttG9sW/ZX7A/BA37ySYCuJkilZlv2CIcs2
+q7QFICvv7Po5MaWc+yT+5w8xE5ihSQIVNXee6254iDYDggIynWiHg+3zxkfk68RRVcG3dZmPXZy
AMs++cEZ0JwB8qP3LY7DPcVmduppkTcOPqDcnO4bl5Qhxur1FI3bIkOrFVkaP1AVqaEfpNF7wB/i
UquSY9fB0d3N+pDJkJH3HJ0bnGGAkGo6niu8aX10beIg+8DAD2MLySDjGqLUkt7JWTPl+47LTzu4
qsZdx4mXyD89h9vjj1jlgF9CB0cyZ8fdQ4MsdDOlc7KKqgA0uUXnL2mnAwMne0t6m3VyfNXqHeWe
hv5E57qeHtxyAMrbMFxyTW0+2RDq152XGE+dbrYhvWp31c+TcasRBnqWSUtPvafV8RGnWIAtzeoo
SeIgna5GT4OkjbyQE65u1hyl6+WEQDr+3BK+dKLW8o5QYN1To1cBpFSlnDAqWfKFT8pAvmCk3qkE
oc8BswlSDjRMGSE3d3C0iVMhg9seO6ojz4seLZinFe0I+12fxIhiRftcGV52yhiO2PtWWizZhmdx
0wl95JaacyKcEoN/QK45TGe2Oe5l7CQJ1m4tYpeGvL6bO8BDDqXgYzkntLG92C+dlTOO05mSk7CR
hLMFuObmA6RBkBpjLp+nGmFY5rgsmLWZP2Sanr2Hl8WDRe1rHSIdeXGKmfbgNwGhdUEA/IVttGaU
BosrhX3c8THirWER2XN0ikUP3i9dY3wshaYthyWxB/+Ai3ax5BpX0bS1BGk2R1y61qclHh13Iypq
gqCJrqXWxHcCvu8hRgxDNkH7WPTieS4ntfqnxiOtaSA6A9eJ7jXrvNMY6TGoG/PjoEWMHYpE6jdN
IL17Bh65R/CJPID60MYQw4Cx5rn0ruyoFj7kJ7O6nQYCGLaLbT6Wid+E9dQh4wJ9QsDLTNm20grb
GZndRdWJOZf9qTAs/nzDjiXeAVkyo0+BL1PCRNsmqreLTwbcyozzARRPl2vXZZEOXLoSlddCgfqE
XaLew+b1iV2wdBSkKDY9o6EmIw6k+1BPPmeRpnf8a0sBonJj5GttA3DxadHZLBZ2EYsTLZ35MFuZ
f9KmmW2hZM4aaoXbfdYLFOlORAAehf/CTUMlOJ27WPfDeNLUrUR1TuMhURJ2U2WHta7Jmp4F/H9G
k3fj9mCngLVZlFMFyQorpEy8J49B4SptSFZU1lpuwcnCgO8WTVrSxshZ78Uo9nMysg7i3e+6HVps
/5qhGKIrMKDk0bCZlGskAdNdY/HyroNEbnehY9WCF7aixX5eqLqH9WUJ9BiQiI0H2otbH0xNctfL
ykdE30j7Wg4DHcbCASAheq37XFkwKuiqCO4Ic2mdZ69gf+xIoYGEREkMMwcFXAK9DP7mMZ0tw919
e1tG5QiyeBLck8dI09i+PKh8V20By4hB5HTXj4oN7SMhN5aimo+0ZlzEscNc2tMNPBrw0LoI6g/S
pKV0ayK95csqGz6rHBdesqJ+9s522xQdu4VScqI9SGLVCpG+PnrY4SbbPQ55l7XrtHXm+0irnQ9u
YrCwzkJDydWIiV5dgWCPLcOIH6S3MCut9cK9thfLR2GMSei+qDX92AyJ9rUX6MeTQUKf4j1zyiG9
KXg0J8lt4ReCnbwNekhrQgE6YsUs2QrPzhXAO1VXFJk4cn2H9J/10Pjw0hmf9tV9pL7RLLP4moZS
oeDA4Zw0o6Vq6M0FVywD7UZLGc04ka74mza6CrZKT967FtD++9GdCsL64NHHiX9mvhS4bFVNgI2P
rbGdUxVepcXGu8zntAx8SfbOCt3LdC702tmkuh1hUinKNOwlVHXpzuaupL+Dt9dM9GNOmtfJKvsR
1V0yk+IyM0e1neBYELnBzDlpzzU4j0M+JtrTpAUAyntm4yNE1LU9++WeGamxmif0f8UgLyMmN6xg
MtNQCq5gQkXrtrTexj5LuiXiYWvosRECZyuxyk/toR4xH8Z9YZwrmyWGsXYvVkDYQOnknEh6t8y/
aqntbP2xjvbYgUoCzFrIPDyBEm5o9bUSADAKkBgTYcvc1xwMhla/JT9Gv6VRNoYjRlW3m8s9I6p2
w9k4up8Anm4zNtGQzpPcTDZBJHpv30yIqt/ybbMvV1NxZOcrmSHn2srTrH7tl+4mDoqbIbc7wuST
+Vafm/hdg4KaiaNpnWo4t/XainUOkBgMi6BgLDveWaVx5uRXbQAK6l8dkl+O1rc+JVbvjLDwypN2
5O+1bPni4DlMTvbAI7xFDCSTEDx1UXPQ1kZkG+zA3WrGa8sKQiAB4HooZjuvz+orQjQ04jzmtrnp
8oKbFJt/gJJDcEcu8BejFTQFRJhzLjOasRy7w1+XUarq+FFXQyMClDGNBZqQP+lqUKtnATsesFXn
cugfJ4T5Qh18f/06P1U/vu8DRqGXQdlvU7j9WP0EUdIPWd03+4JgFIwbnmc8tJ1AWWyTHX3l2qp0
uSyHv35dVV2/+nyKC+W4LpUp+eWvqi5K8sLKoCjsEdy6cIlwI5XdVExb6SWsX3VZzXi+E9bidlSn
3F+/+k+6LD61GmW5POC8iddEGiS/dE8Mt95LB7fMasE1/+CrVTfz6P6usDzzdxTalCXq5G3aPov7
5S3827H7XcfORo343bf1U8fuNknrH7p1337gj26dr79xDNApOvNLh0xDi0beH906336DAQCl218w
8f/r1hlvAg8AEXhmz+UXlRP5R7fO8t8ANNYNWDEsrp5qev2Dbt1P/C0gXyp23VFNQboKr7sfkQTu
iSPCOfDANlFoZuQTgZKMjiTPEtQ7O7TSrWzZNiJdtoacoqNP8/oDsMXpnVNRCtpu1r3XOZq/j3nk
N99dyb9p8L1+6nh3BERSNcNpByF94bV91wwKGJtEyAbsQzba9TNA/+nukqVEuoo6iaXFvAsaXWVu
18w+f/3a1uvocpvQe4a+NggdHd2lbb3quEWJWTTukLaHKCZ3jwghZikkONwo7psbuo3jXaP9qzDm
za53NdlBSk6ASD9OS7V89oauHcNmma1jXMTdBgdhsesLAKMbjgvuW4/TMzLnwXMOEa64a6OxIDXp
jU3DRDmciJQw1tQ+5W1izlSpIEKMtQ5/fGZ6SgE8DAvuFp/TC1IOui2rMXPND2hc0NdQDayWzqd9
xuF8g690ODMzqbb1bFcgKnrLxwTKITlZs55mayu19fcayhg6M97DMC3ALAgVY0nx3KY6CRuGiJZo
iOpFbY37mciLda4t1gpzADaLxZMjUMrITdZNUiWAGKf5qcpUFaWhrrwmxiGi8zP3732iMNG26cxr
Vgh7pnHFF+Aqw8e8lUnh7sgjYkRsm5KEKnSg5wCH01uKqVRlCLb6BwIYMERXni5CP5mCjRwsIi9H
Wq7zKuVRog3qxwzH2tal8WQn/YMx1AnUXE8Oh8APCgg3JmAQ4O1+sjYsCQ0aU5mORj6PfFwHfc7J
ynEbgwF4vFhXKPZ0iVQoNUFSJgBPqPJsvtZMs/cONjzohbYrMCk6T142+5vEcau7HKrdtotbk2wa
h1BEG9cNbUIdyDJiQLEVPdM30MXabjF9CuXExOukp9ugH8eQJzU40OAvzwsNG3oR9ZAdQehmoe/0
3jM9jWa/lPqyCYqm38+pqIn4M/uYiiMzZ3Q8I50S3HtVt2OmbVxFJJccA8KMHq3MHMhcSmSDcchJ
vthSH2+NGsXdKq288gvSBzoMFAPWCr1lVSqhXUsu5Ejk+sr1hJuF5JjdU3rTUxiQ+nHczqLSlfeG
YKTarFoPEvE6Qi5H/DyhlQYIzj7/XBGsiVOyF9nO1Gv5OQdnSoZcnpQMq0gPHvUbWDYifUbBCHI8
qEbbBKEhouMyLNah0K1sfFJdP8JAHLN+XjiOES0QDJPgqQC7+wKnkHx4EfQt8jXGtemmH0SlbWrU
mjd0sap53eleb2yGkUyW+xkP7Lxnhsu5XotI1CNDRpRxKAb6Wh+xuAJQQejHqJ5qnuC+WOb6HvlB
wlbQV9cikSl4CN2qn7sa27Eh5oJbfdLrw0wNezY8Fs14Svj8+LyqW7yT3gl+LcGHmhnwakJ9NqDj
zr2IFkNuWpQj3SoZ7e59n7qkUYp05N1PMcJygiaXfVrL5gNdRGqm0Qy6VeCM5Lslkgd5w+B20ui9
TMMnPRODfpOlwtFPQSQ5izRmUz8LIAOQM7WC+aNaygM+ebK2s8Hc9NQNFEr45ZUranksOnJX6nUu
rYUw7ykCG03wMLDI+dkZBqE3R39MdX7J6arZ3EczABWUf8Yixydco0XaIStxqudh7jmrz2LpAGTi
qWs7g3eMbrnWtnIAEQJFQDS7FqzKrYqEn1ZunZq0SknffDugVri1wUsJyLx+cSucAtoW6bi1A652
HA/wWHtzhYgvKa9LWs84WngH3LtlYx8qBkXjySYHDzev5URDWHXC+6iNiAswL4o8WBfxgpi49nGP
rgAz+2KVtJ78UBtafUpc/N0hyoV6FeHZPMQmOYy57OpPeJ3eIXpxD2MQZI4SD0AmA/dYhFpuR1B7
SFREYOmn5QgcK0AF4GTR1kAGcJNYY6RQwXN1nRRSPJj5MClP+OC8OHRVFf/ASLa1zIkNqLUFP5oz
Xdv0bq+iZEyuB28RHZWPXxym1m8cJMPCuIJL3B8C04QkwA3EnJl9BqOLFcBNDciqWVFoeiY98Q71
5lCbGMbm3iOispLWzOo3uplABb7EKuvcBtbDgt+VhFn+e3Cs+rSff3NwZIBlUp3851Hvu/45+f7g
+McP/HFwJA/mje7gKkF8CXXzIm/74+BoGPYbnSIroAZiHEjSyl9jXpMxrzoVqqnwnydG743OXxZ1
AyWaslj8kxPj5UT4XSVE1YXlRQc4SiFkBug7fqzAanodST2zsAYV8pd87ctmnrdsAzRQS6agpCrT
GBnjuLnqHFAHxgyqcwLLfze3RCfh3qJAUUOBbBgY66XGdE5I9LwrG6PT4QsXEw891mUo/yPqrtLF
IXHWPKKjaK4EI5PgdwlCXMI2BpDP4Dk5fdBwKCLtNijtEYwzQFUUaODBa/+r1XgzonrJbHUaD7EH
WIGwaG/SMqYfPrK9ZuQi32tV7Zmbxk6QSsSZFMsV19K2QGpH01rnZQnvanTsiKUZc9axl7k/i9Iu
OREWKZmSuPtaz1zQ6VRu9IBhN3lYelBgfKg6LJZB+ySTMn3wM1u066ZMsrdT7TA1Fu1hcUBgJHU0
PEdp86U1DXK+SUpnmKWj0AgIHi88Bj2LB/A+wyVOTOVqySWrkmQDb69MbyG/dJ2hTDpBxh+1AyQG
OYd5rsXzvTYbw6KHepxn8TayG8f0dmY6JcNuJFqjb9HBx5FBD7bMxzafzm6hp+KmmToAN/mqdEyz
HA//Lgj/zYJgOvTnf7Ug3H2pqm4uxufqRxTSHz/4p/7DxsFmUjkyjleCVP+7ilIVm3BjEb9eikZV
L/2p/zDf8K9cfGpwrXmAHVoMf64PqEYU15dVw2B8qmrAf1BRfmv1fLdAkF+kZLyewWya6tZ9XVIW
bCFL2egzA+oqn6Go4zUPnUJaJ5MkE0KUzMyw1mWJDH4re7cF6d4JcWCIxEF8aXGEQJ3UtQDPTg/y
O6Evrq1ocwyc8F6asY9updJ6lWAqQztlarpamKIYANa6Tjl7AaK7halc4gxZSOWem35lJvRNNiJL
lp1mmPWj6GZxnJXyjEJbp2m+LO8iU0OYZhN+txGBkqslSrkW50rEpl8EbcZF23aRueUXyVt9kb/p
SglXDlMUQgrdp96SfkEyG79IpZyb+JknZ66zIQyUsi65iOzQ5zJh9KygK6gR0OHVSpHHZL+4GpVK
L60B9Y9KuWcoDV+kR8j5aqXso4bKsdjE2bh2lPJvUhpATakBi7Kkf81MCCGYUgv6gsuMCYO+OeIz
/VhBMt5USmFoKq0hmIMARSz6Q7kE5V2vNIlwScq3utIpZpTet8lFvAjRpDrixGyYS6BtzCEobUHo
4e8HunpTwdDTN7PnIogUuLWydYVMkgq1vx4QTsII7O8N7AkofaE6FuSqZDHtSaW3rMRgPU5Fbm4Z
1vs7gnkhLI5LFN1gY8KfZekEHdYI0Bxn7M6eSy96414aqKqV2qmmqk131RvvStVsxUnf7mz6r/aA
K2HdqaasoXUDxFQataK0ptuxy5w1vNSNpgIknEtzV7V5YTQVRwQSEfMXgjQd1Q7G4vCeIbQb4pvJ
QySD87ZS7eNZNZLxcJd7YHKgNIx+nedZdo5U4xk+jAfxh2Y0p1XE3xzQS1uiFBnIMYouDexA9bKz
IHK2g+pvB1K+QLvVtvWlBQ4myDhzk3MUUx3yTvXKlyKwNgbWyBAChR26lfO25m4D/BJcYVuC/Oe3
bsg8/GkpU7IqVT8+UZ15R/XoperWxwN9e4PND88hvXybmPNDo/r7TtE0N8wdgqPnK2aomgMIYxrX
xWU2MLbcN5eBwaRmB+TKMsNlfhrCRmS0QHuEw6iaN8xq8jDGqc0UAibYzEzCj9jKt3QApKqpjcVm
dpF9m2TIb3ONWUNycG8yDZP3DsEVTD+cNk+MR8PmXtjoTpZeuUL33vZ+EiXvJ3thKgAurLC2FXCC
FONHOvP68KJwo5p0qhpUkAV6gXGNzTvBGGjUmvOEY6rKDrI26YoW9ZJB+cr0xa4UkkKM92Oa2hI1
/aWijS/lbc4sOfuQ571YqhC8beVByHUImpkbF0v52NHjoAWTxvGHkvSGYp0lBlEQuVaX9Pdlja51
QrEaJyhVJjWsAe4ahwWbtL9hJALcaj/3vv2BgAjZv3h5YOQuQ2jkzOOqGPr6SKGJPoaORN5bBPWl
pbaPgzhNa3xYSAceqnwAPKS3NAnXZi9AoJkanMV/d+r/aqf2XNXg/89H93NSf/7yP9D5nqvP3x/h
zW8/+OdObbwxTHiFbAKBa35zqP+p1ETEiQxJB3D2h4Tzr32an0Dd5/5leP9Tp8n/zsYQpZrI/+wM
b+k/YeapK4hotHgPvC/rtayvZRgnyiCo95rXVasMQPN9kDPN3iAiALhrOk8SfsxNoTXYrobmqYgd
7aBL+hj1ULAqL0keNsB7cK6U1R1U5kcmmERggOvLWMmkH3LmtQ7CABBlQ/nYEjgtV37nnRo0xytz
Mu4ypqvPgVXeuLK4sTS5i3oa0L1wAg7V9A4BT5OyLNKvgz6kp5LruG69hnF2RW6brvnLanLoyqX6
clUH+p1rdARdCfmMx07xQATY3Dln2E08k8o8KS3is7zaP3nWtJOp18A4rr4GeXWDGeUcTQ6J2emw
tc38ZpiXOzubr/SYPyUybTUl6TOniDqs2+XF6VFejMYLmTBP7dxt64JUJFEm1nssEPtU+C7CUHRa
dReBdtT8k9FbT/lYPHtkCG1JYT/rIr9RV6BnFwwxsH3Nmook8bjPtpZKV7JIeMJ/6kGhkeNDbMmz
X00uUDA3PogieOEEQIhcYu/jeL7K8VUeFjiua012XBhwKbaTHs1kMKEMo/RJ5rNs7KfEIvB7Kp5F
m6FSd07IKRhuu3a3sflAkhSrup/v7ILvarb6bRs0NCxs5SShGz3RaVlVJvIus+ZCmYlgoKiidDkG
JJs0J9oNwUh91ROutIk1dS2T8nmAHrnSZ/LyelZExHAdFRZ/QGuXO9npd70pd0NCqeWTRqWN+lXj
QZyhMfjVIqEb1Eh6k+fTFadGZ+/XgUv3hk9Y2/PjEhGQVfQu0faBBZql44VAmwA/xjZxLZzsWM/L
o7AJS0uc6aHUHYjslVxXicDqWhOfgsJtU5jTi18vVyP4PxZwkZ7y1ntKJ/2T31q3ZIcbaxd052z2
+8UZxL6dxgekEgTHNz03qrWPS74jXDVA0HocpbTkr9x6TijM+D6Z7VjUmNwJEwydVWuW1qrp9Mcq
Nl4CS2I9mAT4p7g4Gt740IrhwZ6Kr6WesayjHgyHcnqwIiPBVE0kGEF3ZLO5Gn0btI/ry3U3KvdE
G+4Jckq2dW0H55HtbXv1c3zOVTJ53IqW+5R6QqG3uR3ZIk6NqTUfs4jzNR56IIkq78eCsB4WExlU
0Amd9Uwnet+quKC2dsZDB774MI0aXlNEpZuW1PXbSmvmLZrL8ViiDlubWmG9wEX7OI/CvTb8nDwr
SOBpa4cCoUkWBhiFQi9f5HPk1Xhw48ak35/ZbfWYV9FjOTFHDzGNBWC6mAEgvAJZmX8UFrYhVFeb
ib4c9OI0bPpZbFp7ShASMKwF1jeJ+OjXPa0Arz0VWnJX1SDLpWY/1hre925wnM04OM/oRMVLVSHT
Jdco2RRuu/I9DGbNEriQQokaM+daQfMczMEVt/+SmS816ItV15YYJAB8upNpbC2PVCfehVKzcRvC
L9TDidEaKgJv2IGCjlCeeU+e5p4Gs5WHaBRfNSmuiLn5TRyKarX8UGkxFKYGpGSjemMw8KoVk2au
jbwwr/e2Ss20hpbAQ7oAqdPeLJHh/mYg9pOyn1cL2NDIg8BU6b9W9qMaGSp39nD08KiHWLaPcImg
6Fss6N9tpv/F2I9htxq9ebwYXS7G7j+2mKTnTVaGlWdv9vkznWxAcSzHmSHnNTkQXX3gd/r216/5
84id18TeiaMAnye//viasVUFid9FmKd7J9lAAX1AW1asNcveSxWwpj4vNPYr0bG6/fqlLxkar75H
i8obeT+FOMLuV4NGhvdyYXpU7btSWGGGE/NuZpymlourrM7yPQmAL7KbGBPJEbTt2PHcBrhFhWJ9
AZ2Jq+VqiBF10PDeByqpE6T6xvTllcRLtCIMuFnTo161dXZTuWJbOuN5KuNH3UnK0J3s0+AjO5vq
Otg5Tk0OI7r8NSKCOfz1J/2bWwjgtm6iYDB0ekevvlizSAMEk3a1T8xua9dIZYLlDg9p+5srqubj
r58MXghZP7Zdm1vp1RUNpOFP/Efu1aCwD5RSd7OR2hud5sSqcgMYmX5OtBcRrMU433m9Xr5NYvZQ
e4m/tiPrsjqqYPfK8eVNV7HGnDCQwwOZLSdLjLvEZ7l3kPLh303cXTuZ01PskJFWxibcyXROrwZd
dOcqnx4n9E7AD1L72Kd+uZEMqK6QSn+NUsddVTlxUWLy6x0dya9RvTz6yKQIimDzbqx9Mjv7JKnS
dQxDFSn1dJV7pBGS13HnzczpaP4bW6TQH4WDNc2DwfqbC/k3KwxuHkXkwWRjAqn88alYPK1ubc2q
9os0LseJiZUNyiHuYWntf31zKAnN66fA0dmnSGAjwMZU//27Yb8w59Qr7LnaO/l4hh9yhGD5mwXz
8iS9eg0PGYFtq7//bPZAYpz3BWjqfR2MDQbhCddotLyolT5drHnXM5nLTXsfaOZJRkGywat31Kbo
fZdln3x3rJgxjQJNYGbtx4xNPAlYnZq5vKHh83VxpbVBU5/vC4uElMyxyBnVl+66SN0NlLZ3Pg2W
ldv58cEGW7xGMShXqJ3A0wRtswWMmkC9bs3dMNGz0s30q1NxC7ZpfjNOOcwg+HhMpjigEikzObCE
yGVDzqX357oyk41tLd98ev8xzt3+myeW7yIAcMU6bOMT+PFLqcwGwMdcVnuDTJXVSBN7nRIksDK1
nM/MCBJUDaETxeyfSubm66gT+oqmxW2fcS9HebWhTTNsZbSQ2ejSDB8S/UlmpNH4kCrhP7qnaIBZ
TejZKaEzGCIu1dYNbsiQgfqjbsqXpdNXqZfeTxanwwAc7Vpo0y5PdNDPXKYGePYODDpKEHmOCStg
Rs/9aTcsfJ07QhTS7CwsI4JfTWd5DBox3vz6xv2bh4Q9Q/1F/5Tq7dU1knGLeFYSrkIebMgRZyIa
lLdj0+GLmvg33wgorJ+fE59dmGUNH5D/0zPZ2tZMG2io9gIjNRSOjoTmKDuC69sHBt/PwhxxtcwU
SKPJMkXMyxMdihs35wA41JHLtBsIFFPKdhPQ7wPz1fWravY/dblxDWP5tgjKbp0EysxR1VZoNd1L
mS3nqaDp6qnNmNsstvLnSKpTKsbrbNFv2gEIzlQTxZv2G6yy/rbnK72Ul4s9WWHq8AcDJWLXYERn
jRy3TUSES7H0CdmXjINUERRVZF1LwAZHEmUf0p5C0qfzC3SFUs9Z5IPoY301E8dCziZjVOOu1VIE
lZzWDG8AtUjDWf1GK/k3mMW4IZth3Bo2oZrqMeom5wTY/sGNVQHh5BrPE36VouW0hFv6BgcYGfUN
f1rQN2ozh0esj9rrwJlesN2FcuACZ0V6k1rULMHEUdwu7KcsGc+S+R42c2ePP+4IgOh4ydyGiUn5
0xdHiuJdGbGzpPHIjcnT4cr+hkHvx6QjxD03nNPYobk3xbxWhREqnHQHU7W+8jnZ43t+MtFF/2Y/
vuQUvFoPOetA2EDZyB31Ou+xQBPfmja9zM6bX6puPKOTOHG+4OKRARqq89el1K57nPJ9wEnv8sxX
Sb+dZSdXbcaP0dAKgRplmyAPQn8UlodsPG7XsPuqTTAN874wIFuPaQ5cOUadAbEmfmm1IrhpBASl
BcfFpl+Q0Ve89/XiMSnQWGOyfn4cLY5burAaxmHpsJ7iHry2z8k6pjBkP0wA+wJG5ZjtZcNDP7KC
CpPZnE9JChvgBjTq2XaQydYFuEqm/1bYyuUKv8ID2hXccoZGRE09v7gdjGjR9GeP6mCfp+5pZBOh
yBweQNffqdN87/25v/6rqvzdcNzRTZbJ/9xhe/yCCaPqv2+u4ShWP/NXc83GQcMAWje+Dbv+T1jp
WW9sTi3KLIsW2WDs9tcY7GKD5sYjU49Bl/XdmNw233jUNwGPE6o/es3ePxmDvTrMMJtnEheApeGp
Yh6mvzrM0JMelrT2aVz4rK5lQt4vd6m1+u6a/DeFkmtwzFWeYDYersSrY240oGGywNXth6xCbjQS
/bnypwg0PaOiu9JFnVQg5BMhXv7mw69fW137H89rvDjSSE4GXDaPi/3j0QDXaAFszw/2sR2QKuGJ
DovfhEsYTkZ+zhizPceM6YNVV6VW2C1z+mXS+qrauMK1wkIYhIBgldnB5i/WFiZELB11ctv5GRtB
VkREls2i2XRxDMam86IzOXcy/H98CGXmNtQSyI306grqgohPeDLBvl2YqE82arpSK+1D6sn5XcsU
YB0ZuWdtNMwEa4NcvA8SVWrowNPn/aUBFtbKJGWiI7BbH0nWQ1W5bEc/R6rDcolzgRz1Mh1YL6uF
HoVWwsn99Wf46YjG9+B7LjreS+Dj66Kqsy3slZ4M9qmFeUcwvsPxKuadV/8ujving456JV81ADh2
qMzeH79xBwg2ggZeacTmQKHc8uW5fnsUvdW+1R12xF9/slcPEU1wdaACdGAqZ3bwGkdqGtgfS7aJ
PYMl8ZbVAfTygAzw16/yN9ePaCGOU+iwCQiwX9U4gWC5KKRGMhtx3jsQxV8bK0j3eec//PqFLvG0
P+y2SslDfC5wH9aFnxaFLKYmwQzl7ynbisPidVDtAu6ZWblj59JCd2gkTHLrus/PJLr6103h5qGd
GdE5gcRxVTpO+1aAvcS3OYKJxMqnY24EjrMnGwj8FH6rXcq9+W6MUXpBpNXBHiNoAShqx7zI1Chw
m2+mBIO53XvpLulvqrhvFIQfPiUiA4oWJsKKVhs4ysLxXR2nRIN0dcW0J4KcqbxisHmKxqYpLlud
Q2hzQbXBVYHZpuht3LzZHgfxsB0vbLdGiFNzAb4xAwtbLLfvDSwVJyeY7Y+ehBCHT4YhpTTvDdqK
WPRkYayFGxUPpp4H2wTRZdgr4lwSwy2vFIUux2uZjfFHlrN87/aQ6uLB5Kim6HXsLsR1QAkkhMFN
9xou2nWteHeIgYxdZ9X+A0aW7JBBiKbt1SY0c+PoBbuZuyapnFpOkfSaAnYfsQ/w9RjHFshrXGfT
jKZN37vBCT64IPl6IyYJU9T5Yw+wr1Dkvkox/JygmT/P89xRWUL4ixn67ZzIBvuXuYm5XvKG+a6i
AjqYIB8IBizfe3GSf21Ae0+rXA9mQkhEUmHxqpWGqkqmJw8peOgp/iDkg+KQKSYhXB731lWcwt5P
gQ5ZZSpvYXi2n6qMFG0dtKGGS5TYvfyLpqiHWlVopLCnCMA9cUSMxbt2jXaTm4HqCFenOmpgHk9M
MfHF0dfVvGqHduJaXc+wLrJmDdoY+YZiMhpwQp0EXhDdW/0ADLe8thXDUbvgHA1EzScDTyq+JsV7
1Nlf4ILBgKT17R9wDlvPInKJVeU6VYceVRYDoc56yO1tpYiSQrElh9aynmvFm8wTU6N2mQg7rM1K
vCM5aljX+ST5apCGAtOI9xKAZZJYb80Ifixr23joi3pezdrU+zTXzM+W4DsXrtG8nUVxk0ZQntHB
5yDBiiEkDBXlKCiGtdAxEppYPfXYtlfkycbkl8Q3Uex+TBSHM1FEzsiAzZkJ9/3MqdosqyqU+HbX
miJ59k7kby0hjGvSCyRELYif9bjA/tRJDx2yVlv1igzqKUYodm5swWWVIeKtyeT1YYnm3VStZ8UX
1RRptFHM0QRM4xq2L2Qwobd4x9iMvJBtKN+mse9Sr0kVoaBIpqLrtCuHaItrItf1tYDM9Jwxo0GL
2xFCWF2QqLqZNYTvKeeZ0RkwU2fDPiRIJ/aGIqp6NY+Lq83IJeAtmks+bLB+kh7kJfTS+yRSNIXq
RYx2/JRFxvDZ9br5yRqFPJa+P+IyDIBPxo19LXQNbXBP6gRTxfEwGDxf2pw3kJ7mObZWeuZ1xgF6
vLe0odG65abUMaBP2jK9s0e92lq6mRx0Qiw3Nvj/dTbTCwgsqgDDbcmThKOyIsGSFh6jk+usGohQ
QaDYHjGT5KRtDfNOc+H8t52eQ1od569jL2R90ue4CCNlOFlGpMPY/piCmlQRaczOYZANsDJ1gmf0
UZobPrE4ei5JqVLMOdQqfb4CQNa9XwJp35o8qKcZOi9+zqin16s39fgF+4gMg0Jf9jNGgZfEm2Lg
Zqn3eBGeV4wAHjSd80VR45yFB8fpZOTIV9cYKtw4QASP5qJVCTZYcSYgxecittsnLKh5mOuLxNfK
uVBzmnlHaKt1kADGtk0cDI913xWHNsUwv2iJvi8yXI4ZcXQrIK3Q9ooaNT6ztf08W83JSpbo6HXK
PC8Rgq1hUWGmrKtmE4iRT56nyW2glzJ0BsvctP1ighO049vFaxC6g57jZ8ygQCVP0Px6EBjlZT4A
3RtHvKiR5hp42iwPZXKfZ87GChLn1mBhWBMq9L/sncl23TiWrp+IuUiCJMjhPb36xrLC8gRLlm32
Ldg//f0gRdyy5Uq7ct1pDTIylToh8oDgxm7+Jj02cGdPdhYU20gO6pxcxcfNMoiwACm68xHxHHjN
yfKdHHh8TMeOuI4lw3kG8g45Ct9zj45dtkdVWf4FAtTW/cIFMD6CDr5ZlUSEwF8S//PEgBOpByOA
YEuUiYFHD/edkUdAzND5ZIfYsaOjeJRYhRx15tLgIl8UF/5sH/uWoOAAb0LYzKgwGD0GBCTw2y0y
cN5GsaHGt8tRlrud+j5lXg19Vqb2LdYr0QjVJB6P3asCBMsv85fOC9vkstMlKhEZntgbpBGg3vQl
HOKOngHAJVXCx/DmBamGKnS95Hqe3Llc/xe8+T+zsKQDSrr77wvWM0bsVZ3qHytWSkzzL/1dsYYS
nS3pMl9CasvAPvjV33CQyPkXclkB+SckJNeAtP+rYsXmAAocsGsnYDL0Cvb+B7gZ/CsKEEAly3qD
l/xHppZIWb0v6BwXxKFvI70ofSGNecOPiVsapF5GpyY5n1t8+TZTU6ODkS3BRdNKC+bx7Hg7Bo7R
hyZvSbvo76X4Ao3w3XeY7tXtqXNKpbYhrZbzlURI7YuxNn1f24bUIbzSOzqZXKy7PMq6v9oK5t12
bATapQjFBKj7uXq8xCIubDdUfwMa3KQE2DrWQ3AZZQGa4xpk9tnqrL2HwqcZiBdSdPsR0gjuCxMx
SmvV4P0SWu0X9JXlC+nUSK4Txft4haSICX3R6+0SwjjcOfHkuZeR2yc7DSbwamJ+i7bPcK+hZh04
YTh5iRm22PmBk35osmy5I3Hpr7vYLe+NX2G1l3PNSD4L59jfgHuMw02QNfeF3+DuF0/t3kF34BRP
QXTuwqC8cJIQKLxLnpTUaX3wK1JIVycgNPuJZuZu9lV78Hrp/lUAx8FZrCs+MIAK9lHiIY+/NDe0
qiKOcCFuBzdD8hRK3y5x3NskWDXetYHcWwu2OTN0n1vBrOhaVNO9b0966xcF9UUzy+QlUG5z9DCC
3uIJk184ZQmQgvPv3vTuWPYkja/0oL3rKakE9zasw6UNT8mt62vVdOX3bAyiw5h7aKz6abiNO6nv
SaNffIXfDUr3agtSoWXSwT8Sf/0rwjN008my2jaFfz5O6CvJNKo+ANQX96iozxfg9KfbVNvtXZMn
XzJXJM9+HUz0BucL5F0WjhIkc5E/hR1Fx/ZurOfyA9KM8ILyQl+7yFnQNs06eGH5XVdkPUof+bBN
eWM/4hOjNh6QPQ5cXe4acEN7x+dOrXmKd/ao4oc1lBYqE6GhhGVVjccC9ug4rjUNPJsEECRCPl8L
Pk/d4BV3cqwQqsARNbqXSGbcEW9HeJsqUzjQrOs1I7OeHvdoHXN7ro+rNVT3tsuOlsHQX5KWeRfw
/zZNJ7yDw7a/qmexPo0dzml7/OCTcw884a4BGwS5E7WAXcthfxwyFR+sdrgIwA2fI+V1NdKplRsc
jQpGu2G2DbPZOuGsTZ9Wswd3s72gy6OwIQ3W/tGyigMOZ/chjpkHharLCF4YEzJ81IbsFjzQjYVJ
pbN0ETmId++0drGH4vuiGynPEDd4XAQOfVgpfS5lVxzy1MX/oEzdC9+bGJCbJ7V8tWKkWwDFot8y
2H95QwSkd4nUiYa/dTWFUbRXQxMb/OgTwVDfuE05HyzdIdSex/7Z0mrv0QusaTuT5DG2YZyE7B6v
lXUuVeJvVOo+jVK1+0GW3bGQOOlm+nzt08u+7JMNycZmwWWzUhosN0kBdlLlrpwzJq9TkzJAB2Ps
5Zm+D5Uo7prQj1EIZ5mBKYkzJOLmu3Iu1mOFJPmuaZoORfs5uPK68XzpxIT0KbjX3eTo6W7y+kcg
TtbJahf/evKcpOIFqzW8SrJ/yyuiXet0bsYsfxLl5QTho+zCLxBofGDMKzq6mAwCOIOxm4Spul3Q
ib/BKeu58qCx+UjrbtbUeQ6akfM+6ez+s+74ynaZNLuuKdwLTLLLA8N2trQNBHUsvWKP3HpxuxB2
gf8Q74q6q2sER5fP6wC0ZlTE53FgD6bLvHxGDgottZIs9EPbYbloA4mBQVze1FiLkk9FxdDcxkgO
nNFZSvSxAfEPgtYf7Y1es/qsyUdUO9KqL3Z1U0X3fSa/g8CdtpDmHBi9YTFgfOhg4GYFFFSoZ5U1
tDigNihf14OfYdSWBtbBWclpQ7cvDwuZEq941UzFPDwmBep8HkzNqj8vUXhD6Ka22pfcyijSEhiM
oGwTGio3eUdNtKEYCk/5EGbr5ex1wd3Mgf1BdAixIvbK1jvrsPT9pJ20O08gT8OoAy7xpWf3p1tn
gN8JWl5JD5mURt63hRW6O7A93XkNy/u8XZTFBCSr4pNq+7OFAdBNUgzFhxA6rET5z5LHJFds3Gid
kqcGGeM91X95Ah6cPBuaVwROGwVdnJR77zIWnYOzi9cwY1inQZ2NTcj7IcYRUvS84ixGaEfP3oN+
DA9ruupHrW8X0EX2TgbLjG0D9nj4x5Fiz6R96/CXrUT73HZ2+sSZjHnuVA5XSF2XNwh3Rd9xMRkw
DiqUuLfGfPzLyov1urTlmXSC4ltZiuCrX0V+ilmGaAdICSMGaZGXnvn1eFYSbbc6dNxltxSg/jcR
nCGkWrIkfBzGxb8kdy6+WpmdYds2mD5d0KTTHYDI4JFzJNo384p337K4qJdJqoAtRoEJaMZ0nl/y
NI08glGMO2JejbezbHG+QIzLugXhpJuNixLWU7ao/FoUDfYVo+o9SQFBcovaS/7V69v8HgOyD4O/
hjayZvnIPC0vMeukkbFroDndwGpu1VZPqGtvXJ1iTby4EbpXqF89+dMyfVNh0n4OET04pOg8dRsV
lXG0mdvFOu9oHd1SfKFyjl6i9eLZi75ZugqIm7BCfRrk0nQnaU3N5yieq3C7rGo4a5xeYD6dZjD2
I1lmf7VhSnMgrEV/n+Hrge0BwuE4VTbFGe9cmh0H10YSYPFmhpmQzfdCdvaTinrlYdli5/POGS3/
OBReeq+oVI+tWOS2GoYKv+LQw85Q4BEE0n5ENSp35SWY/PbcSXqjVeDZ2MIMGidMNpwsGoSNcbjd
t7bfboPM7fd+UqHI7ejmzhl0v9PMDC8LCznijcTubTfLrDnT0mOAWRZV95R3WS+ZZQ7a2Q6wxT7l
C9bR+96LlnbTZO36LSCBulL21DDTDL54cRJ9lEmFRHKs64MAOYjIdiZVSbcnZ7A/MTx8yHy6JfTe
bXkVrZ78PIIGwO+ywZ3XjX20Nhdm31/k1CUXvXLEY4RVY4o2n5i9TdvR4ahqtz7FIYqPcK+HPDxl
VIL3sPiom2bMU57HaHS3CPE1n2P05e78CP9NyOqu/TTAIFb72J4G9pKthw2m185XGhlttoflHluA
DDP1Ccu66iNepIE+CNpsF4OmW4DdjMUcs9PttsTz7iyL81t7HdJPbSWvY2SIasjuW7Qu91ilJttq
6aM7r0e7cMAxcMeURKY7eoAuvTlyw9CJ5bHFgxDaBN2SL7Q5DKABlf/HylskLOZyoq3rWAI7AEen
9hFhg/haUxfvJ3dVZ25WjMfV83tEukVxGGx7uHSsZB8A+v6WIAPQbdMhkN8C6NCAjDE33uUB+myx
L9WXwKvVYaSNyNzai1ZjGuoNV4k753ChRY7LrfJtvJS6GKZ6nHvZ18aOAMYghI0NoJUUhBYxXaF/
nfxVoDr0kPp2crRT36I+UMNl19BhZIMH4QUWV9E2tskRywkM5wqD64CiEyoFKTgPAzjOP2lggnTZ
8Kehk5T6uOY2wI/2rVrXi9xymvOJKeAl37C4dFF/f1Fr2oPm7LEqa9rxEEP9OGuLWOzcfP2rAYVO
Ye46HdKnrbwVbWt9c2A8/m+V/D+rkqEZ/65I/j/F85fn8vmnGvn1X/mnREYShwEsmiv/GP79vxI5
DP8FndClnQTY9U335h9uo2Coi7oOSFhQMQE2EhSu/5TI9r9cF5pD5IMF9m0ROf8fQ12Pv4ISMncB
idK1GYX9XCBnDgmQxhUTeBiYok2aLZgoRJ7+w5zo/UDKXAbLP9MiYKTL9Onny6yO7hDdGK2TXj3U
e2uc5cVghzclKXT5hwny+5Ee14IwyjTKRVUI7J0BUv4wrOFZZDoahTotTh3d2AHgqMAHuO6tNrKD
yHf+Eez6i+QQEyHG9g5MFg/CKVJGP19yzrVPf6FTpxQMNX21tu4va2QW601tlbW/DSOo5FhVCPdg
A2ql/MbUdTkG9eRWx9YHDYQ4JxJ2w8wotSGEnaLayAEtUWd/qea0u2wjLCRaRVucwVd6xKLd3b46
yC90KO6KHChYYXX9R6cPqvNo7DAHVyU07qVPr704w85LIPp4XFq7PENzd6GFqcs71/LWbxHajo8J
wnmP9ASv7GFJ95MscEjFzOy0Eh+vPKaZ4TZBlvHO1UP5fRVrfbOKKfvo2uheII9XHPw2qbYOEKyt
IYCd7JpitF0B/oWjTbO+XaY98jik2r3QF9Lp6+uuCWmkFLl4tovYOuF41HLeWNOphR6O9u4cKRgi
llu/6JC5Criu+S6q12TA22AKcUsOvYOt3e4pzS0gi7s5oWZvN3KZ4kk/gcb0F32ZVE12kK+Or9Or
+6udGCdY25jCDp1snjJjFJvRmriPXt1jOSejr1moGwJ6RC8B7P6C16xlbGe7MSSNs40ZbZ6gcLhN
K6+4sV/dagMvri/lgIXtYsxsQ2Nrm6u027nG6tZ7db31UgxwU+HcJ3OK4facLfeJscnVpORPpazH
Qz3bPQN2uJhQDYLya2do+CgQGaOKZhcLOrQxBENkLldwznvN4jAiK65aY9rrCde6E1W6Xtqvnr64
XOVneOzY0EnSDA6tVVsfPGMErBjknkZjDiyWNL+0s3j4Guug/5I7xkV4fXUUtsAC4F9OyZqo4KXt
i+3kTN11VTCfnWXx1TZ2OQEuxRTjTOzy+GOkrZRNipWxZUyNV6uct3qeqi0AaRthJro4sukvMgpY
AQEH6CfDy+wZPKDiwxItdAyUE2OlDM+jvVfGXjlA4s+fJzwxwNh6bG3eHrod45XImfvi//5tNmbN
Ps6FV7kxcDbgTppAjf+lmfP8hp6MC4Kx7+9bv7eAvoX3bRulexLrT9bQiWtEuN29a0yjGUeSbUSo
/1SvltIO5tIofN6h7fsXGry1e0rzVxPq/tWRunp1p1bUnvUueLOtXl49rFeNnXX+6mwduMblenl1
vA5f3a+LNytsxD/xxUZsFI/sHJovhtmINRr77BV88g7/HJ09eFj6oCW5oRnInOtBLn2yjxwN7ZJ2
Pnqxlsohx/otKg5RH1bVEbXRQH6a0eEND3LJXf8M0VJt79LCWsKDzjTsFQQf+uAQ59Ma34/gbxnS
NekYXwfwdZJNXXbVdBvjGRzC7QlanVxECnIErsSY3T+5TWKaVnalyL2mbo7cx2yATHBoZ2LkV0nt
6uBMlPTWeQ5Feeg+5CVyRO3RiXT+xJQm/wC9DjtEGwVlLiYZWNt0aKRaLBpdwlVogQ2BOPdn8rXN
tI5QwX0rAcTfC3E+uQAXnXn2T25p0dqcczDHu3KNnAc3qUF3ajwFJOl9AKl5GaaXwK2MCBZ15cHL
mckYKQ6Mh7wKMQmqjjPoCNV5OsOcgrm2IrfdKsXLHiLo0Xoeua8cpXN4BaTiZFntcfbrt5W2saux
lgSKl1LR57njf7W9VX0A14vdjF9ZQ7Mbx6m8m4XXfPMCL0SAUyGKARAbOXnkeNbdEMQFtPxlqs9C
u4huCj8Nnouy5f4EZLyD0rK8s6Zc5ts8LLk3iwI0YTH68rsbdsWjsPv5tsizYN2RZ9Yf4jJBJROl
98EheCDOxntbvIGL/hfc9wdwH4IpjBb+/aiELFDn75JA82/8nQQCgkH90GWqEUo4qj/MSRw8n4HN
II3j+qD3ox/8TSRucAj2MR5h3gcy2vhG/J0D+vzKZ6aBnB9QPFK3/0jfwgg2/gB7M7dDfeAzjcEH
zuP4MhnVjxkTBoglsqzet8Rem+w7Z4lCmHqaXKuFFdgjwvaYGavkg15EQddEL77/MquiqS6dmoGz
e2gsDxWwvA1x6tqgim4o/GGBgdjHzi4t+H+A0oI1QPxqjpF7H8XYGi3GAl4qOGq8utwb8HiN7NCU
a6zpI5KoSJAWHM49fFLMH7GJpvnqh0ehYwSSNzNHadRti2kGIHCoxkw36XbRCSPQPyC2nJ9nSDRU
bWBaiH7wH/RxEG38eXVqDca/16v/rdET/UPgPzIBlsEZRmoUxX7EJWcHdbnvbQCe+cEDk8mtuURK
vk/lTPH88Ye99d9gJF/xb/+FR+KWYJMgsgmvBIwzdjHvbglZvLmsdRd/dRgk5FdQUONXWisC9cfE
ClIQ7dTfiZMxdm3CYZNnc5PLTcZEPodNrBcG6nLA6vicwxwj0f2q4hWyYjHzKPY9wGUyQuBH1rxH
QbwNrtc1d/hYSWXgt0BC9CCjP6TtPyPjwLayyD6uPSGgRYZ/7z3BVZLPKR286ps94Wb1wa9Sq75H
WaReb3+/ej/T4syFYOJ5CN76zut00jzvH3b7QoyNVrijX8G5uo7YN4WiJ7lxbd7wWcjMu0EazYcG
uOASzZyhoXcx3nPSVn8CH/5cFb3eiQ88DzwvMv1MPM2S/HAnTOMWaHBZ8HXUYRdcg2HIoNV2pSUk
Epv4qkGn+v13/2WRfQhkhBJqThtpYxOifrwi5FFL1kwYX4oBQNGya5eG1ikwg1XB2/n9tcwm/GGT
ss4ELs+JKC/dkFLM/flabloVeZP67tfZiXXqfXNJ65PkDPYC+w5fF7PEBSIkSGb9/sK/fkn2ENIa
gQ2XhKD7rthkwqi7KMv1y2wDbIW0JIsQPrxr0UL5w3d8V/mZRwhDhmZ5ALmL4P2e15nVuFxPo1t+
naYgkfZJwZP9XiA70IKlBSMYNzdztCq7vKzTrgrsvT8m+fqYadk0gr4jARHjXHD70R2sFilAN42V
W1zmY9yFy2mYPA9d5t+vzy8PhgEF/Cem7BAXjZTDzw8GNa4QBUC7eqFp13EXnRXl2feRuY//qa7L
AIKMKscaOsnvr+v8+mAMKYNaEXy7hyTEuwsry6CNO9/6gmmi4+IswXBw0FsckZgFbR3BHK448Zrk
8pmZD7LPu7brOpg9pTW740NarhPN2iSEff4lrpwsol8ZuMsFsuie/pP8N+/Fuw3MDUoIrLwmsGfB
z797Wfx4YjA8dPUXZlkIWm0ybCzXWx3MHZtqXWy6oMdINzq4toRKeZs0mu8cBlCKF4JllHvx8sIG
LLPvgTZC3Bx/KOzD63c8ILlvARi4INHFn8GsfdJIUCqUTkuZs1NxBtQ8napDUKrfVcJBJ4q2ojIh
2tIJinWwu+civIMt1s9P62JSiE3LZJi1cAFIEeTtNQ2Qr3C91vDy0IZPTQvEy8pvwYR0joPOrtLr
La9/5H+q4BohMbDWGffoNFlUDRunGpxPua7RENoPSNysjyswpvFh7NpgvNcZ/8+0SaqMCLJJkqDm
mbnJPHHpUiQpDM5MNBYvugr5G8A4UYtNYmZiFZI/YB8yl08CRUDZBtVaCS3/6I9z0t/1kyw5zJZ2
zgjBusN0AqRhHHFpK50iPk7/wVwNRbgGBmuUp+0T4wh/PClvbNOrAoON5chUc64uktZahvNhHmb2
0hwqE/nSMXWWixDhfw5LW/XmzGxD5fK2NSHNEXdbe9jP5rTbX7+An/UJXxWh3sioxtrKYkF9u2L7
6Tk2QawopW2V+1argP9KJRTKDBnnPMPu5+1vtE2LpZQAc5kmaF+ENbw6gGc+azCIdOHSc5MQHFFz
5TvFb6vqMSdn5fywGfjANPVJfl4hugxp1kkic0VhSbK2BcAYy9IssuXrEejNdqlp7WffRQ40CyEx
FWTlfdX7zKsOmRBmuzR+5vJOjVUUsWtityt4ZmIG7/odhL6jEF+AnxSKc8uDA/zSlvPIGtYz44EC
s1obFd4PYWGjWrBbJZRrtAHoOKAWjx6pyd0yZxb8bgHKbL5EFmGEdNVielbFCIQZRSN8G0aiwL5b
Bb3Afe0qs387QGb8RBXaivE80iOi3Lt6qT1ehSHDDTDjyfeSs6vDGJRbgl1uLsTY39yLFyWGuwbU
iFdwCZEBRINkDRAKG+lQcntZmYYmb1NIgaXXGkkZ/1M6ePyAysUiua3MQ6oZ4yHUYLLvA012lhNM
hdlzBSmgd8r62WN9YptBfr81qfX40IQV/2wdFMV71It7YgOp40qW4SHQMt4v3bKa4JHkJGJZKzrz
SsM14Y92KBTwJHxN3ogYQ+PABpRp7rIKSS0bvZzG2dZZeTUWGAeKfdsxuAM/SC5mdrVIU4RAmjxa
Hf8Ezd+fOxAJD+AM02jcIQkHCQyxkCJBLjewaZjkUdyIQ58vMYM09jbojxjvqPXWX5aZ7R9qutbe
PippW1QkClMd4NfijwYgTMneIh2hMpHe1E6SAoEkVzdPGM/WxXYOiDtoZBtBvyB7skETsq/1di6A
5E4XOZUt96gszbNpvTCt/edKOxVfplIZJtQfgMArDyC2rqM5pEeEllWxJxATbvY94Kql3cbNUEcR
qNCAydhGuVjWnJTIEJ6LN8zGvDx4WSff8pgFOd5iJIIzNDypnztMjZP4ElrO4EjkKumrsnnSzIQU
2U8LpOUcg2p+QoVYs4eUSNENv6jXeuV3rTsOHcaMviBUAjRhlXZlzvOoNrNtOUN7rSdkvrNDVrUD
T6lyPKMnA98Y3TWovraJggOLz86100b148Hum4lPUsK0/A66tolLuT2admefmYwQ7yQEmzeNN4Mi
uegTi+gwsoq8C47bazbU2CIrUp/x9AFuXIRLzE4PC437z0UyWwOX9hxgtHSFY6LSd2BXQKWAovgA
7/ehV5hDtu+Hlu04B37K8FKG3UJ8WMLE8m4A3XRM5glRvndq2h7gwj4Eh8HIvnRNimXTqFhegLlR
jSCvY+oQor5ZnKluBRoMOd3eNtrHSTYJ62zI1rVDQiwU8a5VU6X2MItV+0G1M18epcCCaD8uk+SO
ZTYh5nwAvyF5sTEoJp1mmoaAKczNt20N5N/8bvFqwcZd09kkzkEN7r/Zaivk0MKIxmaNGT+jp7Qh
E41t3k8rTnlzvVCBQt5MuEI1125K2N3pKO96XFJWZwk+W9VUdB9sMDQPSBNHCNF3mOa05wE63zlY
5nFoXtA/ba2LDp8070pxp2ILdDhtP9N2DdZDjop48RUk4trdl7R1u+cJtsx0s0ZWQZML0WOaQsKf
kIKCKRbB0IUR7Wk45pOP8HPXog5bb4LSLp1LUXCs7lXYo53f8ozQbAEj0q4Zp/DYeTP+PfloUvq1
mxYsRDBXciNgWdbSP0WuM3gfgqJfPOTMWy9HZjsq3AXEC25ZiaPYpyruz3oyWd5GiUPHuu6iFDOv
7qCAA9cXdNzUsMFx7mqCMtMcxkgyiPRJ0NaHOKMJx8EX9PJc034LgXn0rrMFUx+BboGgrKOdVbsy
2yIb4qJC7hfxSbqi37VAbNYLFVW2fXQmJ3EPqpmdClCwLNYU8obwrduGuZH3EROCLquPNiq4DXTv
2p7nh7mfRX9lYVBk3XuWp9fHvmJXM2sOgu7jKse4qo24kuyaYzj78TrDbJMwUBChLfKjSvtsPqy1
F2LLHeW1cJOtROi7Db84ZRZWXxPUfcfZTJSXlnmJDz1tO8imlgA5tN+DjlZV64e7Ibd9NIBUaeXo
GDnSyvMjjG3S2uRbElYCyjG26Dn6VjvH75c12AeiF1Z8jVJE02a3f2ff9lKowLmf4rIG1j/VqTlQ
m1KUjf9xWvym8XaNmjo1kk8hg5sDJ5I+2RjQBF6YDsAB+7+yOvq9x07AnONYiQgkvNxtaNLHjgOc
1yHxAhPhIDeaDDPF0c9RyJoVU4yBmdDNFF6gEW+RkvpJO3L0MHPIOGX6Cn3P9bigiNmrwwCchhAQ
6NxUDjJzjMvkgmwxM6mhLdPgk49TA7fiNCh3RsfY6uk1NEPrEyZ9rcnsw5zmpnv0XJ8sGJ8vk0VH
y9QQy7IwNYcGKCSFgIIotW+Djq2CVZwizy1IiSrmmsSUEmgtX5S8JKTf5PtlZwJiWbic0RMzUFKT
CRUoFqippDk5w3aaudMuTiTXRpBc1uuH0fNhcW9rFRkpKzurFe+S9uuO+9dgfIkouScLPoLka8Qd
VarRzN6jDoUBqJIKK8pHtx+64Ms0tVV9CNxMVpdxnY0ci33TmFyqaqRJWZKoN2vU11XQO98HSy+Q
zSF+jQBpOA/pGzAuUTNrG9koUpRXxHCcKva4AdDuCXRpTqm/TzBUIVlHdD1NxyKIJnP3jlAWC9mg
Zx/VxyXFIu57MVgsLGEmM3cwaCth+/yzEmvLK4S5mljJSGWFicNDzbCg9HY5hgMhoqsWOEzkMmzy
gHu/nJX/CdIrN/P2GDkwHeeR8m/oH8JWzXxjkVUOz2jQ9NGZHSHmPCW365TZKnoac+mjBATRKS6n
M490FDEy6Zos1lkb03zqOqyhkjOMFk1SYfdMKqfNhKoKh2IYtGyWkn6dM2MnZneyR3nOJUuJXWWy
+bFuus4/2U2sx/AW7opbp5eBkjb3s6xA7Zh+CVhEUNxykswHzPXMKwJI0TS8qqzlAwqTFhI1p6A0
TlvGdNWGIVXKWLN1Jbwq46hnTtdkHGMOzaGeSFS3QjRkgYHoTL4JnZT9qIrMWK3brACiOKuREQba
uphPk5V0qMcVoeS4dBLuy90miTSpIU382CTzojF3+/Z65D3TrwfMyWoeaqcJfOWlmAVMwDGcIJWe
fEfmyI+UYF3ZpulCTpAdvM4ze7eo3Ki6KicnHvtdXIB/G875A6UgqUXQjmeL6F3Jtaq14yvYzchs
OAP2xPEajTUlXyyjtHseuyEVJRLGQ9MTXJbJE5fe5PR5hcqCyz4rkTlhZTMcZfgzzmweCKg50ksK
T55zv/jrciEml/oJ+MMyj8iMiTZ/HhMHK7ytest8dGyP5Bq6DrHXO6ZzlJMY/F0Rh2uFqNthjmN4
c/sKKjo/xdQs6CRaljW/iHFAls9Ghs/eiqRJKEfGpIu1dUIhQwwPwVpgCgn7zWH9mTGZohuJapOF
dbNjinwZdSaRjxtMYh6UVjFPrQfYQ7o+h9YaYdiJdTI5SuSjc8Sqm4i7Oi3l3plRdgSjTv3Adgp8
Lk9rT60mVDbE5ODUSB8RQuSLZ7b+yQkdlK+WPCSPenv1qrEwqVVhlRHOJca7EDXbHny02RjVZPpH
lhKA9jYgEsKpurG9GUV5FgQ7EQZFkdWzkJMjzStOtRw3VwHjWpLXZcrio4LmNtwFs1z1WYjkdHEK
GabrjoPN8sgPxNyPhE6olTV/JvJ6dBqPWVuZTNQFx0Scmd6qxjmPoUedtRmshfKKhH/AeZXOlVvs
o3g0VeBbYVGo1dx0vc4T6DfeMsRuMKZdqXi9MQQAu6NIYqK/BaNf8UhTZzC3PlRg2ktgsYPqe8ic
lZdfSUN64IMoYa+3Czgo9lrPY4S5ABgjTasNhGK9MhlIRJU/i3o2FfryFjmiWZtEF4Mcsyt/3+P6
b3pGQHbwnmeggzvW+wZriI0qIkvF9GVWvakzkSYuEn9neUtbIBswdHzfP1zyfVeNNhXqcr5n2nnu
r37mS1NVod0zvPeDyUxv3rZGEVqms/v7b/frpQxWCdq6GRgZJM/PnUMXMxlogqL+knrKxKc68AQa
mTPBmtj1+2u9dgN/7B8j+k6bWviY9AhwAO/blNp2dDEBD/kyi3KgkBmS0mUn+r2X8BomuLdzFq5B
TdAYKs8H+jGMBYYiW9h01N10IcxkI6LkNbHnLTL/PfuoutiUCBW2NpwJYA0mfvr97f+yVIK2MImt
A4ALUSPb/P6H3v7cqbKPJ+k/Y1g7cx8cUKYs5HClhPr9pX7Zc4LGcMQoiEkQoozv+92kUalbkUA9
I/cnhoUedJhNj84qzSsSqHj645Z7P0IB42Rc3PAwo2vq/gLn6lotwpj+/TP2EiZG9TMv2+0AApMD
wo3MmaUi8n2SiYWfvwHRtbsbI7nqv8ES/72a17seLVNTZElo0jImRTzq/Y6cqn5G9zQWn+lJUDou
gGeXF2Cuppz/z1bZ9YXNtxU2UF0mSO+b1zmJYSiczPmMWq9Eaa+BkYNUWEaldoLcbbLG31/QcNN+
3P+ubzhwIMpwNuAVf7+D0JtaCSZL9xlYtuknd7jjEuYIigvPVXVtgU8AvKYlQfc09xNOxt/fgPd+
D5NqAQy30T2QoeSruz/vYarEpHAaWX1uYfrG1Z5Z1prv6XokUXZ8S1vGLjGpceDB2152fzfFLb83
La8y6EF5nE1vi1MCQmONaP0vvMU1lixUC2sRVhwJOp/qUO9C0QO9wPYs74nWcvLNYYkBLx5LYBls
XvyNIDqRi/RyoHnkgECZoIDktOgwEDLsnbOU0XK47urcMrmVBkZDsLA6V1LFAH8xxzk4CnIbePbm
iIcP03Bb8q1Br0ntiZp57pqkKQv714zPdUyyrLISZdKNrYGX0R6Ls47OpDvO+HJfJFVOW/b3y//+
tSbuAYsKoE5GGFz8srUHKovEstflqU5a6AKnuOlNCRQhpUjo/btl/ftLmvj905Yj1EavMxp0ShCa
fDegYVCGAooOp6coBs4q9kMaBfkVsqZubl3b2uYOcJOAodAcZkeZpNAqSnM3v7+N999cCJicRE6D
4+Sdey//UsFon3iWyVNe0/48T8uuLz+6+eR2l67ur39/sfebHFAq6E06RYEImVe+lwNE1TNOk0br
z2PbIGHmZ9JsiyxrTGb1+0u5715p/noIIhX7I8nkDcuhdxOleJrtoqhG9yO279hxK9qXfXyIaaNS
6abZxOkANxSrEUFzaunZl7MvokeKNb+DbERblxYMJY+Z3zeTKMhDMSEwiXqKRPUnZAl4K5I6S0xb
a7ZMGwB9RtyNzsYwMG1i0Fh8erQcwZezcp+zCHcAMylyxtLEawqCHJMGsP/pUhyqGvWHP0gLvltv
1gAvF2HzniJ29evE1Mc9A2rqMH/EP9qczJg8m1fOmmoq59+v96ud5Q/72TxTglcA4CLgWETa6ecA
NtUNPVXHUw+hV79eC4O/4NrYApmjiVBPCHqbvReAdFiF/8vemTXHjZxZ9K9M+B0O7EvEzDwUaier
SIq7XhCUKGFNILEn8OvngOq2RXos2e+OcDuiQ01VsQpAZt7v3nNLVS4q6R//1gz9ohBoo86H69jU
SSwDjULypDNFG6EoaHnWa/MlEd0E4EEqBZnGySJBYm1gQHM8TmceagRwfgz+mBYtQyStyEzuHZI9
M382VGL5wmcn41W0t+m490OaGAwU0G4NfHz5JumAiPlhwvnL99416SIs/zFC447k2qWWezk8RxEq
h7WaDDEigfz6I/Xff32e5y2Bb4iQOjgwSydZ/f4jrfkNcMHK6GsxWN5T1pSOuTUZj+7d3Jc2Gj8c
vdhWwcXkp0VE4BP+sDDz4gHgEcbR0u9LhqYQLwIsiYSqkq6+jzi/tteFaockhEOLzzLIbgSjtq+D
tElLuQ0dHiGzHPdqIOR6kehpe2JFSmZO6wnsEq3NrMeZOfJwjCjbcYD2B7q9RjXMH7RZ6zgcFFgT
wzZorm1WpXwLFd46eVNDlFpOhJoD3mHSFjZAZJMpQSY75LwqHxnhdUbxGdeEczGpGE92P9e6AYWl
8e5M1ucXmVQGGc7GTZAwYkrvTcBld6Nn9Q+pZSX4oHTNLtcaut0zRIiWzK1sbiHHt2yLon6fqT7b
MiaYFi4jw+UQN2JK/aEthmNRVptuDCB++kmWPfa+S6bcj/qc8vOmupszrKdsPzWCJdj3gazrN3Y3
6V/MqWs/G9B17pPe6cNEuQLMbptuYNWnv6F3vn9Yc0EwVuZh5rBVsE02Ch8uiAr5x8PCXr7yfanr
wIzKfANcY4GXN7p7/5vL790C9ePFPIxyyzLPHu7jjiSi4YQzeVC+0m8r8Agp/Q5vp9muhAAoa1sk
kVRciRtGhPgmf/3a/3Dlv/2aeHUY2fAQ/3ge6Z0WJpzdiNe6LDm4EtzL1VZYAAJ+s0y8/U1/f2y9
/Za2CbgAipGxFFp8+EiVCVhjwCvzaoBUITxpslysKg48KSb3wvtUmiL6lFKQiJG9cALiaINM4TOl
jrtWRYftC7Oee9W4TXAstdq7Z70lO4yu2D0IwebF7EpBCLEz7BtKYcrvorf8yxJ59mYwJ/MxyDin
ruhRpaQ3zuMrS0ATgYMkXNSbnFkcwDSEtSaYXrMqJhZe983WiB39RVedFc58f7/ZC30w4fGRLNsA
tkF8LhZr9MctAZ1PrbIx1b9CieXDT1Ir2VlVVuzVrF5KIyieLS1Q696MGXrUjebu8fiSevj1JeAs
n/y7b8ZbzJqLHwSqIsv4hwWFSl3B+CDxXuOewQFyWpOvlE+OZ90yJenWgy3U3hOd6lepJkEqoOjv
K3Sr0yDdATSsF2tXlOjYe2ueEM7oj/pMsqt0wibXTulUEnGE2VxawrpDAy2uKo0vbeUyGIMi2inG
LhktHKEnA+8T28ah2i49FxOxt7PlyZRwPpJnGlfySjhd0a2rqO2/TEXS3wMvz2+0kvDCylXGuLXM
Dm81ZcPx3VgEdCYntc4vkCiDmHQXMwLwsjpjEMKaeGs7mn+ZJpP9CBIMJhdDB6p8fv3hLp/dx88W
7D/bXpfTrPcRlt0jCfO9e9FrndrOWaut7EGm1oRTuy71szEujvFfv+IH7jBXlbeYMTnikMLCgveR
Ug9SqGgES+e3TGb2EdmMMFLUT9oFQmW2ZRDR8aR34uZVWnrxkMaKlHka6DfaEFjbX7+Xt66B978+
W00en28gT9f4aAZsKIiBol2W32LFgIFzexV9pmgW2EctJmdV62aOwkHaHHqFg1a4zhIXlDp22DU6
SRCEDDxFsm4qEgBpRxYV6RcJvdTa5JS7absHI6bObk9GmVBkbK8qLzDHVTsZAK1iqYt+1Rh+FeI1
d+RO42PZZnmnncg9kVNEytAugV9MBLZHlrPMSeU2Hlm9w8ogQiIY87KjtARBhqIuSiwlY8YMl6Hn
gzNwNGUv0t52YNUO1MVZzYLO8CA8KcZFoYvqdw2gsGTkiqNOMdFkrkQXSkHXBd6H0yiDFoZgKl18
tb5Zkd73iczudDc2HwEepU9kbrrvdmqmSD1Dhof/19/OPz5/uFJ+QMMNmqr/QdezTCahgNbyb76L
PgA5P8i+4PKYmBrylXGm8l7nlsy7W2pfJjDq5HrdQf4u2vb/XbD+YkFeih0CQoUfBDicUq1oZ6/4
Rnx36tdvX4g790lxmRZut9XnIbirG+jkk5sQKw0i9Zz4zSC5Tmbj7jefyf9zwy68WXCpVC3q/+DY
nUU/wizJs2+xp7u3tWu0n8xC05Ywf3rButif+6LujtIuxQGuqnHqSo+FDLK4uk69xMeQXI7DZar1
1nec87Wz8gFa3/7mXb4/0y73OME8i2ieiWeaQ+WHj2wQ0SSC2u6/oXrX8T07C6el0N2eVn2rD2fT
HXJmSu3swuVunOp7MusesHF4MuOOXpT2wSGKfKlDCb83iQ0zIWEV2DYZuBB9jjMvtGvGvT+ut//k
LO4m+e1//vLyKgBWpi2HlK/du+hssOD6f5GzaFJuqPdBi7cf+TNosVQM27pjcUphs/AW/vwDSGVQ
MczWDV8waVcftrD5NyCVtdQJ81P4TRBb+BPew59pW5IW5kKy8NC80eH8fydsyyb13RrnACtetIal
41Tn/aBr8+c/qcKi9tpW5e54aaQSPw7H85EZMLYPx630i0oOvinYTnlMyHe5KQqhP3bsRA1Ok1K0
d6awO7inizRvbgquQUmzKOSeWvq3KX4UInwh3GQGJ6EclV1ubWssAf/A/9xn2jgyHuG8ZtJ/2/QI
NwN0uK4vO3kqiykr1wOFU1Sx+7K8dKJMHVlQBv2Qpe5En2IUQXepJRtK90lrq2E3VoMXh7oCreNk
8jJb5t+C0wwljU5u3iVuSmgpTYiHrTCR0cTNgyjYjIgNI6jkmXCsC8D805wPYDqlyTOb889wSvWE
CZ6ZLLsTDuAp028r1otdqYZih5ehAFUcVOnBFZQUUBbVDbgsJ53goaaBhXTl1O26Jh+oEF3mn4mw
873kVLjN5oZ6Bg87D3VJdkYLshii4cp0ovIZ4xd+CxcLzY6TS7dO2paFLJaTSYIxnmYUSoGfzqmH
p66xpwd6LxmxNnEtFdXtSI8cAB1+UTvSe/OJYW99OTpGsWtNd2lszIeNG8vaYKzfQM2pDLlmvRk3
ALDpb0wh5R1c/FwPAL7UJfuyoN0hLNfdNmkbvVhRpW6vNaR9/aZ2841J1IyCz66ASVU5Cok0W8AV
9Hlo5IjF4DEbt5tqrfc2J2F3EPu6ipI1yZve35rjOG7GLqtCil0GrLhmR6lDE0vphMvA5TtlH/rL
7BiE1Rzuxu0SYt3oUBpeBHhwcxs0AmJHpeStUQKtwBNTPGHrdVdwLY0xlNgy9zRyxvrabLwrIaaG
XTmLUYOLkaJoFGUuGkMZw4Y9Zr2dhlhtmHYHV8qpQWRGDdaa2o6PCYuXt6oskeNYshZwRNITOs20
6tBFmXnohEfRD3iHz9wNDcoCfowv+NZh0ExtN+S7uKvNu6hI+8PYCPpdC45UqwCK0q1vD1913IHr
gUqJdYSLiiq4YkoP7DUsEU4xJtcwps7wEj63fcwTx39ewts73MJUEzmspdT/0rG2askhAgKP6jsH
E925RtH5UnSC2tw6nh56BKF9NBOADDVNBxEhtRmjn9RgrVSqPNdOlhGBrrIsXWGChQ3awrE1kqi6
d+O6wxkWlIcySOPHjoCvQsuLik+5Lc0QZ5/cDdS8dpXPdehFNjFJO9eh6dZ9OGGHCrZVCWSHJwum
ngsp/QzbYSevGhEF29bVi2/UP00HcuUV1WR1thrUFFDO2X3N8FuurYmKVwe8yz4r2FtWtvnC1PbR
KRoHPFnMUQvqiNfk65r9cVyMK1knsnevx1aLYl42d9x+av6zKv5rDIrAIbL3q1UxxyH70r5fSZef
+RNCEfwVEIKLoB7YzJRY4v7yN04j3dsG2SMX0JWzINCRPf4o7rTcN04jBzIqYAhD/dQsYFl/ZQFb
gOkL1IHl7N9aFwk9vV8Xkfn5H3KiZxhozs7Hww92SpPLuocRVvh+SDIN1yOw090cJepYxLWzJxaN
jaYax+nVqVrv0sntmiXFMMZPVdXrbOak9lJ4hX7KyXPg34msO5cbK2ZFgAsct7Z3htDTfpqyIb3D
RlbscsxFB8Gk43MlI5+0oZcd8TxvuqmtvzA4yvaECxvwURl2Kmb3cv6qS/pVUiDIDOBUbt4y+8qP
QVmUF5FnFbvealf4JspT5dD4FxSRWEPYTo7G0I6HMhVCEGWhKcDUYu8o6l4WK+i2V5X0i50s/OAS
1OmQYUJR5g3GouCMAVw/GUB1T8gCGlz0yqq3nE+KHX6v+MkI0oBC6PzaUG5/ikzjbtapPTRcPJpl
bQcaqARpfecQnaxGMYFTMEgXhTDXuusAWybJcg9XrO2odtXwpNw5hS6JMvEiVgMtp04bFt6+yu9r
O4OkpgqYTNDtsn3QLtUx9ijWujcZaKRm/1iBfLvq+mS86ap0/orPbHpaCrFv4pwokzVlzdm1MnVD
RCgNGRCk2xom5oWu3PqLsHq1JhTgbeUA6cczcn6NWMEBy8uC/pnRXNW53b9qgbXUM5FRCOSFWUIq
X3xifYqPNtcrGrOd6CRyKQ6arx2K3MvXcV2BRiCvsqvrwfkOUhjoZtalF51Lf42rB8CFRCKumZfP
rG5alh8ZsEbaxkJevZCYxx/iKQ2evRooM3sheYykO97KYazvgshOTzOy62lsdXzo8ATSR1Be7SUg
t+LWrmy5E2gewWrE4bp3VOERySws62aevPQUx/a8xUVZAM6SPrpeKg0Wsq4Gv9xaw6WLHeY6aLhW
UNnciFIiu/jaKyXPkesW+0n11sUC26Jn3E2fe9+DziQTA5uddG4Evue9SiZ1xgFlXZijU+2bvoqv
Ortq77LZCkIlICQLDbBXGY3gpEvHP5u1NJ9LBtKnOrbzQ8q4Y59lhS1WIm8L1CbAxYUcL8xktLkc
62av6d0GVaF7wQqgQxpXubExZeS91Nb4zamVOMSTHKCfMfyvMPZv0en9Na2L5oNl51/hLcs41GLb
fIbvflcNFsb6FpzzrJf6TZW4Ltb6JNKOjoafg82gr5+TAU06HDW3fmmjJrv24hx6K4Hc4GsK9WxX
DvxQPKfFvZ/SaD5YxG50xsQXWcyXOFoW28e+cNd4hMWtZ7XdF47blKB1uXGHHfPACuYeq7HeYa3B
oOeC+aRTKstvmNMWn5yo2LuQyI5uNJcHOxfVupWU+/Q8LJ+7KkgPniOiLTy9es2BV62ogMo+yZaA
9azqCpIZstqc0KKEPS5/wmut7j3U1xtpiirkC0UYaRJgjRyp5bXWqO1Is+cFNDB4mEGwdbpM7KJ2
1E/4gopdXdwAQRyetGU6nLuWcZPpsbUvSaS0YTFyxi31oflqdRPvhKzHqCtvVxmj2gwFcHo2X5b/
1FG+J1eSpg0oud5UYQCcoFu3Vb6DHD+zp5ocL2wG5QYwWcZqFUfThv4GZJm56qkPCYLhPp4nGEJF
jiJdsDfmMYcqSvm3oM9YU/VpKiN9YxjaU2aCN1zRgmJt0iKA4+ASJwnIR4aFlj4C2dAPBePmDfvK
emVmefWlcGnVjaokuHGE7x7a1lG0yGNCu0k7jVIArwwx4rUvbuapXcZR71pvXUF4V1j6efABwPuR
oEaEXgx3g90xeAhYNc6znSSPgGTSSzEPnxmtu3sW0TmcsnY4txQ7cSmN2WWb0RLQ0e1+KXq7ue6y
qD5lmK0ftCgtzpwN5KYyWgoZgipez3Syb5y2th4ZH5lUM/BbNpFfbROVmd9mL+5PI6L9i23Vy+JC
C8ATklh6j1UemjdQEWKNWRDvelJCGPLjMdSMKLmmJJeHOIdhgPK1utV7PvoSEu16mjoqZZTpU6vF
SYwJAJUz5JhHLjQ25HTFEdmWeo9hO7b6XZmqbgmKyPuij3YpOb8Nnv75Oh8seyMHIkCrqdPnDCdo
SXl9rLZuXQ1nY4jNY8Cw5/NYw4gfSXkSrWG5pZpVXbTIJXu8Y8QU8roJnnPXTdeiHPWnIgKLxJOJ
4G9nrifTda7nPtO+SrK1R9n52pYwVXtFfr44OLYWbQHptDfFNPr3GJeiraHX+m0ypDov50VaOE2a
u7U4MJybiY4HOni+6nPP45+RxUwMSdnxTlmjsZ5RfFfm0gFQ6ktpXAmZEQG1GgkrLLFGnVrePNVv
ltMDa3+WxXe9w0aEcvCayq7SCrqbOq6LfZVwS4Mf9nJkobZB2vMiv/4eNDI/DEVirmw1apepCX8R
6OH1MJT5vnP6Z6dxoBhVLdg3Hy7Ql7xznwn+vehR/51Uw7NfqU+lMXM2mEdmf1YtDk3pTRvCJXdm
HcujTDzvbpC5+ZAjKH6FQKUecZA++0PpalzqKfHd/CgxX+r9UdZtPXQ7TtT17J7YapUxGE6TQALd
51VnbxYbwKWC1L3uR9X713VXT0RO3eh7n06Wz5lt5IuDamKSEoLVFUaVvusndj078KzVKSW8WD1L
HqDsvZZImYrybU18TBx9jT6mZRK9ZpMHfDmeymPfpN6zMzn1ZyT9OLuOmFxdeIljNHdUqSTRrpjB
dZahaseZkEPcOdmrn6hWu3dwjjvAooaoXFVamldYaWlbKjV92uECLreD2z4CwRlx6VJeoHP2p3Pa
flSaOe7dVHrhRIHFmf9SbYPCYztZJMe0sS972jPBN2kwwPOYVUbzAJKxF7kv56TYJOi+R1YQ7TbR
0vgSwpEREjKezpxl63PDtwmSl9Nako4vdh5MxyZwaQGxtX5nlGpa4Vhlu2XNlDFTd99cpOkBnRBP
8LQeqqgjjkW4G0IGOQKwbuQV7Rs659s1RRjxYbaJ3fSgbI8NXdHHTo8vXYOyEN0z5CX4pW49xV79
ubeoCCDAQiNOPaRb8oXBRot1DtdpQT90ZEu084SEXkcqISRU7O97pBWm36bYOXqkf6f6nG20JJiv
UpQey3h1/dL1H1u9R5z92ttenTv3UE6XuR52qVQU/znE/UuHOOiiqIH//BAXvhQU0jdl+k7d/PFT
f6qbSJjUVdnkcRbvJcevvx3jMH7+FQVT13FOgZkxbA5/fxzjaIHTDXqLcBAuAg2dWn9XNyHxM0nA
uaL/0D7/LZbgh+mEo2NYxBeM1cazcL1Ssvhe3WShq2Td9+pcjlawGUaC6Qg42UIw8sbhBqrZdMwU
z8eNrucdWyV7uM/tlsdyG5T140+f3vWPydl/lb24rqAxt//zF+O92ert3eAiw5IAIYc9tssn8rPW
yvyXNGzSI/HXpXGOc46Eq96rXCwCA7s0BlR2/+yhxqSrRvgMsuqsQaWM5tazQ/qDy9eg6/Qr/o6E
HvWiMO7xLvrGDixI9A1YgqF+MwJ8m3D+fQT44x0zU8bvhyUNTOKHub+9DEXcYOrOFkPmmBbrubgf
lqa8LdsznloDfQXZOmX5Wc3LkIVSdt3a0d470Rw/VN0rz0/gtUyenXXbpdVAm0aCgcCjS5m6AHxh
1zhQjqINeO7QUR48QLO/yIvRoUey1dwT7NRB7H79Pfzj14CpUGeWiGEY2MTHsS7lCPGoSYD2tI4G
D1WMtZxDHXuklSx7dc3ROriVkVE8/fpll2vt588SgzL7DXzRJtci/7e8rZ+UdkdXsS3buDyX/myc
gQ/355JwQ+pHycOvX+n9gAlABK+EQKIzPnaN4K3o4udXkkijc426efalbr/UY8WZOer8yVzlMtno
dV/MoaVPjFYzMp7idxfNe0vC8vKLMwL8COYul6fDh8vc86w0iYEtn5cn9wudY85LDiO92DmzaCkm
RBOfdL763VjUb6foyvvWFUF7GCkfu1SklEjH4CrIQ4Jq4t5qpAmEz5+mb1Ib5FrXZuGFKO42ySIq
oPsfy8E/NXB/IKi8vX8mdCYRogAJCq3p/Reluz2dEU6knYw+Ei+E2Gl7QdLo2HyiW5TxcSTw+iX2
A3mp5johcGurNGSv7H3vAPZV4ZTEDOEI2H1LG8t7HYjaeL+xn+DT/Hg5LTCgBdKzWHIWw+j7d+k2
HCSbpLNOyPIyCmgboxRxt+ROg203EAdtVK3fDEzqezgYCUclo0T9J29aLHotrQfiE0URiLge8crH
MRPVAZmarmdU73uyk7hBMVaQIFvE4LSzEIajrC3P46IW14tuHMcGErL2JiebQyL2DtL7Jyq6rtlv
QUwveq8+0+x7172J0u6iTxvpZPJssPuZjPboZ5eEUfxnhhT2MVn0bbookLpHPbFFyN2VIpssYvi4
6OLGopDPmfqKibK77XUN+XwUnQeZru7RXUzzrk6MkfispyG6c1qJvpCLQYpPy1r73C/6vJSteYA+
IQ9GHRSvKS4Y7vtF00/f5H0wYPGxWTR/dopyh/0nuKpHocAlNPXWeBsTFKiGcTiMsV+HlOFGG4Fz
e93L4ApVgDGDAZ5rz1JjjmG5zCF8MsNPSujJhUnk7daxOuYVQaaZyN5ifvHdqtmg1sAEGHKf9gml
9BcSuuP39m0IMr8NRMq34Yha5iTWMjGZ3oYnzTJHgWAq9iXzklXwNmZhwMLIJXsbv3jRCH7wbShj
L/MZDO2MahqGNrG9jG/GZZKTvg11srcBj/U27FGWpy7dfJ6L6KYfawJ5qykFu9C8JlFimvNzO2rK
E6gfJBrz6qtJiL/DRNF3fS/1c5d3IlfHIK3n3RAAqjiIJsUllZlFdat7mnXIJsta5ipIkiTJgE7x
dQnfJ71KG1QIhJViFzcfY3rS8LxEV3iBKKfZ55M3LqUgRdBh/ugsrqgx4qQ7hj1r4ZZGlCy64txo
ueS5UHW44MBpi21ZpE2AD4TFK9qoIXUBJTKcd1ZTxCQpxMGEEpoE/RghbXgFIFOAIDnlMbGYQ392
eGKWVIr0oUhI6oLznuL2uk01Qfg1Tv3vWj94qb7WK7Pbpbbf+2eHsUN0LC2vI1MaliS85mnfMl9r
ko3EsCU2UTvMNdMrqlu3U+GKaa+39OOFDjSANPTYVBe7Jq1TkseubT7i3pox/1gu0H3+0bWrItOp
DKJasHzMhAjEwWqCrtjk0Og/zT14yi2zKdO4SOiVgBvrJcwwd1EzyPKWxdg6ZjHHMQJAvINN1RXx
vPENRYaQGKgcT8KfuLQ1bpWGigZimY3lOMU6jqy4X3vlwNeZelQzrso5s+Zv5KIC9CvegGBWA33g
APMbM3fq5fTv5ARa1xTFROuZRj8Hc3Ujg+ssGjM7BGeRzSuBX1i7ANxLW4uMqPrxksCTGwN/cnVI
UqB1mzywE+Y6/HerRWcGCFzHVo09NaVfmsSPRjBlqiZtRTzdN8/GDHkWcv1AU8wdGXKzP7syQI0u
g7o7OT1NIru49XJ+IBAEbLYRgLryGRBCmRzrSRRq247OTKMQxJk7OzOdF0dFmCt9g4t3SwoQqRom
GgNh0RM0XBfERduQuB1BQeA/xTiys8jibLhtHXf8IpvE2g/eGEcbP3d0E+txxN/jFBVZ/7IZyEEq
adk3LW6qO6PT+C9GjtU+WvbkoY2ZIkv3jTJNlHsvBlCYal7wUOr1cnFmWd3uvKIFTqsmu/NDvV4m
3MlY8saqlofuBStY8IBYydUteEo2a98IFLPLNojM66zp8/wTZeKBfVA2xv9Tp7pl84lee02HO8Xe
FeLReKiqeQa3a1Lou9Nzb/nll7c+8nzifUlhnG2n5LcgTc9HtWBlwGrlA7eOLBAGbsrG45ZvenYF
MX/GMxXvZ3JV4zdegqMy0fm6idH0J6GRglghJdRqqwhBWZtpWLqD+Hc4qPxGPEBUYCz7ZNyjDxH0
7aM/pKmPN9nJuS6AjryMOBehDDSQja1O6e1FzDY3w9hQ5tmtz2qxa0vdONdBXD/buslIIbGT1DxW
FD72FxEM12E9Ndjf2eBOFu0sfKwcguvpa17kzrXqW73a1/o05I8jBoB2LyJNfJ/mYHmGcFxN1pwD
fFRFbOrtFth38KjpkdiKUcZE2m0ec1MzJp/SqmsvAkEV39oxGzPmsYe/f0WOK3hoMm2IN4VZcpvM
JGyDg11WRv1N8ECejr7BJbUZlyf2JnM0PlGFWLJhkRnrC6PpacQj/9nR+pVYlMp4TZ19pkcguNNg
/xg0DnaN8UpVKl0twjC84ZCOJn+VEkYyh/YYu/FB8rUg+uWBi7tsGLqTmrziNhtIOPpeu8diOjAP
G2ELhzkhyZnRUV5Vp9JV9qXW6Xa1SepSDBcxBAU4U04rkjt2Iu2rHizeWR6d7dLH19JfGoyDX7MK
TPUtUzYjfTIqdDOKn9iBTfcSNkXAX4bGjkqs5fFRi+T4hdm+NoSF17rMB/BW3qDaRPOuWbAvm5SO
iHlFeiezrhUKj3MWrmTAUctBp3TISECUTOxu2s1IcxlivF8yo2tmT/DsaFu8xcoCXTQUMG53M2AT
3qqtYm89RRN6NrqGWz+OzmTcZURASfE2afDAtS7a6zJgpL3tTRlkW18k7rhS/XM8AZyjbKlYhHuz
xHsykkCxT3a0QAHriEgAiztX9AazKd8mBwc8GKnV5eC8G5lY16bSC/cAgSXg91JKi095o1E8TAKE
ZwbD/b47FYz6OEYST9+2iZ8na5I+Os1PNvf9BN+f4qYo8X4kaf5jEvuNScyD5PXTEW390r381w8J
5vwicJexU62al9fq53H4j5/5U0fRkURsRjoIcRyZCFn+XUdZDGTMn4GDwvxaegv/rqMY6CgmpnxO
eRhA37nEqC0kexugfJCKga0Z/Ds2sTd//89nV8KWtCUEnCV5ORvM7/vDxlKHBV+O9RnDRw3lEFnH
n/qnZgjssjlmOmzXepUzlk/o6mw7iO6XFk/AcRMDaHW8pQR2smV8ZPfl59ap1Dgju9NK67hzMwIk
oKzbXZ9nnYp2Ocy8NL0EdjggVFMwk5FJibjtAvtedxhyzvigeuqtkktjEA6dYqvR92j7YwoUatDU
SnHEWc3ikFvjAvuCoD3oz9QTE7isqGCR0y3dOUua0LdxEd8g8vZJcJWmHTakgNtwJXxSfiE7hKXd
qyfEP61QDaIcPlDFrvI/+uO/pD+anJ04tf5zAfIqL16S6n2VyR8/9Md9E6AxMuEkgIOHkWTd4hX5
012p4wgB80dnCWoE985PNpLFXelCgXUZ7P/krLQwnjiomDhPwMEtd9r//vc72aD98O8/q32Evt+f
0LnncKJAVjZ4BwZ5zg83TcMmtFQUeR/tTlOkooptlwzd1hKdjyuqTKqDE8QaZL02mZ1N3ri9Bmaa
qUOBcMUEQmmNXAjwIkijndZrFoOKqS4u2Jmk2TW1Gs3n4W2mMdOwkRhxcdEtE49gmX3UepqKIwXV
8MCW2QieREqY3wYm9HhXJzLMyxhlMnYxSHvYiMuQRbwNXIa34YuvJyyCbxOZ4W06My2DGm8Z2WRv
0xvLHcoyBNnnpy9DpyVPPZRboiUUr8db2fa5e9lRSkSalESuboc9JMNErcSY+tZ4LhIg4N7WZ+8q
weq1/LpIhY1HuGOiuGtP7sxq1AYTPzxJqrrRR1ixTQIZDpx8T0RnnxKmHkmi4POsFxAcx9QwcgJ9
XPcDbB9YlBTLfR3HgnkOZ6LUGXFklK2DXZVeU25mSKrLne2+3ebl2y2vftz/iT/XNoa6TNpzmLvA
uiTWSmkm+LDBVVVz9gqeeGqdHPhKPDlUlVepDTeS1oSdmauoORO50Q76WDbXeubDaQw0azUONn1u
bULiABTGLnakecvOuk9XVqtjmjTK8QYKm7N1Azm9gNDMNyPtd+GUTwmHp7beDr7ILxsttXZUIAr2
4h2u3HLAmQfZyV2RsegP/qBCD07JVoiSMJ6bxFcOjB3AH4VaM8vM13bnWJTexxXlN0F00wjqJMCU
UyeZswdhizlIzpbuPXSz+MaK6/Z6TAbvhnjZ8MwhnSbawGAuJBN1w/VQ4Zis0oeiVdF1YVbTI4Tv
pXK575nYeWa0Ho10scXm0UMilYUDxNWuNBWpbgUvkopTr7Eu6UegoyPTUlQeTHzTg6x9joBU1t7j
OeC8upg4ViJKYhU6YCoBLInGU2E1zfOhbEx3KZxoxYaitu4wqrlBXMzjBwtOzkUwe2i7hnTGO+gY
7bTyJS2ioNGa4rsBBJHCam8mPBQTnNjAa6Lc0jCda6ym3qEZnTvcz+s2620LP4fyLg1qJOgETGdc
0uhEw1Ufx+YFHRDVHsZ3v+qyie+6B/l8kxRu+QARqdwBrpFfKGp/NDBNIG/4/pFvmgEtBz4o8dI/
zVOhbiLyE8fSVs1dbFjzU0+zoNjCzjK/ZlWjX2hziV2nri3vSHdjsLUz+W0I6mhvOHq9SeBJ8g16
2S085f4JCmjxOIGYfLTGLnVCp/bzx1orIXrl3GGu1hFXwZm+Cbyx25JkuRirDEoTKdld1ljTFbtX
5ziqNgAyO+Us0/ysdmVkJFpmZ4Y6iL8vvYaQqY5Kk6oJqzi3uIppvUDTUwWiodaubZo7OTr2MoSX
RtNFsQQuvCIJY00PpdOOx4pTAJKBYz7YKENXndbcp3Nzm5H+e1VOlZsrus/ou3dGDIGhSRDqzmsy
+0LoU3QJg4E4btZGay+ND9DgvdOEUset0be3wByKtdPo1Ve3Z1wvGexeW1Ewf1k0cRLmWqEWJ7i8
iLPYvo8T2wndujBppxQ17Ig5iE+2afTPHbojwMQ4jNBdQsjzRIQy1Ryx08YvLVjhb4u6ANuhvjT7
aNxw2lfrZOitJ9TBdA8O1/RXVMZMl6bCaQQLlJNO15nEJXM7IUpWK23bVEtslpLq6obqVE64sjNg
+AJCOg9tyqio+D/2zmS5citbsj9UkOEAB90UwO0b8l6SwSAnsAhGCH3f4+trgZJeScpXKct5TqQ0
SzHIuESzj2/35figB5cat2Tao+RM93KUqANpOOpPoHXt77g70KaAnmi6RzCfFlhO7+AHA/tcDoXx
rTea8uSYJIMxVAjmnF7Vp8dQwHXAKhS1rjZK9UJoRTzPQmmvFkfgmVmLikWhY7R1W0wTZc4Z261m
YZ9BZpfXNm5TLlGj9Dp1+qh5593FaM4HKH1oIaTBvDAJ2oORVoDlajlxIFydiGhzH7JsjF9LRf5g
k6+dOXq2nTeTLXMzJ4Emi3k8JshyGafIvjh6mp7RBszETZaPSKV+AZxYidVheinV5gmTAY4a0ZAn
WCUawC/RNsbbSSne4txq0ZQbxdQi3ZOcMvehEl0ziOZb4jOB3xSNeIWPLncJkdEt9/tHshTU8mjo
ilGdlc9AvHiCRA1NeEmaQ4ELjOxikDTGIF0Ml7JQw70yTizATBgjO4kCfOPKzf1CdcbHeC6bH4gW
Ckz/SmSMPdL+EpqBPPITktwfKwqJjApHOZJC/oiCYGyBYJYHeJOah+1o8udWjc8KxjvXLIpy14GO
9mU/dW9a0yAA2yXxNit971rxPamr1Ft4PZ6HMQ9BY7YA7qRd4yjHPOVPeaRx3p3aX4U+pJtezP1T
AvSDZNzYIGbaRNHt0vb1Rgme4kG0V5LN3Q7Cdc1PETcPA3QIsUkWbICu1HLbU5pIOVAz1cQywvM0
fgccnL3XAIrJ49npj9y2xGbGB0r3s/0e2dnPJo3bAxY4CyUlxbFt8L9AnjouNR7mfog79aDi8PMh
YpPlh1d0Xiol+XASGq66LFJ2HeQWVwI8uCUdZVZam8TbqkvqQ89AssEu4+x1jC5ba2LywhxmkF2J
hhPAQbSnbKrAlglyYeq8dN4ESXOjW23xgWKCDVRmz3Ef0rg5R+Z+HBAYYwOE7FjtC5lDW6mIHBCw
/6jV6obPrIAwXCQefVo7HtEK7ZnKVxET5gI+Hm/jdGHCAEe9wQx6tarmZqktuIF6t1Ad66rgGXw1
Ku620qXHpKTAtYBL69as9zBeFSwmo+jYLlm4DWR20XNFuTsUWOGq6Z09TlDMXXp+U9LicW7iaNvl
WE+WUik8M5tvztALirZSUh9dBaBhqQqfUjDqS0EN4yPTFx7Clk4j9YQY6SjWcye1eL8kQelhAP9Z
ww3fGHOSuzEsS1eLK4MXWYoGW+j9bSSR/BHnsAosRGK3hGJnskpnqT7YvIwXQMdGLzzVqfrDlDfO
nlpfhRz4Yh/zbr5lsfEOrfrl84DwXwXiHxQIIQGT/buz1OEHR6k/6w+/f8UfAoRAS2BhC5uB3TjY
8T8JEML6RVvZ6xzXmMk5L/1h40CYYCWvooraeOQ/O4R+D6lJgfyALqEiFxgsJ2ms/NvR6d8dpbB/
/PUohQ0fLz4/1ur/kayU/+ZDSEVQ9wRraCSJpHIIsa/WJ5xps7bB/zATHl4F6VQvjhRsmNnTwpXq
fCd/+TMqF+NJWqlOlqjEf2+K6TW1lPiEaMIAiqbHA6HCb0Td8gJOgVDTMnd3JdNQZ6NwHOsXtagD
xWXfwUnjlDoIFcOAO+9qaZFTY6PO7G28zvTEOnXPwqvncawK/SLnAbYmFrYsLzSK4Zz+xjuw4wSg
jsE506vq3Pasi4jl1kfNacYfC1wPyenwh3RalfVBae3UKq7emzxVPWnk5sHU2296kwj+vnY048vX
CDwtczTt1aqUQM5t5UotejDhPx22ETD8JvAaRwuHhoR+L/IBvm3W9dzLY/KgRJH2ioXjLHu98kU8
AaeOI/U+t0V57/qa/F2nvlID5rxMlAY/gKJZFXDndZpsczOoQET1Ib/JRKn3sm+0a5PnzaG39cBT
EyQcKjvGg2FG8QWs9Denq1lFVwVW1MpMT3UOeTcrleF7m1rBYQ4MfZsWgppsVnWbJbHFT53YZA32
vSn3jhb/7Hut2ThjPH2lRwfTYxgnISquzaYvz+x3TevTjWExl052+ZrHOcMu35ooIpvmaBzegk4x
NroOwUSmMQ6CajVRW2NB6DDLB4PqidjBfL1Mco2ORdVhvSJf6qE1t5QK4HWlTzrdW1pfxy5GSKyN
5A1xAQ6DvlMHHVsdCUqifGYqwrukHPuRI+LywNRLX/Yi63NEHeK60JgMvoteMnhbckcevZldQlvx
00jB99nIq/kczaZ+Id+cbElNj48MtM22aNvpo8MgDkdX1YlVpkr1Kyl0Ct7DUYpdjsH23CzMmxN4
4zMD4VLiYx5DYNGZ4mXsh/eR6IrQ5exvnUTlRPTKd5bK7mYm+N44uJEb2MWFR5OGQ0l923/RJ0rr
3FqftW2qp/XssYiJfS2MoARFmuGlCmVabplrzmnIiWFQEwAPwxvqslnPLWdWe+OZoELFS2xuX8IG
Rwd4NC36teyXcmPbvKmJlJhnNPEf1Aup1E8AloEjilmUEQR/CK3mdG2zggC8rjqv4Pwh6TbWqQqK
+JGVcbTNmNq+D9gT4f4I8yOlt/i4TDnsHnOIzN3YUF7ZiG78imdEf1Q4IpERwcnbY7oKCY+N86kc
Fdl5th2UR5u1cwWJnj7BudeWR8tgf7HUnKBNcyp8DBbaocUufqfpytgxZ/dfjMgobzA+I2qjgxRm
gBPGJ6XSZ9fIHTvHu8VfCZuIzQCI0YX+6pH2sGaYN2IZEkwbWNdjoIgvw1RP2MBqsY0McFyRAzuk
6WRwgdXdPJpm7QvCgc/0i5p3R+/3TaEvD2Ovjl45WUej57Z2k0ybDpSvj3t7NMvHJNeUjRhFS1qv
sucnMhPVhaSt9qyBf3yPVVH7ipniRBub8WDPcRQcmFqtpympNc+hJUGfKvVCpeVGLcrxFsq6Oc/g
KTwenuq15cTN8Fowd+cxUUK1dmgFHdXDUosfGDbMayXr4oA7RjvkbU/jjGhzbwKRA2ErCHeNhoEh
iKtnxapmrACw158WJ5p/5mpVeXRwznsGEHkjDbDuMzDhsgKHhi5iI91Z/VT58aokqNrSnYj2Ti+0
gcptXRWhZ9qDeVEnJsWy5EHkhNHoB4jUb3qpRntW3JmnYCTYNBIjvZ+wo33jJbjsqQRTfgpcsBzZ
ODDMpux/TQKlZLEZl/cWPcKrSJ90aFPfwiUPNzXGWF9jMbazh5bWyIpa7jdtCbtzk2f3lqMo2VH8
+nrTEBHKwu5xKQw4KYC0H1UROw8t3ZkQofpg2cjQbEjolBiK9Mn2seEMfm9F8ieWmmEzWtMH5uHB
S3lmEtVKx8hrTEM504lQuyUSx2s1ObEnRbXcTXt0/E4vzTcOd9wbuln5CzraATzGdCmiXuGBhWl5
NGL5nmY0i9tWHV9FQG/nopbiG8cH6ZO1eKEFNfC0cdb2xmDCkFCVwHiKYzH55DPsQ+5kd0oQDkwP
KoYQSJVMuzBw3QKiJOfy4TZWafiqTAZR8j5vIVEU0WOStQBnlDocv6ihWR85YFjH0I4Yf7kcnT3P
TcVrO/Xcogrcl6V/7IEIuXWmZpBXKRs1uPaek1nLjwFtoNwSZCMcUdDLG0YHx1buKbWWuAMaJl5d
D0JPFqG9jwmmbUMbn0Sr97mn2sE5Sat0V5ptfwgQ6/AzqLE/VjnZP3LCWwgnMdHdPnG1Kas3tPXk
55CTNK+iYPwWxSpsEjaJp2VorQ9BdOp7Q/LvaqD/tHpuPC02e4tZttfUoSuUKBuqUqcsO7u3+k1t
WMML69D+aJj5t2RJukOUWCE29rjcDVS17sH6WCZacNgeY+hcALNCecdGWD4udFv4Nm+uATjgTaBP
viljMZ4d3spwKUUwvIo4psd4GYxzXsXJUYuNLfbXmqwbNlJTfpkUMlOqnWebuNAD1woHKiXssNr1
nV0/VHYnsMNTyqLWwU87DXkEhlG0s2kooZ2izfYtiLxzJOV4IjcUfh0coE5WCxyzWrLaZ6e1/GrU
2XOUIxVraWI9kd02th04TY+fj5NRol8GnqobQmLvQSsVNy9l9JBU5TmjdO8ymdOZDgD5ktVpcazB
yW2k0gw7bKHONp7S4L3p52mH/655n5TCdFEsnE05aMPBGpN+m5nt+yh4rjg0VXAaXVe3YY6oEn1T
emP2m1lnI24ny9Fx2PGkaOhTd8KSKzl5lflwlVkZQoBTSy9SrewlUcziiaEqPRW1zaveoI/Ihdls
Jw9osWJH90R1zUK5zU19LXZQm8uoA6cpJkPZRYnMt2qkhWeLTo1NoyX9PgwSCnNJ9JiPtUF0P5KZ
2E52z5I2SQyPPON7SyDGK3HMVjsMJctDNVJXQRJeHMulKbaGPU7fejtAH8dixJCS4uYn0hfWIKfZ
9/qAwKcPaKDVuzkPHMeW9lseOoHPDwJmK6+3SV44mBapZ8AAqNpenqTKPlwafDs4OHNqp4k8XqpJ
S8nvSHMzAhCPPCp9fwRdo/myWKCK5yaALtT36Z6myQNzr9fFKuk8jbYRNah4g44BZgOeA0S3mTYj
EBf04yjqryvo1e3mjLBiR16MDV24oba7cRk98MVl6c2wFoTFVp2nE1VMqlcXWnJQ+VW/rxmnPVuO
YGMVPWaRcG7TY9NS4RZGaI818rl0ayuwvgKMbdhb9pbhxot6s8g1Yq+Zw+Qqxk58EKbJHpZp4oEw
aJmnBymFHwUSr3iyp6BPAj8Y7Kj8iPt8MKWbF5mTP1sTNHB5DEilp6dusp3yeZwHPjWMz5PCasEp
mJTdpDHFokMhQuHyCmCAvuHEKf4BXLK+AjqAZrVwnn7iRIx+jA4/ITOC8ZWvKd+xKpPb04bqEMwB
mV8xIL+rrR0fe3wSl7riv6YPtHzTufP0dG62fEflkjoOlc3hrO1iy6jIxlVT8aMJVHEB/WUf8EUv
3MEc5q5Wbz4vEfp43RjmD5lVLcsKa6lOrFIQMlF57gCp1nVB3hyVvMpv6hhFvqmTAyPZMfZ7mXX2
+jQgVVKXml9KRhhtbHPSdHG6N5tMbqzM0E5q0cpjoyI+xgZeHjuLJt8w53wli/L91LQqX6Z4kK+t
WFFeLagCCzwFVgmEPjw3fHL3kb5xL6Yu5m00gocwoa4H4JwzPYEoDP0hCUEWdBTyXNDoNY80Sktv
F1gTCjNss3cpP7QfbN7CK1wAy2jSCmbktmJjPOVJ8hzSkvXWMXpyZiJuNxdL+JQbS0sBOh82NTrJ
TnE6Tl8GAd2rErAvcwn1wNLA9HggokdhUJADLaMwKCEu5xiHtG2Kexc69MjWov4CnFh8FZVdfy3K
8EsAceostQpk8FKoyl7XqoqctEPirR/Uk+Xk1RP8s7bwg4COkAs7b3krovqbtVCL5lbLFELBoyMX
05nKaz9eQjnygQQmGuOcvVKvmrzYyRjsbI2knDf3QttxFOpe0qYff6zUVa/SZHhq87BC4Q6LbdIk
3ISUdSxuY3bG7HL0YNZZ8/B+EBnj94Wpj4lfMQhol9P8WFuru6RwsvjehA6TWL0grQ9Jr21aWyF4
ay3OgY1DfIiWJTkb0Rpxp5zzmtH26lqTycWkKt+RMJeXKJSB4UIH4C+nzzw0VCNln8SjQuPKH5He
E2t5UOZy8bO+CnadNmR3nMaolQvXVbNIIIG1Gh4DDUpqxeTrxbFT7oskEF7CsYxaoWIdZIXRnA2d
4TouVGN9goUbZ65H/MRtnOT117Ib7fxBoMPrmwy7jH6pBW8B4sWYabw+MluVrj1pLj+UuVDHR0FK
e2+yy+YPHJT5tSumanpeRiXh/ap0HHi7x15tdUtjQ2VpVkVquJnGEx9JY9vbMqwjSjpaURLa/T+5
hOqx7oyvmKF3gWLVzxmwjX8ICQAK+mseAUiWSuyUNTfiCntvHCx/SQkg0CaZLsZrqLT0AThA14RG
NIN4tIIRNwjftVzfDYl21FNjq8hma0RiY1vBpeoXCjC6DX/VnbMk4PDif4ho/D0r8fmzmSuunvQJ
ESF293/+2XIx1IUaaOMVGDaqKbNisI+Hf+As/2/fBOTRmjWCJ2H9/QOgP3Hi0DuMV7i1+MM4AisA
hq3ytzzEfyXJf5QkoXD8W0my+BF/+xs6i84IvuZ3UdKWv4C4szHroCNKlnv/Y+6w7V9UzFIONOX/
4WP9oUqKXyzDIStkWTimzE/fx++qJFQtaw0R8WVgQj6tVP+BKsmF8tc7SNqrq4M/DdMWytq/lA70
WhvFSzQph0BfMHjUWfbNSIIgZAWnaiBBF+ZQ0D/zQvmIMoxs6jRxNjEJXhaWP5MnBMGzQI2HHxbS
3MMSTMW7oyYz72t8ezGADyX3J6Ka27xYivfcCPSDSnLloYlHs3OTodEvaIY2HoUkZ6xtHaq+YtN+
YoOe3bHQDg/q8C0vGwoS2yj90g1q81amMX3ny5AVC2zOavqGHkgIhLTVvIBLpKrIn5w1vaHTFpxu
KrNOv0dKyotWb3JWu7PW0MpGb8kBLDeUjgD6+oXxJcARrQYL82aj2XKTlUShvEZ3EuEmdqLvauIp
SHPEB84E8AZ7Q6llbLFTzkwdGYkMQdVW1VtJ0vvag8/yej3Dreu04wdnnOJNssPOvMEOqeMb0/o2
V0n4TYs0DRqKVrqwS7ZDj3ve7DXVm2J7pBJxKh95ypfALuypbtw5H61dNsXp1dbpMpSZvmyrmSRr
Wx4sa+xRE9PeG4q+cU1JVasWW4+ibh1M3Hr+MbUZEuGU249Y9ZjHoHI9ASVqSU+0VCGNsw5ZifUe
5GPOKkaHQzSZl/5k408PDkuLEWig05INUojvhyGots62mmuFRxVe9oUutf6px55J3FuMi9ung/iK
eT742rFcP1SjUW/ApinncdGQ2YrYpLdmlt44BQupGdG/UpRa1QSj8uY8UsZwYsQefnWQ9aDvgm5P
oXJythpkkW0q5KzEL0aHQ8Lq+b1kytQI4iN9+q2ek2wTkoE0diELM/Y+eGPfIW6Q/h2DGigDXv7w
sbAxt+7XiM49qlL9VQvz+OasxgBXV63mSVSol30dyZPQqBpzo76M9orehRz/y8rXuqHewzijngPW
gGfCaXtTirA56mru/ESKshpaQREgXKGPdryhu8m5O4m5wMzuaLb6moS6+RhJGoLdwaZWzHVAUH1I
DB+UcEYa+RZ1yQHBcYStc1E883tMX5DBokdrStpLS7DgaDUaADgBV4NIcwHRzCQ87nO5ls+2XqsP
YdOVra/U/P+iDOWF+EiPl7nMq2vCiyKmCi/nLv86Uf28ciZoS8aNkEI+UKujAyKAf5WFWDH2kzPM
iYkY5GDePRcqulS3wgC6ZZ+Pq49pWNTgPrNvnI+RESX7ejQfhZ2kAMst4no6nuSZxqynCSrQsGmn
PnsLAg6tIqPhzbd6dgZeWmklOlxrPGGv78EmxKLzOpp+vKiI1asElIMpy4x2sgZJjukqQ0iamX3o
lNvYOkpew/1yD1pUXkIUQ/YyBaOen82+U2GaxCwiHV9WS68+yaUd8wYkr1kYV03Uyn7smy+Sahu2
kbbDnrnRx4PeDEfcU+al5EW+yzsQIhkFzbuqz+dbXdoaxZsZwpVthEiPbXYbGx1hFYeDJ1N2unjd
s41V8YskrIf9h0OOqKNrjhG+zzsaUbv4PCRHBmj+JF2pd70VUMEYa28mwyrtvsoxSTS3h3Xj0mfV
8sdgEp3qVn6J2IUdAnYLnuBj2cKUah9iVb45fRX6IzAaTCuDckkWEXBKXz3ivfpaCExS5Hr4Jc8/
mnY4QXjIqAZTTzTedLMHtV3dqm30MukR1tGk/GJbs3XI7erD4De2mWLtrs6N4wdd9iXUmwdzTLDy
1cVXBl+OTfPJimd1m6vl07DWmeWTRamVSgBOHdPB1wra7lxET3tvRSJFmiwwcQxtbZGego+DtkpK
pz2BA4Gj59jDDiAzW6h2Rl6Ela76lpNGR2wEMuavVy1vaz734gDQ3ZqjcDUuo5PJb/ushg22G6Uv
7iqAmJ3Cvn1HqpSrieH7SsdnEnD9wAbCrFvd6nl27ozgHASQ6LJbqkzjg+k0P6wyUo9pHIrTAvJ0
o7SM1Zh+JnCQMCJhG9tcfs+W2oQ+UHfa1SdD2ywgZX1iB/M1ozrcnQdBY2Ya9p5ioKJpTnwzGqXm
lkgRP2kfu+ZNmntIrfnTkAXBzdAC6bKPSnAdq7Ov82tyKKL0U41+oGwKvkWtWt+0yhpx0jvTKW5a
/W6SJ3qiwi73Ot08tqyGPDD4PPkV9ZUG5No1FP4RJVNAGoufVEutj3EaWjb3juUt/TRvdVIf2360
sl/NNiiuy7hp+6U/j53UUfH7Vl55xihnSE8WZ9oor+9GFmV+TfXeCa6r7hkwS3Z0gUUfMsu4txDf
6aJP+zsXYQY+Qs0eE2M9IBWmtYnNpWW/qD5aspV+pyXNIV90/TGzdTpN+7l6MEbxbgyNiT6tpE+5
g5HK6CztteOITrJJSwVXRpRCb0a+9NgXFxCCtEZx8ajvRNWwwhhM52i047wv7Hg6mB2vSExm5kHJ
hCn8z+Hvv3PyP83JTGxs2///NujTv6L0fvuS/2eCNkj/W2yEDByGmvgThGHNFbC4p7OGafU3+uwf
czI79D/m4jUswC6YY7ROxnZd/v8HczFD9l/nYnzPpGotVvWmoYM5+ASL/ynpXpM1z5JwMimGqWzh
4bUWo2+KccahS8FnhV/X+s29mwI+Cq5lMQt484aq8GRcOjwKT9lvxt/2NxuwskwNlkV6JoTJXDig
PVifzuH0NxsxCbRcjtfuN4vxrFmjxOeloCRuuzbLzfMg6/YDo9ytA2kQeEJTCGhHpkWvCsLvtq1D
v9KW+UmxlwWzEUgVGo/ZJajAntjCLjtNNK16LiglNLykVblJLEh77T6r7b5+ZOOePjU1DaJttug8
lcgjC69phqQ6YdMmRlnOzleF0oOSbzGby2ZyaPXYVRxXyLzNZH30MrYf0row32pGUY7j5fiOGJY8
Ltyz27Kf0b0Qj9apX2PfVeqRYrOCUqpduuTZga7z6N1sjfqr1uqMw6KMnY/SsT+yab7aakOEG9rY
fOAfwWXoTf2BkIW6J/EhNgSjIK8xd/Hf6E5NVUVB2kudZ1rYxxCzn6xQotyyp107kwG5jVEYw74g
h//Yi779MkU5yLpmHncLIbmb02rzUXGSdeKONRqdg0CJ91GWxD+4HoxbkrIx3ww0KT2wGLB3k2E2
bBImwdjaFc/RYlFZafflY7lIyxvQuEoqsTvtIo2BGCytk9I1a01/KCVJVKfKIMfC3DjgFltOGZrV
4Me97DdCK/qNEq06L46IrT7qyx5c4ITWTZzkXZnzaovZVdkhbi0HGWnQFHPNOkQo7k/Y1YJrr9Tl
uVRIm+wkVvGHqV/MQSDQD7LTTIoWfv83c40cootirPodZbSfcZj693AMzIexODK7jFnpW7/lZ3jK
8uLAxYCk9JtBHcYwbvX/PlGLLu7mf3yiskn/t09U8in9Rzr/xQ+FVMAX/SE9YGDC6Mp+8o+QyO+x
Etv5xbB4kkIPIQ3FUMLD7/cnqu78suIABKYoHXrpmrn60xMWKgrPRSQJYSIvmv/ZE/avD1jYMSrQ
f2g7OplqzEN/s0PpQJqpBAvC4yCCLmISEtZtFOHCNV6QP68t5zio3+Frc26s2c65SWk796Ecuj0t
B8NOR4reMTtTQ/unj/F/QdwQHPiXH42/HG8iTGGaFCoY1r8od1MLYSvVAOJZYC/KB2z/6oO9mJxw
eEgaqSv68ikWUpGbmKL4LuS0plQD+6PJ6YMfdlGIW0vjTd1sqplChleMn+F1juqR/jBuzLc8It0O
Hm2olu0ymIrtZ0bCNpNDj90qrBwp7NuPabD4Uk2LLvKx2VMrz1rCSpuXCLjzvpwUevNwOGb13Q7a
jJZXi00t7WMFAeKmF6u8kWymxnnm6R41PZteW39chNm/OCWEVOw4+bD21GdIPTD8v0OSVO8yoP7F
JeLBuo5UBHZXUt6T2A6BFmVH9vBZusW8QvI06XVk/Lr14RuMGD6DL1MQKmT9l+ZYh4nY9WBbP8CO
Nw9ObhDaSFoQZuWxYkf9bIHLQ2+eZoJ2fcdCLBqw3w8KFJ6FJy7WafNaS30+F2G0VWJ22xy9RXlX
pPOm6knrUkNblj6ss+irxlrBctXeGC8KZ+obYTuH8Ai00c0YD9M5tBawfmH20MyEVEADFGxkRhMS
t50qkj03y0Gnwjg+4Q9ceDOrsXlX7bS6D+yTvTyw80djIH4x4H0Q6UUvslZ/ScIGIUgo8cOy1Bs5
B9oWDMT4PHMoBiCoF4fJxGmK5l1sK6uLUk+QjfJafIsbAhBiP+lBtWGtoLj6Qu5hwvt2kKDQPEEB
941PvT5h4mm2tAeqR4IUDphA0yYipWahHxRq9hVrfftcWtRC16MgVJD2SvVEWHi56oU2nclJU6hj
ReZW0ly2QVvCegKyz8vmARI8WW0cYtEgt0s9slwCXhZ9S7nsKUZqJq/jSoPLF4531UJdRt0eTsbY
9ptMxg5Hb9Bu7P8LlmQYZpai0+9RlzeoZ4vmhrh4uaTBgwOiGNKWjp1aml9psJOrWYV3qe30G1Zz
4psWAu3ME7A4sPmCC71j0renqdnLSiI2UldtvvEmXhpSOJE4aIOZNH456jOoz46Y1Y43MEqSZbSt
7Wp1bmloR5jdQcY5s5+F8CDwjgfKMyxe5ACpZN2BDnpBFY1RGpuJz/EwsIhaY+NZdA5TszhRacan
B9KN5PiQbGBW4s4iOZasrAP5kbPPZv2XjQ27EZj+DiRvPr6lptIR5XSrlw4+Ezte767IrqUbMm8M
uwHcOgabzhlvVqHGxs5KS/OQds2LE43Ld2tYpk0wtvJAESeWNhPbh18JDDs8Cce3IZrtxq1sE5Nb
Hi7FaoluUnDqeCVmlqeN9V4EltP7Rt1gYCvZXQ9X1Dg4CGKBK4qDi9CNGOiKPc+l1WmuMw/DoQzN
EqgVDxFMLWzfH4yyNBt3iEPtAaFtvJkN5nn2etEwuXPRZg+SGwNRkYysS1NBSeKDQWPwq2ahjpvH
wSmP2KK5fZABM+iK+h73eldupkzTL8GqQSn1KkdZqzIVrxqVxQiV+aKHjq6uGpb5KWc1q7I1LAbW
Ay2KHmONnhCwDMWzvWph4dznfl6NWCU/pTIA7+lHEkKFceNPMY2YoQnZZM6Ur5VOvR9qCcqb9inC
0VSPIBdWjdls5arTNYteH2doEm8Yd1BnVz1PrMrehMS3KKbC2nPV/dRPCbBb1cDIGZKtNQ4NHByC
dG4gzOgmDE17LYc8vlsz4IF927ThI6ubCjjA3KWZp1lR+17OKu5BSb+asWtWlTJY9cqodugxMMQ0
XDqUYsRzbGcRPnybo206dxFhs1X9NIaWb4f7aviV5ztiohKN29rCIWIqlO15oaMuZ8mzeQubJjk0
qTZt6lV15dkwHZJViR1WTXbAAE9Yb1VqUzSIlWW1qjALbiVcJsi5lDKQEvsUea1ZWwXfFu0XkQUZ
eOjq/tTRmvf5a9srdkSMiTJBF7Xb0wZhbQD6fyQ6csVoS+ox60n/gopXHRIOC4+UCAu+a/6hIWdy
IRqp/kD26gz+lUeOkZ3D2Q5QqsuDY+HYxxk2eaHIFd9W8d1WlUyus4GtWHJw4AuWSXsouNEJPK2C
OXYn1cNGq/l5NKOaNfwjtlXlnZbZ+tZgSDtJo5aZ11YRgrzhDB/DKtLjrrb8Ji+n3TqXfM9WMZ+r
1CBs86nxy0+9H5pMdKamA28Sr9PmpNvr+oDOZvYEMCMsuaHnapY+siJdVjMpR/bQSI1fTGqNi029
LiLk505i/txPhHLdVSSfewuKxdhh2JE1cpYGM72rPrccLNGbN8zZ6RdGOH5duH5kMjwoqkzvs2o+
kdQ0dsnn7kSXdHF4RRvpl/Zzu4LAoT0EaYFI2EXl+7yuYbp1IcOGgt8XTjH2NIqeFO+6Uef8maxx
tHWho37udqx1zWPXrTi3PM64i9Y1UPi5EWLuYjuUEaUPScJp6TcYbm+tIkwfiARxwDFxqiOhUcVy
ueuUlTo2BRHQ0GAsNkoJtwtHcXeFyzXfpCliJOFB1X2Tjk8iu5mmbPu2vYfOyMua/e8FcypdGwDg
NZiwpjB8JCaEJWraiLcbuUT/xVLog+FE0kqm+rvt1NXANl1xjohLWAxJXmO9zpOSxnqxdNJtxmY5
2AlEJkSqnqRvri7SpfKvx6+rLBYH/CQZzrVYCDWNPEcSrymwg3mMJ82rlpCmv0FpyuWu56V/465d
8C1wDQQbp8zM45A0vAkkltp6j51XTv4EuxFvhyWZv8pMt5+mCXBVWVs4qmUymyebhpXJjZzVd1Wa
WXJp4FlPpMGsHLHenr40mlPfWSZY73VgJ/j9UPdd0jHKx/9l77ya40bSLPqLMAGTcK+F8mTRkxL1
giAlEd5nwuSv3wP19EZLPauOed+3iehRFQuFSnzm3nOFBcw7IAykPnRDjwbISCrT2aQW6dGoh1J1
yKrWurMzVhXnoEWwmSgf7XVtiiwqzcQ8EWZRmlHdjPBXHeWZ25nNhyOvPKB7jfdHkf3/g7J/auug
4f7W43LdqGz420r5j3/1Z18XELnkYcoHtvGH//9/d8qhwAGDFgBBxB8IDhbRf3Z2oARIccM7Ahtg
9fSzCf737MzmBeFhIIi2Se2jNPqvZmfOKmz4C2jDgjoh2HVb7rq89mEo/tw+ZUs/qSaz+pPLjUu2
b25YD2ba6Qumy3bfdASAbzAumO+D4cdPILLQ7FV1fDb6LD4PPP8jv/St68b06kMhcPbzTCkZs1Ov
PwVtRfWQti6zf1OGGOTz+daqDfU971lMz2lSvgi7k7sWDzACOiZFjSlQadW2P277zukjKzH76SAr
Qx85h7xHBTDzH1QZvwwPuQKCRBDhchm4ps6vqoycYo1GtW1PlJrzHSFE4YGaJYxsKdfPxd/9Dy3r
3644zfxKhwWgghHx1zQ227AAcxZFe5qM3tnAb36n6BmJ1OAa/P6dfpELrJ/Md2zLZ9DqMlr4NWpL
K2SAPN3LE1vUYWtzfFNJogvFL5M9ojoUhwV63cPv3/QXkcuPNyV6jHkBN1OA4OfnGyo38bBWVJ8n
DLEYJ4x1LTKYtu9u1exiPPnv381lwhGINb4caMzP75aEwZTVVY7EnDSj4lL3ld4jsrGmW1WGT79/
L2udcvz8W+GD8WtFSGD+h+jBGbVuijMqO3XpXDqRk9LLb7uO8IOgt/QmxRZ1q2jnr6ehGI/IqKHS
Z4M3/NefGR1VsDJ9mQj5HCo/f+bSGnzgE1SMnSqIu+RBP2y9hHCy0GtZO/7+Q//9HnJNXMs2w58g
EAz2f36znkbZkb2Xn1pL6/sm6IetNPgFt+zgU+S7Gbh9v8b//w/v+/fbCC6qZ8EZwoTne+Yv51KR
5FOWeG1+qqdupCjn25wcNeEEzRDG//4z/vJewEx5fbApKHU4BU3xy3uJzJgI+Awzoj6Yy5MzC3Wj
NftlxYc5z79/r/W1/nIP/XgvFxuZEKjghGv98uXllaRHoXY76UWD6G+oFs5l5oz/Xm79RIf5Kw3m
17HY+plYmwXEGv24Xe2fvzflgYPwmjnDYeCOJCJM9BMbsWDwjUfHfUyhtaARQG6AEpQBUryj00r/
Ief+l3tn/awE/XHQWeTPY8385d6hOSswuUv+hnFg34HGjnmDhh4Ww2sk0CWgnfWc5R/O8x+X8JdL
vAY2IZIM2AaZK4fnr1q+MfGo7mIf/Se4w089QuIzbJ7lpmXNcOidtgaFYBA+hhobqloUT2oZT5NX
z9/QgXb913YMq3MR16zhVxZMjLXpHOvcuP/9nfCf/k7iECkNAF2hB/x1a1W4Tjxp3zCOJtTd92Uh
VwMfW0mbBYVk8th30IJtltzwfarwqbigFEdB6kAsPamiEVehJLkH5ZFzExre4O8xnzX5loQQfzz8
/m/9+10bmFxNVnYuFcnfFmzwMhgElFOG88ZcYJkn5P3Ruwxy9/v3+fsvEWkkXxldCDx2AOA/f3WZ
YXNRiEw5NVOj78NMG9mmLgieZwXjPv7+vX49zrk9A5O0dpun45ri9avHdwkGdxBzznHekOKWBPG4
NUvWKehdij2b8SRqZ5x6lpr9V6OqCdVoXPkPF9Yy3fWX+PPtGjhsL01EfXzRa47YT7dr2QOv4ZcR
H3019cvJL20OUxnOTntKYCbds8Uz312wHkiLFS6FpU3zhP9dkB/jVaZ7RWBWfA6VWu7kGJK9MHR5
20cdrls8XUWlL2U6xOcUQfWDLp34Y0QY8hIspb7oEk3wJux679Hv5uIMXMG9GnuTA3eoJvvBBar0
6IFiO0rELNcpnG+1xSFsYJ6b9P0CmlVtgJeOt1VvyrcSPuG7Nijj2Lki7gvnOv6oAsMlMrPqKo2n
uY2PCNPEwKg0VXiG/H6tEQiVN0nrssUbkYfWV5D3zvPkOC1xW/FYYcqaY/FRjlKAHMQOmSL0ztML
eqzqLFyOFqsfs3eVcng3Q0LAVWMENrIkykbaMRO/7pSFicIK44nDJEyKodqfh2+Bj2a8hr7xGnRT
Hzw0FjygDb/+pNgXTcjbIyIy7gN74Ow0B+W/alQz27kA0+Kv/3ag0UWK6OIS6rJpmDY+272nsHGW
C8+Z8qXrlun2x+WNvUnu7Do171unSwucNBBpTrGVeMAkoN1dCBSscGfpNGfS/OO0ApRxRaALJxSQ
XONL3RTckY05W2YEiV8fYcFw7Ra8IEPUm2b6hClJfFK9iffWTsz6zilsn5hqwesAEE8vnkRohHQn
e++BhKwsoX5J0FOHpd4I8oMfUbg5z0E9osQxbK5t5djZO1xJew/NRLwxZoL2wo8GMEucVfreBcmM
QKfo5ztz7ObbbGEpufWFlX0hipmjCRXJi7UAuNg5631YTU18DlQ+YQxIA5lt9WxRwFhVo/f1WHIv
AbHSl2Ra8MjHtF4LqLJR31euweJIV9Q5Kh3aJcr5AEyB80nH0cANtkMB1b6lwJvZtQTcvUTjzXc9
yXnNUeHRvEFAYzx5acEFMxOxXBKjzM9FUO5CzaCOXT8JdAZRnDJn2g+grNlB/HSjxWj6+4Tl/MkM
+vqK5YmIiAPJtp49EErn1PqsOtM7oiSOnxLp7xqx6hm9uriQPl1EMYyR20r7hyLT7PfreIYOkzuv
ARLNDZbOg9kskjWQcrYkYGmGjrYdWSzw93Byq0j0NT4Urqr9EmbjbZYAX82tcJ+mnbOfVNpgYXTY
thgo74pqCjfY0vNzWQR9hE+o3C7jarwfBGsvV7z27JwuaCZv+xn/DBtx0uaWQDAhsWECd9mzF5MM
BhrKvioRvpqqcCEC1dOhCGEQFdpKERibHvtvAQU0TB+IQn8PW/utVcawy43KgfMp2DIwczoZZvC5
W1VJbPhbgGJzwFNNtfaXyiFl3gmszWhnNwBLUEkJ72kc46sGxvBniSpil4plPqdlxQEs1hqpspcb
L3OcC+K37t7KyuFsjFgRtfauC8i4ABJFlfvoLddDJBm+d3h7jovV4FSv4zHuNsQ+5WerEY21AZju
XytCFm3GOqApmPfa+tnVwtnPU4nfUY54y6VldbcUSgKOqbcuznyzfAbkmDwzspwel8alfmjAaCWb
dtTLpcBfvyOR3N+LAp5CXmX9aSaJ6MSwuOJNqaIvfWI+BO40PfjTspCtp9Ruff64G2bXWMeztqvu
BoD+MB3wMJ5YWVIK2EUDUGGhFikCllVF7Q0RfJyMo6ieNthXeCKATfKPbU7rgwqh2FaUeftQm8y6
AMABkmvt6nYw5QuRS/i5WbTdiE4TpJagmc630itEvmenWV0ZLWilOgczbKp52Hu+Sj7JPJmuHKIJ
ZRZP5xzvNzJSjL5fnHzGuuXW9pBFI+ckMa19enY66nY2TcFw1GPFjZlTO9AilAaJVr2/IwwXJxKQ
CrOS46sSdfAhxVzgzKwtHOKV63+aJx2CenbhkMMCILGtUdRjEDiOLYSsm9novHvQfwQgNk0bGbLz
MQ9O4TGcITtvWkv131sCrXckQy/nTjoXv4IyFRKAXEbw2K6ZI9eUMLWPeLMM78u4ixmvOrFD85+n
gjFFbz0ZGb5qi5SIM18qIlhX6S0P4ZIULWMUX2dtDvc+QunT3NXDNmhwKwUet4CX18hgwYkfJh93
hxdITNRBJp4LRN93iRwcVKVWforzzr5wBbOtU41RN8bWYXRdbuywvniMD6K4Cu07wrfcI9N95zpM
0DH3LXCR2O2sbRVMzaE0dbsv9RC8KclH4qAhHmBgyRcFsiFYrcAoeEiJu0QijhB5kwxxAr57dm4U
0K9bU2NjRFsFx68djLzeLYXRCNTtpEyXRe2/uoXHEKfpkqvZcIMGT5goT0TALd8l7fi1dCaFvsnA
cei0ISt19tk800U49etk0r2hY0cthFSGBsBqzqW1SH5dsr1MeVXetZ4rb4Nhno9ON6RhlIXBsQKk
d4KHbGwQGgRXTTfHl1wh2RHJWL0XNduTHUyT7pNI3G7veXnxEboVHrzWZyWLepRZEniLF39ov1S8
NEliDeuD0NV4LIdYj28mKwnEz8YA1aXF7szD1ZRRl9a4snLE85iEQTI1bONdle2Kyv46GYT5Zbi/
AMKFzrCrk2SBWaaad9+qR7gPOduOkGcgA1gC5twl3rJ4k3eWOQ7veV9wZv8RIhWHhOvIaBQ/AqbI
nF7jpjD+BjiiRT2nH6mBcFpmQ5nyw5Y1bZI0PjoiuS+z29o32eSqZyOJx3fRZ8FroogL3KwK/XI7
44pn8O3CkPeriIlIfTRwFJzZt4bJrvLGT/DXshuzqGAvBCO+grxbN5dTYUVUUQge7MXfyrJjqmF3
8cltytnhr5LzUdS5eRFTVm6JSOCZwSprqaJSKW+l7DepIkG1m49WTBqk1eMp2MJ0ajjOFryMgZPb
IDxcW4EeJZACIRxVEtDHkNNn0MYT2YfmPizwdrU8FA6O2cpzqzP1taU3WrcjJbyTiqtA+siX2F5v
ZSZK5iX1WxuWCtvvo2c68QswP+fNsFvjw0b6cR0HqHxdcgKA8PCys5jDZ6vOxo2t3P5L3IqMctIM
IzbwzxTG8U7GHo6BonvwnBdCGevNojle4zLmpqpeiJIzca0bD/5Iznnu1zpCjrhHooUHsEaGTe50
BWp7zRTyU2xtNaiygB4bbpUAbTVn70Vpp3UEl8/DLCAbHpWrj5hEDuVN34mNCg/08iLqWBrsC1J9
oqLywIxVYIRgom0qV+3BsIJ/Axu69WNuZzOfravFrbB9Wm+65YXTRgUHe+mKDZnj5QEDy/zYwaCL
bBUkl7weP4yWNUOnwdB442ifMwa7u4FpFuFwS3kMTcYD9jwu/J57dWhTaRLZZ4UbenyeOhRCZ+wI
AttP1sGTlwMwxDm/Lqz5UODT3zgUXBFNtYeMb76dkCXBtp+9o9tj3zYrKF1DRy4mcAgeEE18N1uD
STBbjipODt9lbzS71mj0wfKy1V8TfukXo9r3C6RI2TI70Cw+sIbcI7x/yzyxJ4pkoU4Jb3AgnCuj
e50qfauK+Cwb7xnk5oUjl4FRmbEX6fVH3iUvcKQffLs+tFTTZBgACTIzVIQFQ0pfQnByAazrflX5
GZb73KxkICI23qH+U1gZCYd8ap9Kr5fb0Abcp1oUCP60UYn3tRqBFNgVU22k23QEyaTUJ+3orzMG
VA97KrvfMpuiJVySTyYiPQyvfVCc0e9g2lqWDWkVzsHSu7HLPs/jPByVTK/d7tkMRoUwqINDP2SP
vpOkR38Ki6jvRvXZsPtgN+OwPY70MNdK9cYRVcH6M1/Ms+tk/mdvEDULpc6D7pFO/SnrPMajU762
E36Yzodmsiih0SgIqPeevpaja/T7tJrBxXvhN3JQFuNMgBUDHZjbQ2Ae7NGenCu239CAUJaPMyDW
fn09uyvyt4Wh88TgAq3YKakkd7Q/Fax/mWoKvOeQ9qw9PnpoQAX10NF3lG/cSCUB/QxkXHcbI2Ro
6g0TLSf8q6hXdvwaJEX8McQeP0DelRWDiwaipxShkdraQUNblHDbq23D8cKcad1pLI2KX1VCgxAb
HT1GY7v4JvR80/GMewm6eLkQDUqXnOHRlUvnmTe54WbjToYLbYfyOZamIXciMFF0JwCrxu+5tqfb
3Fusa9Mq9N5KCKBMiyl+TSqDIXcifOvBGly581yCT5h3IYyDBuO5F2DMa8sbymaJUrcdPnWQoLZB
aXjmobWc/kRtz0tDfCCRtqFBZz2LxM63fPor/HdfvLKyt1lP+Qelr71ze3x4pFkTgsG6U/PIP9nF
wIN0cOKzk7oMBVAHX8B+MCNYNzU/3m9shbFbUI6cYs9hZwOHBSqrqD7/+L8AD8Iw4tH2N34eHnzX
1UfbKdq3oZL0YHNvMyUInOl20pQ9Bs0mux5dexBguZgIhl3QV7Lb/xgUQ6dijTLDdgR9O2zLKmvx
vWZpiKmdP7FKp+LsaVkfvModPjWZ5ANkOa/IOaJR5ZGN5mal9blSJt96XZj8zYSlnXq3nu+KmXpX
40U/6kLpy9wSAgssis8lKmbhrUvb142gpyOAgt2BUo3eXqnSJ1mhiKcCKgNTEYaXHAa41NmvowVv
xOh2hFaaUHBTVszGNXG27RvDv4zskZyJYqCvSCAasIeTCMRIBu15uqkT3exlMU3iuuykeeMiCLlq
cs2GTLsMr2INa3G974ysJnMp5xtwNIYcPBf6PgU9TZsEv4G/L23jD4PlMUMR2qz7Uq3XpARsjERU
3/NdzTeNP3LZGFJGK3TnYtfEbOHbkJg/an3xl3i61eUUbBsSyPee4A6QwuS1w3F9QTDLj4kdGrsw
HQNwPOh7pA8idq598zMwRw0TTfQn4nb4r43kalnezA1rOf5yGXkhwJp96EK6MMzPKfgi3NgSsFo2
cN+nBuW1BWyEX+Ta8MNSiD+0JRgq5dxNjuZF89lo3hgl1mTA1/ZI5i867NCa4vOYxs1bnJrz3YLW
Dfpvyk8YrD67yUnGZI5bzVvhD4jCuhng8TKMpYlqoIytB5oDPmGNRHRlLkAFJut4qg+EfdjX9C39
Jxmul7eC63BWDZdpHBr7YSokTsX1B2sPRfqt0lX7Rjopb03KyniG+hCfJCPXaqMC0maJg44Sk4mc
7Ph3YQ+Dg8P3XbnDGKUWpKBWtl9rMwgj+OnBYRj7+GxKvh0pY37sM7/AWC0hE4saMm0/SvIIveXi
MAK/tNUYv/aEerhkbWvrqsS5e1s7Xnx2S4e/XNL5uNua4/BgOi7DD9aiwdZd74IJy8O127qMFHBr
QGoKEPdtplBxl/jafF8DD95YRRoNQsuW3zQQ3Hjb0J2iAOR8DAVXCveT8aRpCD78mEwScJrrPdgT
MxPB84jPiMyA3AY4jo6GT9Y1Hn/avsBLx++BR58MZsSaPw/APr7Ma9b0ZqAg7xmltskupazgydjm
mBqHsb5JJ6meMrLYvrWjiD+yZkY97KYl5N+JJ5PIpm4PYhHcB4bP/rTypl9zz3Vr8N1OD3e5YcC9
LdusWf4YP/+/0OEfhA42InHG0v+3I+iS1fV3CAtvfxWw//tf/Sl0CP8lGGTzRGC7jaXHZLP1bwl7
uPI8AzYcAbX4qmDnvf40BYX/QheBXEtQoP/hkP9T6CCcf7GU42a22DvQWeHG/29MQuy7fx60myGb
cBbNgU8KBELxH/uAv7iEHH48lRS1eQX5pEk7hQPNM7YzNOpjJq253RUC+SM6PqYZe04Y8jq8Vjrf
55mgn02ls3pDxziQRRSLsIFRmOtP5JMKQVVZOgSCDxYhjXbyXM3Kj9heup9GIeQFPggAtikk2Ttr
chKxm9TwmXLyHyNYVCE4rzwtjr3M6ys/n/Hnzu592UvnHVhWvFyZQ0eLjYZBYj0l/+TZKWLlXw96
JVArVkUI70TlqG+5XogasIc5ij1+giGFNQzECek1rBynN50I6Zt6BQg0EYygmKxfCidzNSieym8J
anbdxwQxKGQQm3HzrgUA/mylS7eBZEfP0zMa8E6oqoZvft90j3DqIBMimD7YMyESXQhU0M+yCLdj
hjB9tO1DbmdPCyDHO1LpYzzG4eJcFj+PqxVrmB1lzXJ50zN93knLeJsZ226gvVTTqQfCFuk6dHYd
K7QZHz6KMZ36nbvTwhgeGK+7lzEkttWSyrfgMIddgzs2jF80/OfHdh3J9nKxgxMxLM6K22vdct0j
ATr3sZN+HieC8QzHptXyfJ9rQBneqbk+eyjCaDh8rqUiPWJjM8c0EXYu0xVFagJ/OiHV1McP+dDV
icjMQ5xU/bGwMOhITEkbW04wBKmQOCYXJnuCCJt9sMTxUTDL/Nxq1p/otQ39RDh3KTAlTH52FMxM
y5esD1T9nLAhozVTtaBHJCQGPtNwsFVO/tMpTVxEqWge3Mx6o4nuE745Onqy8kKCIUVkd62ARQAW
fjbjeudxip6yUT8EpGjz2GceUhTNhGfAXYHayGqi1IOj0yuJLrvUgEE3g2tPu1LHY9TPTFdrSM3F
7G4r12Yn1V/cJcg3GlGqnwEp7DQuO+CIYq7is1/U+9orhmfDSO9nfCKbnrfZJxoPWTUur+g0KGn9
LN7H4/JolvlwIjk23Wmvy6+7ykDa5opij2vJPocGlvVisIbdQMzipmLBQQNaAjIMmuzKKBd9Mjt+
mrZX2s/hYn+poZVGnZX4mzyVRiRkPu4ZK0tJI4ReAp3le08u7LnPQBB1jDcZIVfmjrnuoTF4MItW
0dQjgi2MbgsKvo6SzkD131oo3wHRfXd199kngXgTxg0pAB0hGqHoC8LvRDBtgdcn1/U6GR6ypT0Q
MvgoM+SCeOPWebeLwBCU7h1/fX6VuwtaZUiS5II6DnqKsl1oLgFE+PzYjughmTm3zlpaSqRPHToI
97FzygfSiq6xiB/CXplRbuunDP57Yw5IJ5Ppgdb8VGvahMBcdknO1U9ItwxG8Tx03SFY5ktuG2QQ
UB3v+7aUu5Gw5w128xfPIbpwopNmH1N+L4VJb1VP3jYvU/WYGTXaUsuKQkln1kmXQzALLvj7oUdU
88xwJMTNHdji3lRpvavgOUU+qBvurXawar4P78A0gxkhmZfHoC+/YtzLCFgxw7PHcXlWPThAmB75
TRrK/AjTl8m7n1n3Sdrdj/kAd5kPpZv6ZqaJfCvX06xQhFyQjzIYVy1UqYfM7rxz02JQ4gvr9+3c
hq9+l342DdLegJR+YHtgveMPeDtIyoP7FCwRsZnhWS04IwaO9XuGmmvT5oUn6IEPsdff01ube44J
xpEYnPxoKDz5iXOFROzRj8dN68j8Jrep0TtSSA9gwxhuN526cRM3fXDmObz0s/mge0MyYqxeh4Ql
D3DmW4Tn+7ojcmpe9/z0Uw80ApwuDJBiZeb73KGOdRnJvkGduCmclKdDF0dzYVFu5/KprAtvb1c6
fpyK6dIaXR/NlsyffSN/dons2ZTG+EbgymcvsU8MvhjzWorQnZIQitSe9gOzAOINDvhNKe3yToBV
SLrDFPRfawrRHf3lcDSl/dTGPlkoY0EjV6Ul3pJuMm9Sy3lQYXtNAuSLV9ga0KxmVgKHnpN2h8L9
C4NgWK5EXBTrWdoawV0wOAd4V/PDzFdXsTlJYN17OvhSxIn1uXQDD3qavyZ1sLNCA0g3MzIOKc6s
zeXeZUt+hRQJWv3YZmTvhIwZi6UMQKwofUrJwJVtfh6zuDjI0kRRGBpEho4GjT9yex2H/iaYxOos
FUp8JSdEcmCzK74hK0DcpxU0SO333aVU6+phGhlH5W763s4eGmlbXc8Zovd6Kp8tgRs1bi4hq5+t
k4fhzu7l47gMN13mV1/HuT4SV/YZHUG5G/k8DC0IlyaXLLsaF+fEmNTaizRmSZ3QYN/MrgBG6MYM
x1D1W1du5kJTMKD5DipxXtl/tA8O0wbgpb1EVo+2EuJx5dR3iTEOxabpgXlJnmttNtVHdlM5Pn2r
3UMoVNd2QqZyZtvtMVSw+mOHzCdjWh/PE+tyIBdG4N5Mpm+/QMapb82kHeetWEoBD2jRuXoA7x2c
wqHQ53l0ngXmp3eImEZyjKtakVjrT86wcUoLNJ0QzTIeec7au1GGXytjvLNSP4tY3MuHwa3vptow
oq4w7qslVbfFnH1aS/q9mr3m3GnvUzCI8glezhmVpNxZfLwVQdF94XgVx5WrCbHU6new+PqTw/R0
lzdjevBKj+TEgBSKiqAZ5h/j67ou2dGLGZdknIoXMOjoHMYh+PCUm2wV43QyCZzyDWjQ8uhPzHEL
Bae3cFvyaCr/xfd1tjUYCrOTTfOnOmEAPE9rkgJZvRvHmbEKYOCd9nxh8Gdmp9jTOXIgh/x5SU8w
UJV/a/vifTEN/yEM6/ETWAi2LYocELNw2c3yyPbz1gLWnPXkWOi2R9Bu9uXVQKT3MVeAJPVQJxfL
Lo+yID7KcImnVSpsHhjSdCzZglTdG50THLXvdZ8MHR4bucxPiK2ItA0zJmehLrLrWspvXRF85XQu
Mb554Vb1sXrOcguvOIPnNuyXLbv8bBe3Hg+IjFhdCceDIdXK5mYiZ9/UjpMx3XO76xzrxKaUw3KN
Az48Tg1QXj/tvqITIMJiLjPrrm1H65EDcph3DjYTZCpySplH18mwR4Jf8PAajBrfeehcJd5C9gi1
4Is59c4SNUHJntMQi/NYpY71Xpeu945PKGVsDdWQ0RDjQexfO6245nbIYQlimPK4Gs++Iqg3U+a2
dnBS0Kis3oa6V4hfwnJbUXlAVs3GBBdbbFVTetUDz9gX1Zg8kpYle+tCoRVV9fgCw+jk2dO3Jva8
A2aadwRc3aaS7bxT0BpPMaPEjZ7dEH86w7tenN0cFCBbeubbDa7MWagv6FVkZOsVsNjGzpbYXWJo
UeKyJ2uOqfixJ2yZGgRWeXQkIUBpn49n6H67uHdu8jR3njMBnLlsvQDUdNVc5VjCooJ15KKxuY1d
/9BjCjyY1jtufIomcjR2eRU/M5SsyJ4GoGgIfBpp224HtyeYOCdFy1vqHTCDI8a0Kqp6LDGgy6yI
DI82ysTIQBKHIetDdyNo7RnZw1zRRfplWhOwKfL3ZsBlrsL2eW5A2yNsYvGUVVeTly3b3AoqFJSU
h6U0RLlJ/JbnYtkQjyQewgn/hZc4X8taPTft4t4aHtOUil7FxkXP/p1k7L6V21YsDEpbHGVGP497
jCH2Cx4+dHtlVT3P5G7hGsp53C2YVXILOAJm1yhPXaPY2HnTXDN8eq66dt4TEsJAtImzb0UPfWT2
9b3OuNOZfuCjAqrtgVd+9q3yukuVuOlFCOe+qz8ogIc1IHZn5RoUr4HVchbj7ZwO6V6XqnruRZ5t
S6EgJwvYugKtBoU3YNnFyEvUPBwwy1SQpWW63Y0XxO/mAHMmLGbvwNhzhmDjG/twAO29lD6Vj9WG
t8Azb2ogtDc2+F+S6KZID33BDsVcbljknfHvI4PxALf44wg4MfSna2B23xp6jtIyXu1AvyWtd/Ct
QV3T6i5cjIJ4cX0iBHPcacM4lOmHEXSMsgFKMo3J22NX9Hdd5lyxgOSITDtok3Ck9m1LizvavXNw
JFSfxgVFludXEOp4iObm2SyCZ9dPHTIM9Nvsq6+xSphzwwwKGudeyYvfxM/NqOWGlir5YqBxixTr
Y5lpbEmOf63D4HNASEwfhs2h4AG5sZOgvYljLKIGCcnXmPHu84kKzRhyMwKyCoupCBLzpojZ6qAj
vVNex06pYGm8gqyhO4NE53gwjTbdL0EwnHru4C9Ln353iol7JMZ+mTr2wHQMhizJVm71ShZ21exA
i1c3PLZQtsyNU1LkNb2/tdO+vp+kzW7FmGFY515xyDMjAbhu92YaNYVsX+3JyiIWMBD/3bZ7nlSA
S3VMxxOVdYErLq0PIqzFHkFccjWZytv3tXpaekJFuya8DdFD3dWZYX242aCudJp5Z1ah/dEul3VW
GS97dxL9kyBoHJm5/UYfn1+Y0dLkJyaG5mRk598k1yTFORGDbPdimR56NNjCBwc11JZVR7MffWHs
JYCBbY88I3Ygro/sJrfJDBO1wgMOj0+i0VVkk9eOeZsIFUTIr50dXvL41rOkd/TL5T2oFFgs23/z
k5IrRmF7qVVZH4m7PrHvYKU1jTcIulYlXurzPA4BDEI37xApb/MqHZlruzWlUK9JhePlCXuLFL+d
xJsp+ej898LO19ADO2rmOd+nQIhO1I4nAEkkAJCbsV9JiztO9IWv3q13ZZEd8hT60GIEDyo3xIF2
mKmLM+evI1xiqmmc+Rce1zyJJjqGm2UIr+qhJp+tyMXWjkEao6SPjJEWpLHs7soHS73xkjI7DoVY
uSrwews5mFey6OR5aJyPTqvLErJ/WvsLW2c3Fqf7bk2OWIPNr3RTeChfCnsHqZ+Q2MmwiGPIJOTS
wLiaRI5LtrI35B1eEs9/AZYw4DG2iBAHYrdBuLCvLfOQTMw84IvQz7jpslcF20MjwPFGcux33bT3
XiMBDxPLgkBoqxNnx6SBXst2EIOgWN1M4AjsGCkRMS6Rmc6cyq4ZH9OmJPCkaF0Kl+U88UuN8ADH
+PIlZ6Rr9VuKwPfRz98z3z0ForubZUPEA6Hu6Ae7K47olzYe671Q8452izuZwPhIjuz2+TWYN9pS
NjDyiVGK5sErpHPqW+sBKTMePrXTo1dEXWfVIc2Orj91gjyIzTRNwd4urSfOzgd7ScjDS5iRE11H
9xVMUdLTEhJSj4sUWjFTAaIpsumcBixvXFG/I1EO7/OEHF0q2gP2ZTi/s6OfA0vc4d2X27m1bOBc
5l4OLhu0HmV4RLFsbL3SXzY0OfkTeY/fA6u7GbR9VQTem0McWFu+SYstuww++nFpaXWzZVdbaAuG
Ktx2eR1ZhFNsdTd+/A97Z7KcN5Jl6Vdpqz3C4Jhh1tWLfx44i5JIbWDUhHlwx+h4+vpASZkSlUV1
tNWmzdIyF4pQkPgHuOP6ved8p+lICcCN+iEhCWYrnSWirzHWRDzWNFYC+iUzeoxNVdEPwOxH6ZJF
H7I6u1EkZg9AO5U3rRtMY9dlz3ienDOPWUTMOHMcOJgPUiv+I57kDVgdEPMNhEbCHtUm6fzVKL1z
U4qzMgkVzDAV9oSP9zs6OfGJRxaI9ln4kie0lv0FY3a1d1rCQQDqMe9JCxndBOxqkH5aoVzGq4lM
ghUpd153bzhe2e5KeBd6p4wcfY8tEtptSExYhaW0+nSXIa1iRl/xGbng6pihG9q86P3AIW9n8vPu
IhIhUeP96rkR/T/ds99/qZdo7PZ/L7/4E8UF+1zS/Z9f/5GMqO/XXRK1f/mH7TMH5rb/ovTdl7Yv
+NFvXozlv/y//cvvGd1/7MaLkOb5a934T0kaP1W/NuOff+hHM976i47+z0CZfzbjzb8cMxAhbfrF
IuJ4OEd+NOODv8DLmqRuhWjK6dTzKr67DsnXgjq76NMd4eNK/JvN+BfOECbENLUcbA04xPDBvXSm
Mb+bOlm04lyBjuhQraFLnQ7KHdI9A8DK44ie6LImKEMY49t0whTNgDdBQ0AShPvkp4jaxEabmY0F
1wXSuTS+HVhL59haRMphVOXsShW2/j8I9hd/zk9qfcRYvGDg5XgTLJeZxfL3Pw0RiChCJKpmdbZj
c7oTSWWsXfzTF3rwyTUyNCEpP321N99+9c9GHiwrv13SMYVgQuJSruCFeuFnMVKiu4y+jgElhheM
ZA2eg4MQ3j5znFjSmZbEYQllNo/hCJpgos7icX+ArTpEOzdORH3EDcMQcSaxMV5VXtTDF+u86Sao
Ut/e1ngqbxI8oveFJbp573C6OWetiDjJMq8eViJfEjylQsK/hipZ5QRbVHzWhjdMd2hKgw14f/eJ
1kTdIiwLuFSYREO8VfT8yw2ndbbo0TPIDvX4Rsgr60hS2UVsJ+ikU+teCZubYLQL90nZZbrXjhHy
hOoacaUC+MFrP06hhqLiH4lqWF65SRub0Okktu4FYBcEyX7Le2tVJh+NRBMy6nGgXU1WGnAIBZP1
aNEHmNceCpWEMr7kFeGFtI8aXfP0Vkk3of0pDUvcW1ki2rMFv8e6mnNUnOhgtdc8WOBKk1OnWu6/
GGHF2sDUONwRiWHdGzbtxfec5BDq21bHJ5e22AVJPa2nmmdfUJbrAUbyzGTG4NIFGzjK4R5N7xZS
RUVqzCwZZhtmliU3qCVbYLuqQhzvjDbvP8tJU0U3H73rtRe+G3qUhCuYLIrDVurdJl7Pr2ZOxIeE
XJxvwXO6rn1gajM0B2dGzrDlcySh3k2XaXKK1n3cTG4nZ46SNV8r3WlLnGO8AMlpXr4Sf/lwQpkS
KTo2Nimu0tBik3KqAz5J7+iSrDq8KaR2T6tsYvHaMZpQ3JCwI7Ytwq0CMpDgVSrPH/0NCSkF1Ykf
Q0+S9M+tcdL3HqX1lYEwkEIxixzYJW5fP8UZ7WWtY++dMfjiahya4gbsBexlAAIHZPpOQD+r8p+q
OB/eNzY6uJ2YuWWTEenAQLs2WCfZyCdeFhHqS2vymBIBoQjfGUi5u1sLWxHog8HntiHXi493TEkT
uUbMRiRc6xKRXpDVLW08ndoJkpnKlTsSJWiJwniV2o0zftWZ7ptH/lhmX7EJTXdpaYr7zCsK+iQx
90iLuqFfJ3Uo7kkm4uspGCp4RFCNfLf5OBfldvZr+NMcsjw6QRWLkkQK0jdaDjDtA/6D6Q4KIwsB
vgEfcGo1lrfPC7M+u9ZMgEZEfvkhHrI632WRNd0wZpXYHWby9Ww6c7Ae6p6r0HyEXitYbeGWiprP
hb4Lw3zqiPqMosBS9/nM2fCd0QN0uuhAxakbPRE2BEnHZvudy1GHtCLMMr+LACUcptJQtF8H2z7O
iEqG1axLPkvVdXyWkzmmpA2EVM+UMszFSPgupp3DrpKcGokDe/18I+ecPDifGxTRG29YFkWnHH7L
NNrsoZVTW6SiLnkRuJsT72EqKHyvs4hQv3UQi2fgxyhwEARk8gWLtAgfRUxQsR/FKvughBpj+hJ9
3H22o6DL3yt2CJGsgVe76romH8ijuiEzOCQsJDaALOWC32RyO53wyPCdd4USVxnSzOl90Ecy/+L6
lUUKMHTjONqWJuPN65Lnzwyysc+em0IWjbkVVB7TPCYWeFogMSTJAMCKzQ/pxKAlTeOAXpoZPrhD
H63rWbzxh3gCJFXW/Vtda2PLOQMPTd3QOu+JlbILknPsKEqRvaXDCJya+MlN4pfuAbitN17UDsFh
6XuypHu6a43rVSCFGo3zokAS3TSB+a6l3bm2S/ODQagkJG/CLnLNaC0FnhQcRG7FH4s28r9MMQcg
JBfVdVd4F7jRCNLOsYhxzvDjD649MNjhIbWpK/i1qOeqD8JJyp1FGHG09ucS7ReCoZswRlbtN7m0
8YLkxSWZ1cVbK2t9Kta2Q7PV0eAbJlAZKkbtWI7N9VDM5YXrDP2Wjlxxy7befGBEkrwZnOJm9M0p
2ysYyjupyXoxs5rTK2rJN3HrFW9pKrXxjsb4gneiKihyOaPVDPMdslXsXHLE8Fn4PtveYNf3PHSa
h4rQw2ST0V/d0bWt3ycegkXBowetq+eCpWY2OF3RDbUREg7AgSO//Zoq1FDk+zgHa85i+iqWxYyn
9Z1NgkBYEx9EObBZZHRn2Zb1PiikpitV2MDek8naxa64pUPX7M0p6TeK9/iQ5aoZeUoxVq+InRq2
uvT7K0kA3xswZ97eADG+c5FDromqn4Od1p53ZSCwO7Nh64NZVRqMgAiPM+ozvDtKrWkk9mvZ6+yQ
VC3OGia/n03mrGcskPNZVYpW6OsVym/FnOP7Nv+DGoNeI3zpwZd1aUMjQSTEMJMxeBWhTR5tHkKO
oWg/mEN9xv+iDq9f9YUllULMR4+A3Nmj0vWxwvxaiDkRYoBkdMMT3cXmEZQUG0PTWdQYr1/nhSX1
+TqLfZly2bIt86URHUut17dhHJ2cfKkwfFOxZ5O28uhOERvG37+Yb5o00SiQF8zHr29KsIaNmCLw
9JymXteJc1wADmsjJWXs9Uv9XsjCEAn43LD1oid/ib2QeIYaA73kiRxRcVXR9Nu7Y4hLAu/IufWZ
9f3t6y3KH8FtQv8J6+2Lt8bQG2xV6WKYSKJ33x5B+CF5YhAeSjXCyJyP9/VrLh/Xr8X64lnGSAzh
hC/vZbGugYd1oepIgfIqqivfWHSQbKg8gatpEbTRGOF5ZJQDfzaNjMfH6y/g95s0cIFT4i3G0WyB
bfj1TdeVI82pyL1T36fqMI6GDeNtrM//D1fxBfHHwJSAqr+4awpya6oI0MQJhb466LRK9whPxj98
mP/qvUAoDQjuIWqZmcqv78XrbEvSYPdOoWyDjZf68MMAw//928SFlWOSq4WcDMHWr1fJZSlTlH3u
yYpUusTucVMMmhjKrY46ccUEZpj/cKT7ff9iT2c34W05Nn968cawhUR6LDznZDDueRB4JU6zOVCK
IDUJtxU6eqLR25lb5PWv7fedhU4lUjT0bYv07eVbDcExYuByrVPOUG8bQeg7dx4K2TnzgovXL/Uv
3iI3hw/mgKXOkd/69VP1GZ5wqdI6TYoJEvy8+jy3NK/J52DHXk5w03LXvH7Rf/X+ALPQXzNdDzL3
i4sOJhpfYkjFqfCkOlSlYx8LM0j2HHT+uNKX1sSLpR7SnXAdx2HsEfy+0pJAgZwD/j+rNiQCT5Qu
eljfLO7wZyrYZQX5CJGmTJ5G6rqRWqu9GuQwRTvkZA6Hi9p9QnXbfhZJa1N1zlWR3AS51xR/+Fj+
1Sul9QHG27Y8sDzLOvupg1Cl7phq0LS47W0ulJJF+7iIolsyzBxutSykrH/9mxC/r90QDT91pR0C
5AheImNislatiGfcyQgMat0JdU2z6qap+wy5hkcmsvPlfs9ScSX7Qj4OgzuLjZ2G051sLVnsZdzP
i+FuTPedZvz6t1d9iMaTbhCLge/uJSkERz6pJgGrvpwDim7TzT4w/LdPbWFXqJIkg/fXP5Hf7k0P
kDGrgVYOtyjIiV+/BInJjqJfzycUyM5Ta2ZL0JCsuE0nwvn+bgnBxegbgYslT57HwYuLBTMgrxjp
42mKp+kmq/LwgkRFTjmu2XBKev2d/fZVLxcD1SNMe3niPeMmfrq9ytwQDXpFffIil4Ml8RjcWSxE
TomvX8giM+DXJeexXS7Fg8ubQ/D74kYu7CSdPEItqCBU0t6YnOGIzAjaLn9LePHcnptsoBPixE5w
kYzYiTiR+LYiUHd5DOLtvEuA4WHoGzksrUlGbB6R36iDaXi0suh6EQOLrpbjOSlJ8360YggXVR2S
EPT6O/n9ZoB9BikbFAsMjt9KobTCQe5jKjpZsw42Y9XXZ9QBZPCa+m9XXUQ1cQ84vmPR0rNf7vld
bFrdMCXqpEzPPgZWxvuXNdYuA5/MGRfoH/uHy9PrpxrI4bGGOoqlDwbMNX/7lhAD2kIq1zl5cnK+
gBEfTkQbhO+eGyKe39LVkXOB122arD8sMuvlLeJwZQ80uc2VF7Kau0iyf7oZnSLqUryjeO+JgC7n
jZnBSW73BBL0trUkSQUfPUGk6YacQ9FehXHNCrRVnB4It6kYCFqZvjP7ki7inC/9Gqn85WDRg65G
q8V9pEqvJfmS33/jk6pd8ZvG1D2ERpzD0M0Du751s3Z+B6CLxx3kbyy6KD2a04CvcJGOttONO060
xtoop++X0ziKVqkcSNMKYjJLLkmJyNUG+VV5O9JtuCKl0sBRmno3tRbEKtfEqazoYhNgafoIGi9o
SyObaX2XUWmCu++iy/GYwMlr5nFTazlzgJ7TE65wAbS4cHtgroxTwmrVy9Tt6H2bw1g/2XNW1awZ
kdE86sn5Ep+BlOQ0xQ0mfJhKm6UZquM8uRn0xJ99PG71kZkgTe9QhVFy8IacU1ElZ/52xkX+rfjE
/kTnhfkpDxtJBuxjgshGf6VbznwxRzvCwV2rKcyPOOemu2aay+TGLusCXUUsh+62tVu+EPJsWN21
KJv8rp5NnhcoiIXcMX6e7nLTCi5iz6vzO78R7eepNXkXo5258xfbq3rnUkmxtKLGgq95MlN+kLfu
PrkjL/dNIxDcbHMrcy4GPs2BjkZPby7FajTtPCae5DMJTeeqQy/n7YNS471nfMtvBDsXiY/zCNVb
TllvvJnqlEvLnCi0DQ5XgIOrpLBbQLQM7bs7kRrYdnNul+SG8yqmFWaZI1wBI3UY5KNDzzd9tyTY
NVVDqojFFu4SfwbTBvueh0xxTP0LBwP/eCSajzFqN4khvUJnTE8raPp23k8FZ9iVhbBKQfI0J3Uv
KlcVe7KMuMGqJPAsrGGKZ8NzHUDPnrtvjj1aDYlX0zcDsGXrc0QjJJB02+rpa9jNDOxmnJffWnBu
0fNi7GQS905muU9plJAC0vbtiPDveVl5TIK5Q1kzo29nwVOFt07RnNfiXkwiSQ90e+nNW90ytlS4
F9u9DDxOZknh8rla7dIzh+fef9QpSVW7KaUP/200A5vvKXLtpZCIHWo70KbOUymypROraM+vmozj
zyRMOvDPjz/f62kyJvSu/AvXZx6xAqvHtL8OcrM9l2HMMi0bg0lDoR0+WKDc8Dmy0IrT27aSvBBh
0jthNmu1d9Us5PQBSpNtIPP13Ty/C0g96y/diWmyl2WoilC8pfpLYDDJ2GaBRKesRUMXONHUxjbr
b/RLnseMAXClJrQruFccpjmL+qaz/fcU5nmHsRdgWmOvCnRe6CaiaC7pzRsEApwKRaj6Rhf2iLeV
MNuAlkTmYHI0n4PX6JB3AQ2yuR+y8dsT/396AnqZflJ1W3/tfp15Ps8x/zkQ/f9pTkqPhDPFfz8n
vfoy/q/LL1P6qf5lUvrtx75PSimT/qKpw6MJqIb3i21JmCFZRkxCWZzfYjn+MSkl2NOkviKjjYYG
3S+H2uf7pNQWf9lkcniMOBkS4pEK/o5tyX1RzpEdyuWBJjP9E0xgnRe1o8wwcI5xlV0ohuz6yakB
XtEd9ztnayYYJMKVPSpAJ4eUjltpHGsrQTcH8cKvDjwJzT1jN5Lj7LhHF2E27nrK9DCfJxK9vkhV
+JuUY6Oa5aHqYh7NjCaKUTtvDArygPCtoUc53H4u/Ip4MFPjS3G3TAuyBLVaanT+7VD3A0apxutw
UbyxyZbo1h4zGPORpVCkeoVbZ9lP0PEQep0GSxpe4BsrayhdTW88nt18Si68oZJN8Cax/Hmxppj0
ddDOoByhiQ5RpWzv28D2SAPOyDYz38PZ7+Z+XzVDYJX4jUpcXSklBtoSU34iiV3tfNnoG9cqKuZV
esz4UU8b84emAp7zjXP47wX4R6ECZd1rC/CSJNLl/02T/rICl3KQf/HUdv/5H0Q7/yW4x1lkNpCx
b+7AH8ZBVAdLhhjr759Ljz/+WGrmX4gRaCgSRhES6uX+raWGG/FFqUxXCwqo4Eay7ZCmBa/x52oV
75p0cxBIR8DjOKlj7P2G1XL3YgzGbNvhNe+kSxo7Y3LOi0JqiAlDbVUMYWr9do56KVcM/ywsfjk5
9KtQaOqJfBnOYTnKN3AUOOM0uSJ4o83Sfj5Hqa97RDyNtbWZvV+GPgwzXiVlhIadkV8NSTV88cmd
p6mf4s5WiY37l1Xg3TGR9dcqAyoWjCN1gM/rbexE730OtScIVTx4oVpWF7xMzLMYopsnO8SATmM4
31Q9lYBmToAyLXEQ/x4KMux79UZEcw+dHDmoQMxKc/XzENuxtxtDHxmuOURxui37eAKZkSeG+5iY
oYYiGqIPTs51Z1Nzk1Iqm/FGWj7AAz8OxviK8JSE3PFci/gOTpvH0Q4YDbQhyOfIvlp2jA1mfts9
Cmf5L2MBxvJhUnkDHgDG2io2ciTJnk6QWEUgcKH+jQEksbXIyYdJi1XpRaaPTKGKP5ZYta8HX9dw
p2cSLgDmymaFuSV4IDixM5BvjdOWShMElDdvOv5pKbrVJzeTw5WPvpVoUzO2D0QFCwTDVr0Zo2h4
UMUtU5RiX6oS/Bvc/30Q7ho1wNIaaHKdFfJF6cgGFBDBoy4eQvgmfVqvDR1Gt4Onp7eo7vIHcyEj
+4AT1zYTb5A/ufvFqKbsjsPztJLhJMm3NwC9VSI9dsQ8PWbEZqxGihNSd1R1JDuyOzlRceCUWdyR
dJbfDhMTMFrc8AJB5u4NMZIqWRNtE2oifNSgoGqE7Ue3FtFdmSf+ZkLSf8xjmG/m2JVnWmXttmWe
vUYJUSDdBUogDZHs46kOP3lxjmFKRSq7GZiiP8UDOkHUitq8CnWAkq3LhHGqmKOBzjEr81bB6duP
Us7vbKu4z4zGevS8GESI5eSfllSAd17AokLe4OzQHjrHGB0+jjrC4JU9fokiqFYzVqdtCNNYr4Yk
7p7wI22zmUpSJKTc5814HpzEvS7yttjZw0yiEhjk+qCoQY/M3b3LqPbF4wT95kr41chxcgQekOXF
EZBliEym5rGCsObaHt36QMqFDShRT1cMrDHhxo172zSJuOqHJnuQVZI98o0W+2nq7XNfz8Whr6rm
Kp+d4lMTd160jsg5haRjzzdQbwcU2PRVGUyLYRU1gY/8saPGNAw8foY9pZeBVvYtnDaPeBaWxKGY
VITXMEjTU4VK/rrHQXExKDt9z+lpGkhlGM3LJh9SSCK5vO/zfnyTpl5zQhxBTsOUho/Yr7J3avC6
c+fWQB5w1mUnc/ZnEI5lQjaSCTG2mSeQ6rMZcxwPg52Sg/uV2E65p5eg30+ZBQw1BOeWN+Wxc6NL
FAfVJuoTE6jA4ret4qMVNqCHTI0Hy0ZF6/Sf+2rkdJBXxcGkybWqCHvBhNQOe5VW/s6C6gDt0ZMf
m8jtzyaQOJIQIW15lTPeZjUa+SQP9KFWvX1LN14/AKWfPyEcGm75QKJrEHnAdHwtwGeN5YZ10sEF
nLLDiOhrD9PLw57R1/nbJuVcxdfOajHgCIR+3ny2CWbcz0GJ1WGKTHs7eZMDK1F1N76gMYqVSntY
KckJAQlrfZ0tCqsVqRo9tzKqa9wR982UD5dJVN40GJuurNqKH0DMFfuZBKPdZGtOHqZOzUsvzUHN
AcS4MrD63uppgFZNHC7CrVoU+7CYrgvZEykhWKhMhWJnM+NIK6EQdyhsOX0TuoX+mSHgwr2xq8te
4ivxbbYa7FlIrjhrWNIRbzyNG3dtdgYITOnpT0heJoTtRgD4rW+z7AAWXH7E2owLOIMyNOXMGGRt
fcgY9R0LcoT2kryLe6Gy9i72O/+KlguD+Z5u0AowmnzbVqCVJtdfaBmN8dTUPZ5yIca7IoUJh3O4
9S+qcdSfwWRmek1vwD1UlTueSLMY9lErhquhU/bJKqxlzC7luxHC3c20ENK0wwnPTqfklidb8+gt
OLWgq/yvmjM+zsyuRd8Uxp+xSmRbZCEYf7pmN9ZBf9ZT6278hdpm1AvALVxYboHIwbqZbTE8ESYg
SAaykJOtvdngaJY48l20sOFqoBTH4BkY5y7suMqh7dCGg3wfkBntbZ06Lj/acRzsq4U81y8MuiGo
jBW5wOqYAKiDqgGCTFs837D+dMVV55jhdQYI6TJf8HZ90OJkq43uMuo4XmZOjrmu8FF2DVX/PnAw
YVrPrLz2mZvXLgi9Jm6DC7JP9BfT7ot+FfYpj+tw4e4VY2fcJ4lLSGdas/U8A/rwtADrY9NuPLTQ
MPw6E5ofxmv7KsXwzbY06A1wUw3lbSEA+s8wQDoBgAEhvyC/EwRcTrUfPOVMhXZmaj8xeK6JZKvc
N8ECGiSiwCZHOHTYBrV1Q88KulJUXS5fIAN3W+znjkRlXaUbYjetyz7osmNs1fZKJRU5mrFlv/UX
9OG0QBClrN298UxGpClPIb6kcucp/KDablDgLShFN3Y+dYmCryi6Zt704xC+ES4Eg4oBBOReJe7d
ZzpjCRjnJn9mNlrDBL5xATnSra2JrbYvgmfKo7cAH6WJn8vxplPYWcGWNo/8kvQphEhD41sjZs0/
IKVs1u2Ckqwi3d40c9HcLJn2hyyxLFLfcCrMC4ZyfCZSRkL576kFrPvJDslSoCPlfw1Ko38sF6Bl
lDcPcDthdWfhLblsbcb7M4nvpk5pD9YzFzPrsuQ0LrBM75mbyayOUMKlcfcpbVQpMY4D2bSgbbo1
jzeN34VbE1xyuUA5owXPCWimPPfPzE6cun62sZ9ZnqAT+itOeRKFvgLyqMprpHDQP6MFBMrzrtoN
CxwUAZ8mpU/4B6sugutnuBQkfniiC0McmQnuOwlutIcJj+U9B0HqC6L0jm4RE2yP/O5mfMaVKmdB
l/pmTfk6tAiF0IXfeYqkvXEmiN0zNTKiXOKmLpgPcHOEPh6sOdk6Tm7tc5Nthbk9xTRUbRzz3YJV
HcjLe2vmdfHWsagBHegGDiHVUl43eRee59yjWond6Gj6DdALyDY28teaJxjetuiY9gO2ElRM2Snr
4EEg+BFpT4kZ1gdE6oBh7e+Y2JwhFlwDWwYX0QBJluaMgrSTyFuOy/Ylbi59BbdZYNhK43UXS3i0
1ThvYwr/hxk7XuZ49/FCr+3B2DLSE7xL51TmvviQ0vvHkFEUaxnBXoBpzFB5HizImT6cpzGxN3Ih
5jb2/KQS/TH1QUwvTF2ITN6mWDi7rcRKWnewd03bcNY5ON6JI8IZGFa5Jen4LV+LvesXei+S+n5j
FxQ3RpFeD0QsXbbAfsVC/Z0W/i9RI8UmX5jAzUIHxmGDabHExwDMpVnRqKtOWOztXdUHu2QhDOOQ
vE40zGH7GT8cTJCISXdRO4HEYT0vnOIoh1g8L+ziGoixv9CM54VrrJli4JCCoECG3T5c6MfTwkFu
FiJyxe33ZLT+FtlsdI8E2Ds0RqRPrgVLOVmoykMMX3leSMu0H0hjaGAs6rab1wy0gDE7PdDkuouv
qgXVHOaZvnZN3lwGxzmdu5JzQqPoPjQgIX46td78rsF+OUNBKQ943sZkjGQ94Hz468EwifA5pH2Q
HrOy5VhnTD4+SoibpFn1oNIcs5KfGmqpike2mW9ev/iL6dQi07c807IWSQQtjsUa8POpFOyM8vTc
pEcx1erTnKnqgtyr5DrIw/zu9Uu9aDYtl7IFmFq666b7uyYoBdvioY3mUo0l4cHCR0CKqeP6y+vX
WeBCvwyllgsxAyNExcKL4HkvJBd5rTXYDD8+glXVO2b3ztHrJ2tbVGl3I1XOhHQIEyz82imfGj/m
RD3OMcF6UbIcrjEBV9vXX9LvXzETeQbCvo+JErrKi7M/VOMg6ThlMDQAD4ZuVe/tbJGQO0XIiMyM
E/Vp6ge+ZwHW6/na/+4f/aF/ZCNE8X/6mhYrzXeLzOLV+c//eK/rMq3in3tH33/mH91bMrRQlhAQ
41mLSYKv7XvvCMIBf0WHll7Osm5ZVj9sLu5fpmAe+TyG9dBEcC/8sLmYBNPTUYJEaZsmE1Pr7zRv
XywnlGeuKRx7mSyjSwFl9evKjXrMcDy9xqu+/IxjgEHKx58+jX+xL/Fh/byMfrvAi61BTXZRNhMX
IBlvlQRw6sIn6N5puE7Kz69f6rn59dMcmWUasP/QpLPZJpzfRAxatETRM8e6zFwmh1mzKg2mzmSz
0yPPpfuhzaY4+JTUiK3NvdlY4I3WNXPFtDqhjJBx+bmW0BZiBmAOLSN/z2nZ3Oug6r8Q+Rik5UWv
nNZwzqbXzJxPwixS93RiNC4zhFn3WnY7aFLuqaXVcJPJmoR5TQxlhce+YlMIbOVCJieheWyxy4HZ
xHFf0oh5A0AqHtQaNv3g1xteBMk3qacxeFe9dWIWnL7VU9GDaZRwu2YSk8ddOaA/oCnSwdJwJ2++
4oDhjh8o6OiQc76BN4FQHgowkIFrx/CbGXN+mBhvRiSGTrW1hziCPkI4QtZN0d4vVPpdwvLvXeMP
uwZ31bKSXhv7DE+ffyXVffuRH5uGYNNgZGOjOUKAhXbln5vGIgT6sU1YzHiQNftLOBxbi8Ao96Px
zA6Cpo10s8CxSMZCjfbDDvh91eIk/G+jmlhDL9axtwyRPIsHEKokyp8X6ziBgD9UqoFUH7X+Oz06
7lHbAj6UOxfmRiellLhX6xPVAcmztZCQRGYAJ+gRin1vtfLCjczeesDElMMHLVRylsBaQIE1EmwX
C0u/swdneOjyUm26WBNW1qCFW4dDMOBD6jLcsXDGBxIDtLgjDLx+rIZouAb1GU3rwKjGHvuo8hFg
cMDapUA8Dr7KmLYTgklsR6O7vYcioV4RTkM0UBwz2t0Y2saVorXv7ZKJJvCBemDuyU/JyIrvOXat
8Ljnn4nUlIRbuENJH6ycrqOIFJcVJgvee9mUtEoxGOX+sdbKAfkq+qnZY0Xmb+3F2XBCsKnpuLpS
H7HusGDBAE90sHmBSGoiAmlWtSxL+9aCN3AbOll8N2f5cC0L6skMr/gGcRIhMRFZsftsVP6hDItK
rjOnnuMDg1u690GfVxvDITqjuSRX5W3XNCQ1NLSFzbqTh0i4ab8vIwuywZ66MI93vkLdSS5nVqqK
+AyYrlc2HolKrDs9GEenFXVPzFgsYfdkKOMqklxTYMDF9L5tCgeHxZAjLFGUhNTqbhqBfs3l4IR4
T8BSh5TCUD52DV1UQuExW3rAwcGkRdeR0AYh8LVox7XbItvlw+wHv7vAWEQ+S0w33a8PZjuKCIAp
9v6NdNphuXH8+QDO3qU/OZHAi73eG4vh1HV935hXQpdZZ0Pra9thnEs8TNbYioeYksyaH6e00JX6
3I2yKzEPMyMsom+BWf/e8P604dFKp6757ze8ZcxWI3n6uU6yvv3Qjxkbk+wQXTU+huUo84/9LnT/
8pd40WdD7z82PvMvj+qJM4cf4Hjgmf/Pjc9bhuUWcxRBcOVSWP2djc9dKq1fCpiQQnuRB6Mmx/Lg
vlSuK+FlspcxnkPXnOSqKMhu64jXjSwM+Z4zPJpx6WMRdOu7tNHV1ULRXMkAq926CvtsK/zUfJN1
+ay3yprya1KFsnzlGXigQl/tpzC1T13Vw88nzVRu3ADlK8eH0AEKgbVzpxM3OQ/FWF+YMfjQVW0V
Fw0Tphu/toN9aYbJPvIj4qtzmn3wxY1o03Li289poo7gQr3Lvl3QC3NLGLfdoyxblWNgnXVhee/T
3qr7tV9a2ZoDY0xeZM/+Yiw4kaqO7mrpOCNWzHE69nD287l+ghcWXM45USQruIsdrRKEW+PgTbs8
mrzrMZoCJF9eSPQvrGTzCBDLOeTKMj6NNEG++ktSMAHRwbEmFuZLPFmRpBJsxE2aNP2+s21157QO
KS65b6Lx4gRdrklo+JKZNegqF5sgGEIbwBLuy6vYrOJz28zGJ6YRJBeLpkalNMvqqFP5MDCkusvG
xZGYBMPbpOm6N2HYTXCHjFl9XKyeD6ACiL3vXUA0zH6yHsZdiMo4qNCBo+ZbWTDnj4kb5j44H6Ge
JDK2ngHR+J4TMaiJvio+Au/vDuGcdjtBt/rTbPbFRWqqa2OO3VOuuuakonk+N1ExrCvXb3f+FLTW
RgEjSmjJ95biS43zB3BYkPb4lHp+W2m0jBzt4qyFT7pOXXq80SmEvCGi/oKi3ThkrpnsJxkV95g4
kvd5l9LHYIJqw/WZ6npb0ogXEMKQ8ALTs3O8fdyAsCyd/rJ3wrld97Vpk88lMGEnMwfJItaMFccW
OHYx2zS+ML6OX9PM6mnNTIvOuSrQijVZUt2kWFZXDoygi1jVBM/MmiAnFZSXTWdkF5ZhC/rt5Qiw
jokP8Aq6hfG7iDGPR/c4dj7KaXQaJmQuMKACPFKNE/MwN4SJbbCGA2cJKnGFYS+8jSOdrEcI+U1C
Dk2ih42n3CtiOYZPlW/nR1OhCRszaJ6boe01EK9kOs8zGEjkWF31Nqyz6MEowUefImnJbBtWvvgM
ILDtV4k59nfDTNTDdtC5eOwYa0N6qWR/K/pKflAoENdhM4qnHAocHBvd6bsWA2BwcCD2kHcT0LlL
Ld2uwtJmZgNrPWG6EQmbcsakyMEG/hEKkFmtmBqD5/YVY7kmroIPmW/6l7k7aZMJaB7ez+ALgfpB
oQWWC8Sw2NB2r3dBUpVP6O3CtwzoPxrm2Gy8RtmXovf0F7dRsG9bIepqGwVR9ZDFcEfWhcrAbTCN
UY+dD/dpBdC2OQZR3W0g3tGX7NAZXCTWBMiqU7fMiUPGTSnrWZmuXJM37GwDxKBrODp08Ie+hSXX
pBsnCdGvjJ085fV/sXdmS5Ii2bL9lfsDlIABBrwy+BTuMc8vSI7MgzHD15/lWV0tVXXldJ9+7+fM
yIzwcDe26VZdajgnW++5jZhp7vI6sORqxpFjDUaaE9BIo++n0soexaTZ+ybTiyXUvCG2Isvp9A9R
pB6YXE7USej0pXl1leXsAdrymKymuoWSh+mUnrrhkV4VixfWqfK3IsvV6itjMEEGY2Y4xskCjxLL
TvvJMp1sn4W7+6B00nBY19f+zuo77VtjO1BAeyOf2BNQFBFTU+L5OSapDjiqNe00N1Wfcl7nH6pM
54/Vqo2LidBdRcPcu5SN2GsXB15sKnRHLy5CV7RVaADtPI3O4FEao7dPSdG3IZLXDAGyy4h2FyqU
tXOyGD3Dqa7ZzKdcsacki495wbHZGJbaL3r1zFJj3PcdCmmG/gPQrCPISVh4raGZTjJS+rJ93wjy
VtFkSBU25shKvEknYvq6m98tulFO441VKsld0+rmNnvbtATo0Yp4Wujv7lqw0fDTDgfH8D6CiM7v
4oVVrvByeWfkBKkpwuseZVXqj1wFknuOxQXZtNiOSJ6vwGvqR4Wp/3E0+lj4VMTFrzORtXcTQyr0
OHbXpxSj76tbyyseaOZj5WZtfa+PS3WPC40lVkJTDD4CCw81lFXAW7ARAe9ybPPIC5ZqzW5H4Y1Q
Ch3FzqCvKKn3dL5dWWg7g8ohXhjs0XzUMdv4RtfLMzl9eQe3V1xgr8fku7chfrLcTh7zrJifAby4
WGknkDnmpq13tYbHjJ4F1eCAXuNbr2nbJ1C0zjHhB/8GsXM7zmtn70F/jLslVtsnxWNLE2yKdu/E
KFcYMiucNYDOkRpoYisGm/NozIztRgybc6TEEC7anN+rcuRupIR5FzcQnTlki/iRMsArzlRcuqVJ
mqDeLIfP2kjpFvH5/fX1fO6aa9dAvuEg4M6+z1Wn3RXFNEG5EjPMbW9Lv8cDlIFsAdnkd2qBOGLr
w3pa2T0/iIIucm/1vONkjP1rFzfVPT6I6cDnCSGE3EAHtc4BMNrPCUnrbV31EKp3CuLK9NTDbOoI
B/SJeAHBfiNK7Uw/5Kq0KK2hNHNzvOXY82DELyvm29pzv+lN5n0zelM0vt3b6j2D8/epz3Fx7But
3RPr0Fy2HBw1vP1SHtJWCYv/Km3tsikv7kGkzp+t49CyNxjyQzSZeyfWmk9eej00yXuKbL/Ns71F
XSdE81Sv3jtwBQLuU+qm7Y3q1WgEeu3SIkRS2/vItLh4IuPQq3vZYf46YJJUcFOlpC6wyg2ln4UE
8gZV0qh1mvdoT2yvIG9e+YZ8xVNHS+eCJrfuzJS6vNaTTpCSxo8DiuYeNkMARx66sq+ov9HSd7s1
7eyLwB9YB3AUdDvqZpDXqDDyyia6GMbCmmPfJEWmjyfesoI+Fmeq2eN8UfH2wey7vMFzrr/l0yJe
PWDhz7Q8tydIFc+qdtaoMlV1dFTfBs444UhvlkdZbh8cgD+tLP2SD/LDGefxK/5KJgirA+De2+OH
42n5QTpuea+MMpqtSjvzy8Hx3bUF3olB/TQ3e2Kx1aoCM4IyXQLoY1YeOvYmD6Y9F2swIoVRMtpB
K3125dhF1SYoBKH+jph+M9uV5v+6F/z3CvVvr1COi3zzL65QTT18qf8qGlEXwNf8IRrpiEbkqYhs
XgPaBIX+eYniqvSbToGzjlXYIGYnuC/9oSFx79J1/oiUGWQEdkf/vEpZ1m8mOWisG4L7D85j4z+5
Slnm39JYyFG6NBADTJNMvMuq6q9icwtyTsQMc3cO6EaGFFrT8BWlwg5sJYv14MB/qWHIJSnCaWa2
l0RQFFtCyfrex4C18elVog0AuihaKzcFPg6Dh/y2dQKsfJ25FozVdj03ACPLt2yz1LnpN/17biaL
5xtjsYy+Du9ivQ5Bk7nPNNm8gF53xLFX3jSdYLx286VjFxilxDgYm0AcAqKQxaVlIRUYYzz4QPzO
+ri2md+ha0BWqzcRgj37xIgMo0OkwOymBePRmrvGD7J2cM1W0DM7z0WHiPA4QsuzZJpdSoJAR+wU
zkHrqJCZmgrNGjPS8jApbS/yUVBl573N9WLuU60cwMUk11LwFejx22JzHMCuBcgMTSX1DExnV/Kw
YUAtpNYqHJuS8kafOBuis3HVn1mnd3SHcTxuhs9vnldZ30auXlfNmmrB/r6nkFLezIZjf+MVWW+K
3zXu7ap3wz65at9OlyxFlHeGD2NGonN1bpuWkVjEfGmwgmdWecUwcjmvd3Czq8kIZitNB/OQ46Uh
UgedvJ1G5wabI6SHLUC1NwRWx7QYcx7xXtIBmzgaFQzxCXeJl0OP54lLbvFX2sdx2rAV7I8nUxiP
fQ9ICeKrtnxnqm/znx7w359rrOOtuRV1b1fGkwNKd8eBf41lEQhy3tsZRAbuKm86z+yeTxIKNS9U
V8QpqNMxP2bgMM2oK4sHBmvq1TKmx5gGrbt+hYKtZ1nO2xIeaLi2RQJkyTBObl40UZLoqH/0Xu9p
HbwzsnZ5HORoZUBuS2qxPJwnAe1Lycl1GcsDy+TVDkTuxgf8iIAES3O1j9WidzvO1/5LI9rymxiU
YbJK7iX4TsqX/cGlVcxPhrwDvd97xqk3IUdbZlKyOc9y42DV42eaW9MQbFjx7zVeQZtLWJt8Jp2l
3yS5Ve3o79D2yK/0P/DfXTCRtvS6GctD3QzGFf/KVGkZseNXyr0Kq0KnSQh3KvREjLBMubI+TrPO
NWyIcwaiobTO0s23E1MY+EN2ImEx8mTqTGoldFjiY5ncyhRlIhwteYZFAPppKeJPZgJvB95p4lZJ
I12hivo0Gk77QiLu1q4d++H6zkYw7PUQRYCuCGVctpwLJQ/tIXDN1sa41XKHtsxW/9nQ5XzX2EXy
nrQZLBFlgZ+ZivLQl3AK10wm+zyfij0sAvqbFbkBMZP2a2XnPSWWhnsX+NnZLZzXTei0G+U0ccDY
PhfbZLPTVty6835+s1Uzp35eLDPEdVN8EBTAUTgCqmILXOrmI4L9iA2xN39qjkuefeDV2BVbPhzH
ofxG3tejqgQDaaiNq/L8YpLWU2vOC0WIztR8s9xrOWRuJTo27c7+CoA429c0bPBvtNoR9ye0HJBr
V9W0PM46bPJioSXDzfM8AoC07Mw6cQ+LLWN/binK8kdJdmmwEzpWnXHIbgwvHZ9xMwGD5PV57hf1
wNsabrdYz96MVGQXsUeRUtq67K2Uc3I7DfSMZ5Xu90XW6b1XutkBCbf+jsDlhaXO6OO3ZIkk1W2W
ji/RoL4tf6TpyWVVALG94N39ZGhNW+E3WgVGNTMO5gH8pY5OsS42pRiOo7LbnCy4j5XP/GzKZPar
dKQDZzaQ64GB2B821b6hSbHYI7VMWcB1cn6Dg4zTwcybiyhblI7JWb5pSw2aX5jDzwS2LhYVtUUN
RfMkI4X5Loid3m0GctS0uNv9WtvNziiT4V7AUr2JtVl/wlW0FQFmpYK2OAT/qG+U/oW8XBday9g8
5mz9Bij8Ka01xPh8C+vNTwCr+qGe6KaFsrZp4cZbK9o4coIUVV36bpLOYU3d3tGdkT0cd5IXobYk
4BNp4icyxEui8K66s52eGq9rGd5grA4gCXhlvXT9ka3d8GRTTJAHSsRp2OtryS3HADkdL/C7DAMn
z9at6xiQJPxRVRRHYMwghmOL5kKTQx5opurOAMnmh5JaQSyK3kWB68l8Gi/S+GhKrbikukEVM3rJ
Z9lP4jnvy/bitO76pM9GjwtTpt6j5S1IhS6+0GaJMwvd0pqDKc30O4oFi7cKh+Bb4tbdPQTe+LUt
4uxmXOAjpfjiXwx2PjRvNfl+hcgZxeugsLRSqBpa/LTY/zBcDce63CbqLpzxxbJ0bNaZ1bPmwH4Y
SNuiBF1P9XuF196MHPSNUz1ryKBVMa83Ntoh3eSdISDLWSav4zC/WwsoXXtK5Z5uC4pvqKvYTkZm
yG8syHUtaOI6owOZ+5DMde9t3WwKJqyNB71bI+z5fdJnOyy08uyQKXmOnalLfI0YOzmhGKEidOfl
PKqm22FUh9L03+H4F7X03w3HgjXovxqOb3987b70xV+n49+/6B/TMXsE08DjYF8tRP+Aiv7hw7gO
zoA2dBJxv7d4/XM4vibvYBS4kh0EzI4/40b1/2QYplfmb3sFjLTMmmx4eWrxTr3G8/7smaKsU0OC
SKezWW3elKKpc7vlXWRaKl/rM+g/a8XdDvklxRR61TGKq6RhX8WN/ipzlJWL4lHz7V+6qwwiroLI
8ksbGa4yifilmAizo1yEuuJ36yqodL+0lekqs9Cfl92Kq/RS/FJhyJ2LqAUtEtCsYt4OV7mGOK/a
6ZNboQfp9f1wlXW8XwoPsMvilSap+XRFaI3+chWDdDWDf9RTjdS223iPJYaPx04MBCkQknrYk4Df
EZeksrdHNKvu8cpz22FVRcWJhyXSZnM4FS1TIYy9IpiksURWauGWywh3PI8Us3xxnEodsr6J8Xdv
5HsVT/F7EoLpm6qKkbbdJm9DM5nEzksdpj9bpY/4I/Jo0i02yZpeL+eO2PzZVf0Le0oyswyg1L9Y
TJSBbrbbcz2MRaAby9diWTqaQ6aCQ0CbsrPKqJ6nK8HuP8GOMgIofocvZZFXt+48pTttSLdTV+Ep
81Nm/rCcqEkmTkz7Qx5r2b3w+vyglckdYPF8R5NaQWGYDaYZ8M9BnxvGibQez7VmZLTXVPD/BsiG
T5yM465AJA4GZLw7l0aEw4r97eIofT5zIK4HLGzmFzJXzYl+j+FJuqJcOAa1IqpFS4lMl1IzVnEk
XYgi6ztlOFoIBq1+0AbdfBpWa/iAAFT+xHOiP4tpzELJBeiu6m3tloZeyHAocbxWSLXYzzyOXLd6
N7ts2hluW4c1ZzVppQIGhm5rkWZ2Cwp7399hlQYHwII68MwpU37OGwffPEGfb/RdsVdQnYFmoW0m
RMuFiojIYrp4qPtJZ0vmqQGoUrX5ld5AVSfxSROE9WUSk3vziwcGULK9tTojCcZaJz4qNoCWfbLs
FkPzlmhi+D23GyH1MmndA4/Q8kdeJ/m93mJ7zYpkuytwcLd+bsfaN2oBMCjFSU+ftJolHUQYEMeb
mvwp51eanjLulT5gyjy8JqrfM6PS37olX87SK/Qotfrxkjkte5GmVdNDpyXbhyq5rGB8bZeb1s6S
Zw+7/Z1LqoxrU7KfJodNit4PqOTcDQvbHDBtTxvobMOoHZYmiuB5CvUzlP3gFKh2tcZGzpU8pPM8
PhLzpXt05eHsU36FQ5cJgFsulu3qlWOkZa4hKFSzUI+Q/e0oo1774qQGvl0yQ+hJiP4RFl91VyVV
ctellgilkuZnyX4FZoTWseuPUwcPtDuuT0hoZhK0dalFW26kB+bL6jRuKF94rZw5DiZN2dOuJnQF
CBOuFI0wdVHdarjEXx2DAK3vyCZuA0upmJMkw0e/Vc338mp3Y0atlou5ORVP+cLOCpimk/aaTH3v
RTlssRjJIFlg/hg5kmxeK7FbUNhoaXLb5QG3hfHW9XE9Bgn3gVbtStmws72QXXbZ/ftmUmHg3DGZ
JJUXJPMqWVUu+tjrTzFmjVW+JE7VDo/DdQt6wI/Bp/1Ea/nVJja4dIi1oTWJYn7qfvnILNqeuc+l
TqnP9ktFaF45kdvCH9tp4zjk31dkDqMgf2d0HQ8ulJ//imT/bg4gfYKq9L+LZHfsjJu/Usd//5I/
NDKEMOBiLMox8xOiFahdf0wBwvoNzy9gIkYEmN9/po7L39jmenwdKzn996zvH3ZM42rHvOIl//Bq
/idjAXitv40FmPFsYsKC+DEq2f+HmSr6EaDz6GX3eeGZuQfF/uo66JJC3nlxa1kPFqSyft+UOnb3
OPaQAf15yiQRXtQk+qTR3/iQcY/2e5Ytg/mY/u7Ysd1JK/RAFvTutFNdHJKNHp/7oVT690pvZ332
nR4NLeiM1KXtZjSahG10Kgp32jeelURVqvJTldfGTzOpYVAgsLtfNXEF6vJJOjmFpSDLJjy7B6d8
5JYW7ymd3kITMwA7jKxh/W3KcfSV6KrCJ8nSQZswLe3F0bWvLu6usLJRBCl8ctAKiIBRxJKfiY1k
R2eyx88ZRSyyOLql39UyfezYT3H9aZb1fhrpTkMXmqsuMlt+Yt8dt8GNes5fkCopi9gYJvj0Kyox
y6/ZPA0v/STT/NamvxK0Y+vcZZ2O3WFFpsqCUtJzPDjptenOWzxWT/qQ0cNlD0Md8ptY3+O1oe1M
9zCXrUucPAE3iz2/byByBCvf/jGTcXqzzcvyji3AsPfSWvRjUptT5IExqBkwcoQRZ5C0UzjInW8Q
bTp8aSrvA9eZqpPW13rD5YIbJ3VQm4uffnZGisyua1NSpizaHOp+tpDobQ+imI6IjwE9Qd7zkwh6
wYqpWkJAIUvI5oEiE72TnNN5+tPpSitKk6w49Jk17ubEhDatshHRMHUe1GYtQNjhGoYCPPhDIavu
xKUeAGWljAdw2DOBmkqeYou4uN91tvw+o+iGCx+aW+w0G4YDfNMpd6LVc42dqrX2jJiRrxe9HnWn
PYnCmt0WBkTduySf8ooYENcxHlhWodLmuNE/Yfm6ybRQYxvOZOePFIee2SsROPZJHbsucgPztRVW
LM/Mh7Gn/dLfjMl5qtqa2Iuj0Vv7WnaTo3iOIh+tkP6ot9JT0iJ0Hjo9pBwW7Ke8iTvvLFtk5kqx
RIaH6xSOX7orC5OJh3YfxERMbnuNXsupJkIu43r+IqoUSano5zFaAbKtxyXBq0Mtj6gJMpdST2lY
LUVzAJ9BkdpA9g4pdEu04UD0ydnVSZYBp1kNKr9ogQeJzEObT3bsOjE7ujUbQtyB4xy0cTtN540Z
XoVCs8ygSflthu101Vb1Wus2P4eywVhd61kfdNVYOReISPMtEUp9T4hhDFPy8YzG7BSnIOcWH5aa
kxEAbcoJH15cpnCgddmFVenO74Lpej/gnklOlt4/sl/Ntwdv1L7R31bzmUI2x3HJ9dq+HRqz33aD
Sqthl4xr875g+rF8dx1Turpd0YDqbzva33U8jYx9NVYZTqL1ySJC3hyFLaE/ZSVepH2pp2I+Urxr
Hs2m7X5ykX+xR+me6f/tt6epEIDi5+LaFdDF6xK6rWbcmD3JnA0J8sGqZz6P9GPmVZQnnGb2yPqw
WFW+3xbTPVERuLK3n7VlOf8CnDpmX8O5ogFv77pxH5VGEmvUi5VGs0vaLQ/FZpkPGqPMtDPHtAyl
l4ubRlKlBUwYUrmWtVf6/ZVnxIiZhTqEfX7PhZXkXzvl5F9yfdBezK6cPq7h6C7qGsvis2YtU6jl
mxlVhtSGY5ckVsB1kAJRBNKku+EvWNRfaS3gNVuAkkp86QK4OqG/27BEVou+c93PKUCcwgWYFFc9
qWPWkV2CJDy104GiTbOJYi4PrNcbuwJm1dTtiJTHzP8Mkct8xSD5ZvEWxmj+qwfAq3VxkO7sPEha
e8NkiFcq9lJ1dBDW9ajeBrIvmo1JrFlgyddxb92WlRgnv+qcyrjMXdNctmGjrdNVjfmuhuU9YfHp
+YPMNkp7MijrwTTpQ8+Em8M+wjiLwwfX/iMwC6rS0MSW5MFYIPKBmLTozl0PlUnslwuSpcXwjRXO
MPfWcgtj99956v+kq5gI0f9qnrptuiH9f+GX4u/F6r9/4R/aimRyuqoqXDLpSRdXH/ofU9VVW2Gr
6OngY9lWXp3sf9k8So4/fJzkUJw/bR7t36DO6izmdfG7wfM/margq/5lqrKwKlxjcYRw8JzCnfw7
55V5r+3l4ojzhjKUbPusT9YhZrum+xV16doAyq2t8Fn7E+ea8knrbB+aKKURiMw49LC0znivOemV
Vu2SVTUs4bf+0iT1AVPNeHIVDRLksORNM9baE6C6NmjqRLsZMve6Kavk08Ql5SV3caT5IzW9e6NV
jV/1bBgkWyyaEDZjJ1j5k6ueYhPnB/cdvm/EUjs5FFl6kSaPYeHhmktV/DBv6o7nbQimW7+uPY2D
6uF+uUgtcPzkybBiiAiFx9Gvvo+2QQ40b3sesl0edGa9Xgi34NyEabJMOjwi+kmpu9GiOM+N3apv
257LJ1NAIvY41us3b53yqG+LLKRPPgIEcdcVqxUBMYR6IQZzVzqVG7QY0g5mJfn/K1YNvFJWONSu
d1j7MXukN7oJK8PYDm0hvGBmVmI9wXnFNuuuW/FRKUpcIy5eho8VSPoMeyYSsW2GScZyZuYCB82m
7E9F5lxSw4uvRPxHT6/maMAD61XjobWwhcfk+f3Vg2zDXkynYEzfa6zGAjrKXuFerMHEwipiUzCE
A1uIsFzHJOhsTUZ0OHytevYLy1KdWmaNm7bL1sBkQ9lsDrHkst3ZOExDPLY0edqO4ytbHjwamocV
i6pbCAp9t1h7Xc2s8U22v6wNWKKYI5VpwsJ3pgFzOIqGzlZMechihjuF+F9wSC2GjelTW8N+0S34
KkTxbTfZc8azrmRhG3lG/tkurXWjqJuDPgnzzjZVOOIdYyxM9qk5UmGg8BGXXNGLXD03vXx1l+2c
i9nxE9ZMO63O9MjQt3TvtNWXDY5tDs1/f52CsFbNxPa9XDsp4f2wQBOEw+TZIe+J5xLRX868Jdwu
ecBT2ezGBIOIIAQBWGEIJpdJxupLnXi8fVQiNz5XazOCoutvFq34uq3WEi2p20Z5BgzMrpMq2DYq
7tiNUoBZ5yp0khac4MbqzAJyElAJoMLC6N61fqjoGl9i/HQ9JWQQKveGy2+wAZK0k+QXdrGZv3RC
Jpdap+/BdL8mXq9Ds3VUYLdSeyYWhumMh6UVOmWWPVYTlei0D/AcLeARYUvunlEG3RCcU/G4UTIV
9v126fH57NjtzhGbFrnbirEKbcznUb1gjx2EpmOE7TayLkUVYaNM8RKDDmDdzTzn5PJoCIyDWeJO
ByESWCWTuOk1fQw1IGgvxPN5FV2aVwWYwUAm3hzagIlwKTRZ0Nu5/oJ9GkCPZkg+uYpJK22dwBvZ
37Oaqp8KzVzJ3I/6yRj62fY9ia8gmLUijWRL3fsyVDKg/LCIzJVgPt/qeHa02uQvauca6uQeCtSt
ZhVfM+5CKJXXZkiF2jNyWwydjdez3Xr74MDvwZGh/1ziFBA3IOrTVS72czk8EYw7wnOQJ5c5/Go+
epRxrqJZZwJJGSL9DXJ5aFkYwITyvrH/fMxY2sfGeF9CvKArIzP2a6b9qKxt3ZUdW9vBOWczf793
6v0sV3xr+A9pnde6oOowWa7x1PspV3I8tdkX1bAkTNztidGbcpUrubss4LfN7jgEhu6ukcga/NYA
MwI9kd1lFc5urMQXTxEvd0mF4xvr7adYpElQOR77MNgqfNRYFKofU08Gx9lwC9pdbu71kmU/C3gK
bUoxRaAYegxkBTEbr3IPKb2UTSk+pezPeWLlx95eXt2ZXhEHF0NAWY3ESZ/Vz543vVHSNYdt6/yQ
6czWLM6GYE7KZ2GMN441dLetK05Zw3XdZky/lBhxYSbcl2kM6sZM3QDowM+uo0s487ia2dvIsG0h
3MbogZGah/JMTJAKvaVzfZu76aHMa783009wSN7zasGyKWvjholt3E1iVbvBLRkoXf7HetueFUn9
e5rkqVPmIbRo8UKeBtsOAJhy1402VSqV/dQWzMAM8dnNqvpj0qHwYa3R8CdQAlmmPF6IhsmPslje
53gcD85KGewoaDZNynQ3imHeL/Wi7agAtwkiTB7FLtO9njho65Z1/cbpjVd9HAw21p+KTAJtt6TK
st2istnnQCuPRqq9jR4FmAobiIkZgLNwHI/utEHSzLIOCTmWB87f7EQX8bxPNE45DOU22TAEX5bp
eIE2094lzmzS79jiRrVaY584+Rvain3cNPd5HfqbvqBdvdWSn6bWOqeyLuOd5pSbb7XS2EEr5iZr
VfrJbcHWNjRCY4Ro4h1uYOBc7orE/bWUfT280AQSA8uCXQtS97CQ4eb6i+fUbebXIZ4q+thzBTQY
8DLvvsqlKbrzwFQ4qDHXDxmFsHZvHhRmSa6ATgs39cUcZ9QV3Pxr16Nr2n3D6V1QSd3OGSsLEduP
plU5sqPOifx4ferMqXe8IG9cVG6/zksos0Tp227ruv/SB3/8X8ZrFo4Gac3/Xa58akbG6+BL15TZ
X619//jSfwzYjvubzT/lSIl/z/5zPMo1f7tSq0Fxg776/U/+MV6b9m9M1cy7wmQ0EPafxmuT3Ci1
hraDq486jisb9G9h0H8VDrV/dTP8KXhteQ67TB1agsv3QVfE3wigIGuKusuz5rBQhzZHXlqYc0CF
qLdPkfx3gGQo/GHt4j6QdqKMS9DkcIt5rAknVoRuyARtPOdxZr7JPl3vGynqp6mX8SdpzAXmjQkh
2Jk3+0DuAfS1x2t0k2kTw28BfzqYFxQqeleXnKcCdwoYO6WW3hZGQ9l2CbyRFYUqVaS8LMEjvq4z
pxijALyvKadIuxqp5nK81doV9CzcpUa+3BcQNaA3LZMW6QrMP5JDXbG8sGtCo2Yq0uME74RhdMW+
oXWsNAaBcjFSmHCaN9c8ekum15R4KxJi3GKpYa3i4Qf/C/7+zqo5SOE99QzsrcogEMpyjX61/S1x
LQEyyqEhbKnN9iHTud5EJg15PzN+4Qc7thekHpsAgbFl8fdN2jAdC2Pu30hCQfEmhtm/UbPVv9Wz
XjyymuJpu2Tp3TzG9XPbQ2IaehwXN6yKEju0RqEjcqaOSwdVVRoxMpGi75z+NveBftY1UrLlhcyN
mGAKkhwPAkzxDtDBrf00Ete9j8tmbnwAVLoRxtzFUEgJrO0cmFM8l5zj0lbtHd3B3r0NNSU9U8Rq
H3pev90EWP5cykzttzSdz+nosdNJJ2hjODyaJ8NQ7oNm8W5hSqsCHlz2oTIYHKsY2lLcFNaRogrz
pGE7PEKSa+6KTk3a02ZVaySd3EAz4dmqymK0QkjWmDnI2g78zHjqyDOpr8RE1Uc3NuKt1Ve0NW9j
nA/sxKZlQ6vYjQ3pgGlnXr2HBYWQ49XyngTNrQ8U9y5J5C0d9e32ZH4Kyu4oqkcjEeGQavMXKund
oGCZeG5b00mA4egIakteZ4fYUcN2JIch1n0Wj9pZxNo0B7NwqsiEoF0D2GErPhA9I9PvJ3M7PpL+
totzai7efevSOkcCQsqX2litS8pIOZPeKy26h/GANRv9upiXTMiIKzw9n96guV19jReiO6x21rgf
ampAfg30cVKtIc2Y3482Tz6MiFHNEVd5AJcQ6cV4iJtOG06DZMw8lkqt2Ztoe284UX1Fzy+AAv2d
7KD2tM64S0URX5yqmm6yaejfUlXdwt9LzvTRExPIkffJrAhI7ZZ2SirdwX/I3u6FzoNsl23XPBwS
UhR3a7ED3IDZ0dTLI+6o+TUbREaAKG0ufZ4qbqLDYw6Tnr7HlkiZkwuDnnXeQ69SxglPe5lqzzXu
gn3T8US7krCqFmiv0Ybk2QjmFEvCul70yXdchqI8rNC9xytMeAxXakdu6I3Mj5jQ7HD1aujx7nnI
e4I7k9FzLW+WE50BY+SwWIwsMl9UJCx7JEvtO7fDSDHbwVYCq+4yRq4ZuuBKGvsWt+rTsPUJN515
TxDUfmU3uPr5yFaEAF1zN7v6I/5p4YOJ4tfWe4ShLe5cU0lhsdvKZBfXfdDndn2j123/I1+dW30T
8QcmtZlJQpVPtZzcu5y2ggCoKrMJ7q17jMvm7krG8ueM244FLSJT7rovLRh1KamkHfkUgyGPrzIK
iHVZ1zUthLbto4kdwEalc7e13WWYizhoRToFhdl0e/r1ul0uNf3SdfF8J3vqy9GOv3qctnsUfDfK
4jXeoTHl4MtsQj/4yQ5bw+WmnCbt6lc1CKKukz/S3tdkog+BqmZB4ax1iEeFSmrAcG9zruaDXiXD
C4aBgTfGrO2Tbvk5drLcr2m+RkM3G8+TIeJPs7AJ03NNAdeT03zpa67Qj6Ns5gJdwrJvasqbdp6H
m5FkO65KGk6tk4tBN1g0zXkY29RjGOTRBEiJJhnbqnhXyM2hkl2x5p4KMFKRq7Lhkf1X/Oopm4+s
XQGyb8YUhqyrvtZN0bDfggjw3jpltTNG0KZxJtxd1Q/evsHQ9tESy3/zukSLhgmbWDPX2y0RloYx
eu6QPSv3weQPLshW2h0D3auTqIqcmYcTBOaYvO1EbGA5XYbCONlLnpy9onI9nyiZCsohAxNSCBPo
rUJ9DQFSksAcrAbooGHeUtbIqqRKoTFq7Er21Ku7qAFOQZ93UoYdkF1m6VF7HVq9f+MdV6sw+x/2
zmO5ciTN0u8ye6RBi8VsgKvIe6lVMDYwhiA04FDuDjx9f2BmdefUmHV37WuXlVnBIHkB91+c851Z
ibPp4BFLy+5Br5N565D5ugunDYxU8xi46mBqe0wg9ZM/SN8bSxCCDOuD8rczus3vGSjtzs8RPDF/
SWlXB9dfrlukVwRuLj0aBybPLx3b98c8qtCZgvfeiwgCWp/a341o/ixA8XzzbR/54QKyYHS9l9b1
jBveqSrB4ipjaXHOrUufviB2Pmqn/J7688/Q7r0jaugpXtNVJqyVvi1yiXZTTWMYBPh6cevF0jGv
KlTJeySD4jeBijKuSqPbMaIsT9Ke2y6xmWLsVz+17uvRH/Zsf6qH1vJv22xqL806zPsGJcwSg3PZ
2rl8UGI/Ws16u80bGTGOvxC5P0PspJSivqDrsGLlSCTzVomJFt16z16VwxW16lbM9GEyuUiQNLfc
PidC7cOuqmfD9rudo3rze24HxQnLVPB7sIbHWVqfKeMDAJs90MngvUVYsYP0WsBlNIPraEnXizAR
vwdO/86qViA0n6/R7aScnULsQZyzI8kkYn29NFeOFIhLaGZK33op1FJdap75GEHMliAwRngUpjwR
JtGXshbX3aSf3DUfybrNyfaU9Fd5uf6aqD+TyZm7J9ZoMinGld912jgLYzcUuh5xIPHSjs0BTW0T
D0b4M83sbzig0nez95w71sGE3YbeAwJOnivvZ2M3FrvhGUAdIvAz+ubuPPf276BRAG6tX2PIDnGH
MlokSLDVKRQplkRXuPuiZ88mQz8/UrEEjxaGXJBHqjywqdF3JPam91jmrgc+dLwSxyI3b/NlBPAX
0BOWVpixRNSMEqzSunVE+aIr4T+mOp+PdFkelBG77R7nHGByOaLtRbHr+VnHGFOHF6Mf/d3or69T
WWDRIynUau+6YMoSV0VnW3SfrBrp6QDw5oZ5Rwjv3QaGpodmp8cEoRTN96FGtrSO+lmN872wprvJ
aG+o1hgWETDOew8KBd0v+GnJQBP2EHu9EOPkzmOJBm0vcL1LW4bhxW96pCtsVe0lgNZvkHxzbw9t
9Wfs3791Kv+DTsWhfftvAUDPv/XH+HcYxl9/4h8LFecPOMe2g3wD5WmwNWj/tVDx/2CTsWUoWjaO
203B8o+OD20LcB62HD5aZReFy39auWzvD7StBAeikf5rDfMvdHyW+7Ux+VvLhyLSc20aD5u2lN7T
3jYuf4tN4n0xZN8BeFCoOd6k4QaYc5efobbr29Uy+n1uMP/XTVc9Biq8GUchv/my7J9Ex3rEHMZr
YsKpmkIgm243G1dL6vjpUXZk3GC8Nz7mIEBi4ndmf3LDlHEQUffZeI8jZHEeXLeo7CYmBdsKrjA9
hfZt5K5m9zLWPUnHPM9r5xwZ7wtxE4rBDMhrYOGJR6OK5NTgJk+r0j2saPU55IUahv6lDtsJ6V7Q
0gNdM7j0EbHahDnvg9wEb5rXri2uJxeOO+chkk7TjLW9EL9VNPiuroNusV/dJRtR3qyd1aEecYFh
HEObnPIrCOueySG7FEH5nC6Gwd7UCirZ7/LO6z7KNg1/ZX65ZerYNEY9mjxo734Sjhs+hM4KTevE
tzAeK93Z59B01m2aHeXntLS40RRb0vFAEFEp9yuo43BHmClkXHJnNcBCkBetM51KQ4cMZkPvfZEe
W3ony1HSFk9ZXTPG1HN503OAnUpbvZZdwQ5qUqChybo5YVdHe9k3Wf5W6ILWc0GeA1XzpnMHUs3n
+Q17d8uoebx3Go2gpZUR3XHm/4QtpuJhVu8rKpWECXBSaecKD9krpthtSWOV2KHcHxmjzr0DtvOJ
VA+4Z/RpR/qjV8NpcRYHQh3HIA8Ood0eCUmD2VC8+rX9yWBlIiiyU3FUgfDPe4La5+m9a8brRnbt
qZoKsUMfskMQQaLBIvyzEKYFUny9z7Omw9pUvQqIaCCojG5fNfK3X7T+TeMTXqSizkf4o404mueU
lizdVZyuR1e6FMurvLNLhDNSSp1kFmsQV8n8ArdguAknZe8DslKugq4oDq1evXg2sjxZN9EU2BV5
bKRX/IA7oK81I4m9ILn0EXmtyygu+506aXfnGfg8pkI/oS6pAdbhzEYxWZxaILPxXMB5c7rFMyCZ
z8xuPfeKcyE/4JKODoi3ubVyIzpKX/3GEAUnPZ+6XcrZEVfZXLR4RYofnbOVhB5u6yzDx8Aibdx1
HZR6ppRL4hFCj7dc1ntIB+DkbP1sea0ZY4x7JUXqiu0N7pxRoK+ZjDcP113sAMO+znsvSmAgF5/O
7A3f5xUNtDWxaFEuqjTZs82iF64u7GDms+9PvPEMYvudw8Lps5t89hMyDC1Ma0EIAn4oJXfb0mjj
hLt6fmSCooKn2q3EPYtlTKAAv4ptWu4fKHjD/YbDoY3ByPc8+s2UTKa1ZkfMTfZ1OwOkShZn4m/j
warQy6rpJ3GSTmKmUt6DlALfLnksskgi2gm1Xn71gkN1nwXuco1zqj0xswbPfJx4tDSxCb6pk57v
tsKMqqZPqwejTMeeMvfS85x/Is4FroFnqacZM3uhbsG1je8gcBW9cO7m68GSjXnO26g5qgJVVN4b
9tG0kbP0FYqYpQSRknecElrZSWfSM3j0BmiEVtLgRe/s02jd8i9TeDXh+k1bbvSKO4WUgNL44JV6
s9fChAaCQ7Hp6eSN3iXAEob+UNvluTWKXzjRhl1hi+K1Gcq6i320yjf2sEiwRDNB8yvb3HsGWC99
jR4Q7LnDUMOtu2srmg5O4MgLinHx6DqR8VS5Y4A4yit2WRX1BJNExHCQE89rrLSNAZZo6gNNHyR6
JHTsbSe6vmmaUCvlHSrloj10WCOOw/bWVmALHnAHOoe0B+zPAIO1JQsCgOnFvljGk7KQDUFdwRjZ
h2sYL6nfQjFY3kEdeCdXNtHPwR4fAu3mKh4rR56ccPrmE88WF6Zp7G1HXiH5CbEr0nej0hLTZ4pO
Z18ak3FeZi8/hHK2dq25IhHoNETHLKQLxxwZQwa5LVRY3a2GKW+WAjpPu8zkFZHcHOsRkbIM7HlP
Whmb2cglFl7ZYRKVYIZAtB4XIxs4g6ebaObUWh32XBH8vcScdHuFjAgzokIhmVnqcQ5ZtlUhI0Fo
xkzz5y469VofDcyDVwOBJ3TW2mSKGDU/F9HB3jOcKZktw9gJlhb0sh1xLWAwx+eoKNluh9UCUq2O
duPUX6HGz6i7xafug5cGn+x+jdR8MEfBLnHBjGG4OK3yVrOwmRt9bVT9L/rgG8rN+WzpumbFt3Wd
dtDebS6qi635YFtzKQ+qmMyrlTH0yfACVPUCXhxq8SIJswpKccjPPFfsOeym4rzr/e/rSvfUhht6
opq+211VnT2RsudHyB6njgK6RR7MhWdgPKJdBAxUVZ+zX0cHLdbvmeCrVit9NfIociEgzEErkSVH
fxURuiIsxVZ5Gu5TnOhJziznVrmh5HJna4+G6r2zvE86zt/uVNSH2qNgkNp9a4Y5x0wx9q91yJda
B5c1EK335zC7NqV+We2Ir2E8PKr8vvPq8iGyO3FlhvZ6IZSNX0NQfZ+b1NxxmCIKYG3zFi4dF8bk
bPkYbSIzhk+lDjnX/aL+YeOnSBp76a5mpCOHErZNQtxKexjLtbnYlo3eYQE8Lp3lx5inhI+QPQQr
g+8BH3XFCr8PX0fTXu8rh205t+mmJcgDLNf8wgTfvgT7+c5rX00MddrwuQ88/qxjQr+Y0yu8Dyox
6ihDVlmrew+T7zvb7CcgAQpkanbr2h1cDbCGrMryUrBuSvlFM9t1X5hSEqCFGI29aLh319S3kXUE
2WZsUMsO2z7yfl8yAM86m+Gbbhmx8TmTOmB1d9Ja0UeuGvK99sLvqhrNd+IIf5Yine5W0zHw8chc
nkoxOXde40uG4CWeeJQik4zRdySRLSPm2Z7HE2E2j30YeY8KrpWZcGoalBi2sBMPocLnODggA3hR
Mz5T7GEdmKTBP6La93hlWkbwJ5pcHCUz1IUdorknUWCqDCbzEjId/IZrx/yBt+K6VnmKCrdjf9xn
zi+WfB5juML+aWWlgcoBrXkVG8Wsr4SC74W7Ab/ojpQJ/dPEy7sT3Tw+rWror1IOzxuJ2f+Izep+
9dszATETSCyuA30iyxOztfRl8CvFq5Dk9hjcRZNXvCG7cSFCFd5uaFS995ATJ6IjLWCHErHZk3nU
PQ6OC5YI4Mt4qys7ZNaaduDxJzFnu3UIkViwOACSEyILyMjcOKSBgmkW4J8UfF/HafCNIwi2tDn2
aCjeOM2qN664+VuttPkERhYfexkUV6anqHjT3r/uW4mguzAILo0XX9WvmY324yyNpYkh2QzXESIr
0gxNVe0hhkfkhgDZIoeXcBTttpCuZGYSmDYODxMy1DczXOdfnlDyRIhFdO7Kcrpz4V6/dI43kFc0
dmBCnd7fVY1HfDTV1foaDbinS9qHESCQxQmb0CfN0W6NhIPCqBaL3Bcl78MZlmDT7Ek99l8UvAn/
W1YxodnJEG8renI34kUckCUsg8/k361c/9Z3qvxdBgotUBfMT/XaLtZuzFvjpm518Z42XnsY0rDZ
VMq6ZuLfmsDgyyyMXbcCjDM2qnkzQTE9EDbHKrjheB2a6Ek11MaM3eYfbdN2OyMPyoM/rdl5aClJ
61YSuTI1snkmZyhHZRTYRxU21aWEAHNYminfdVlfJ8JYa1YwAyZ5hefngWXYMMBqY5FTyqLay9Ka
L027zrFrl8RyBDq7t4WTLo9hUA7dnc5yrEdRpk0AHYjSfZtioWFEuozYdf4M3qPcLLYcvirolfsE
/P4row8tcBgM46mM8iaKSf8j0a/WroHYjaC7ehXtAOIp5xzVIUYrZErOacp9782GszzvVpWJ4DRU
vIs/QEOmO9Mo0+xSyM1DxiM8lHub7FsU3NiYkgrvEafPNHQXORniNINFeNT9RC9gQdJYPawFkujd
a2ar4mrgmSQv1SkuovSKJLXn4LNBm/vTbLeBOeytCelHI57HKkqLd8tiedm4kWLKSHRUOK7r5sYK
w98dFq6Tj63KQPKEZb6H2vW6lsrcw25eUWuNyERGe1w/TArrs1qEF9f0x10AG63jy16vdj+R4FQI
YAhu86iU5eE4IuPWRhC/83ILgYqVN84+q0aEvGZKddDDKyDqx0oG5OG3rttvQbOW+0KYDdAkrSNQ
Rla5z7jrKM77Za/tgdSXOrhi1it3HY3745QV0WGoTPvDQ2x8aqpBQJvkZKo3qVpQdPmxyBy5Gzpv
01/DzkPonqsfdWTIY227d47Oo19YUO4k30k8TFDyhG0vJ0BDSLYIDbpUtLQ6hpqyLZP8HoqS9vZf
cXQtDyUisbLI9ypt8n1Uc42nSMS+j9T0cRcFzckoEEUZipukVT4asbBmCmaYxpK4JaHb+MwRqUSB
cTc56/IoVI68o6pvdMUs3cNjMVCBG/W+XvL8twDTeZOmRcFB22esswzeXZBcmgARNht5naxD3eyH
apJcOmp5QLUS3UqdgTlh1Hmq/MLbs6XiwBy77rowrfsQrkk8jiNosFlkH+iUSjz96IAo7PrwtkJ/
DdDMrPYWuWFxWUfO+xe804GtyPKyyJt3Q4zvvYOlL5fh0fVInsU1KH+Zmos1hMt7tTSYDS0azyKW
HikZus1qVjrshsog83f+Wn9gZs73kk8rtlv9TYQ0EVm4W9b+F3KOb2Mpt+dtNrv9PLUVC1rH2UOM
RpdTROl1WYzeRzXqNG4y0yf4eLHMZIt4q/cDgYIwGjX8HCJxeFrG4EgyLgzMwS0udZZV98wfTHM3
w0EI91KY8nacqLdLU8LC2cY/OhzFVdT3NbhACTutDM3fqqVFI19GnkjNnHfK6O0HOIVMBMRAso6e
rgMAJrEJfoNcOEwL+QK0UPg9F7BRXbMclQ9rlWeHjMUt/RqlGPE+y85dy+YKhouE6kzOyxvLhTFm
3nPjoBZ4pZR6JlkHkAe6snPuI03o9Urh2OVXKSpaxuyzMexaOX+PrP5GWYsT56X92hoceaVEsi/8
IUwU6Ng3tP5NDDuBBbcZysSeU+8ZqhFEgbWyz+2SXwqjfZ9EgD93zJ8GH68UJ+lBLVRHbSbap7yz
353cqpmtt+4vIq7I7c4G3BxG86qB3X4K0RgrcqgQZT5TD4pvLYgoXP3mMVwmZP5dBi1jEmH6XZoz
Gw8tJRyJaFGPPcpaVmZhyjaHAYQ6eCMBZhT/jMvdWntHMlGix5YDa4qF43VQnWWKoSgc8gnwJO+A
b1ZIjDGeqrXINK1OuuOjEmAqS0/cIbaisLZIeIrttUKj69tr3e5lWFvjHtu3uLUtP7ziH/hP4KQ/
7cx+dEuYKFVY5NcQIavrxeNytRz1kyyiuT9iUMaDCSMH8geJ2V6tr9ciqHjVrdeBKympLeKJZnub
BYqWkXaEwDWwfBY93kSVt/mqbI9KmEhLjgRfD1KdcM0gA+y/owm8xppmgpASbHYy4yaN2L0SJd/v
S5AmwpLTAZ95sA8qv74WHuO/PoKA2lLqJ1SmdpLCkBoy+RCV4y+zKXji08Vj6d8+9O5me26WgKQ+
0IqBMeVHehcGiLBb75TtvuFgGs9TaqANhPWaZLXTHnNTZPuia6yTBli6G7x5vCLW1mRyMXWxWXm/
WAxGD7ABGMOlqkjybvleZeyciT5zDkFFdBqI6x+pJ60nFZIL5Gv27kk5d+q3NwbyibPPjn2fgN3A
7OfroWcYhdMssVLDvakHJGcYaAsb0GdVnSK/vSEiDIPT6rjzzi4UfM8gsxrWDWZeXffcj1a0doeq
WMTHaHUd9BXXQYxrrOvPys7ZN1hLZXx0WMTuyGeEj8OFB2MwCPQprMrhgi3QTsjAKPOdLjJWKzgJ
nWZZflBn8WplaJBRZod3nXLgC075/NMo/E+kB4sgbsggy4sx9MOq3TTxikC1iShM9RJqb76HteWu
t4MOOxGroOmOTEGbPI4moFjrGvkHqyusgFV/oXcCzdGQIDEQBwSCQPLM1LiFLORJSDejewJe/rxk
3gsVgvfUpxkeoH6ZTrwHCEmGkS1dFL4qcsHAx7f2U2ayXBpz5y6Eh/nR6NZIyiYl6TOwkSnUNOnG
WWHLcS41a/q4J7flTA0x6QMC1I5I1MKfr92W8yf2J1OUxywl4JMhEU4sxSyMmqbxrbiluaG8Ux2p
yBinh9dBuP2578MQAWWHeyKeTWZ8y5aEtXAuvOPMipxbdlHmMwY9y9+FGMjf5orAOl5j4gIdBtQ5
W2JcD6TaoQbm6ekT/J8TUZhtcVmFEMOOCwvfzjBnVEyLAh9mTyRSDNNWCXHKvDeE9n13hxyuO9Su
6SRC/KCoL3uKVsBvLVGowI7d0NFP3iwmhk8mm7KYNizkkzCiV0LREV7kWZntIDli6mamtjwulYTM
vyEo92uvF3A0I423BqmWUII2Yicd8akor/esCB62TD+WYb55LZBL7TwxI+0s0v5BZ9J+K0sq8B2q
uoZ+3bPux77DOIgcK3wcyUin4h2y7r5eDflmuMV87eBunWNYHOHNsBjTWyUM8xZjwXK0RQgQYJaj
8zDicXmMiIRiT2ml0RnmsP2D4KXqehpD+WTbDsNQDS4ZjWbLsRo3XtgCXBxzhCreiMkpUC43FhkG
aNUcqIrlLRP+zVIaDcCeS8tevMPkK49PugHlNA0Z1KNqvCdLwS3Jlt1SeBlDPZtrkF2XLkdlW+fL
Z42X6h1IFoXa6k9kejJgus0jBG9xVhb92+yDN1IGty6xB1xmPFI7mp1ib2Yj4ZQGupOY0eh5SHWw
gb2mPYaZ6iKsth2p7C3z0pF6/QIplPRXXxfNDoWTm/gDLhOnmIwHUfXi1ltUeGpyC1KSXMVRjey4
HYH3PzYGNd2EdeN8Y3prcIkp8WxS312GrleHeaL6Z5wZMKUx8kckHRL8aIYYmV0Gbv6xuZmn6Kch
LYt8syY9+bk3kd2wWjeR5NUAEJ6z23WuutwK71vtazCunrz2jWBVsZ/WEIXoOmYqxoR583A9wjG+
MYagusCd+UHwgbWX6WIeynD5yJYGR52LrTkFaJbHVtowKxuWV6OAVRJgj94LG/eewYN+zCWeGjks
9lU1dsxsuqqFDxuF6w6hlrXz0XTCWu6oZc11eC9qd0loFdYTVl9/5SJjjRsGHXNgK6rrXevZsn7U
Xl6wZ+ayKb1NSAJ7rLoYQb9THusbZqwWlUaXHyzkORCSwaRVK//eTB9GRy93aoLTbcvqNRrtb07G
Ye0Z7b7A0bRjUvIRkdUFZI+Fh1J5thsNQirawOgOtlW5JyChR/yLj2soaBVIfMdsYK5xBijDyQsn
xpHxJsa+vPczhGGGfaKwmo5ydeV3Q7MGsR3jm2Na5sFcqZB1byCwkVzUSDk+GnIYH9TcP6C2A6to
diFXu7U1gnlt3IHyJ6vVRFjZ40S8uNL45RrBfPNlpx04/+OCNRiDnsj9Nil27VmjL1IIfTXU/du/
7YD/W70y6+T/Sa/8/9sBN7Uyf/Af22v20C7AGY/YZ2Yp/oYU/bsd0OfgByvqsmvy/mYHxPPHnvnv
aVgU+VP+f/+Pa//hhh4TTJ9n+0sA/a/IlW1nkyP/bXcN7BTRs2kCRWXcg0R6y6z62+6aCq+d0rQ3
zi6w7QcWZ81+dQfIi/Va7QMB7NwkDPHRqX15hBy27i20QuS3hojxqk49L8iNz86IFdfqpxBvnkmj
hW+uTdqOSisAYAMYOmOb55xcukpcyQOzXrd9VXN1T2k44aTIwsSggIrJl9Dkuriw9RpG3LTA1PiM
5u2nqeWmFsLedgNZc8u6aHyGjYA0NJjc3TIP9S/TAD4QOi/4Zz8dMfUxV/zDEi1oIzvfO/YKcHcM
Zqd5LMp1vqa5789LkEuAmsCSjtJZaQ+4Jy+L8oOrJgMwXpYrud1DGh2mcUb0UnWrv8v4dd4y/rN1
rFzSJKRG0hsHundQxJrgh1ZzMPemoEgTXu9dzCE8Yep+FCaJFc4UWTfgPM9tqptdqSPe3RA3cZVX
S0wtkx6ogJqEB6bbA/0fyNWpYNwgTM0qZ0j4sJrzOrnVIfCMAAAFzMyU9Ih4dgNx0DYE+JNuHQuK
7MhYrqrXp95DsKaW/BW1tf2iGs+/0m4g31urY0wE2XRnLk6X3goObnNfdzlhNUlv5JZ5lm3qrE/t
4FTVvC9I8zV+VrW2iBXq6pnGbGZ+hZq0BSyb4NJy0dBCq2MYhx3+sXfaELp5xF5Jhb2j0ZrLXh0b
KuKTHXj6GDQtGkIag+BON+30aDBLZp5YGE0+xeE6OjJmNONRNA+kXVgoCPdIGRBf48JDF1TObnVr
LAx3jZ3RaI2TFf/65tfo/rJvVH+6OfhCI321+NPpEaTttPk+Ng/IsKJUqtCYdcVmDxnQV5bqISV1
iUDhr/AzIoCkVIcohTKwHl1kn5vU8YuPo75gOYb8IueAVqrh6Nh/UnXMvyA71Z/MHVW0CwQejDvg
eKyNzMOwTD+oL1zP8oXuwVjLhqzaiD50cZhdjXkD/RQb8yf/wv/YXyigyYcKVFkbIKiNeuS1WY9t
H2nGI5UPnDMHwhcAp0rkr+mfsKFysa0EELB5t0rlywOsA9BEM1wJQhiIoL9mg5Sfuo1iVKwBQCOc
Yuw9vjBH8OyBcX/Bj1hHOd/7HCJSvbGR+o2S5G+8pIlrJ/HzDaLENwB/wBy9fZPBWNIbbanYuEv+
OLSvuN9Y6wT9BmYi9hxIk7XxmuyN3JRvDKdQBOCcSEBiDpRtlCfLsKY1Njf20/SFgSq/kFDWRofK
N04UKUntfb+xowIgUrklvbuolNlz+kWY+oJN9Rt36t8X4v/qQiTO9L/1x78WQ4ZZ5f/hDjp//qF/
WHew4bg+/wrB1KbW2qKK/roMQ+cP1F3YZvDPeCHDur9JuaI/KK7QVpmm4/u2ZaKv+us2dDDbO74T
moEfhLZt+/9Ssltg/VOyG5IwSEjBBkPiu+At+icQYSj9ruuWzDqFITtWLHUdDCCimhgjLz0+TMLo
2/T70oYeoevQS19MRp6Ji73zXOTZfOt0WMejgRW9F6RWuh8CL7wnC0KcQQJu2TT4lPFphld9Oj2n
Ek1Ussz9h0ljMBQ7pu3ZCxkd7as9AfMTjUprtpnG8MtL2+7MSi26uLBhPyD116CFbIaWjqCkjxG7
RK+T3xm/Kx3oFwTpjf4dBTCcyusCUMQtDfJ+wPQbZro8EzAvwqMvccAox8VvTos6u7fzZAPMtvPO
eDZcT6APzpGkCjY0vLZslMamwMEe2I6+tQZd71Q/Gz98UNzyPE4y5NfSEcNtaZVdSmExNa18Lm3Y
TtA3QqW8g9WDQ8Hs98Nt1vacqUKgyFzdnTe41behHNu9Z6XuzsBZlNTst19tm4uk6Twru3LxzHPA
N4KQhNUMjl+qdkgixvs0kkU8j1q/cCjkO2JRahziK9bdVzHivKAG0RBKVsKsRazLFIpjGmV1kQSr
O9l3PS6s/mBgDnse+tD9mAUqlNivlXh3Mxd1aGRZz5qBDL/lyuJ3kXeR9RxVQKtAoivrOSsmYNq1
2JZsk1ObWJrgRt+OOBe2/ejIyMOBEscyjTkV/W/OZjoxhr6tDgrxwtlCeeKQVcQ/1lbJ55oyY/Xj
fm75/y15w5/xnKUKLqLV4t0mDon6YGKYWwL/KJIvLMwk3S2yKM+Ai2Tai16RRzjYzKY0erVmA6zj
EG4el2hwLUy1Hj9GM0tiNoKOe01PEZyZfPI+BB6t8ehOiKbjQY/rOWKHx8/ZWN3ZzqxqJWVv5QcK
tl8K+0mX8IdqrfNr1At8A8rqqTqCjAsYi3Yq3jFs4lHLUlnReS0AsHehDmrAsEHn27epJAj7ME6p
iRtcyILeip3lLzw7sGfwFnBRoPWGcNT1Q32sWXD2SWcQXy5jfBb8B6YrfHntbz98uELmiVebmicZ
lObfrH3gXLl+gxtK53ws6ziJd3o1I3ENwQ+RzrZ5H2L2vnz9jX4AFP8gDd+5UjW88rgHcFckpcq2
eJdqChMKeUSJrrLlehwGy/0wF3Z/iZvp7uybg3jvwT3JGHHOcMqK0nMfSNGK9pWzUZwKpxjGPQJ8
x0l6u+DrZ07Nj7U0SJBz9qxv9OWL8fr1XYb1OmenesE3m1DN8c1i3OcpI8PVuo0GTOzYukeHCZOv
+JxR6vXrE4aUrjp09faRUqNuv5NyW3BPwB/OkT/ipxg6/ne0FFkJOzIb/djo1gJAu8EDEYGaOAaq
5oQKiFo54d61lkPRi/qTLR9PZOkb2zNlbVvqzDPC5tihYujOgdVoSJOi0gSnVZPaTZG9nvBlqEdT
hfpelot4d3jSWNh1M9akOm8bK47cSFymcE4Y6BEr5NlGzx7JpuyZG8xKyTKMoM/MID2XhLi88mGy
uXScwHos84XCAH6/eGcKNzKIKG39JHmKyYMMmwNGAuClMvMe5mIaf5YGPk1WAbwWdVTrp9BHhxDY
Aw+2PYDqIXO9My6+6Rr8dGhvHDSrsLiSSQ21s/OilgE4vzI2NzryAlRWUfCzJ4kSknTbhc7eTVmv
xfaIAS8DKH+Fl47f76Lz9HUIAk4QEMiSv7BRd+w0yXySBGTvjclRsd2njNOawRVXDvB0UHZhnicw
KDOcFKJ9JBWBNSvM9pLAhyq3ye/awBtqWH67QeNcp8NUnEpoE79qL1hfw2zWwcHkCLz0jNl/OwSL
PeNOX65Eg64RBBfiqMJ4GUpjeM1td9zhcWDWXkdhcVws5Am2NuqLpdEy1gz2D2aId7CF5A9oO8PB
56h6PIeeCnAOlAH6zGZNnXeS6RjuK4x8CE4C62peh+qm8WwPgINiS5JCr/aTIl2Di5f19E5D89vz
ohz3SIhZAkNHj/Vl0uFtrYxHi6RivadVpd+Btzdal5qpT/8AgQqjqYnYUJKwhwxO7tAXixtFA0LI
75zetxLS9LQQ9gXac35kXsfMR8FDnaIR1SNyOuciKiYqL6lwuleV18NTrdz73JP9I8h2ePXwTh9T
0mWf2oBJTT3rKbzr8aeciqAWDAhz81tmK3120/B5zUgNnOkGjp32cIB5qu0i3g9C+U5oI7YXHxua
iIhdFfb9OGJ+8NELeHvWp+ZFdSsrzLSfzAe0fh2bachS9ZYlQeLQAOmGUZHY14o0hF2e5up7KnRT
J2zKPSwaDeKz09LX9ZwYllvvpQOGJ9Tm9Gwjx34vbBp7rkIQDHPpMso1DXElfYenWmED0lzvZ4If
5tvJNr9vM/YbMa4Ls22lhZ8EbUr6qA/2i/xS+2mJiLpYdGk9VJY/fUogCt+XKOv6Dz2ZtXyApJFm
hACtZFLUFUuJfvhmL2v6kOcWImEfQw2lIAOqyXKS+j/YO7PmuI102/6VjvMORyZm3IjzUhOLVSTF
SZSoFwQtypinxIxff1eC7nsl2i1F93OHIxy2ZRJVQCKH79t7bTb+g+eqU99axgelOnffmvDYkBsV
3/IOYHijTWVwG+iHJt3wDO8u3EXAuW6DOnA+TP0YURotISlsMHXXN0QSZNeCMLtyF9MAuLOzytl5
dj/uuV3eZrDd6UTRtPyS9B0y4Kr+GPa1OGVCPXUsiXvam86uTcWzhEmSjml7ZcyO/XkcqRbyzs2K
blEr96EBN7GN7OiD5VdkBnrq6Pd0AzLPJMxJYCqEWlRPUPnizuYb+tCSYtvKd1Ft9hTkZ+PGJS7r
QmD5LUa/Opq5/BRStN5EuUsF3axs2vud7mFR/JQ1SoLWxKUTTy5GNitAUxXZAO0xRNvyQPFITBsT
ecqdH9nurY+w56FSNtIThQOI7xN322yZQDJ0w3Wl6MqibProiobKg6LeKa2pJtqPAnvQFcUDgmBi
BlK2HwcTzs8O5wIItlqrvalHO8hMqNrfFpOyDhm6uEeh1HCeW0t8MhQ/OGDsuWYGGkjiapN21xXB
ndWJ4aIu+5h/Ne36jNOtuY+dgl4IBqdx31dlEgO/r+Spt9OexAVX7FToXmIF9a+qLJo/ijYPEV0X
/VPcx5/RWtH2cqTPhmIaoo8D2kSaIhM1paa1Tm5dTMdJIF+zg9g/uL3Lc+g40IN5LATCTd/rXXWY
s9jhTSi6jBRHpznQ7mB1zGNUn4jD8osaDeQT+gxjM9STesDf58EiasJ0z3KIfSptk12jccBpZGwn
FAz3MSpbsg9TaDoLloczEY+2tRHx3J8nZdNpMM0JwynzKWZgmD9bj/nmNW169w/sSOM+yVxnOcYB
WRg1kQ/HQJEZnOutFRY5hXVsBhtD66ba5kXq4oNvoAaVA7LR3u+vx1qau3DOyV4YmgEwkGeeQXAP
N0vr19ZH1rfsuitzC5tqEUzFbdolFqkzJLSiXo3ce1Qs1rJ1DNL/hi5lW1CO9u+ZNEV0oCHK0XsQ
7AUzV2YfIhbZaMinK1rC7R7tfzCh9/QptbMN0FkTNTPvbEWf0Sag01os2jowCJ8j8Kn3SzimhNBH
8aHJ+vmKeDTnpiljGCIIIwxYmw5tpyrvzpNs5gu/TKZb6XTtYzwW9N2ac+0v064JTODMbdV+JZab
SMWuUSdO/eGFivwnNmrjwYP9OXjKvkuHGS2uM2QZdJqpIBAGYPYoD0mwLDOFO4XeBeQLXbPCdJf7
3hL171NW5IDUQX/jg8H6srFKBAGlhVEwwxGBnBhRIBky8/LBiBeVoCvC6PY7pfvHup9LOJkq6e3Q
vCgMJrdLMmAvmtjy7iuZf6qtfIrPZd544ZVVipduDOrriRoNAGvGwmU20q2DkTJne1rFMZ01Ys7F
p6TgnwBaKSREtxXdhoMDvVnh0EX592mJsSzYlvIj7zYy6+aW1e+yK1hBx+N3pe0/Q9D/gdrhtkrK
rv3f/3mH4iUuCwIvFWdLknxlU8b+sUwMjAn/ScS+1lPKvhwtTqJOEpuPy+y1r4GSycXPr+fgEPu+
Ls0FbUtS6IZVJ2y2Cjoy4Lu6ND69GdJHWx3LQgVX+DXqZ2BgiHSMDsgOSb1f41zY9k00+L11qRSu
/XnbSiMurpFl5sx8vNh7tylt9aFQg7wpDHchfdaUwdMQd8GegFE2gPZShmzbChdJQySsgAO93S0P
pmuEat9MmTomfc82E3XcS+UMY/cAwwB30dJJIBPb0sUP9mXhPIHN0J84sEWhY7HXjziLZMwYj4Vn
1c9jPrevDJnyDx8++IMV0MbbdI3WP7mmqIFi2JA4I85Ghp47BQcsaYR3i9H27YHIIiDHflRBK+B/
VB/sqpbuhYqlO+Gn9avn9SxcuI28+flD0NWO73oDPAOy7eleaAq0oDjz7qFn7JBDt0V94cz6vOwk
WLM2PRXM6PLnF9K/6C8XCgCz+NQ+LPP96PIVJ7gm50II0HjEtY/0lIo/z4d3z35pE7INORtOHEIW
Vtm3gt7X6f9E36q/Gdt/vbovLD9AOmkLevm6DfP9UKuNWXqIVRA4p7X56I6jv0uaZGb/mKtjNRlc
1e08DgHGWHBs+/lXlyC733133M2mIKhOeqQKvP/uY+oYVPBVdWwl2sfNMEa9fQ2z2nws05Zjsy1d
vvxgz9WZxAH2qEKVvdbDRl5+RJcmH9cP9F+b6q9sqhqG+d2z2710L/94IxvdvBTf/vd/Pr3AY8G7
Xv2AVGda1D/2Z4FTZwsySSL9/7PfRzvtn90+kOpvlHXsov/PpmrrxEHTXudXXjXH4nf9s9PnwDni
lAP80/TovnGZf8Om+uN8SsuQ4U1B3Ra02amhvn+XYY9TrWt7DERDDnOA9bW/I7YTngugjPbLdzfm
l2/UejGw8gDiRWC7fN13k3fkTHbusQ++iw2O/qVdmSDDhuApS9DNo5RjysNsar8EQ6qO/8GloS4J
n5walyfx48ucGJmcOvTEd0tAtayEbcFUP4/etGf7Jx8t5A1YH4Wi5NaGOuf755f/cZ3U39wzbUrU
fsCEQmXm3eVNK4lKekHWXV4YFI98gz0KJqaepSep9OUmXe75+TXNH6eQPy/KULHxH7jMIu9ud1mX
YR/VgXnnmCXThgVxycSz2Rw83KFPdYdu2U4sLt7LnqUk7vru1aU2epEbLvehcTX6g6rddGxhXoT7
ZWHSJTWFKQ9tnZDnoQ6R8ieLhqa0tWQBnvDQWm+BTv9yHtat5v+/Crx9jbXwTnsA3q39jpzlj75F
+SI276hYMlb6nMJdrmtyfssslyfMgFMGi+jnd4/mwV+vGvB64J/kwsG7J0YhkegZR8m7VA7yET12
gqOjjP8Q6YSsSi7TvWPX8gbHFmXhOaYK/fPr//XF9NjooHx1wShiN3738IYgKAkomOSda7jTfaJf
GISd0200/HI9f7fWrHfYkqzqFCy4IF3IH1+OcPa6Uohe3tlJMN0bqPeyw5Dg1sVNZrWvpAuQJyNc
/XYKqsy1N/KyGKk3kcCApv/f/+KWsJktpefgi3z3xU0C44JGhOKup2fcbG0PctYV2joxbJIyC/6D
l8Rj2uO95C+PjeWP313WqUgMazDvVIsmDHkydeK1ctt7ojpj9aRwN1AjhTrMKA/yhS3jEEyaHAEM
Con+Up0Nd5juI+q7tNaBNV912RDsZUevJo5pbvNbU94yZG7TeApoGeeHn98yHbH1frB6Js9PgFQA
9eG/e0XSPAp7H5v4XRim9DEWduPHddxMXVE/K1WQxenTuShJsbsqkFDuowRwxradg+ZYzwXbB0LH
m/xiGRfU1jIU7auvxHT/88/5dx8TTgP7KfaNHFPefUwD1d/gYgu9A3jGDVlvs6wpkEsRyscmV7/a
qeoV9Icb41LrYaMaoKdygEG8v2LRRWYqsrm9G6nsnWmPOC9EVei/WZS2e2FNt8pyKXiHScjOXgwp
VJYRQ+dD0mdsu4BAd68WNMjbVDADCIOXgPx5Jk49JtZbBF2fxUsmcXDVDh7FdGkBMgFXeWkihAPe
TgPn57fxbYf9/ZTIYs2hg5aktE2Yhu/7kYufBaQSUQ2Geoqbr54XtUs9I/3QWDmK3BL330iGwYDT
y3TIWdgmQxHGh4A4i3ST87vFdqYCSa4qfFZRdN5hWEMXYrftJaXKCH2/EToUl4AoUAIR8Wh8RH4f
dTvhVZWiIKpzHOiaUsYBXM6bQeQnaZ5veQ/aHm0TeXUHuzY++22RXpmFX90MKbVgqAtK4O4lt/iz
nL3sg6zm/KvIWrmDU4AelBrhUvP5hvh1dmAHnro5LndJx/p9oudaWHCe0/qWVENCKvDYEFhh6+wK
x4v9hhKbZ9RPfZmn484KPe8hCJpYbJqUeBjKaRRDEJxG5EEQZUMRz+1M//fGQPRNjb/tsuMCtgmq
Rd/biBAAuXFe53RyZUY92+16CE/CDQI4bgOdTI+SvbojkI0cjtTpSgcTp5lhg42jur4liTnH4hLY
cbjz0zF4ikD3EfDIGPGokpBYUEHGaIoYVARbg2DvoWvg01WO84Idnm1C6TPbsAXU7d6aVaBNZn6M
o3Ueg7dFT+23CMQ3E/U5TweyZj0rs0TfqaPae0GGiLUGirhW1VwR9UHMSDSvmSN1MvmXcDrimyEL
uq8+uAT6HWYsKESmahdYRQQ9y1YHFSDTbThbjUIsn6E3JyeCxUiWYB/wO8EnFcc/WoNeYIYHFJ/V
lyJonc+VBYm8cev4lYEyfYv6MNVt46jciZ7Hs43DrqQ4UzuQzr1hy8AqhEVDoJwm7OmGMW/8qnu1
Gzw3E8Sf+tFw/CRDeOTTTTmVZR4Ujx7BqiJgAORz5e0Kr/C1BojgBy1AR1oX6qRAaY6mg1DcTgwZ
b+AgzlAwyUYI6s9GTOGbj5ulqCvpNBT+wRB687M40z1eW+50CT/zLCKfzRAzuP1Czi/dHdy+8LMK
mN4fJ6Plic0hfV3k+nTBBi/QLTPdPUtmRiW5LJLF1CaHC26i9OrnQLU8WVcuPFTKq8ZWIASDjDwy
vMqIzn2bDUzZiY2v2KN5uV1m134J6ZhsokSwX+1yemdpMTovU7gET5QR29eWig+EMYJADJt5yLML
wr5VjG+n4Q31t0Vh8evBh/HhqOhUZ7Z14VMPBQ9YR1GdszIzHxuhW9VYrqmrdAPzM9MZrvLcDopo
J2XHf4mAvhEcm7DxeeskLp7uLfoON0eZrNSbLrf4PyhCpDfoz5liOFf7V3DZgqvAq6b7P9NMDGbU
dY5kD+dfhQ6L6NpcDCu/fSVVm1u59qRb9HU9Gw4+La0N2mdWY0+3FdtOE1xhMt82614ky7HdfKBJ
R4M1oqhDrpG8Wc/Gs27FY5gOSB1HNNAnHDesPCWrNTRZnrupHnez3j0S6ue8yEL3lXkluVIWD+0r
SJqJviL/hICZ4gwtbPtSZIPz4hO7vQ/09qjOWW2bIGqe0wy06XZK2vl+3SgsWVPOJ9xi7os5sb/X
+bDPUFUCujp++kobgNZY4lmIshutpI95pYl+Ezct+JDqimHEs6Pkzua9alh4Wmo9bcgnEqlgE14B
BkUakdXP8FRYzecMTcg+JP7gxW0XOuB0CbHHN63ik8O9YQdFfghJ6I2hKDGtGxzcUTSkFtrrb4cf
YuBZwlISYna5M9tIMiEZkKFU4z+6Hp2ZnnTh2C+AxXWPelF8wNqcqGr5Rjmm0Ntk+DtgWS5erq+Q
DB2SlodJ6W0QKw+BPeOdb4/tax60PKM69Nnc8a8BdBi1h1TH3EbGoAVlrkgu5IyggGnAunR50jdl
a3mXfJ3qjE3dvcdpDhwBJDOfli6eOtJWlDfQbNiXgz26EVjLYR3YPb8ZPsB0a9P57q/rMTJiNPgh
Z0Dpkvay6WNwtHsKXnyYkCCkDVJKXYqTfgCCJ/Ee08zHptc1IrlAnssYWStScTFyT5F58v3XSSDL
rel+Tghs2uZZQmASKaGXTcAbVrv68sWIXGBVFeSdrJ9TzEJnOmbqyHa/OTahxVOF8Ej0EAs592Fk
CxqUSfhkwPq/nebIfcGEzvsqckphZgJ8Zhc5vPFKtXySdSRCT5UYaROmAEeyR9+/CUnsqIna22AK
CRDyK/2A0sZmajKrsDkWivJngn0cRwvH0RZ8X8emyPQ19dcco+JhFlQ6iVNE3kGHH8xsyjHEBt2J
VIiy88YyNbSXeT7I0WoGWlCB1nbb0Dm8Xb8hKxF75BZ+EzoYBWxPH3iX0aifF6rLj0PEEZXMxkxs
Ro60j33Df8S9w2Pp9C5tISotf9sxrsvmvAhGVJ0bKFT8VcXh1MFVafoGClCz2Km+5ySj75pC4Rns
0lHmy07pjxO7fIssCe2XGoeztS21fooGJa/VMoMv8qzFOsB0QJHgtBHTUZLxcpm2LjbGrXKwPjLk
ewZ4ON3HSeha+5EAreOcOKh5nKDPnftJjVip6JkgjTGUcF7+VKwkCG/KifovHVr7MgM3Wu2DwB/z
U0HuZrHP+9hsHqQwCePOw4wbTearvAGjque+ySQTpYokkzxbkUgfyXGmkY1VMCYWfQPe5iJ9cB9S
k3lBT6wq8lhx1rGLi4hlbeoIIJm8ZP4deG14t45PG5/mBbDY/gK+oZ1de73PEPFFj+DDyYZTHM0g
8t8GBH58/4+aEAF6R2pQRyMl7ynHuf0SudRS1lHhTpkudQPgpL8JPlM2pbxBqMmrk7VGUm1pIskS
SfCqZloyg5hNkyKEclL0PYn+Qm9lVexn+VbZI382sxFSO86e8kbafAWGnHx0YrilO51KTgctbFhh
UKLhfq4ZNH1aMduThfnB8UziuWKcUBthSARYiDgUXn7eL9TnlFNBuHKzcSLq5btLuUsWfnmKQSxA
ELgiayZkbOiYFKpIDeGhMeit7stef9q073jNrGbmutCppvtitjkS1BzVkLeiUYkcvCTwnAYcRCPS
dmOX2mrCE85eaHkYpJ9Mx64fyviDpONcXZY69UkJndLg+J3WPyVYgHZChot67JyeTUhkZMGTGGsi
7+tJf18vGG9tTKAPvT8VH0zLIa8mJNEdV+bRIcBw4ylm9jGL0j8ieCcbD43JxoLjRYRwZfECTyyP
KRF/WtSCpbaj5BmwQ5ndpyyduc9JzQOtnHEBqdOn1kGUPlDaqIFMGQ8TKcx1nV5bdivlllWzuORk
Px21WgXmYl2XcGas6o9gytkvuObEZMgmk6i51oSAMk1tJ06NnvxPMAwoRAaIBG6K3q44wRAicGlU
JlUYqmw9pGqENQ9RavJ4VFHz9yaQ3CTLWaZbKoAjwCD4sBZqFsIBBvY4hd7SNbE/3RPCwg4Pzw1S
ZyRK60E5o8NwHq2AVzWIG1oZQvHxUKVQbAJRM+4Q8vBJp3UxCWPm7QU6dPatYo/J6oL8YI/ox7pE
JxM+hX7ICFoPhpGIyvqU52nNlNcxp1XEK4Vn6mm0y1ALXiVBRM+sDuTNqs2TRte+mgtcOogZNJ8Y
TtZBB0lPB7yQjNYiYrZaYKY8Dlx5u86bQZoxOSKbtchdKnkncr3frMPAvyoUmIhdiGTgcSSr4RmN
/ripOuY9hSDtpssZPEmIadyonIOryXqbZYGNseVsFx9NHFbf7MEVLXChnjeuM1A2OhkscuNth9FA
FNWquAIbs33pecgvLzmwkXbfcr4BBtKriwqDxCG3TZhOfouQUGSLfIRbRsnOCZiVqPNwSzyi4qg1
hSYnibVf5dLle8Rq4ILCQaxHXDDvwxKxGL1tmR1A7y59ZyhbZSEOUVaQK+HOnXngyvFjrPrp4xS7
y1WMufsjEods1/KGMDtz2lkOKCu1RdotQDLMdm3cqjWuj+000X2WsqajiZDta19bzmtKksw37PwD
GL2pZbs90gtmX2WeZd2KK8mm7CLXiYAaAqnwPuugwKYhqmcP7ro5OQi4bkg89ndR6iafCM+NHlz2
+NO2L/J5l+n4QZDt801g1eHH2PCyr1Uz85ugyJFUiFee1MJlTTCkwTYSZdEJYGEqGNy3ftd/Ozy/
6vDQWKDi+a8dXZ++td0//lbF/vaT/1Sxe7/h1nJd6vt4pyxbS9X/bPL45m+ug22LrsfaazG/6/QI
UKVCCs/3AhTrrke9858qdu83GfiuQMVO29ukIPHvdHpc/8diGNJ6y/WkbzueJ8Hb0bL/sdQZzTYq
zjSKL9vC68+VX7KVKc26PVsz8J3c1nrlAHjWveWBOkAbsYH3jlNbC1yyWIGVCsPeO6guUA/UEgAq
WDnbRr/LQbdhWLVWzQyit+ZATDVKmkmLamineOrQp32o9SQ2upsAmbyzsTMHLmRA4KSjJTpNyMHe
z2B+qhnmW1T40UfIxID5B4d4qMBNPwfj+CRX7Y8dtvPHBfcHOMkcMepgiF2n1UKR1g3RqkNCNGk1
EQs6wqLFCJt7Z26SK34Euj2wUzRIlXGXhHXa7uIpHY8Kpdz1Ms4lsCv0SxiGhnOqNU1hDVQA0Wms
k+ld0NOL/uZIbds93ZQEYw7qKNdz0DvF41w8RDFYLcTwZKS2/DGEAXlmffoI8BxQnY/uyrdngHlI
c4xGVLsItVm0gdPWPWSoR2/hsVl34SrkqlZRVzX3msHkG8su6InP9b3B3ptM6xsXpR8YIG6h1SJi
s6ug2JgGcWvhZGFoz+ojZUmqAejLZB9/gPUwsJzOZK3uPNwyW9sZQWnm0WJfdQi2oPWVEDV8d+lg
T3fHYNQ5PO2M/KdOFrk3BpOwuHRGAKfa0uF5OP3V4pvHDpkciQHOrtfKuSzsnsJyFqdgVB9nAvDI
pBDlFwXg6CRjxEDFjEvQyWZ8yp2zy9Moum/t0ipR6BDiRIp4c5OvQr4gL2JvUxeV+yHqWxdQmxFq
ztPwHKrQvCNiMN07kYs1b6m/datcsJwXdx82CXMmmr3TxLqiUtfaWj5Kw1xrDnOJcJAAwvBOWt1n
wm2h4eAtuoxXueK4ShenVcZI+F/7RWBn+AP2FY2YonbOadRYD5lrk3DilD16pbZxt91QcMvGulDX
aMe/sNr2N0ZtQk4cxTe7LL5440hqAPSq5nLQustcKzAJDJDtrlCz/4xlpH9cDM3EHsIceUqIgHOh
4lEcxSrsDF2sWNu8HMcviPkrsZMzR7N9azQtvF6tDl14ynvH64o9x89B3A1aR5ppRWndUEneTnIG
oIXgdHTk89IGz0L1G0WVGTMK2AAwFwnVGttDenUBIAZFopaxOuhZo7D+JjgekMGgxa5Ky14dsgn8
D8B2KVohEt6msWseI+ace34DvhCwVTctgVe+G4yXk6S0ypppxyx6UTua1+0qvPXDSUXbXtXPxSrM
VVqjq0R7SLVqd9D6XaWVvPOq6dXq3h6ZLyq6+DJbpb/mYvrFsQ8lHjvsaekZEWJKJEyLr2Izicq5
bgn12nsWGBtOvHLf1B1edw+qiKxd/5OtitnZdMu5FJ5BwGIbX2Q+y3sIw+vghGxvAzGPh9JOKX1N
efZ5wnGxK9JmPPuJR1UPaLBugbLZwZO6yVTq3FGUhtPmAp1xR+JY/CGzCaoqmlOa4S6vUA1dDHab
bAdZRNfjQETNtk91lFgunEsHh8U1al3jaQS63ufnXhAwXeRtTbEwqtgoG1ZxSOuzO0+fTYRku4oN
9OUEsX/v8H+dc0dU1zK3GtpNtkF2QYMLkNI40R7eZUa9j5lKNXcWJIVH3yGKzyUDbxc7INK2c73M
FyGqE9Lz8iwDRowL1Z688YwJC160Gr7kmZ+y2+/jCdxwoA5U81bI702+RPMfVFFAblCAPxDHaecw
suoeQ077FUApaSIegQWb2C2lzhTtL0EG5JSwQnWV5P0XFhb3QB7bcCyXZuQtBUG1wOMYR1L9iqT7
apasNnvP9toru8B5O0TyIaI1crQMwLBURuutKv30IvfItkCFd2xhPW0kC+y+hDsN5d4gX1CV4lLM
HgFAQRZfuiNxi7oBfHa7EQBHpfxDW+Os7z0ZnKfSSyjU5feh5sZ7beRdsFkH6gZK94+e2pNmIfpo
3Wvm3lEOOWVzs6HcQ5YBMlCQomKybpWsdEaSqVHB9nwd1xHbQVj32yyvWWUX0kcdbJ6nuWvCw9g3
Z/h2DVmJU/uKeBxoclGPtAdyPBEWJfKlt+NLtQS/E5JaXEaOoloa9fs+G38vCkIhBRWzPTysj5VU
8aWv2ujYj9gVAK/cDDK879qSbIuC6E+/H5w7SBvFQRkt2QvpfS9a426M09uJ+3oKJ8fkbcxvIq9Y
DpObgdWHTuOIjTu0LgGfSCptiKElakpCBBUVjo92Rj1u7Lmv902fRO6JwiIFt7kVUbXHooRx2Uwm
gG3UdGaSguyxmsUeeNki9nEYcBiGHxQYn8cWPOouwSWxaCaIdm1kJf7iKZM5kZYeKjvNUYsesowE
SSKqFrYybZbbtDMod22xhlkbLKTYI4TEVTCDfiWLrycP1qxMI97VqVo+WfBJPxWVmE4e6AviEcr2
opmNkZzOwpvcLdSegXZPNjL15yX3AIHgcS4EZveCGdPPDPdlhlTI2aJPT1gQemvjQOC6h8CYnAoN
irYsZ+9xND/MoPheG7M3LlrIDLft7DcH/M/yYEHSKzdFyfSaUfNS8M+RNsQiip5wkcPlTjVVpqZo
ghPHAsKjFiKtxQLdYcQ1M25Y3QB4VHZtnVXdw4rrTFXLljZaHxA1kw7i4LSsbRt/jv1023rA0paM
g/bcyhLSk98OPTwqZMl5nBmXwCpcNn4h3CxaBXbwQTqG222rbmmSQ+ZQca78gHZjbPUgJDH0QmlO
Y3LtU5He+bFq7ikej2wk3TmBuBs4IGhDTrCoLI6LjCdU2dk0iI2YlYeeUc3dpzwIgl3YBvKqSP1C
89im+fNiJcSWts6FBUEXHOjS9XSFypHuH7U78k3BFBN4O2IuJ6l4b00G9v9ZH2LZAYF1LFyTDldi
i08EuWhAigjjbdRD9T0AEC+xFGWdIMOn6z4zeS97i5t0xsL3O7wYQJweR8wNTxTxbZ5pZFWgCAwd
uz6dN6p3zG3XoRvd2m5cfCibFlm/m8VwjJ34unZG0nOgU16NvedcurFfQ6a1fOeuzVWf7Vtq0xc2
gv19wEM7+X2LQDsv7fl1Cn2SJ9lzfzRn1zuHdlzSup0H76qFx+DuwkhGwXVB1u/WnL3PXWG1n+aQ
KpEbOTYW7iXampMjLhUtVKAAUACerdqmFYzmG8UqYgvWEjO4ztN5/mYSF05VMJEvzKfJKRkNSQnB
dj8PQ9bORNIWHtGNBK/5u06AVo46ImTnsrPu0W1be8cdy01F/3ZPcy24QEPe7x04a9RUhpEgoGi8
b7HoEwMwIgcn8HVTYT9/IbqHuFOzquyDTOCYb2pZo6g1h25baHK0FXbN3nDJkTUH4b0iXJqukCQt
Nz4pjQ/1iGZky3yewkCXgJpLkX+OpMgjnBRpcMKjG56w5IiTqEN0TozXs2gi985aOqLDRF1dmhSO
98aieZSeXe/n0pPs/QUpJE6I5wx7T8bUXJSH0a2dizQ3ystJYKqoiWt7rHB+0SVU+65u0g9JRLc6
1aL6VMvrmSSGHS8gL4sH4q8dmPks/LvbWEvzMy3Sn1e9fqal+5UW8WernB9mzj4vCHGItNg/XnX/
3moB0GaAoavGV/z9OARqbRYYVt/AqC0E66H2v+f/X57/VwHFT87/Sfu1KtvkR4Gnu/7Un2d/3/1t
lYlx8Adv9Rbh/ufZPzB/o6DlIqmjIoBY43uci/ebQNcMB4Y/MfGXIz76p8oTnkuAxp326KoCRuLx
b6g83wtvAgyI5MOhmue3EUD/7uSPMDHOwLS7b80mVZAY6Uiqhcs8U/XsFK3P7wokt29SlH/tC0BO
xQUphqDz1LobV75TVWV869qsC+dsOaa/k8OYXCxavebmPsOclecXkvQfSxt/Xs92uV/IK0EIvFMW
BanLkQa57NmrYvcl1a3FtVnVOriZf/7VtBjue+0NX41HjSTQcXCZ4iX4sYqigAlHfSbtc6Z78AkM
4KPTLZQmXZzQNx1QvScvI/tI6Ubtzy/9N9/yDRkEOhsZ7fsCztgwcwhD2efWRJZW+nh8NhxDKXDT
Pit+ocOT7+WjfFFGoAz0Jh45x3uR0USGPNugxD6PFWJeWsB0JKAUC5phQ+ex0JbIcOITjBXanbOi
SU4NtKJtORGTuxVs2H+h1fvr16cW5rsuQi64DrgCfrzzAEnoc0ehffZHDtXb1ZgskNNe/IfXws+J
8JohzMB5N6AiSj8w42YbhtGInsA22lfO1tN9r9tqP3+qesD8OKDgNSGKcxxPMLTeKz0TunGUn3v7
PITxH29GZxPB3s8v8nf3jklIYmcA6uS8lzkibLO9zszt8wKE7Zz6A81M3+UEIum9/UrtLPXdef+V
LCy9JjYXbuF7QSlp7XJYyN88p2ZCc20VUALXpPu2urP9JqMj6s68pFpwOscdaTcD0bA//85/M4Jx
ZzPtCf2q6ibDjwMmNDGqhG5mnydYSicrK6ncNbo1UhstI5TGZ7HPMpNe3bz0KJnXlxdXfXLBDPIr
BfrfPQHbtrCv6yeNBv7HD5PlgTsV5AqcW/ge92ufaoU70MkM9j//4n93KRxGPgpalhbz/Yiaap8W
u9dY58Th9gYr1cLIJ6Z6X9v9f36xH9cWpm8be4zwApuVhaPy+4vVROaQeFobJ+CAdAgNg3pOaSF0
WVaTPxRN/xdjWWPTvhte+pJQfj1NfWE0238R89fZYpsI3oOT4Ch+Ae2BRl+r2ume1Eu00m3Ic127
gRx4UBVEsAMK1INnzyhp5+EcJmBTN8vWGeRN6jEvqClI+DUgZSRalvHzmwR95sfPzMJPRKMOk8Yy
B+jGfff44Sem9sQB7tTmogD9R6RNlbiEuss26zeVKGY0xTQLVYUXP61ndy/5ZXcKccXq0KfzjNGV
uTd0ou51sYrudTIzhu5bV9tEwxjv6AyhwnAkbd4NRwUUa7rpmbtgG0TKjymtpPGwtCuswCZACzNt
njutWsUuTIBzyg3cYNufb4nwQktEyFrwRG6MkW7jIGzkUbYOv5qUKTXuiiCG/pwrMOSbCA+9e5GX
DdfQApU1o7ppdACYPdgg3KhWwj6JSabf1DYtVDR73XJh0HJzT6s2t+2iAh2ekmV84nTavRJ50jx7
NQ2KUyG17YoK7q1hdgbEDvxOyRc5BzwybyHRPduM6EOeGtDsz2WXuS8Zcds0B6hJv8wyQCC3mqjc
AeFWgUzqa72E5nFovOZeuV2BRZ+2t5dEoMrMNoBUNwZklVAAQGBg0Bg4o2lA8xsiU7AmmzuKXPhp
ts3kYhXIr9LxtUPdARpBQADz4B5j//JkDkjL6kDLAQoXCaicVPuaFZEJfxjm235pQ8zv/qyCp74m
MwHV7UwudljyWwrddl867ptNZQa7iF5RYV77B7ijuQV9JVaptnoBrp09TzeqY9dGmUgN3DvFemOy
avRX8Z0AhXGfoaadwAwYyIZWgVSTEBa0o2rqvHgggFExpWlN+aMCc7QdROi5p7WVbKBvIUvGHpCI
m5M2gFiOl8GD71gX3YosDkZwNEf7YvHlTWwgfN3NToEkA0EfygWQEKw3XUZzdCNLi7E80PJ9avHn
Y2Hsen9HYXO6raXPWtRRjdfpR6zLGzS19PdrK1quF48i41YmSLhJxHZeXNS0WHZKFeQc/qR6iKzF
PC6kIng7M3LtL+UwlI8+cOJriLb5jkp5JTdoAqTP0VOoU5JXA2QCLSVs82kCtbMAVBdt6KLOWZJx
I1x0sRsPat2NLygSFnYMRbnIgoDk7ZaSOu0sTOvL/JgFwsG5Htc1AAGYvCVjEh45h/Y7JCOwftOw
LxAMqO4P316qS6pE/U3gOpD4ASgAiO4zZqbtolVdnFJxVncYPj67RFG3h9aZ3a/T4hGaAZjtCqmz
ig7ayDESuVbj2U+rklDAvroJaFOQBrC08ZdIK3C9qqN6zmH6Ah1ieJZz5zUXfju6zzUKm//L3bk1
p40EUfivpPYdSuiuh92qBeO748Sxs0leKBlkNCAkoTv8+v1GQGJhx7sb8UAtb8GkNTf1zHSfPofL
PHJAJimzS01fQLVQlfr6G6XIc+7C6nqQEtJMTmxKfQbzeRl+m5GdyuCAB/I9VxLrTB5GieBUYJ5P
ZInBcMkZsF+Avjpd2LAf4JhAASLIcJcTvbqgnCW+mCVIn66MfOVBH10igCg6cDFGiy9iXugDtE5h
XQ/h3pstEVMjfOBC48j7AdDtZKTCOZsXSe90wTV+ltgd8GcAlkl7jiKYPhIo4wkygz+F4kCmPNDO
JbY7jeTMx+U1J137HJ6clXESiqLs68gdABQOnNEJ/AjESimjRh0Uqqh1tCJ1s4jyB0iToZkuwvQ0
J18FUkwZBwiofHECofaF06tO0w4iDHlAO5xRtvjIrrRG2xD3fm3qyxL5ZIUZtahCuAZ/EH6g5CtG
Fpdc1aBjciJza9hgR53xSqQS2jmM4gzBMbOSMBKyiGDo8LbZZJooOKRo7fTuV8qaJatkIFkTK6fm
xM4J+gznwkfjJ4uWChhyoLjrAdD/CMJjALM14sVaUbeakXoBi5EbyLUgUgF7WBJIa70qRjexrsOj
UkIqt0Z424p7VIp0E5LEJE7vi1jn1c99A73JCn378xp8GscsWxnzIH08B6vzVY2WU85zfk55jBap
Ee+8n6LMSpzQjp9WcaFLaDFavwE0WMNwppceNSnLKSzjHeMv8PzodflOeh4QzvH7YTUVZMx6M/8x
LTJ3BqxqaOhiOh2gm71Mv0BPnXc+iXUcaee26hPmBi0zMCGcHvpluUTQ0VyfruwwfqCSAdJ2x9LL
B3LKizsgik9qgBgcAp6380wFuGIG6OiqDhrFOuQsk2nmTydrIcpP09xi5njjZ8MluCwHKKIFMXnh
C0nQGaTWJcLMaXRSldBMozSLHx/Mc6Jg55lTKVf6MlrdLFOCZyaa151+skBLrW8yCzNybqBMoa+q
wmHVyxDoSBL9Fpar4HYJq8vdQtjLQRL1SKMUyHUQiNUeI8csrjIzJixnjFSBAKOtiQE5epjR83UJ
ddAywF04IwNlA1u/pFzhcQSD9acym86po8uVm4RQ/rd5ac6ngwSaC/ZKCD76YNimyISuxE1Cruuy
45QOmljFNHVVUcZXVK07wxByg6ueqXSou8jSRXLWw+VBPhTmkFH3VHXUF/rIIoZNLeC9iTzNeRHC
FxoLf3StrPL1x8xHRsoppuXXPMiW5CzSVBeXlagqY2BH1Nj07RGSce/NCoDbmePnKcpoYed6Zq2j
B0UgpgMtLGRQMtKrzMFF2eX7kh3+qVcs05s8joszuL9WVxRKL9AzcfwR2cce1wsf53aGXF5PACmP
AVtPC6v4OFULosrhbGTErMsg+TqvMg0UQmBcV0LFjYICcLLBMi7C8kRF52xEIjZSbzJrhWIlFVRo
uNuBpeMQe+hIqmY+OnU6SwQqYvBdur6EjjwwYb7KLXGXorbzkPdW6WcbGq9hUa3nAyinQUVaSD7q
CrA3VDNn1okWlxbCAqO1j6hCxj6UKatiMOoUSLToDNWHYs09BS5NK4G9ZiRuqQ+rHpSk7NwYIiNT
JLSldmp3tAT2jTg0TpepZSBMpgonPctZu08Alaq/YlvLxqUxsialmZniVAHonQ4Av4K6nEWBhSi7
DW5vLcP/J4lPNdO5lcVPho8KUjqjrKC/Fml2qZUV7PZRBKesX4nlqq9TgjaYszvfdtCOHqqKOcoQ
SeLMPl2vkIyjeEfq1eZwyl3Nc/TsUMctvvjg1Smrma5nt+DCLKU/IpN7G8L7nYFUqToUDmvMGrQJ
PRR54jKo8s+Vv6wQkKnP6/+bWOi2I7IYfViTdH7MvWR156W8MekuUCj/WhN33KMkmIls9V9/9Lah
bRX8Jro6jqjlki0AitqIk6oyQNaIrdZNqpvyloXApcX5hAJ7zekaCudJRUZOgyiEOLH+vuNQJE+J
LMA6g7AfHyqHedKzsflZ79/u2GYY3/5No+nuZCGoQEuzRIyz54rVHClk5OjfdH/Pxo/u60ZX002T
OMqPXj4fBdPpEtKlgh+O1PqzGe8jGgWYD9oOgmZ3gcDJaAa9e957ixC6DK4T7TjS3pPeJX7Rbgn0
usTvewbZYuJCfAjVNgZBhUKi5s0lEnRcbwDBY1Vr232la1OHz7tO2av8YLDRfQvhdop8Capt1sBm
vI/oDbBtSeDRag3gBQl+ox64cwMQFjQGwejqpm1KdqTNIBzfUlAMvfVSULvIA2nAfCSXB5/9N6HX
peSbCJt9dHuBqujbRm2YL77vzi+3wp/uBdINEhtgCexNvtnl9VBhKdruAZtxPqI3QNWU7fb8673X
4QK3SUahmLGZ/H0/IN0kb4hDPLr+AKU+Mm8INHyzMFuMgtLtaXSRvMr3XjYcgQ5jOnwhZAiPdEck
yGK2dYe62mW1k9DWKDSWn/21YHQB53NkBOlefzg7HtdaYBGrmwXaYi3oXbjYSPAY+92n4IAkA+RO
2qb7x7cb6LiElnuirnTBFxig0EinvbIIKLvgSAAVl8x71p9jWwSqxcm+7Siw56m2Cixh20mOPw2H
gFskBatwhdj84D9sDv9iB/l+3Rz4IpjUF03hpa9dNX/2g91N6+Xft7esi8nvv8l7ZOOH8t65ebZX
X27lv/9o7Jz1TfDZH3c3w/o52/++7eDLRzeetevV7stz4SVuMvYhuZb36m0zN3xwfwbuo7twG9fA
2j39aMnvvzXa+Wz+/8FwOt+zK2+Xre0mMHSFTcPkqA9heO6GqZvuLMlpBPCJ62/b5IEbiKco2RMV
gRucc1Fr2zDhJ+4k2lmSrYYxjv2jveUw9MaZGOeNIMHmgtjW+IkXuKWbeLtmymZvrh2tLW8DG++i
p3dw3+aLx6aWy+Z63/Ypp4y6mDRXIWxv7JBtLZ95EQI0TcscDXC7bS2fM+JC7OzUy1ur8X1tDV9M
XL+xAFG7kqI0re1CAxJGovlGUq/DjtHadDgR7p4XgXnrAPN3EZXNydMhamvf4KuXvgkY2wGc0xVD
mY/nq10T63VhMsq7LzYR01/ZAq6jXKQvhtlR7QOsjRtXhA3vsQ1etl0YNy6pEjec7Hovh2N7F25v
Ok3dMfkfL8saaxrElww1tLYvxr6Yus14NiVDB9gLbgR7AXKnjZUN/6qUvmrf7BQ2/RTChYZvQr9H
OZD1CHXeXTvr+ewZB2l4FGZ7PkRiypzdo379xXnvPSYwZzVHW6X68BCmC7e5b3Gx0Q5wfHrvle/O
3UWcIq3YeDG3sZS2y0Tav/SS1FvtBqGeyk2I4hDGb7xKjBvbGDf/Q+zosuVfUafYa7cMKrRud5Rk
/ruBm0TslM3lopm9gz3gpTysCijwAEeSW180R3xzzW47LLfzgBNJ81YDobFzACd7m3jT/ZQhYZv2
U/nBQ3h7FRTu3jVhm5JoOyR3fjTx3l2kL/a2zZW+rflPUtf31YUIm6QEXB/mAS8XojR/gPPgPaPv
panX8FwaYOwDeMZ7r2reKjUafQC7D5nr7wZW+kLyruoB9vrPXrJgZ2tY3gT/2s7hq6QkYI8P4Eje
prX/HnH5tVDGPzKqtLX/VsVWW9swpML335hNk9qi3Rc/O6S8Fmn6DlZ4GX/agRBe+2/N4Jr8xTjw
3OSPvwEAAP//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D9AF504-A899-4F99-B2B3-0F7185FC4773}">
          <cx:tx>
            <cx:txData>
              <cx:f>_xlchart.v1.8</cx:f>
              <cx:v>profit</cx:v>
            </cx:txData>
          </cx:tx>
          <cx:spPr>
            <a:gradFill>
              <a:gsLst>
                <a:gs pos="0">
                  <a:schemeClr val="bg1"/>
                </a:gs>
                <a:gs pos="100000">
                  <a:schemeClr val="accent1"/>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50584F6-7942-443C-9CFB-B4695AD8B014}">
          <cx:tx>
            <cx:txData>
              <cx:f>_xlchart.v5.12</cx:f>
              <cx:v>SALES</cx:v>
            </cx:txData>
          </cx:tx>
          <cx:dataId val="0"/>
          <cx:layoutPr>
            <cx:geography cultureLanguage="en-US" cultureRegion="IN" attribution="Powered by Bing">
              <cx:geoCache provider="{E9337A44-BEBE-4D9F-B70C-5C5E7DAFC167}">
                <cx:binary>5Htpc922su1fcfnzo4KJGE6dnKrHYQ+aJUuO7S8sWZbAESAJTuCvv70l27F1nJzcunm3yvWUlO29
SRAgVndj9erWP++Xf9zXD3f9q6WpjfvH/fLr63wY2n/88ou7zx+aO3fUFPe9dfZxOLq3zS/28bG4
f/jlU383F0b/QhBmv9znd/3wsLz+1z/hafrBntr7u6Gw5mp86P31gxvrwf3JtR9eenX3qSlMUrih
L+4H/Ovr2BrzcD8U9+Pw+tWDGYrB3/j24dfX3934+tUvLx/3b1O/qmF1w/gJxjJ8FIoQh5SG6OkH
v35VW6M/Xw4EORJUEolJ+GXS87sGBv7F1Tyt5e7Tp/7BOXijp79fDP5u+XDt5vWrezua4bBzGjbx
19e3phgePr16M9wND+71q8LZ+PmG2B7e4fbN00v/8v3e/+ufL76AbXjxzTfwvNyz/3Tp39BJHuq7
+a5/+LJL/3NoqDpCSApOaKief15AEx4xLjmjWD5ffoHQX1nRj+H5feQLbJL0p8Tm7K739Z359Ddi
I49USAQg8wITfiQQJooq9owJ/TLns9f8lZX8GJPfR77A5Cz5STEpzN/oLCw8ooxzFn5xFvE9MFwd
EcwxQ+IzMOwlMP9hOX+EytOwl5D8nG7y5ax5ZR9fxbYem4/F3Zdd+hvCGbgMYkJiClv/3REjjhDm
RHH6OY69gOa/u6wfI/Xjp7wALol/Ul9y7u4+H93DMMD5+LdxA3KEBaGCCfpjboCPOAoRpRKc7XnS
L1HuL67nx1Cd3X03/AVGZ//3p8To/GF+dfzQuwf/Za/+5y7F0BGmCqmQ4meAyAvPYkdcyBAo6mcC
8cKz/tqafgzSt2NfIHR+/NMitLtrWpcXfyeNY/SIy5Bj9YVhAyX4LvwdGDiwPMDxK4jfOtNho//S
sv4Yp2+Gv4Rq99NC9d721d/oSuQISBthlJJnFF6iFB5xuAI4fuYP/MvczyHvgNJ/WtEfA/Q88iU2
739KbC7ywn7Zm78lxDEchpQp8UNcJOSnCFxLki8x7svcz7j8p9X8GJPnUS/wuPg5feXywRjn6+nO
/J1sDo4eqTjkOvLz0fPSX8SRpFIqAeg8/cjvcfmrq/oxPt+PfoHT5c9JEK5zEDNe7d3fm6iCvsOJ
JCr8zK0V4PDy9MFSIsicfpiw/tVV/Rin70e/wOl6/1PGt7cPfWPN8MWc/4YQx46QCAn899KHyBHn
hCsu6TM2LwSev7CSH8PydeALRN7e/JSIbHvQdl7d2OGu/k+o/D8UANH/4tx/ro9+m/99d+d/UxsG
ARKyu1AA6/k+aChQJrGkDKPPQeNF/vdCr/3j9fzYPF8M/+4V/pfE4D+2k69ienI33KVPKvw3WvGf
X316XSgPvBj66tsN+s4lv5jU/tOvrylFBw3+q7p/eMjnkc9U5wYOelDZH76qat+Merhzw6+vAwmn
ASQbmElGBTxsfnj6WqEjCiUASEIkflb7X78yth9ymJVD9oIRl4wgwBsfTMHZ8ekSO1KScqWEkiGE
KMm+1j8ube21NV934/PnV2ZsLm1hBgeFBwHRrn2+77DQkMEppSBNYghTDqRBwknV3t9dQ5EFbsf/
R/ieBvkcmn0wVQ6320lkupzSLJhnEg0NkjjCXJD5dCDex43rfILdQrdCZ2LXNayIsjBzTUpCgc9d
x/jNUqEq5QUyidbchfHc07TRfHnXLEvXJZ6G9E5pg/ekRXU8qnCOu1yzVGTi02jaYT9Rp7chrDDh
supinFV5vK7DuPUTQpFQlNloVYvbhHnXxLWRVR2V3r5jbSfvTO+a/bjodYMKvhmdEAkaJhRPZaEv
cJ/JnfFFfUNyOhXR5NigI0q4fZfjsduSKViP3VSrPNGE84+ZFG0eLU1bd1HTa31mez/cVuUgT5dy
Rdfj3JPE1OJqGrE6QyXtEtlo/aHOXR4pWk27VYxTUhVdFmUl6re9yMxuLlhc9dRf2daKfW+I2fCg
8tE6TvjCCHWsTZWEdqkuA5kFkchIFWE/y7TWzkZj1YVvekRNOncMxWhl7FSVi9uPbg12WbDiY1bl
wXHtTJtWpFvjPCjXxJXInnU8F3naySAoo3keb3DRspTgUJzqrAm3rMXNhnQ0hKe69aqdiDsTRZBF
1Uhu+NIs974aeermMo8yUbmrtcrgQZ7XGz7aJQnaxV+zohQfx2yJW+M/oKZwW9zScjdOmmwpUdnb
SRZ2U5YZ/yQLXvmz0ZPyTIdNFdWyXfJ4WYYmlU09JUUu5c7xvt90nBSJhxpAKsOQRFoOddT7Xn2U
vZkf9ezVZkVmkXGXNSYFv2FXzM+uPvVle5uPuLyVi/V3AceIRmYN0Vlgq+lEBohEtkEAcqHyNm21
dBEnmUzytZLHGeLmguLJntUzvs2XoB2igLJuJ0dbXS22C46lodMFaXp1wrqCL1Fbs7KPCxw0YjcG
Y+E3vavWKVIjq6p4HZf5mBfrpjRkUtG69HSTs1bGBHc6jzpLmp0fZRmbVYU6ImxEJq7J2CR0XieS
lJ0WicNNES1kbS6DINypsKuifDTdWc/Jna07kZ12tF7ykxbXv/GiF9eNDbcZRKlg74qRZWRbD7Ss
RDSp2aj7lfmuSHXm14t1WtylG4ls7pWh2XrKzBgZOYy3YbvQy16OeT+mdSVuWObKVPUjTnVt1PFs
BWkilbnaJ23O2+t2CZpyjgs/6V3LRNXfknpm1ZKEqDJDnhgurDg2LpQuSJqwJOgCAiXsezO16ybj
peF9anWG3q95Nw8xagN93nnRiN8QZKVdn7rQ4yuzqDH7VGadi8NiVRFEuCjHLGApGu0bsNywiqRq
xjlSPcNVvEx10UZoUOVHEWQ+2EkzIbsPbT0HkZXjWCXT2Fc6ypZ8ZGezbtTbxrfhXYUFBktBHus9
zgc0Raabl0szCPbJMzpUW5ItU7sTvhMmmYJCVdGAs0ylJqxgyrXWPY+aBeEbqlfbxJWrdRmhuS22
EPtgxqHKsjoiyjV50uiipNFUKGMvhPTE8tiPXU6Hk6qeQ5RYOwWRFovQKcoNv1gmvmxCNsNHVE9l
1IewxzHHmb+pZ0lOeh64Pqps36F4bdS8LRnlZ0axbl8VCvx+CbMkrGo2xGSkYjtikm+NmOTW5n11
aUh9umqFRdTj0J4ueZifZG0rNnYeWB7VTApwqqlou2Q0I46GkpNjKfptGJjy4KslxC/Ni7TXlgYb
JAr0RtRtmXLiVhzTOQwiHhhzLvLRXstJ8POBd9P7sMyIjwhVJ55KGtVdj5NqYXo79MPqonUdaxQ1
bvX3ne8+whnVn3MoV21mkQVxMRVIRgR16I1ecbZZUClvQ6bdFWNBBoeDqfe1Fu7CDjLY1IFHx5NB
2f1KeHjpM5w4wfUeQme2a+BR7yqBi8Q1Sr6fcLfYaMhIuyvDbjkRq1jPWEhkpLulStrZlx9yQvFx
2NnpnOllMwSGRcuA1jIeaI7bqJwoS0ufrZdclWWaV2rratPersIOe8+ncYt7s27DqQm7qMTzHK8u
mOK5tvkFlNrCMukXIk8KCiFeQSU7aXtqohnmf7MoFkYEF3mkSZZftl7P8bTmVcpKpbccXmDTumqq
IzyzHELjyt5R2vVwFoaqvZskGc6wWPHDNBK7CYeVphXO8I67jv4WLDAfUVYnLXZ6UxZtm/ZmqM8r
NHdvR/DDs7Ef+sswxOpUCmziNTflaZUvxbaj+XRe2XCNQ1LzXb1OHzrJilPP8vy3zI7oPMuwgoc4
DkygWetolBbFtqHo3C15M8QFeP5lWIplqwjv76Qwced4ldBlHa56Fy5NxBrJ941y6qri+XqCy8p+
nJ3uonZpUFp5i/Y50r9lveExNg0C8iBEFASepgWpehkhHLxbTIbSObfd2WKUP6GBK+rD6d8lS0Db
hOGcldGCh9uAjINMRqedi5hYUhXMNnLTwlXchUjEq5K+iIwmQ9w1kggeoYpjDU9Ds1ypBKfupyGx
WRHekUUCp2B5uUYClRAJ+r5SDXgV97l4Q/tSajjydFPo/MZx3xZX33ZnfMcM723re7jvc3PM14//
urEN/P/UrvH7l4femt8/nX1pyvnTu7YP9kCO3cubDvz+67N+bww5cOqvXSIvWPpzG88fUPg/vfjX
+L0AGv1n9P4HDTcH3vw87DO/F/hISAXVVCjbcXro2vnK8QU9EsB8EaJCMiwUh86FzxyfkSN0oN+H
XhJYBPzjK8cHmU+Bzgc0JQTWTKTC/y2Oz6Dg9D3HFxRUdkQYJBrQcEQgaf6W44fEg9xhi2kHLUg4
IXlRp/lqVBwOwzvPq48SwaHR2nVIzbiouCq5i5bFV8cSV22MBnkjJ1kdB/VQnS1jfTpJ5iIR8HM4
iCEuo8BEopwU2DNbIjmadcNog5JOtzTKZac2rQqKWPFRxUKRqzabUILyzEQlk1WKO7FEGsOcgUZT
XGIDc0LcTsrKvQMufjOGhY261pKYh+VHHrQoqRu4vcLrFNtJ9Pt26t9hmbfxGk40KtcwSJtMvA1m
dF1S/HHqYXoetu9qWzxaPdBosaKIITO7wjkwPmLgfXi7DCnqu3cclyoaegEBNYDXg0SJxEtjEBzr
wNZ7uddmGNLMwdZMKkv10NBoLatHUgVLxDlspZW9S1AHD60n2AI43m/hFWAbkNwDIXZJ1sNdExyE
8dSyIM0z4qIxJ3ZXsr7d2FrXCe84XK3Y1SzHIT2MLFkmgaaOZQRnlIm0hy1oazqk4YDXK23rKwWC
dFo7mLLWa3gSsg6WP1OSjh0siLYQLNGqbyunFuDvo0yUNY/edHbX0Z7EYearZK480ZGq9X1WB3CW
9+oGKmhDSk3dxg6VZZw3JQA8SAl8aCJxXyp3k8msOu0Uz+I2qNdNu6J1N0vYPXqI0HMo9kA/b56M
pOi8TDzrXNIKsAPs6VUDKUHcI3UzSzzFpII/GhReTQUsSpcV29OgVxtcji6xulmOhRpIOrUHKxrg
XqTEeeFwlXTWkVRMeRnzDLj4SsCwxrpp4yYMz8GeHxdV0YgQWHo9Fx8pE4D9Cp/KLFyiCQcmmQfp
YjFZGNPALkFGLBMi2vUMdU7FvevfPeHdaGmiqQazGmZ4X52DyQjVA/Rdl0cjl/UxwvoRnBysmsO9
MgfrlAJMxR58QXeDv61z+Mhl+ZFiWAh4noymtirOR9guaA+48SsgP3fgJ0LM2fEsm/UsF+AdSrh3
ooIHcgEIyxGMSYI3Pm2GacEp5gBubavmY2NnkmZIdMc1cWHKMjDaunLZsTcKXzeubGPSzpDD9X6K
6dC2m7UhJO0ri5KmZ7ClaII16NydAFNftpoTfEq7rIi7YSVpJcAp/UxPi7k0kRktWJmBi8tsqjMJ
+X1CEQQCOeU1nL66ThH4CVDU4mrKw/Mn96Lluu4QHkm6sBpOUyuXyI6ljVADcLNcVcc6R2a7IFql
Ez64YSVt/IRt0MDrB5k55VN2CCFgAqbtFDBK2JsnK19FtW5s2wO/Apad+qZWG07zOpkDMOcnAzhY
OLj4VcFWs6UewpiawL/ZqtbdE8zDOFPwAzCjpSJDOpU4u2uLMNiFObzqGsBcwHoh9VYUoldYfCw8
/GPG1aOuYH2KgvegALy5oYOKicHZMepHcwo0eDkPl3Ar5/JjoAsfBWI2p1lFqrQW4BHjioKdDsFP
7RriUy9ytREcjMw01JwGTsHsBsKXKJs74yA44NVExcK2Kq9dhICtnWZ4nmLmKI/FgGjS96GLOuL6
/cydTISZZLIUDdohG9I0qDUERY0huM0AXSCAlmYjucpBhdqu2PhtO0Awadk0xWEHr51NsIR5xOBF
orU74Djwh6jpc2wiaiHpk9NOBZ/iQAc38Oz8MuzBJPqQXRFf+i2HzDQKB3s4dmYwpm5pN44XgJ+t
UZJ3yJwunC3no6gegdrC1njwgKe95iqskqqBR44YcGWGA8tdBpcEMoQQyIA7izrILglem4Tbrt7K
rHvsBHzdjGUKTt9GuoB4woK62OC+v5coCFMTYB3bTrxtLLNpFeSXwTyeAzMvIzpLfeyLBVK3oHY1
TvjoUUqq2aLILAEfk7VeP1Rh3UwR9IgwniqJXQCpSl9+JCVIJLgtVQhUltyEuqoTJ+e2PPPajcfF
jABCijINWpHGbExL1JVRbovhElJEnumIY8hYQFBYpjL21YDSxavepSvLWxzzDuSINhvvgsHaT05N
96xAdow0XapH2dFg5RAl1tXFEP7n3WB6u1FNtag26oOOxm3Zg8+XbAoSDUdRQrDMztRsV8iOqJnd
eUVyKfaQNbpmN/h1CN55zaY4H/VUn2a5ogOQ1hrzuPNVV5yHEyc+1cRkwbUZgT7kgkMl5KvS+pmz
fqteHrTJ77RLAekcpH4cSqJcKgq861teU6uArMz2404U3m/7NX8sKjhcqJE3Y28pmBV4HSvA0v98
XlBf/31ehiUiXKJDm9b38yrPiFdDO+7w/BTswAdpUX0yc1BFS1s9/vlsoBD/+2yCQ7Mew9CuIl/M
ts46YMVqxl3twUAOTEBVWZDqwKHn9/osq3/e0Gd5+Fsa/i0r//8yCQCR/dBM99X0/k3k/70N+Llo
cEgBPg/6kgOER9BmCWbIEQO2rxDYzGedX6gjplBIVQhJ33NL/xeZX0F2AGxDKsbhdwEIAnH+i8wP
lXyQTbCAygETSMClL0nQdzhCXePz528d5aXBAkMDS0USmp0UJMdPCcI3Ir9BY9k3ebXuILqHa5RN
zJzqRfvbBi9TrHUYxt9szw8mfJlxwIQCUh4E3dqIQpx7UVUYQEEfIOD43bKU/RUK4MTgfC62fz4L
JE/tt/4Ps0CvA6GMhZxh8jKvGUKHpi7Ml50fumI7k6W7ApFrigvBWjhyZxA5XD8nrCuDazeL5fbP
pw8hD3u5AMwRgXoM5HGAsXoRgMbRy2LyYtjZmtfLZpnzdVOLHO0mFkI6T/L+eCmX3m19JhoctRnN
XNS3BTBABzXAN1aGWEc2k/7MzTnohBD360iuc7XxpIJ7a+ubJqZ1ABLy0pZA+6HY4sN4kN4/Aoes
rmkpq2Rd5LrLWTjFmeDdccPD7l0GRHubTU1QRK3GvgFqSrsO1G0BfKtb8A2ksu15P1f4hizTcjnQ
ETgmd+2dbJoCxc5O/hHqGOtmMvX0th7h/HflE6cI6rjPConj2RJzmmfIfsgL377HGsHAeSnUqesO
hz/n2bWaRDMkk2tBaIWtMk2sMVSV4kwyRrdET/CaSByI+1qQG28hgIsFdK6wW82pZaqvIZshddSK
or+y9UR1NAmQhMtByMiBzHO20qXYZaiZE5oV/TEUK7or1wzZ8TqCWMQ7XO+f2Cqmw/S2RM30titX
/gbQIenqEEkNCaEQxZfu3lvgS1pAUlHMxt/mQ2bfj2gFZLrWoB2fgRSKuc+O6WDUKcdBsQPC7x/n
sfW3qIchHvXuN25BzckWzfadHvDNWK/ut3IAcrdYq06bRsKOqLIDHYk1wNUjDlQvquq6TV2b1fFs
JpLajlTXLc9VNIJ4GpfE9vcMjtlIVxhTyIvIqnfBAmePYWN3vzhwZxkMwKiKsd5bYN/nXrRzsoxl
nSeOmt6kiLt63zrIeIYVuJNgQOkDqK9da6CrGy7z7hx6+cO4Vnp6qJAHVjMM1aapoe6WTdh+KJZu
epspu56pboJH0RxIYXOgngf9Ss1Be55VB2cPuvDiKZ1nCt6Fg/gYDSpvIKOtwBSn3EwPuCr81heE
XWgGSACZlBEzrU8aqLE0Sd2OsK+Vbu9EDZRpmbOyTIYlgN/esnmWXXOUdfehQuuZmXN/S+am2BoL
zlD3XbUJoMzwCZUc3xSsmJNcQ5aGA9hbpwHHcjxs9cFEa7NMD76Ht1+fEt9uBSQYt37LMNh/X03t
eyBdGZTTqvdzADwN+libCy0f0aigDFAEDc8jlzVkn7vwAyK+e0eybHyrCdhmRIKq2BJkZcJY/YFl
YnoYmGjP2zIEo1zIFC85AMVFMGyyjrUXbUPZhRrm8GIEEfrGFK59P4bcfggGBtZ6SGd6ktkPtAn9
SUmD8M0ivWyjoJQqlma2d1oKZ+KC+gCKHqpKnl5O5uAEzrrgevGtGYD0l+vZLL37rXVBde3tgCH5
1LA/GMoWx0tdNjGfUbEbLBE4XjJQcMOl6O/bmoOszppqFLEHbecdLip1WiIvKMj5tAPlnmhJfpOV
whV/P1kzD/dFP7L3BQiuld5NdDVsVwxrYFJgVvN45rs5C49nTUd2TSvvo44t/hZLP8SWj7mJcLj0
SdetfAN2GKJoIESZyC4DhKbRnI9WQaUaLAx4fHU5IBdcWVRfB+F4zpq22chchFcr1ESiUCz0vA/1
GyhZnzdAehMkwIk0WfN9Q6pbFzKcjnU2piPzHwvZjCmbxk9VTpp9YPQ96Fv5Pl+5jgwe21PbTHNa
h9MSu0wPn3DhulQX7mQZumxTzz0+XtZKgcLRi7gWoU50q4tzBgW3s0C1k4/7NTvmpTwOKiidFHVn
1qhVWbeHroA6IcHC4g7pMGqKarJRU9ePul0HyBFCAzUax3ysmLn2RhQpaQJ1Uua6PXO8nDc8B4ft
ygafFD5b0lFJvV89AEnwhPbIBBPkadbHkM/J1M4BiVsqwS0NLrc5EiAKBA06mcNC7UaN39Amg7QZ
1JJTbBStUwJ7f+/aeeaQB6pgjZoVMIx0PUw70hZiw/H8wdisPx0dqWND0LjXs8IJ8AJewRHGoQ0g
c/fUzuNWhxrOPDjA5WbK4ZjLCehwUP/rrin0BUd4qNxGT2O+RHkFZWsllw8yBMVjptVyYhY9RbKu
qvcqyKyI+cL9VkHtZwZ1D6Qb6NDLQc5hFBrKaHcF7Exu2AhNGfsW4iuCknIGek1XtSDAteBXZwzk
s5N5zdbUgqC6J0sLkkaeg1e5VEM+HxkLFugHHB63vF9u15mWIIE1UywdVPbrhE6BPcY9X+/aGoV7
4pv1pi1bq2Ps1G5ZQ7VvxsxfFhVdkykbu+OqaVnMSd2AuVcTKFO6Sh2DCrZwrAJy4DEkcf3cRKiV
my6YmjRQ9RrNIfUJU7R8B4WqIpLIzxuW+Ska1RRsuryGVgHdXNU4gLO8QPO+KOgCYuQ0JTrQ6m0t
Nd7WBVg8pzbfy2nJUjVn7MwqC10d1RxcN8Miz3G3+mMveygZQTdjztKO980D0915nq3iVC0D4TGb
515HNXTbJQ3Lq7MWCnv7Nm9EFxc570/qNaPvx1J4FolwFmVE5tqd5F5XEgTfEj20TdPUCROGLwkq
0bRfOxBy2ibooRpZh+/neiyKZK2K8hRaNtx9Q0uOzrBj06ojJKsyfE9yOJznvHJFhKBLBlL0xVQb
kYfTR1tiGw/1fOAFbXcFHQYHgXUyNpVTU5wES11XUeZFKcD8mnzf06k/VZ2zLO4X5+potmGxW4zM
XFwWNrzwJCt2UNxqP5JWBi7uW18dsEHRE0UqSwrnUI1XqBA6c6pIFkJwbgfoeABpJdYzsdUGVQ6U
1hai8KOpQfpqfZBdt5U4+EAFNEFkqM2SJ/1H5EUDTTJteLEWRXAd2LZ9r6aC5puxKiqZaCTDuAGS
lyeML+3HpR3XNs1DAAmvcDr7EVjhM/nqCoJvSuzdp7YUJYibYQ7vh5uszqLFe5ICDeVvlqoDWnYg
jCYlE+iAZU7qPZTozWndg2DHkJsTEBchGPclqCFNS7osyUMHh7tqLGT8Wo1vC0L1hW6AaZiQt+d6
fVqF6t7RgAMtzbruEJTXxj8OJXCSAnTNeq+6Dl9CGDSfQLC2UxJoEI8c0MRjriEQQSUOluNd67c5
Dsa3eYEAO9wF0sSo6f1WN9yfQEED3n+cZuhBgrPcAtl63zrdxM4f6C9UQ96LYan3xMErUM3wjWwW
/yihsLZd1sympixUhIvZ+ciH2aFLpKX1viKqey68QU7949QM/yiHOJSOIF8S0Lx9KB59K2L0RFVW
62DY6YB0x5mCYAh0+FDcLLv+qj4wmpV2MpkAmA/O9zIxs4HNHofwPyU0+KWg8lzEgmoR/HI6LEcd
8shv8sTRUtu0ZTfsWAHMP+brGF4IDmK7HkCA9gwIYa5gZweNlkuhbZOWLqS7dbAfdGbAMA3tjh2d
/ImZ2+7dODJ2MRVkuZ2BcW/+PPvCLzvXDouF32uEmpsMobD2crFSyEpMAXW7oKAIWrkMf/Nf7J3H
ktxG1rZv5b8BKICE36J8tS82m2aDaLJJIOGRcAlc/f+gpBmR1HxSzH4WoxA17GqYzJPnvK7mho1m
Wln6YAysOo4iFpg1suLzHhTI5Jw655WuX7NmxU0dmqC/v6jryPnzSIp0E6JtvSjf+cvgmwwta0Qm
3bEsbUC1MLRjQL6hvV0mYzwoNaRbSvOymyHdEVENdFBZw/Dqp+s2dcb8kk1Oe7YLbzkOsVu/NRJ5
WeAlEP19u6DvUnUbtb1r/AOm5f6HhehDXgJeMFTbIGq/zOzuALtdzJM66pYzbfYlCo22DOd9PWuq
k6ymbZja/vdRzONRBnayNyzxGmTNh6lKINBd2iXDnZLt0JT13aiE82lsmupOLnZ+Y5ql/VkgTNN3
TdJU441K0+AUe0D2JujWXmo2dEkpOSahdB9MCzWW0iX9alGGtzSQy77S9nzjpHTzqh0mmCAqDAop
4zKirXlnuP78vQwSE/VDhcQD5oka6zkefe9UF6dhoIClMZRVxLAMKJ7k/KXFWVeISkoq8bVX19XS
PlVFu9aUcG3bcxr6sAQ2d9ATvnPsHAWEjpv7nICA22xo6UEtIIdkTMeXZDFQcWFhLz4re8i9c18s
/njbxlPCQ5Iy4Ujqer0D+k3NzdDYUGxH284GW6GK6I3O2XJDlXipY8eKUFw0+cn30A4h0xnlNl7W
/xDT0MdbswtAWmPpWcEYuXTcN9iAuzfAd91wGtPTKzPNqm0cp9xxUoX1TlOEUetoWnlfW2ZkzDT5
jNPmkembEgup+8HMGDWhKNxN5xq12pQh1JdWDG4BOrUvczbkeyV7eRhGuiszn1iRS89AgQxpeOll
8dlXzI+LtppPwVTYcqtmiQhmfXZhPgXyvCw8fA4d46IyYZ8sDo6nHC3mAZUnRS9w++LUu0H9qmej
fnVmi95QFEKAr/M+7T5Qj0yiwe3cmkhEJoZ+j4CRD1XJLKO1ZZ9MTTXq19muSsMCtrIfp42zFHqM
5mIa9taSlCfVZUwtFboleif/qbTV8HIloUQl6le3U/JgOkxYjcX0vEWLwwnQ11b3QWQASm1bNPe9
L312sEM16eMK1DnomYxix+n9DTIX9khnDpWFUoT/E+1P+7WuNE9llbZ0TIeRC+N0rFLOxLZpQeXE
xJGjw/UIvVKs7gwrWJSi/TjNfnBrTcAsXZOGt4nVqLOcfXivhAenOEAPFTLmTY2c7SVwmKP7aZaH
YEWAQiSs92UOPuRLxuRgqpbvAbt02clgaT7lXvk4ar/50g8947bpIpJd2fBySpHIOHxoZayN83rV
2gkBsVBvsjDqYn0H9lScrHWr6rW+m3k+bRvAks/Iooa9VmXmRZkJAzmMEmRkHV6lRnm1TbXTPpmV
4s3UGa3I9SxuqqSKV6xnvsntgKVK0wuuY0OhAqxyd4U/3yyJN9/pEXTtugyFBoJhebfmUQ/GfOck
IB52N7dPV8Snslk+5eQXiOFATtqSKbioLHksHBqqIvCC2yH23M0VHoCg4jE4LZMtgCOPfgXyFhnM
+7wBEJrS9LsKlvluYbtVGz0nNCOTBgsLoA93ZqPzS9s4qwoJPRdzCi3ZUPv6sR1GwLmq5xUnk1mc
9MIdmR66rU2ysAXrcAKCi70U+C833U0zGPUuzFiCFcDdtKtKdkyiS/dB5J77jobHVABfY/ehzxSI
4OLk7cfFdgDK3H5qvyLfFrvOhGCGyQK3EapA3M2isF2HssZEH5+vSI0RcJ4HtBoKvankk0oB2NMu
lDjb4tdf8ZvrIalzsNuqTp2TYRrfTHNZ22Xf4PUVJc1S25n5/velKYEuIQiLU1Vb8cW0iuoW4QY8
MlKY26Dv2o+1RZuOfAxMbVjhxKm004fRYdLaJGZPcTdE91YXYf1ZJzQ7ymzD28mnztZTyiNM3VZ9
NVHdbqY8R3/aMT7tOo/2vM/Y0+t6btVahru47m4g6UAkQ+nT8+aKH+cQndHN0fClK+pNX7KeAgxo
n62AJeEsQ/c2tHH9mlpx8uAPqFEtta6f3GEAoBJFhcftxCv6dW1vgxCENMmr/FJOIyiSwzHpIep5
vp4N8J3qPAQJsj1KPrgTIOpouM6DnxguR8UUBsgmaEPgzMTzlYUPS0g1r6YTdhiHN6mXWc+NZ3eR
HHiRIQDxaS7M6nax4ZBdQRNbru8gpT381HUT+hG11DTnE2Jp4STjyzzRJjc5+JxZF+LZKCuKLXXs
Y90FzafUK+Iz+IW3uUKCYw9oGYgmRoSeTttM0352VBPEC0aX75NAs0JqTXOCqD4q2diH3rZBQeuC
TTGbY/25EAYA9QRmbMuYUaGncba9dtoKwOUdhz2L51pmtc/TADmab1TtJB+Y6ucmmkW5zhOdBoVS
tn5UgDbvG5+u3VgmIIuxG3mYJuUtHdlHeWhzanljw4wHKd4YZnzRE3iZKHQpTxUk8HlqCkDEtVTa
q4Jc5Xb+sASI6gtPuqBeRrez25DzIQUyYU8q0GmUvfOdH1rWs936wze/ivWh59LR/eZsXBkyhDRF
3XzpSkXL0XZLccoqNplsZPog/OrzOLo8tcU37JMIUrbKmPMM+sJkGhqn9iNdSeag+phjDmWzDulb
EDohijApslNLO1HXMR3kPM6Iknnhc5Avd7kAUr/+8box5zLjiDGsQX11J87UhkPlVC29ftTCmPdl
mslDPdVsaElXmfguRWZ0WdlO4y9utKCavmu8hYls8ue97vLvg7PU3i7tGGCvQLHfNZ8dwWQ6rV3A
rNG0bhuxDAeABO54OvlFNh2HwPm0qCTdLisT0wOo7FCx8MvyegjOfdzX0bXR/h9V+R+djT+wjra3
Nu7/N1V5vzqI/t/mVdWFrF5/tDIxKK0/+idhiSbZ850AhlEgav6TsAyc32xie+AxLcdbTUtMAv9i
LL3f3IChC+uRaQt+jJ/6F2Np/8ZfJRULQbZL9gW+yv+CscTu9iu3RneBbNF3V38U+sl1/PthFvVz
3Zaq6DKqLso+unH6w+2CmJdCMqpQ7/oRSgncy0+9E0Jx6hZOmjBgau2GaiMmL9N7e9FlvqvdOmmP
RlFbk4qaEeFvZKZ291ZK+gj2nwMa2Fv3tVs4p95B/U4VAjAoKLunUVqocaesMAoYGj2BdVKzQyaJ
T9VaPxtziRWioI7zbKpoiqxUOLiQRuu+DEujQmCaeF401CJoDoKeAutCbqw/YsdQe3km50fR9iif
bYtfjPCGhoZhVV8S7YYvpbT0751ynFPnI7vRvnpAVZHX59pVdXD2Qr976wKcBcUKsEdWWhmIm5NC
bhpn1o9zoe1hkw8ht9GEDjYEIRKF5Mq2njGfua++0Pqxro3haI+pDaIZYGywa3XsbLNGF1l21n0i
Wu6/wfT1knkFH922smGCDrOuOzTh0r3Rr/AEKqcWz7Irmk92jHQs0rbirznaqm9wobivc8LPgUty
Aa4FuRNNBb/NtBPOyzjFFzHYMHqRF2ru2sn5nUFuw8DA2sWIEl2wsWEy7XuP/u2mwsx0bwMK3wZj
bEV0i/oui+V4suswP1XS52d8GhYZeTrOEuwXpeFtWdf8l99faGEmudomMg5fxLC+4XEe9COvtOs+
elCR+nZqwF+3CL+ykpmryOWTUQpuoZ4zPqUZU/4ZdEWBrL0YeC5TtlK1WIWA06bZ4ST0DT9B/t6X
7nhEkpeaH5QHvLsvysWoo3FavqfxwJMwxyp8YUK54G1w9zODgbMpYhm/LKLLnsCwQ4fhrTU2mLTE
c+WwAHU6rau2ZKHjixji/dwkfNKCYSyJQBS4tnRdREi/9GPqTfzZ70dWg1BwQSjTelibcHbtE+Jl
/C6F7/ftpkk6Fp8hYA3jUbD1/AnkEtvB6i/pG+s+nVo2oR9qXnDdoJLBY5N0XpRnWL7OVRbmcpOH
RVHuRpaoF1lsy9u6CT3n6GexfTJoUO1VNsh1y2WQ8Ad5rC+2ufb/1URWTBRb9GFar5aWajF4d+O6
TuaQAWpYX1Fg9/apdAfmKavjw/rWlAcG73DnO7Q38ziG6NQYQlWTxS/XJSwNn+ebd/VNvW72bF2k
sTfqy2QPPJJJJPOjTtgK5SJqcIYM8BgpRfiCaY0H1wMAIpIqAhbM4Jv1TVGtGOZ1S8AmSmhXVAhw
YgMv26RwSEu2nxZfqWPrNgCz3gAZ6Ux1/GKAbxtR02VpHeHoYhDBFlhEkI7hbhGBPBSpO43RJEtu
x+RAl53mhbbmzN8CwGGBGTabHBsHzydWNLOjYCafzYUKAnlkn/wUABnYI7xd8Pw1US9nPqFuLPwF
hRGoYDP4XWo/Zu2Io8xQ3Uw9TZZwaxaNf/RcZe7NgnaaQc7Ae5YaCsl0zv3aWiXTfunmIcV5krHD
hGI+ibAz6Esp6NEvc6ebuyQbwp3EWYakkr2ch2tbWeVGuGMG43Mcr3ROeY7+MGMgeTZNyM7ebQae
YOnoS8NCl5FI8/ZTDkVzDBkYDnGfimffZs17+KBiiL1MLe+6MHQdpj/ABHvhhnWes6KMED/HllbU
eo7NZWnOSe27GhVzWaTnMqYtyqD1D4Mj8mUzTrylQsbOaycFpRnjFGsKgQILfPZoaRD+Fu6rOYXs
cF3RFLbDzEThztO8zRVqzKiEcsj3VteHu+uYP4UjO6JEfHCP8tt6LkuL68nKJol3Y7iuHN9C3HHG
LcjHiyTu3pK8lgeZuqzua9+5rj0lXSu7cZpBHQfLN9v9dc07wuGHzJ573oh2Xf8D+rH7QY7hC94b
rCgwq/yKcbLa/gmJTK4xPHXUN9XhWClSe12P4dwFm6YNwhfDXniRv5e0rLNkiTSb8QGiLlDDKQu6
1oja0ZnUrrEM69Hx2F0wJmG2GSYeL27D/XXHoeN2Xqaq1zDGravS/bWy1nVqeYcJsvjFwrFUvUxJ
MucfXAg8uSmctUpZI/Olk/bua1hM4Y7RqXyy0kEwWldvVarDk2oQlkdBSwMfzfE6PMKBWffT4lLI
CvqHYRPUQQPckqaVRQc+p/OR8mMDEFkJPh3ghJqZlMlqCW/Kqush530kGjwSGRZPS1Z8y0yw1mBT
9EbywlGqjszsJa+oMtk1+aCptexJtU0pMXVkTMLNNlinvLe6Kl/qxFLnMNaDOUVzMGFF9Wz1DFJ8
qsP1IOq8qniWc9LccMYEj1blmzF7d7T3qrVl1FpWf08uQH1DrG2yGRkZ30u/dYtoruLPLRC8Ier2
tiOWbKNAmEw/Yw9EQ2mVBmLOfj516dDc+FmoyvjRTJ0a7Ln/ULXDvmm6dm94fvjIYB5lpX+JheOa
H7Dt4qqM/Lr0YlCcuqSqZuxwAh9hHMxBbBuzKZnaxFJt/K7HkOq1TrZhni+P1tWwKlfvquHk9j6/
Glp9kFxz9bi6WYrdFT0zfKSomnTez95c+MeQZak2yF3R2wv0zDe97SwPge79M4gcxxwCk6O8Gm0Z
YN+jwajvjNWFK1c/rr86cwtrNWukQb1LwJ5TWFEtIuysw43So3nnA2jaUWe4+rVw6gzUqXzvZH5b
3BZt5zy1eVrtjL6bAmZ9TAXBaI/fYVXCL+nqKe4mtATLOiW2ri+3AR7j/Wxk4RGh2bidV2dyGawm
ZcfB1DjYXXYXqDSb73he3hu+8Gq/DFPMOS5NtADT+xC6ZJ9LzJB+PH1Gpo5RNfO/4NSbL6k7V1ur
aMXezldKtHfVU2cCXXhh5e3ws+mvGcZrI/Nj3HpddxfIdHkqF/RftT+U4PKGc4jRV902oXR2Sds9
t+EAR66uNu+ubOu7fokpUXlJf4IofpfQN5yHEmkCInAU7GHdnfJwcG5rezE3PLRqx5iKqMSr6wi3
fgDXvORRRsWKWCH5I1q6rU/XaSy59cAhMNPyjRW4gOGdCoWnHYvnxq7s6ijwnB6C9YSw52bcauD6
o5vzwjo5G5+6WLfbDGH+3ZK5T4MsxbavKvOS43S7reeify+YYG/nq/XeuNrwJ3rXL/3VnB8LsZx7
XbWHTPY1DEqNjb8cMGqyvkX+LFafvz/Zxr3p4Xnl5PW3eeDsB9+d91mdl6fJ9P1XIy8/aqMlPsDy
od9Hpbq94bNsotmHF0TjPBzMNX3AXXMIKP7JdnELDiLMdaexct8ahNk70VvTxlqzDKhW1mnOlP0a
KxNJBwiU/khHvKO7VnSCaybCvKYj9GtOQowI757Kr8qdrC0ZGVL4R3PNVihTfNTdmrfgToU13aaD
4aMetIcsHCgkgeLZ9a55Gae8wIHtFmqmF28XnV1kbOkhsrLSKY7+0o3JG8U/2aeZaLdLYDXb2BjR
zydw9yqqEzs+9F5qUJiU9I5BPkwvBrQ0VJQXCw/IyUq3qumZQNJ2h/egvpMd+0La/fTS4HI5ofEE
xlKw3yQ0LLshNflj5ss9ggbz/ZTogCVuo6Q3zlgmaPwopKUMv0KMJbdJW96nY999MNJwuClVcOfl
Vbfh8IrflYMwP4YT7v9oYHbpz3nbzvJD5zWDeSpzL+zPRmstYjhStcK9HdpDO+0yy6BzShjc4oe4
Dye62bFmDMF+FXyKYXXUERnZ1OC1mGYzjCPXUgthFlmGxWIjCscwo6QzzCnZJK452J+CtOTUFUM2
e5vgSnphxXHLm9YEmNxjk1msremWfcDqEaHauQM9aKpSui008zQiHuKTYSNbqLWzaS36MgvgXnrR
YlOuFvI0xEDyOzjyf3LKf6FxLQfyEUmqsFFnOauz8MfReUhjbO69zI5xHRYKnr629YdlxTY/OvOy
tHunDOlG6sotci+aVnD3B8jh8Xe+80e98ZW0/okGtaBACe2ziJ6FoRWrPviH4R3ywKoX0SdHF1cT
dvoKvHc7hFYs7i2jSxOazbg5SFumyU3fxEu1a7wuvsdZZz0H5mDdO/WamvD3V/UfHkuIW8BFtg+u
4fu/MO0VAtc6zZzkWBm0fi2itmSnZU1Pio+v2PRS0PkM5UJzZIxJQ1Dgv2GY//RMVvL8l2fCr/fW
/9GCE4r88zOp4D+GCrnK0Z0LRqHMaueGE6cNyowXks644BcMJvZzjn/9ZK3td+UQJ3EzOm0jHhxv
HvMFC3GfpMd+naCbNqmy7x3etctUrdKIf7jg9Xn8fMFrao3rr95R0yeU9ucLHsNEGrYRFMcKGbGK
wlkPHXh03tA0ueRObKqGsA1Pd+1rCU96aXuwijZllpe1Vpeyav9BVf5Xyt/y6IEcXLYO2niO4Z+v
yHBbYxnoG44qM2gbPcPTF5SL4UsHxNNhb1nH30lAIGDGtU/NyHyBJlIVB4usckTXXbPOYDzZv39U
9l+0CFyYh/zJQ5FAOq+1vvsf1jtGxkaVqk2PjZfQoSZgrsUAvD8pLIi+tLvqXZMWgXOaa9rWrbbr
Lj9DeoyXwRnDLgIfDl9Mc2Zadq59sdUzxhqSISpxFtp3JAX03HG99vAr1lOFJjvbKGPQktxXGhkl
wODb70OpLCd9GZYVBajmRl/wqYGpj9mCaIM+7lVWaDarpQtyxHh+wwT0949DYJ74ZeWsghYH8tkB
QgydXwoQwpyW6A/fONgpCHMk6qVKz8GwjjqV5uop/OHtLILReFcJLFMbXaZc1iyHhQADj6eV2BbT
ibtAr2WFw7/ysPin9olA2l3hIVs068tWGSjNMA2JPNZkkZSI/5sx2SVjq47LXPLbXZED3pA0M7JC
GAjerjf7PyT6H5Bo8qJWzPjfJfAvppkj38wg5Y8I9B8/8gcCbbnOb6CzK7RLfjwZV+zmPywz7KHf
BDXawmTFUUa1/DcCLcRvZGf4ZCsSKu+ADWMK+QOBttascxSdprApV/+tbd79+biAJQflJkuDLEAz
wIsQrAD1D3sahragN03EO6pGM0TNUiIGw4EK+72sopTGSdQTXnpE0T7kXZrmxgV92HyoHAPmp5AQ
wEWn4VXNuJi2ZA9t+tBoaOzRlHemyed4RoLwxBhr+ZgpnGOR0QDG1SkkG8iEYNymVAkDsVUawivK
LEfLJnB9LJm9HEPiS4i7MYZvYGS0c6kzOQ+Ghn/SVUHKRApxR9JWM7/6djpLbH08NrjukdKpcrXs
/cJsz+4M7T2INHvtyVF6NHLwThFk86dZLWoTgij6G5tW+NuoEisSBBydErKvn5LUe7J6Q8qoLjrx
fiCGI/8HTdLVwPfnCXR9BVRUn7dqYnwj9fTnV1CSbZUZcee9W5Qdnlx7cHeN0BTJsNZ47WyAcz+S
ogwfa78Rt9W0Qrv0pTUWy9wcDwuj2c733foULsN4t8Ruei8Gp0arnRsMx253SWcDQY7MsrvB7a0U
o3ZfvBRFHBySFC516Oz6IQjU+76w3aPbTLc+6k3iwwSSrfAta732yw+b5D/0CeHPxZObxmKxLmDy
QU2EBr8WzwZVAsFHTfXOqcv4E/Jd/ZjUtfXREo5+NHxTnYbMVifylXApp1UpotJACt/hpCadQZtf
mnwVRZCrph+Y93LSmbAaxTP/1sLpfBNNbd2A704PKYPRrc0s+ugG8UviaIF2WhYveYULBozNPCL6
qg6gf8YhH21vu54xu8UsWdN2b4435mK/Ify5JQbNOvbo1Y4Ihbs+cmJ7KzHc77SL+sNswnTvSviU
MDs7Tj19lSnuTFKopq+NAhD250IdVW+NUZymIy37sO8lRxibMr9H48dm6nJ5zO03s5SZirwYCH2b
k/NwEzjgpzIO9LCV6O+jGgTkYC4EBwiJcdqvKn1hTvTaiAM1uytTu4VILcSHua+ab0EBx0SjrsDq
XDds0Wf71r5Ku+4I1Cxvir437+IUFiWorPHOzVtuTthkCuzadMmOM7N/uFmcRFwM2euHrrd4oEIm
4NoobiZ33ZtGztA+Tt0HJ+3aLyEtyq3jqHBjAjbf//3a+aVmufjh+EYH0C7bYuARfCPKzxtmdVPF
CQfvJUVx9NSHQ4W/pyteZj0hpfAJ4EAxztpR9fJ1EsGy6XqUtAjG5vSNKVrfN6SfndvebD/42FGA
Cgvz0AbNR2KFEHEMXvm+bPmUfFRAU8QYVYeCd39bozMjVwtVUecmGp99LS7aVDlyb7AVgkFWbc5q
l6dczfsRZnItqHV+Vm7TWzu3N8ROmkPLZ+JFuyd/YHm6LlvUqOFGSkQ/qsUDbzV1/B2pgfkxMMru
Q5hZSL+MpSX/QWKML5Gcp1vbruSXyswPba0MKCVCwtLIHgbvwPST+7s8SIOHwGzreff3j/9X9SeP
3+bcQTrpecJ1A3/d2j8cGVOL2Rv9QHwRqvGMbU9qWDSr1niXLSF3YJFztvHaznjOUMWlkaubsEFe
B8J5CABoZ8A3zZMRRRufA6xHr/noqTkK26lJ4H1U/Ek5gC6RKQrr1MrB2P/3N8DQyGWtIwrJNb+s
n2rJO2WliX9Bf9rvdGbp+7ZJEvL34gLRUUWdidepFWaZElOlBK2QbtG8mrHp3liTF39n75H6Ieb6
1da+detNGue3aCCn2iKInwu/ZVBJoSeD6O+v/Xoe/3lYrGufqcDxYUkFKTLOr9c+lUqqxZncSz24
iDoBzOLvrGaQINWp4sVa0DqQk6gfCn+sDn0ZcAeiqrxT0MjxXJckLoD+qVPhTupU+63x3HtleAgn
pyedpB0qRCOdvCVnTD9OZVigCOym7vvIMcErks6XLp6GE2RDMG5ywJjHwZny6uATUIO5Hu2RFooy
NAzxB5Fa2dEIjODcyRbrW+DjbepQ1DZFqj8h6loOahrjk5yhi5fKr4JNL4T+ZiXITSJROoSBdY2w
dihCwT7q/ItVwtemdtVGKFSbU+GM8SfkjepET6Afr1svDo3kTcVGOu5QM3F5VY5FUitxIRtkHvD+
I6oKRZu+mdg39hkJPZ9YeeM3pyjXCrI+GqDI8yAr8s7MhcfnlFS+RiqwMlHmzybCkCRySK756JcZ
9p6yxgCZ6lM+CTwSCpWp4RTiNtVTt3X9Qt9n1sJZ8vcLgSaRbfbTSiAClJ7BIgvy2g7+0jZQq8kO
ycf2khYWWPlsssGia20uJt1ixm0xBf1Ojy5psqcVa1490S9Pi0VN2iVlR/Bb62/TIivOrSw6IP3S
lPlmNDJZRklS7ZG4rNsVTubLjKjvPeW//yImZ/w24D42tqQ7lUQ1AlMjnKMduxshE3YlwiXWgVPZ
6MjsIi72hYUkOQqXEhwrMfR2Xhr/pJ3yvZ5qXJ5+2s3FxhCQm61nPOEhn6dtN5jDG6QOJTKvwOdq
Any0tXQHZ1WN+8Uq5TPX99pMsv8Ad3h0jRwVkRZy2YX2/MFClr21azL1uJ60xLPChoChY7FmosOM
hDX9K99QU27VOObnGoPOcQkLHIWevbSHpRVpfYcK2sGhM+TpC+eAfOmMrCiQ0k02wUCyzD4gKA5h
G/PWS44pfYvelDbVIOrSJn0zQt+6ICBcGxyl67MZaI6qrvS2ahmZ6+yU7Jue3DeT280peQXfFYi7
ZkJBH8U9EHY0p2KJNwFkurNlqK6ek6TvTrHpcOosVmZ/SbEDz7iNvSa/MfCx0v6EANR8haCxW5LW
/FIi4ErgjksCiajsAODVYt0m7pSfZxZCgF6zrm8MZ07rDYYJ+yOgliS2zRyWJ8ReMUCrnyFUoLc8
kvEXJlHXLct34eXBKRgWY8e3PQGwBV6My9tUy4SdkHyZgHwTzBUq9hlfVxxDtnSZEXLHbU+kiRG5
TWyCsS7Fd4J/Lj3JJXLj0rYiKcjRSBdTXt77fpk+itKfNhwGIU8mnJen60b632T7D5NtwLv+oeT8
ZbD984v6/tRl/f4zf2qrTOQYGCk4jiDW1tS3f4VBuGTFEeoADggCSJfw78GW3G9cI8Jd84uvIy/j
8L+kVcFvjmNZrul5xEhecyL+C2kV34Hzc31c0yiQgjFnAI0RXOf9gkTmGRFZ1kK7CymXfuwzWuGt
19jTEOmlrAFZVNnvm3Z+LGqxoPGlJwcgDDcEIzb7bJSkei72YhExMJRpVFW5hyDSnL7pnqaHsKds
E8Q28sqkf6zIGo7UgPfZQMxrD7LZYw0jEAG1BwaP0JsjHiIybyK63v1ukcfXe19kSJlJtiJGzG+7
2NnEWanOdL45CVFkPcHSpBHaWo67EHuhbmn+vJKqamg3O0xcnIhs5TUnQgXiE+xLf2F7OmfI3s+Q
gcZHWZTEEbUVeFtL5RlCkZD+29hRE3TNw6JxC5W6e4KHfaN4cpMxd4q064nol3wfIkbbopsxogzI
+oCK6HujbDlFZtjX28qkd3IbuFDm0wZBNb89HcWTZ2szkn5/x462o0GQOWUFz/E43FkxhuZUV++m
lgKkyQSiblZQpwFsBnG8MGLlrUMbHpe92CxWr8/EaX0mb+3kIcjkLLGf8jn/3K7GWL+u32lkSJ/y
grQsLPop3Fcz7AeTjC8pqw1L8FnbsM8++vw8hokaB4IhXD46bKGfCDQljjc3jH0/5vU7kMfipcb7
/GJp+v1rEFybxDYuX7K6CAhoo9Qsv3dL88gXXmAIgevpCRV+rR1LPTdhjx5KxogU7KbYEUfbPBJi
e4yDJQCO69uHmQ7qo5MHz14n6wPIsTxY3ZzcejG9+oIG98jZF+xUEbwvlsZoI8ee3idOnJydsu58
Equ68olg6eGrYbYKqro17SeU2vZ9KdvU2k4i1RxJabvsirR6ZxsW+ghVqXQravvSFX2474KYA9HG
8hCzc6JsddukBU3WWOo2PMDQY7xJGssiL2pGtGO5WCyC0avvBXTbzWrfG/bUcve970zyxik987PD
jW+7md6RmZX0apdnWe+tQMUKFc2MvXpu3f5UZ8iHXTfDfWFU4J2HQKH7/T6H/nRXCGWjW2CGJxBM
2ioi/wlPbGa9+1+h/+Gber/++L22P+KRYg3C+b8BzF++EeHPYn/9uT9qvef9FmKYRERL9b7W9H/V
ekDK31yLbxjDTue6WAEBGP+Q0ZIYitnCh8dA27qeAT8gmLYgHTe0IO6ItvH/Gw3tL6zE+hstgZcV
j6S/0k6/8oCFlakKlaX7LbBomcKdaBxUNIRpj3JBKDQ0+Stl2e32VTt3s7PthSZNZ2PUsfklqZSD
xqwWOvfPIVKFYZuHRtUep7AsurvCLRtj/v+Undly3biybb+IESTB9nVxNWqXZMvSsfXCkCwXG7AB
wZ5ffwcsnzjbqht27HoohWVZiwQBMJE558hdKxdfvfpyKJeWDGdQlZhawtBzfsBwWcfPHGfC6gUr
jEq/CxyRwTkLqIWKXQ0tgUvxFDS4u9zB+EG7gMrXEmnl7Nf1jQNK21Q/EE6t1y4Sq/Ifq5+ofyT/
8Uj/P+m2D9m2gHMC6B6KN9RuGHX7Q6UyBKY+5shJfqRz25TdxUDl3MMfNPU6vEBuTCIqwdJUFf9U
doo67C8n7p8lq/87q1AcCTH+UiClMGkyNx8RQiRyCQftoHgrHXwJ8CRJ1rHowThZXXnUy5zpYa9z
bBn5zvKsTTX3sydWmKSOtwWzuKJ+3/RwAninaOfMeQhB2F/GyFSv/uMayb8LCEdMIdOHzUzL39Ma
S15YwHKE9RZYerLdfbaFWdgdqWcNOG8bPQQB0Ds7HS7/q2djPpcwCnU6JVvS8R8/V41rG7aWiN4y
wI2k6KiyVf3XHIR9Q+WnLMbirklpKz7s8rxFrP6XgyRR2ofbpohOIduFKxiRVDDD8h/ZnMyfCpKv
uXgj2ggx8/qzHfgvLCSLbXsrwupcWE7r3ArZreODJKW/oW6hIsCg/HkgTKnhtwdAPoUCBFEj5Qiy
Mh8eABg7u1xlk35P463x9antgO6sByutCftP5FwXnsqfP/LfN4+Bmjo55ZQYntnHajXS6rQqgRm9
ecHMKj+uTrBByfH1DHnkUESpFzxrVO1uhyKFTovPwPGR5R+morXV/JeJ8KHwCwANkI/HKmGh0q9W
fGTgZTGVmFgN1mtOQ4PawhOA8iZH0d3mtC0f5xKqSlJQoHEVFkoECR32SjsfH2oVlCseRnjqD3Gd
17rZd37L2RitUNO//nnMPlSMSD0JMvYYQ8EsE3UHH/YShF8RqpBteV30oJkE9ihtBsteZkFxHzsT
9U7lAgU1XCXSm3wpVDb+t4PlcOaAi0iBCkOGQaP9Pm+jzu2HtQ/a16aCwG8lJbvXNqNtxxPoXwuw
l/Klz+hz8FKXfsOOqhWKMP8iskqawOy6nN3W7Pxrzr9qMD1N194iFer8Pw+X83GOOWaQQkwowM85
knykxC1iblTcbILMGflEYAIko6vxvtuGQjV481ZMB4gI64m/a9eubtc9HqjVepiVSi970GBlltQQ
m9brOu+aAfU4p510SEbftqrPZO+yrU7wqyxsia5Vrk5zZZPI4LdKQBzQ0P5yQ78nntipCHk57QWY
J/yA3NOHHYOZ2UAVmdQzJSe/xMppRz5TER5UHOvEMWYwshfr++5ZUeLrjLiJ7UQ5acRfLfOAU+4I
cPbvC9r7uIu7RBuc/NAOu0hQ/jUt5CJ75AKtelaaVdQdRC8j79Z1cmz1oh9XhiNOp2p7qnNAICFA
ao0NLWHDn4PPWbel1oWuQSY8aWvsgzPNW0yAsHgTUN2THH3zeNpexEwhav/+9FnpUm5PWxXIWe7s
qjIvLbS2Fg+obeKcbwpkZ9sT6I2FZyf8cuVLv9kZImXl96I/BuFonh0StoIAo/v58QiKrJXDYbuU
/ArExTZXXliNiQ0GRR+ZlwWxbaeO8aSdCcs+YPMbcPrE3XgStFuDok3r5YJ615x9a6Im9Z4me6Jl
yyFEwVf+M3UNYv+/zI2PWzijH6IpdEySGtjjR4WISFfY67Gqnjen7mHlLC6cpR6wTAmcwGjX2Cj+
PBs/7kYIMDzbdX5mGnh3f/zEXtt9jrl2/ibAeDAZ59Ez25/bh5KXd4AsPHhOqSMzCWc6GfTZ7c9k
hv7LKjfh7G8vL6gwQAV5cfmujd5ZfFgUm+B0acVB/VR7TT2AUiY/b/1ou7xjNwLX0zgHUmGUwKc+
ythxVI5dC3Hv4EK9osaCkxQEQNZdU5QNHhbBQXAlEegE02dad9h4kfxtwV+0LGgPS9tLEYd7kCXM
Ys9t5mE75UQXl2kpB7PyqT6JO7xtIWl7IbVYptOfB/7jvhbRm9s23jjXnAn+rfSSQZo3c9eHj+DJ
wMQdfFLfBLHTZuYtqhnPu8gdMtHdbsG/ypds+BnZWoEyUxqd5+ymDykiXK7X7YqN5H6hXGG2yG7r
bYdayqT64rT5q2TVpXNtYmpnjWpWZ4jo/29aMPfDzoYKgw4FHE0C6tEY0T7CQTqME1tL16LHaKCE
qo4DyRIuYLDEaJbuz3WMimzl2lLcTyxx9kqzpWjV8aKxcocw3ll8862W3Ll8qZCJAoKb8TQBNFnn
NjgbRSzu7FyYW8RfH/RHaYX0SFLgp0SPZahR3O6fn9YHsRL+RrZE4bkOS8UG8Pax3j4sNPepxnZ9
FNlkdqpBd0wtVElF+32wI+k28L7abnsKXcBpkmp7a6otS1BX2XrY6sAZsmMsrHF+JErVDAeAK8Hs
E9PGbtIUFt7ikzdXyuxuI9vmRQF0nW1tICLhA4shtfkTZyyHoagzj6EYhjC3BmMqK1kSOVYb/vQ+
PmYrlC9/HoQPaxRCK6UD3l/ULGEM/yvUdeYNeWFAyWuCC8fu8B7eAnxeJplwssyz5m/bwofXkflI
z2gxbV5L5IU+HrzsEsgJPRfCL/3oMEOGdRiYULz7GR+vVF7rgyG32gWxfyVWBrya0oaQhU2PUZr1
Ug33YUDmpjymgxexGbAgp8+aPqy8AWqLhY9CnBfVr8eGcbRhKBd86qwVVpF5HJmkFOUmlHUcvsRr
GU+fbcpWXIlvfERPMhjMOfXPo01N/fc9kZs3LwE2CYfq1b9PVISDFIrtZUU1hA0jpSqIzTFJZzst
z/gtPL0iMCB/Ge1iqvy0W9O6K7oru0Jm4++wk3XWNdQay7slLxmKpJvbJfuOf8W+mNPRC/bUCdrq
zSurDSFmG9T6Zd6car7zJsdetn1E+cJXSUf82JO5mv1oOiNfTGlsFNQY0G+ErZ143zQ6dpJyGUaN
P2iJug0geTNpbwFIAedT7qZNzytoEMsvvfIYu9gIH4JqWL0ssRcHXR7u0BmWAvEbjMTLIQ+JzJJw
q+Zt41jLVFSXi1wppXQ9fNvjFIeZ2Pu1tWxfsPG7xdPoVVm6F97gOsnK+bRdYbYMfbyPC3eWyLSr
7AJG8ED3B3versmk2vbJmcnVHnH2R7l9ULKtvcfVnzJpPcatvSxflmERw63VD0CreGOE4xtGxUA/
guvJmnan0Nvk/ad4gVVwSguyG8et9aK63QHrEi7VQ70h3KXqWkbNG+Xtdlr2TJW1+xGPwzzbCeac
nhovZJjOp6sBXI8qOKW1JYMzjbQsKU9ToNy+yn/ktJAbGOUF17X2gNm2E1N6czRAjU8isIfAPjSN
p6gLooMv8uqm8cGzZYdygso13czY+YviaAGrL4LP/qB1exmUXp5FR+ZKQB5eTZtN+Fn1UTGDj7W8
oAPYk+qtXC9n1O457OSi5m2Da3P22GAnVYz+VxzBgd9fMjlmK01mQdiCx0wRdcFyXfH7BXeVG4Z8
Gd6/iRYM9xY5cE71aOTa3utet7GL3emqDLTK3AtnsayQgmzpww89LU3p1EBLQM7zXrR9q+B2MoEY
RLws6RrYcVL6OY3w7tZZzSq8L1OrnKtjKIXlqks5rnE03QWlgFO562LkcN0x1IOfyyeMynRCvAa6
2jNS1tqxZd+ya3e5f22JFKLHDfbMwqnucQOUUXqYSzaC7NAWCGvQ5eER5pLWyarAA2PJWYtubytZ
GvraQJOA5quLB5vPq8sqjh/HLOowCXIOZmTdaCx4gyQOxgp+CddPyLIDZ2hiejRA3H2icqcRwbHM
ZzNigsY6fGn7fEAQW4dmy/cgcURhEs9DywTYGuKN04C5i59T77eKXW5j+Loy5D/eJX3Kp1W5Y0S1
TmEej6O83PX/x6kWM86NF5fkkqzR0jwKq0EG4/3A4hNz4sC8TaSV0H9lNcjGKPdHiycIWBiqU9lQ
8me8rHxrT6ZjmLPcRmVoLrngSavtIWBm8QmCv+peU2sxEyzQeDAnIy/ke1UMChIK9ATSreAVG3Uz
1zA1PR+b/LofrWGivZJwy/ke0pg2eJC+R6cH5EkxCSC8thgJ7cOv2ZNufcyvDEvL3FxKRwK+oFAy
U/1XjBv74Db5k+h9iUOr0NbDr6GGk2x+/H8H+f3nyBS48jZ0Vc0FOA1CiVdZBMgbTkUjVm66c8EJ
0IULrGFhP3AAz9p4578/qHabBqYaJ+9RZ5eNE6+pv3NkPq3BHR0IW0ZpcuuKH3EVOTadkOYAebyT
9mqCXiiJ2EfAxGY2GrH3EWwVK4h97f2ecgRtK36Wtglmx3SJNKdz+/3Rvk8PCibQeQ944/kXB/QV
5uYXSnzMU9yJ5mNyLw/45tp2YBMekXB443DFnQpuCx6kmUgbBmuukps0v8UpdM+/E7gEmF24Js2l
vw8oPJaNP7SVaL3wYNl+I8vLjQLnok6ZTUaLLmrFCFCb9qRoTh9UP/N8iyl0u1cnyBqmT+8TsXLz
GmNccNeTyza/0J3MF2/KIr5QwzLLoYa6xJdmDLJ8fsQiSa8SKolGQZ53wsnEBXqM0BmuxftcKco+
HsLTryGPy0lzOUshJL+EN0DLh5eqgBV6op3fFtiPRG5lBNqksxAKJnafpXw4NsaWI9NQKXKb4ENN
5obHlI+XYZuZ5QzZ2yR6JIDNMjpKgsVlvRJxXy3txeC1NoSHCqIj7UDSniLRpRM7Iz+fD1T8kX3A
b67OCOr4/wqmKnj27dkhVdSRy6/OkxxSkgJI3Pl0VFnt9BTAoeEUQLNOM/dn+gqQJF5EB+NphxGx
GmkSi8iEH1msJo37Sz/mVbV8s4OlZL/JqraV8uJXOrkcqlyXxzGvOO9+Xz2oBOJClTnDcRI/10zX
RhUDhrBJptuTQM0yD48dfvA5uIBtZ259ibOeIYJLsUnuSGYzfYaCDQgjECBNdw78X4sys4Z8lZni
7/nTqJcz/9oZXXO/Q1G4fNFMcH4eFLDPn4pqI68c49Bu4h0pizWobwUiOH4iWB1zhp38sWdevSdZ
NgcfXHqkE6pO3css7egCttveU28px3KyhkCoJPnS1JEcfeuas1MDFZbEhH+NTsOsp4HyHUn4TEb0
mNyLwMD2zv3KTlMeOeuZwRsLYVIF7hhJcvFl1WT8c9wl3OW3mfAsta7mtNe6OMPmNUlKuhmx/YQS
ktnwibpovaYHeBTWmh+DWflVvyd1AY5lF5IECp49rA8cyXkZxjz8zcKmmh4D+HYMaO2nZsy1qx0m
3/tI4p8nEy0KuxDTFX5oGp99kts4Ww+aYJqswqZozPXMfsv8smaFEvFUIg0w00g1Fps/x0uTpcKy
arK51HfaWT1jD88759Vb6GxwDoJOrenRc9t+sP6ZC6cEFswbTVT+rq/If1tJVDmhfiIjOcvhi511
ZZZRTF1FjjkJ3KDo3gDWTp2L8zMiNXHScpzqGGnT1sunzRtdXJcjbwcwTIhocYDS9MqPR2dkltdl
7Cbg51crnKBRUJmi1/D7nbw/y06VJIgT34d6zm393G6qajL7X7xmZjch+jeLt+hr8xPgzhiztHTN
93zHtviJlYZqfEkRmfMTnNxNbaOoUsVSzogW0/M2rI46lCxUsyrj2vzNrylLTMlOFOOn4q/e8+Fm
O7Uy+MGrFuHOcbUd3Y856vF2N9sN2XPEqGnsXs5dY1Z5Zm0mHdhTJ+ILfUrZLbrNZn57NvWHM3lL
c+WyoNL4/OuDfB3zSoOUwMN+P7GhcYYRvysbNXqf5PuGJd8TjR2UHWaDVXUmCdnrQKObqjNMwugx
u2C0HsbCV9wz6C6UgFeFm5kwLvcWPiOcKnNZ488FR+tk3iP0/R7NIkeGSJkRm9Vi5mSYYjsqdkCF
m7o+5CVNW9Pj+4CQBzabnowCE2J5vWOV17krsNz/JfH1oaT307jhM4NdNjfa5nxMK+cDNQTy1e5D
3rYBVx1m2cJqgOFcnTvLMyuomki85LTY7cy1/+V09/vZznx8YAonWFEwgrFwf0+/63FprbkPSVW9
b40lOWCugnMAK+nPH/Uhgf7TKoBJgKSMjy2f5MzvHzVjS45SQsn/nSO2pMFE0ikolHdhTM2KHRn8
B1/GouQJt572eGS/Nsc/X8vvKQQjvyUr5PjcPOVw5vmHGlU6oU0cWHoPsWFOPRd0NmGL7vsIxgxi
ur+P878/0LSuR0QFcork4kf+r8w1eMEa3hsCHl4UGQ3fBqwEkm3u18r+8w06Rhb1f1U4c4fkbm0/
ROLtOpSjPiQyaYrgofapOGS97xh0ezFJ+zUQq+8fF6+PpmOJmVV/Gmexlvt6bMx+LjRbg9VvHu+j
v1zR7zOdK+IoBQyE0iiME1J0H4RcKzgFuG2i+wzK0iyqmbiONb6MqHq6YxFNBY8g92hS5u5jWohz
BZ1Fnxh0S0p0I+STjpP90a+FodovbC0r+nTV8eOsjxR2ySpo6pDM7/Us9b7N/vkmPj5GHpxnCxsL
GClZB23c73OY9243uIs1nfNemp1p+xkIqd5vxk+rFcEm+O8/z7d5kOa/gH5Nv39euBCNgEEez79e
e0sG9m9nt+ys7Q59WPZfpdZwqWFbwsrDwhAs1X9tB2JOyURPRcnrxkTBBMnmaYSyYl00fWdeGH++
QbO//Mc0ZUJQfsLejCiFsu2//EPzui0I4X15ETaWlmAH6joUz4Fmwfx3Wx2/mg8QEWWvyOOkH37c
6urUrdcxQ9/7HopMPtkR5pHb1Xz58105v2eg+e0oNHCSuowi54B/WWwbe8jTEsPEd7skTf1rWSG1
NaGiFgjRL6Y5gu2W2DXtZMJdCDyOV2FFKNong2iW8LGcbTbBv1zXu0TkPwacHCZDALDAWCa8CHvW
7zPKtqkXAdftIfG6dt4fXBx+POLR9tyxRRfXUGhP2j4j5xvv6nTjFLuDpjI49TVRBNIg2g1KRUbq
xvXIidj3deqDrb9YiVn89kzvFeksa5K6lMK+9V1XczwDnuw13aGusPkOid3aQV+DK/FJAd4IcGsi
uI/f64wy4JAk7tKmdrrlVmb5FCPlGaegcMjVlEhILjgAhVjfK6tUTJFfgRN4V7Mc5Xu4w8kh4iUW
/Nxe349A8udoznnt8krhyGrCk3mic4h10dL0rDo37shwE/oFY3gWEJT4BdZ7zKUo2vLc6GiBLWMn
+6F2tl3T67gp9oECKTmiIX9PxXS8znG8vAdYP5cQFb+Z8d26yAQXYTeJ7pIzjwwwTEYtH0lXQxPB
QB7G+JwAAu0551FnQM7/KAjHYwBy6xB76rIMbMskKfpJk/9d38+H8bz2otvnkCpIB5MZCql+7Mp8
iNo0scY2m+161wlUTe593MWwkmCv4A7vvvhrPG0tNCvy1bC3HQmK4NxiE2mDL4UiC57tmefIHI65
hvhT0rOBYPiflSNxH135wTK7z46/rENE65o5VZ8a+DHSpR0KTApO6GxoywD/B5YSeOt25dnu58Xd
8AjR7pMsZELIiDgxWb01nW9kjL1r21EmnwtO+XGkqdcWuY1TwK6G+TWwa7lCefM4CICwCptaf23I
CFnjDps7/WyTX3tkR50+C26imvdJiT8OBu5IdP8z/iMhb+LXtRnMy/B9alQ/o9QmBC9BpB+j1AE7
qu0AsqnuIXFxGa6U0A4lYOIvvFza6EE1sVUdQTLS8SbPsvnBXwsa3a/FnJ4KbxIXhS02nGvLdEGG
pf0c6oC+zDGOzrCAqkoue9JfUib1hZcZGACrL38ttaq+0pUMUe5o2w3+Qu0dOYST6nIb3IPKfm4l
y5F2BQFepULREyvHEdHZlj6W4eIdyrYY76BD0W2T08JwgJmMzFj2Qf09V+OD63jqWntWdl1PParf
ntQ4Ahn6HLVjvM/jOfoUqrxDb6CKNwyKKZY6+Amr1zR7P427q2hz6+OaNlSnGwWgmfh4bRKvbMLj
zK+8jDgnvuKQGE/oMdK3LpbVSS4ODWDWuPQBu9jtg8InjdOC1BHdhkWbPc7LFr1U6ElJMYw1bZXd
4mC7g33l2XGOYdeyBG1UfHpJDX3zo8fV84mkZoGOahDxm0MJinOWo5zPk1vmxVGtjXVw+nr43E8e
iRC2ApSty3glesgvO7+GppSGcZpHX4vJjddLlBHj9971SufQjmrg+FUAuNhNwo9+RIMf1nsrtfRV
HSOT2HvOUH5aJiE5v9XttY9RpwO+lrcvdtmrmyX07Os+cMwMTX1T282mGTbwuNzaoZwuycrDlpEi
d/d46Ko3Z57hseHCwsw7oHf8RieK+UdnWQuWUGd76fuydVE6KGSNdENl5uYVHA6UXHqEXj7L5SoY
sw7DhqOK8+qEbMQc9YDEiUpceRGEvCsAPPqIqc299qt62ZGBfvLn9bs9punZw5C9m/px2JPytIGT
L/UU7v21FQeP9ndnlXv6G1QGYkWbsntG52eJNkOCB8p8GnmNwnuhYt7uhFs1yKFnOlbb9fAJjrz8
1OfrIBM5DNkjbee6r5jG8f9CW1+S1IF1uCu5PirBWE4kC2/Jt8Rbovk+dvucRkzbVL7AoAOPl9n1
U9MW3U6pyflEx5/oUrkGC6jt9MorGlB4UbDclNQhJsohHgRRKL40rLAg9GUj6uzIagvIazJ+0Zh7
aPJM3Fju/LLv7oM5kEc2+iAAvb2FF4PT5vfoh9CczLl+dNtGnSZ4aqdSTcGLFunjzPn9cevqLTrB
UF/BItbZj5UBOeVDOI4QXO31gU7NfrrTXkclWWYDDNdpugxiqU4d8THa7LCPH+NmiF/FosSXUqft
67RN2w8aD6X7KWzdWw/Bw8nmTbHvlm54IO7FbUO7vRsQiPJ5A+J3EliyUIyR5j7nq+3xLlvYkeyy
iMhT+TK4CCkYJapvypP0R/2I5kxw/ZN75diNOJagunE6p9193OT6wlmr+KGu9Xad9WV3WEK2XI7n
dXFuPHu40ngE7+ndrL9oGATfhZzYHNxunc7eWrN4yLXdOWIYrxcd0sFpBhxCPilqTin8RLojByg/
ScfEl5ul0xtMuPoTBMn8MSKl863bouELL/zMdA0JbzfHGtBWBcWxilOflt0VBrMBI+Meqn0jmO8a
ellmtfeS0sB9trQK6BVdrI56hoarhtGD5ONv242OvfEaAZUka1G3XzKxxfQsoDP7QYQyunCoRSaT
2ry7aMoEFQNtvVmpizbuZvW9rcAPXC/E4PtwJNUe3UhfTCE9slstq2FXxSq9oZFgdk/2pzrjvmqe
qkG/8G/wVw2F89TXRDDlGJbnBf4szm3lFFdxq9zn0UpH41eZ7VskSONj4U5Td6J1kfCSOHfCa6ip
OjrGdt3EV3UeqT31ZW/bTdTh9xEuvHBXbkM87WqRNufWQodwveIEZKwDex40rPaJApSzaGeGLd7V
d2LxrE9hE9OwOlh0Doc9VvpzmRW06aIUvebXdG9ri72lGx+lZpo6Fo5QbGKf16jBy3YyoYe9x3fR
Vi0GQ9XS/utKkivQ9OILiVwSn35h0y1ZnBI0Fr0gv8zhBgidHnfBDTLCFIeDQ4h4PZAgGJ58GHGR
Zh/RajD9PoCqIne6mIYgvIIWbzfll02sqQvZcunseLxy2ezsy8ijUnHqaK4N33Dq/fEBt6iky5qb
VbHeaSvNKoB+Xrw8FAI1D2xOr/rUro61neaA0y5Ews61b+YYpn+C0dUOb8OK7XSPcG8DNbUVVyWQ
0gQUm7warHXpyzschUG8CYa/sZd6T/6olkY9ply/vhsGr4yG/RoAHKb7x9i3rIeIsmsyOrhND54z
VvmNzKka7+qG9HOyDUsHmKBeKUiFYykvmsLzwQTO/nwrC9K3+3IplgvT7ina0y83D0nVldq5lJmG
vaEglq904aAqT8uj4Wz58RImdZnCGwxhHJIiJJf45ChLv00xoYnA+OuecGs4At5M7sKrJITLLVqN
9UYiN8PgDT4D6WtDArMxWosqYScd+IEWDuJSfGcT6iJo6wDqaeLSOUt8kDUkptxgLuAl3zrWFIyP
FJnr9KLsIu8lm6bnDdPqY5ar5yxWfrnjmFA/zGhO8BGn+mTz8rDZJAJNWS7crqvVrc6Yk0ba62HF
V53aQPoiH1W7uvbrB91UmC41RqwxKjz212mov4PnAg/SYujssiW9pfIZ2Ymz9DMUOV423n2M2fgh
RNik98VEDor5wITBw1jMb06r5CfVgcc+9GGY3fSANx9G0AnZYaRfH56lps7CnVXD9azbstu7TVcd
6Tjmczq2HRod5e21TH3r1pWLd+0qiqlt1lNUjzkW7V03nV6aMRxP2+LSkIHeIBVw5njqeoApeHLQ
Nc5IKjUtCeN+xnfayaxMvKCf1C6m0xnaVoSa42UfcHOHleT7Awzv4i2lHg9RkLofvlcNx3NbpT7z
luflX4DDgL9CfMEl0HwUxvFxxPmXjNAtn8oic57JCNICWDrxqbXj+hiqsLwH9asxEQX5V7upH8FY
k+jl4HYM3bT81s4uXHxftO032r7rK3CuWNtSvZRRUpC0vUoVvACZ2WTeC/o0cwgXd4A1x6tpdorv
Mhfhs6RV/FfpiPkGMg3CCdW1l4JU9hNFAfpUsKctaifoJH8bpKkgbmVzNJPQ++5Jc0hfm9q8tRe3
f20nHPEHeiJQoCXJ3QaXjQ/oNKEZzjJQA9takpjhXDr0I2Yfgb5VlP5tpXr3Nc/zgaYOFdewK2Gc
R4nk9yak5ZgT+ar8yzoY3XDPEX6CI2Dx+r6qgTb+j+LUlidSCWE/8+IFzx5beN4urEEG+0GV1kXR
+e6j0TPQuGeS4w54pLrz/aV8HadI8Xrg5HlsxxSVVpv64oaSor5WK2IX2joR0tws/ahepTss4L9I
f9KydaqW78OwslZYlJzTRqA73hsELv6SSuFE87dJXJE8z5ByFQvENiNn/eEhbU2PdZgP1ziCNWdZ
wpFhX6Wd5R+sjuZVCWhm/2kAB/4tVLQFlb3o95VtdfZ5nEPngapfFKNWIobbBcOcV6eZoOqK3a+Z
aaGT5yWhXEzoibrEas8CvLeVjKlRCOI/9+mIBbweEHSPlsJLPFgXpScnumMGlHhqmZSSIE0fzDGW
TtDAl11iatGk29cGJL68cwHg93tOFak07HZQuCrRzphV68my3bLx7oJR0IdMOl0hXirkrPDrJyta
yvRIIU8u9q3M26CFXWKxMgG5b3ndj7jUZ9tf9zl1tYimTKjMvZUmF2tay+s1wvpHB0ooHA7Ov4ms
ldjRrHiMx6MeaX32lbaaXpvtZ5YK5R1cQrQq3k00mgiGY0as1lyOADAxGHb9MvkHwLIF2Dm/owb4
QGc+akInhYBraPZ6hd9Y3pejkjwHz0LGNZYorKlNwIDU3P4P+qSGNuPYl826jxV49K++9t384T2J
bClTCKFNqUnZuk66qOs4xkJEKZh9nPwF63AL33Af2ktwQu+9sd6gfsTFt1GBycYoGpGAszjZpuUc
8IpgOx6eRvppdNHNQEC5nO0ytlcvGbOeZnGnjaobT4tXXtmWryICEVjv/WoY1+ZajNzetita1B99
ghgHyN+DGLCWBocAAW0hruxx7NYWfVQxEONwdsi6o1IRNFnkg+1eoo66dRGZEbqrmB1zjQuCqMg7
FUNYr6siOwyMvSsSpF5jNUORbRavqA5qRgmEfV/TUvlmI/SLDqlVBSnVuSmNwWE5Xhd7h3DdhHei
Hlk/qWgEg4DqB0JOiylu542snQMqmPrNbiRRFqr8XNONIejjfD9p9DPLbsMi+wkj07j+VP9f0Ttv
uvdR7V6Qny5uWpsWKNINxtvSWdf6oESNiGyKKVArq3oo42UOL+H6buFO0Dra2y2NYW7owUZduURq
bjANTfJNbXBc2Vo94CMB79FxP4ht/dwX1rwQIFjVgQiUE2JaKt8/6cAb6n1aR8urtaXLSveJDLbL
54hmm/5+Lprmu7YprBtwAkcD6FsTpxFdOvmBcEL3F2Puy+kNnoPJuBBRu02ySUgT+Mem1DrWoxMh
GnK7uEngFbTtgc6KPU2R2vBbNVUeCcswdbOWBsFu4XNCDdf+XEeBPe5d2x+Hr0gykHPstEL9l6A1
6SYCJMdF70Ry65xx8qYLVUccfrtQCFxMr9zwEMqgurKyvkViP0KRVmj+VI2kxF3Hfh818I9olzDk
J/wUPJhwyWiih+bvAnZpB+qbhNnrhpCCuZHGn0bLbrnPTWEDVsv9ysPee3EaGXp3O/+gHzVBAR0B
shuLbbh/5nA555/CstYm6oKRdEEEE1xpGvAVr2yRYj2JySs/t7NIb5FvZm+Zdhj5aN4WZHTpSGZk
24plp+hl+xgt/ng/a5zpZ4W9jqp1WLfspkAR0FT78WeH9GFIj/V2vnRIWhT7Gc3O/8zCw9/oy967
aLyyRDap/Ycuzdrj4Db210D3zi4O0UfmutpwDvTbusOXtZ7xemLhdcd+wmxWNQj3Y2Dr02UGEpdt
vsEwvsvSeeFyY5zps+Y0nKgmXN0jlSvqvyDuin6fTWJi6zXYRjoKqBDZo8h6GkFmzdrfilGNN5nr
AK2kD5sKjwg01Jd5CQfU0EPDXaJSCJ89nYNUrQnA7zrLRLx95EXNjph6BYkp0xiZjOyKfM8LvUQR
RrrkfqvJAOy2QKngICeEf3sBSuuwgaEmQ+Ej80POUqv9JNQ/cw8i2037JZkHf/0WsltM9LRuNDio
boo+974eRj7OhwBqoTW6EnD/b6GZuNdRXskQ+VK61ju6FMbXlpW7r5A35RVM7/4eDWGZoE1zX3Dr
jA31jzBek8LvS52Es1es+3FeS4DuOhpSYMJFVLH/alFdl467+schmP0nK80ViKihl4JkQFuvu0rV
zrciRokBAcrR5xbli30IZ3/lUBD/P+bObLlxJbuiv9Lhd3RgHiJsPxAcQGqk5tILQlKpMM+J8eu9
oLrdlii25LJfHNF9o2+XSkmAiUTmOXuvreK2qOATge4mGfQmMYaaQMCE93PH/nwZanVlz/fNvOi1
njK0phb+uZ1m2kOF+oPoiTb9oTVZ8VALoNhhlFN7ROmJgCvomPJp/SOQejlgbzVIrsTO44y0SpJm
qbs85kErbeuYh3pZR4l1IVpR7IRR4UGpreSUuoDlSb5s31ExjiymQWA+A9HRVoMuN1ddPapbEisw
5sedPROpczlD0pNT4rGaxiahhdzF5eRIbJygKg+b3FC79AoXL8GLFLeWNVOdFHHNIMlcc5STfCxC
NIu98hD64/AAVxmudNPKWDqNBLR56v9C7iwvwdKJW5vt/kbRfeW5QBn/AA9oNAAscOOwIjzgBbLP
BsQHm7ITPHV2+4RwWlyWrTz6C1sUssJzMF06gQTPpVb0bMP7oM45ZjTa0rYQzfC3T/tKre9jih1L
e+CgUhXQhYD4K8Ud5Fn9Og41nVg2qvrbsiSXEvN9nyaa9jK2VP/rVVJSD6qfeUElWbekN4+76oET
LTm2V7XeFLpxIWBXs8o3tj1rpuoKXzbihYH0y4peA43Q4kIfkfiMm54kHBoLWkGGZLiV2zmGcYvA
fBS3fjT0xotBvk3ixYWdCZAUei2LmXdh6H3N4pWgsqHXhm4jdpTIlJcIApWJbaNNWplbJ2YtD9t2
HKhiLkx1MNY6WXH2o5mDUBCLqiRdiKAhIrpkY8k+D/3EUhrNIEBoo6P9QibNNh6114hHm4cGeb1u
IFENy+JVrqTRapY0WhEQrpqyH5OQTmpEuo1YEjkxi9uZgxVtkCAOJrnad8RVcoSJtMGs67vC7v0u
XtIgtjn3YWWKhvgcJnbTFsumN21TAeKntU313IJlVsYFv6WErdMXOlsyoD8hKwPgB07F4G0kIofQ
VpqB7KSbMBg6q7pv4aKpxgJSX8KfodG3zAEoT8OB+YQESD813QEEpNWtv27Pfewu0zW06NPjnXXo
v6ICnz347z28kTFiTSLi82dSlHNDI/st/MjIp+ELlwraUt80Kj/25OcRsXHTrJy9w7R8Z8TA+xEp
ztlCxi/xmv0esfutqtGMvKY131ih3iKC6+RBwvIRxTQFf1/yH2F7Nq/F+VP22vz7/LdeihL/TRCK
N2jMf//bTZHxny9/5Cx6qQEr/RKHP/Xh9zb/+fbHBF7PrJwP/7J64zDs29d6vHoluuL3Z/jrJ/+n
f/i33+iFb7A9uHjo5f9rnMMyakQdvYi/Fb/+hiq1zZ4jWvm/f/X253/82++//w+ED1iHWW7Kq5PN
iP0GafgHwsf6u6JYNueEucOuIED5J9dBg0Dr6A5QHY2eP0Y//oj+rQj/49/4I5zUODAdG1bE7A77
E7TDATYALq0sI2LQFENF+oN550DFgJM1UeBSyh6KHzcLfqWBdEGUIGEtb/ngXhbJu4aEEbAoDwpI
qZiT6Lubd/m7v/2e8f6mr3nX9n77CDxbcK+4ZhUVyseJXhgm/hQ7kL2iHjng2tfUoaMFkPmSCrZM
duTcstRTqkdlEG8syh6rXv3BccOdwmVO9MgZDDkON/ZaOFTfLOW8Ck1/oRvdQinjGcFO9bJ8mRNV
oyJctDkAhOQxJmt1/p+jri/YMNw2aNIxfpP4sRoNen+FmLdTiXlaEag1kuWB3ZBiaKNpxBW37qjl
dwQpLvC1aFi4bCq9EOtU7SRoe1Cy8bTXMSEvbPCEFPzPALOQmyq0ZtUkp7rU7n0QNKskgNEoOWJv
Oj8UTVo1gfU0NXwC0CwIrhCsmxQOK9rrYbhqi3TZDZlbt8kVxribmE3nCivuqhPlI9wheUOt5zJo
LPY4+fMUtK6IE7cy+3RD9LO96AW5JMTmvGTsCTYU4kikl/uXnF5yYLbNad70BgGSbDfNhsGI2E20
i2CuRrx933+0rPxfVowPC9G/Wp/+Hy4rCmvAl+vKGbz01/cLyV9/4x0gBjyMzjJimKQPOLwQ/rGS
KH+XIWDzWmRBQfrEy+svQIxu/R05l4WwxEFdMitL/rmQ6Nrf0aBZCItkrHo8eH/EiPn4fjR0XB2O
BuFhZi3DHzlU8IwIzDQxSpNX+Cvix4wRZ8fF1wvF5yEQC8CugGrDRzaUgxei35OsF6iE/nZzARLq
kzTmMPG4pf9cy48sR9+NMv/5O1hH7RMZiFkIXlj+2EiPxfAqjN9PwL+M1fhuCBb390NYUaHnRccQ
4P8seQ9Ru5qev74KUL3zb3m/rALtUXh18IpgZuDVP7hdTSqVqFyg18NuqF8Ki8YTaFwwylbP0AYe
jyvObv7sBfRpwMsEbTfasDJj+qnj0PWbqGRHp4aTprjR1MRL4qL2NFQ6g8bO0J86NR3AgoCapSZo
QisQg6+pQYFVtLI2vhkToF5WbMX03DuLUK3ykcSjJe+VZkWAJuILzmqUCkIC5B0Fo6FkhRSB8VIn
VYt7MKqLE7Nu423IXvREtifzh4SyRCG4eQzP2KiaJ5g3RneSid0NcWmeiCBrh0UyiHQ5gXo8bZ1s
ugWnmS4BRXLysaoXU82snR9l2sqWyGFqrCnb6GpzqlPXvR3yUd/jelQ2Umulq0Kr462eyUi/WkVf
0wygrDGUypktJ/inNcohgzp0V5ol+CUI/U8tzsOrgkRgFApjo5xRKOd5iB0yYIo23Ptx1784Ihv3
3cQe2DV92kJWFzNeNL32uek/oASp0XsCjL+l921o7KSV17omBdJFESJ+SZVOZtSAiuTOUXFXrQdT
6Puuk/lF8w02dOWsGA1VLDKR0UkcDXOZ4Tk5peKmCVxWAap2I7dKl8+XuI4B1bRNY+kcg8ErzSad
rEnR/iTg4Vaf1FcHc+ePQTUCV2+l6EEgh9rKY8UtqdH0b/Jef51EUTuLEN4cfSUZCUNa8iUY/kSx
Uub3ZQOfA+VTMos0mruI8wVCqso6yew2PCsRJ600o1Y2bUNVp0/VeBuQyb3EDVave+SVYOpVgqPY
IwSu4+N4sIdRjgHn2wGWMF31JsVkAHUy3aqKxabPbA5WRtxdg35ur8mE4Ydrp2Fi2JGxx2ldYHby
kx3qa178UtGuOrYlF7bD7USMpfjLrC7VuT5mnQu6kPE2Vs0MoC6+2cWA1c9H2+ArV8RkBvtx9m9h
a0soJ/WRcQFOOeakEmAc1Wv/2bcMzWGWSP652juIvoietdqFruTtIvZ9/YLyv7qcDQMu3QF9N5Z1
dVqR0XSlZNMsSSjNS5/olA0WTu0SxFRw2uvGnZ9V0x5fd9O7g9HJVM8qU91WNe/3th1S+gVR6D+L
gVKXU/aFWOAplzb0kO1fpI3Zv+jjCreRmv4Ejz+BZehAV0Fb6ew5EKCucLM6CxJ/5vvhUzdfKtPw
kzMfd7LphnQVBqVMjVEZvQxF9WkaBPqNPCQTbiJbofAuGcrGtvJ6Y/R6/2BTqnzMAebv5aySvS5S
aRPqLV2UyIo6AF40UV8UlHu7iuCtc4wvPUoOLT/L28C5AEer3aSOQB1EnUKiuaEYJ/SSx0vOyeSl
l7V9GUd1/jSGRr+vRwjrAwK786GpzFNlsMazpnKMExpD+UaBauiWozCvS1ynSzGNk1f1EpRlQwbG
uKiUefFKVV/s60m20P5Q67UWNJ+MJV3fYt35vfxLj0yBSCEtKPXXXfzTmEwqrh2LUAJJfMPUMJaD
6RiIncpmI2jDZ8umpGbHW0VfoeWEP9Gbs/+ZwvsNoi0/WARdyu80fKpIsWP5LrHf045PG9yokGJ3
YzJWJ0asjm5q+FHlxiZeNtRSsbOlGW2sizg20ZsFJBs0DiVIcyhWpRxIG+KjoowLoM/mkm5FJ9aR
0UeMdb2VajnlMip7hLPgSytKiHR8VDl13A7GG3WYYiJaLyctNU/r6rmvhGAZ65J9isZng1xsdAWr
wGMUOdOq6CzUOWrcvVpUsddqYBsnaq7km76I2HoCBCqfmqRQnoWVgztOnYj6kNNCg26G/sIBx7l7
+3E1N43rDGHTdhwCBEmTYfUX/RRDxLdHsepsKBUr5vDE3YXtoisB/N63IaOpBNdrNmTet6NKEg4G
TfmZPlZzbw2iWXZGyI/i2ZBWbxT4nLME9k6w03o++D/oCxZ3XZRleGNh3RvG5K+iSZEXHD4yt0fg
gA29TXZm0T5xaBNb9Ofs/gMsWUvbT2QP3gYKmrHuzh1Bwec30hzre0QU2dDRfxeBsxippHvkRI0k
3ZaKtq1VrUMfZnfZLm4UkMYWvap2CRtn8mCp8oHpDpHPESXmNU1z+UE03bSP9IavDsULMN8SCY/V
zwz1qWwZNkp68u7hiy+UuqXbPdPH6fL0PfU2vnoboOlpYYHzblMt/Oko/HSSxuZ1VpvGia8UziYw
m2apVugQePole8NutN7SJEnueidyNjkZCNczQ3plzNkDthD5Jkgc6lLzy65xFKrS6B0ve9OSVpoC
pbhwGm0R+uZwqdFXe1KyKl3lJRPc9EmSmJjRLkooscp0OX+NeYdv1UZubprEnO6YSMEl9ueA4lvr
XOdxRp6E3jibqC5zCJea+SDYkApsKap/mvZUbt0GTc5GxTx8CaoZFLckd69d7ku3mVX6aDtETIlQ
Mv/6nhIxAMmU+bADONC1rJNLbEQpTFc/YZHRknEXp2q7ItIw+oF4xEbj1g1rSW6Ne60d9fuulvT7
2CjHc95U5jqsQgmtaSQtJUzTnuX7xRlaqPqqCGk2qnWeraREG87f7jqxoFTXKSheqAlBuXle8OJr
4hPyuJVFVUCLRj5Gm52JuB6MQj6xKkrquROLbTYKbVVWGX7/WtZ5iCmA0/gf0wvfVoKtgkwywcvN
XEbAOO0dSQdEywnlZLKj4dxqch/NtxW4ii46GGd4bi8oCmZbcxxMyrl+twEmQl3QjngZypPO1z9V
0xlF5OlMqRrHDbAVopGnQMgSqChXBFg/18lIQT2sxq1a+vkFjtFpGRVGi061Kcc77LKGsQCeEa8w
BzdrC9HfKeUzWqvkVkKKDaV1q6nJTm8z4ySmYXOpWL1Eumk5XFRWw6vbCsHkWhUwvxkxbCVLlTAD
krOVEGLckHZb582ejNSmPOtFmisu0Pvipi2GfE2nGFlYlFvNiaKr4qIKpo7TNKKQIEyns7FXyl3l
m/1aUxWQlFWSSzew+IjXsbOOHTNtnEXasWzIgGJrNHzIJKdm1hbbHRzeilrrRih5eie3TCfUkWyr
nUh5lgOd0IqsapY6RIdnYANEM5AXp8FhbPxd2PBgRhRoYOj3075OLGtn9vq4ssVYb+1RRW2ijV1J
18Yxu4G+acFKlzfatEfFzTMvaejD6P+Zw40uVegZEdB2p8iDYtfnRy9nhgx8q6nyPVASdGxn/TNt
NbJ0iVWer+jCCgeqKbMGGhk9LeI2yq7VIakRSsU5xs9Q2gijEABnqYM+jvk4N4bz6lrrNAyWSSSd
BH532ZbQvgod1hfp5a92Jay1oucPxJwoCxiA/imXkaBjKFg5Ddy+a9uu+1WRBurGJ259kbMvQVln
1K2bovtasUMMdyVOVJeG96VaoiF500vjR3lpJuMCsYm2Vod+FtEr1dYOLXUBp/mmL5Cr1oS4eaxW
G24EDAVZhwvqZ/XaSewHKUeEJWIEMxg5kVLbJAkvEGaJpWwLCblKqQPKRW/8l5S6harIip3TBaUK
lYcB8KeAxLooRbpawKXaTFMcPgZtZ1BHe9NUt0O3Guzpo6aaXttJGJvlJajr8gFdHCoXdcx+NFLZ
vpQdVj9LmT2pqQ0muO3GaadGTgKOP2w9KaThtCyCSr/UbdohMS3D6zKIklWXtdboDkNNOBlOZ7Sh
te/6dRhuUnCH665KOJLLabQLYmWk4S6qZ6eeshPFkTRvSmZ3/7InwrMv13aLgPikyZ/Z3is/iJyy
zxRAJLJbq0ax7zA5SjTl2/7Sn8ZiK8bQmWVOzVrYLY9ilqEFA+4a0qap+RaXg28866Fe9W4XTuPF
m0A7N0SxbskJ/UEfg176oITq+Wg7Asx0aO0SNMP39F5kf1HlrXYnz29IU8lKamB26A153p6EEbw5
BCPEEgvClAZR9bvUCLqTXhqTF+R+dIxp/MwKV+FfdlaZ/cwaS3Y7iFnvZdtKouqnmCBoo0gcsOmB
5Dpn3UZvV6Mk9FsttzDK+oYCWqnrQnSc42vSWfaDWlj5SnYm2w2CdFobTRrTWKOByB5v4lWIoKZd
tNLQL82xZiWL09hDoozxwrRkvl7etruRU8WyCLVp0aMiDJpyWjZRdiOl0cOQg8IOWOUXFG4owzoj
h2KlvK+1WIMOk/YRpgSrapF3OGJTgES7IYq2OBVTqm5rXOuQ0ALc4QEFxAQ5heRpTS9lHsclU3od
RYqLgob1VmlN+05IdH45d9obTjE95cjIv001SZzyUkwv2SrGT7iui9u4SqqHsi0HC5UMhClaMFWU
bLrCoA2VJGxpdIgHe0rNfe42RTQ8JjUcpUWL6HfXqe1r0NvkTFPeOSXKE00KO9uXvJRNd/TnlpOU
nE9FlyIq0KR0IxLwIT0K+1OUzD0Y26oU57pqB+cxm6FFrKdxs8I4U53VgekjLYvVK57/nyJHGdfy
TnMWraWCQPPFhKS3aS8RBHLuCNLwbqCIy4vLUlYKcsh9Q+PuWZPKRz1ueszUw/XUqo2+tkz0e1Le
oy6vJlb2UtJQ4LXpNRX9XrhhWNVXhpw2mevDFzPDVl5PXdcuDGY8mSyFvglD0zpVE3NkcalbaxuS
lurFsRo8G6PRLHJWQlR7UrC2A/BVHHV4nwRO9uhnFrz1wLnXB70/kbEZbvgtf0nN9Uj/aaV2fdEV
YnwOJr9bQxuzUeMgnj1znKnfdLXFHStsNPBBPCCTc7gpmm/dW12o30RdgSWljXhgaweJQc6eaoTm
sTYkYyOwP1xyBrljQU4uhnIydxXicLzcwlyVae4/FQ4xj2nd2x5aCyBTA6GrCwNZ70Kt2d0ODd18
lAL5FbmQATtcaZ9ls9bGHrO9H0nmpVXJwRIxrnquhJ32Swny3C2I0l3VbRTs/DxsLwAThaepkRjX
ehnTjndxuEvtjziXMN4kzQZUZ7zqSq1cItWV94g6TC/ty9YtRFJsxk5LkV4FmJWHvFw5Tod3KG1v
gnbyFwjnzZ0WFONG9PUjaXiWFwchbyw2gjsWUsnLkOedspWzdj2xNOdNUCXsf4v8VyuILFimonzW
qpjkPVugu1oEVZg8F3IcyycK6UQndEDjJdWSnsnWqDetiqHNhWBjOOdRCjAHZGVVDQutLkpjXeXD
xNEMPe15PtbpTZ7B789wf23CqAmWJSWsG1NtXocBpYQ8sVWpK62GPdq/oCTMdkYKhZJNFYekqqNJ
oUBOoX+vrDhOeJKqxjuef+PBysy7LGBvjGwdjyX7IKBXNsaaqF2C2/VdqMCXJML0XjuYTxZHkCGe
To1a3rOHMqmcUSaSWlt5QaXQn0BU01ZmhYNATvL6gq6w1yHV+BWamoHkSlL3zeD8qhC03wU8ercQ
EmHkG01RESZXD/6ysRVUu7lRbGRnaFdqVEHiEEG3sHMqAF8XQj9XQWGVWsbs+KSzBJriY63VHFI1
R3lYe71O/a6TKMZFZcGcrDacx7NviI2fKrswnmWSBEjsQCRvHvZsrcEY2CdZtTcWs9ej4R9RZg2r
NCjTb9pmx4ZSVM1ybEM1DJa+jxcmE2BN+VHhwlDx3Ayxzisj7pQzmayFP+pEU9vnqhSVrrdOS5IR
D+4hakx5TDWGyuu8PcVbkXhmDQ3ZZ/LOuu5sU3RMrq+/uGPXpyoaXUHAirNB/+P1GQSQqziDGm9M
uIsqXryFWVOy40yqf3N9H+kHv6+PB5oWhkUTFtz9x6GggCFlR43vZSNRP4sUOhiLmx1vE5WKZkr5
47IE27RI0ik8a9Nh+Gb8uRL/sVKvgpLG8+uYxL+ohwTDMdDLUE6CxrPB1a3YdFHIqPrbr+/nfBGH
g2goZG3c/vSKDhnog8LrQqBh8gRqEmoGIbuIwNL881QlHGUa1QGBkjOsippN8tdDf1Qy/L6/mmqC
bSV7c250f7y/jqEPChioei6SjEgvDRFQV6EQbNHZrVCusQMbQ4RaXw87z5BPV6zjjJ2bUyr95Y/D
ag3C5DntguQX4reUrLuFRTN5gcmsdSzm79fDHZuwSJ9slBo0+8lK+DhcgFVFkeyR4Rph3FRqteHw
P6wq35K/WWUOARJvD6Tm0LLnBM5CIx/e0AmCzNt3aU5t/9K8zU3Qhz+hEQ4LqUmVM0rK8sa0J/kp
9OdiUk8p/uvLPTZpNTQImPU1aLyfHhpLE1MfyLWnWYG+N9qCaj70um9GOXZT+Qrn9pVM4/MQlaGT
DdbqGUvP2yrQxT6tCAdVqQLZ85vv79gF6WRswDqnKu/MTdT3XblkQDE9pj0Lal+lS7UvHsl/ffzz
m/Z+jINFLTKEavKixs6nirPJrDewIPdfD3F0cjD/MLUzFQ0ckx+vA6O33deqqL2SvetZgPR7h1GS
RlnXRw8h9tVVlXfyRQBFnlCfAMuWr323on1+9KArGLRQNJ34PCbqx8+gG2WrSQXBUIECUEwUwnR7
JalOIQNU26R0/pgfMTMxkNKQZmGoinX47FUcq+wREomX5QMbFHPcg/izvtlKfJ6LGj10gyB7E3oE
Up6PF+UEiphwFlZeJBBXNGURuUXZnVqYwb6ZikdG4iJsY04+xzJiHUwTp4miaRztwmNpQ3guNSfa
aN2AQb/7eq4c+ZoUS1dlhe+KlUufF+53vW6zzBJoLxiTMQ/gMnxCKYn3I3cjYkO/Hkn9/I4lw/Dd
UAfvWGpUpp+ZDNV2DoV7VCcLgBDoFQena1fA7qdb3B7ZBhSTXy8rneq+XFf+D5Mj60rApoCXZeUb
taGMliHkzWgcTcnOsONyJ7RB2gZQdM6ImqCgX2FChaQprThXiVWqEky2Azw1nPd46Tc5jD2iCqg4
Lnozmr650MPMSNZm3uD09WQeAIVwnoPHL00nSXPylnsKhfPewZNzjhD7ajTN6CmbWmvXpin905QI
1iEJYJCiTU8Gc2ua2Soy6MwqKDhdtb3NfA5GhLK4eZFdlb1N6jRm/axIKjREmLmx1lg4EWJNneMF
u0XdqdaO5IXWHfRC9+ht90shbBVyWBIvKeFZpwlefb5gx3cH1uulExBJYwXo7XmvOtwtFd+JMzXy
s+UT1/z1DDgy18g/UVBw8M5iy38w1/ysA+Baj9yXWGowmTnalm8den5cx2QW+lrvfT3g5w0PKGrQ
9WjckL18CpupCr3r+jIrPMcW+pZ6K1nLQS1OTa0UG98OxGlI6fVGj5zg5OuRjzy+7OZgAkECnyMp
Dh7fOoD3GrZmDuJvHB86s1ceiT5WbmDRxK9fD3XkIhF4zHpU2+C/h1tH+qKcN8c297KupivSKTTx
6AQ1SynO6y2ubmImGxrsIwZcivZfD37kOtlXkTUoA42CH30w1S3ka5Sd8txrfNJJwWLfBEOA1CMe
6z/eBoBh43myUBhhwT/Mw6AG1ASkh6YePJj7cSTCXiWpm6dI0/54mrLdQDCFMIrTh3xIdSqbAowO
Sn10BW2/xE/kSVp80feGiR7O/PmnN1CXNS5MBd5NF/nwtRVEaZnracVlQc7yJPAYMP2QsLszC7H5
5h5+fgAZjK0NWwODhvbh6wtmpRKabcaVSfpNqEn32Pp/xoN2E/TmN3uQ+Vn+uPNmKI6lJpfGmm8c
vCkzDchmLiHEmJP6NGqlDsi8hZV202LKux1lyu92o8dHJCoTGdv80B2+XvTSsot5xErpdolTPuEo
v9HqBNRgaKaLsFX/jP7FMq8jnOXbm3cdjHjwjBsN5w7hW4knte1uTDtP15MLxPrfDPN5UzoPw9EQ
1Tm7j8OCQmfLQxTxq71OUqUbycr1bTnwRvx6Hn5eRRhFkdls2Cr01EP8GwpycFGxAtBVo6JFpccF
nPTLys19XAka6uS7a2PxzSp5EAUxHwsZlYXDMgxSmT4B1PwMQgLHvsRz8Ncs+tShDJeXyXQ2wLOF
VE0TuxnneGyQ5Amo9MkpaXvJ1gZ7frBN6SOve7ZF02hUVw7sk2VQlmwO5m1BVajGCbI489ZRQcyC
eTe++fRHvxiQ1sw4BXrZ4ReDJCFM6WykHtXpfBXD0NlJA3XOr7+YzysstwhdJSUlR7U+bTkzveI1
EhSplwsrJZqt8+REubEt8d2u5cgDCz+PvS3rENlDBys5iGdcj1XOQjSUGkIWP9wOJi70r6/m2Apk
sgUAOsyhnHv3cbs5wakZ8DEliIeaeAFXYxbFEM/cNOlzF+t/vovmzIhMlFcGNB3wjh+Hs0Vkdgiu
Es6O/s/53tWRuc9q//7rqzr28Ng87RaSXA4Gh2+MoUly0r55eIBV2ZfJqNBi842fNFuKdR0Y9guB
HfGWamHzzavq2JqHIlZnX00ewqdDD6VTGVNTl3hBoF4QQPA0xQS/x3fAFa9Zrr8Z7diE59ijMtk5
WX4qkqVco2WWTeIR2JJsMrwJ+54wkeXXN/MtTOjw1cFNtFReRxoy54N11QGS0EKwSDy77eU7GGPF
WkJxvIC306X05qz+NlZsotoK0V1UY56cGwAQN6GNpnMaSyAuQVwulcpvV2lvo8do2/i7061y9M5b
nLB5MjWD/c/HmVX7jWz0WcbbZtBpE4jqSRFOgSfAbraRZd+3A9UJcF00MXItukt6+Fu+UzySLuji
nRS7ss/0LVUkBxCeBEwi5Dq+vpFHnjV62mxB4TdSXDx8IaYWnyEa2G4TVoJrWRFruURM6afoV0bs
LF9Jpo/cjtmpNO8rZnzh4TZGVUaAlRj1vMlXfsoUHJaZIT8ROJ97lpPHq5kn880O48hDR3gQlH5G
k7nIg2nS1ek4AG/j8mLjIYwCyVVR7dDHqGff5VjdVjWIEdQYnffn1wpedA4/09kgHq6UugSErrab
wuOsdo65oqYqne6pxsOnSAIsIUbw5/s2BpzLACDMZzfYx8nGs9JD364KT4KG7Y5KhyqBpI99D6rB
y0ABfjPekXcO47GHwnpEvfYw7ivD3B5GBbd26KCapHrdL+WqqDD6Gtb/ZijsUbB+2TDahy/R0tIj
keUc0RSnyC+NtMKKbgnzJGoV5Zvl69gcnRm3sw9hrvQfbEk7JHH5RGXAa7L2pg2LV1zHN2nD9xcF
1R5agvjjwxELGKYLUnjV2dR08LUpA702FWanN6kTGj+rv6rbellSB/hmoCMLMyV1uLCzRxAbx/x9
vivilFOPAsznCJgGxn0wDBt7qm6+nvSGxu84WJU/jHHwuDlSnMQwAXieY0vBLhWVu8ZojCu1xWjl
E1HDXZR7CGh4u0EhBbdFX0NSwCC/gYySUPxrpVWdkxmO0RMFHMlgq94eUy/SRL2bdD3cq04wuPnY
+T/8Us43WYM4i9Pt6CKD9behYdOkAN55aSgzKjCmfX8FLQyxVa40ybrImplYVPkOB6ghuIhTmd1h
EUVY2KP6gvTgcANQYdwSDdydd1qYnXVS3Xl24txERdK43OFknVErqhchQkEPcWK2KHpMWj4QBsTC
SX9a6Frk9gCw11/f3mNzk7c4PGg6h/QpDuamWTWVIDQr95AJP1WDeLLD8kLXpLWWFdAyAL1/Pd6x
J5w9N5s9yvc0hA7GM8Ixr7RgzD0sbnPN6bxXk20v8m82r59Lfjq1Uhpb7E0o0x0mEhP1GWr14OQe
IvJ9SfwJmkH7pUpuaUKfIUhxW0N9DOr8myOTdnxcqrTcUQ7Xhxsyp8yqrOwNaiLFOD2EM2KIQCRp
j9FFTldoZjjjVMQbrETSVcs0RyQotaBizErttgYqfyPupa0G4netCB2yBsJQJly5od9JB9uJnw2F
RMF+QAqYWFOwdIRiUnuxpmWg+NdqojeuPRnVgjRrnYyaqSRjic8zx3+84vlQLmPSMDbl0FdrHF38
/4SSuGEj4pUlWeodLvvvvopj3zg+bsWCcM5C8RY0+G6NiOTGyPKkyz1ZPI20exdjjwVQEd03M+vY
WvRunMONUVd2WVo4fe7ZBiTVnHqDm2Fd/Hr6HtvaEILJaZXEVZIc5g/x7mLkipisSq9zj6YThFoD
cIWs3pMlgKa+Gb8xnR0djHolZxb4PJ+2vcRNIcuFZof+zsw4iU6bTi/XKEDRUovom9t3bCEwKfvz
tsCy92nzm46jZsaoqLw6rvcq6H8XhOR9kdavIkKzEJrf3Enl2LyYe94cYJEQYJ39eCsnYnK5v+zT
4iENcXmpChzZut/CyNCXhSaFnl5WwoWWrV1Fsh96Y4CpIYCtcGYHdrKG9zneWliCsGf4AWier7/p
ox+PBZEyEvVbTM8fP14/+I2UhGxz+qp81ZzgLlS76xTK0P9mHMvmpMjxd7bMfRynITcsLNHjeZxE
S6o54ikfJYiDbf3Ni/TYtpXiFKINef6HNS9d76auBtSF5JUp8wSekbBB4trn+7owdrGtXKRFdUME
7jeFimMT+N2QhxvWeNJTNHpy5kEo2gRt8UqMEOJ2iDlF982ZQzs2fzmR0iRj+8hZ+OBcJHpbL6fB
ylhm1PFRhDBgItB2XarYLuXbwJVKKXIzVuRVVM1eA0mZlZk1oj+na+51iir3fmXDPVJxLOBqw2cU
ivo6mJwCsFCaupnf2OvB6u0722DVXJh5g2BKaobllMylzUL9JfcqdpbCXg5AmeOiPUeKU65AAb6S
Y0AA1KhFqzYb1esS0TUve2gSX8/aY3fBmZ26lDiYt4cN2BSSXQPkhp1fOW0nMSkLIev3RmmcUDO9
FxH5V18PeOwrnp1ZCGUsiq2Ht72MlQA2Jo9JVDkSuri2LtcEI9pLLfDJhGxmTfrXI75pJw42hChm
VC6Qx4Vj5sE3TXBySpc0zTwzmxw37FvzWg+Vzs2JsDgJ4T3elWpmL4lTn31XdB7sUKR3WTuJFTQ+
ZyP1Pcr1rz/UkfvOZmO2QDsYAz8deR2T2FpBDowH3lFfhfVonuUh28YR/sg9PK3JQxf5/PWYB2kC
b0VMVAlUfeZVm6gE9eMTHQzGVPodT3Qz+UhZYYKuEaRqa1C8zYZYGW3BTEE5aaQrJ6hDd6Qng/NC
V5ZffxDtyFo5+8KRY5A8S6Pt4IPISCPMTEQZvuVYozUy+xoiLZ32aKshlHNnrK2IUSNjsYIxlVJE
JrqJPmpUh90lxCJ5PY6+/BDqbLxV8V/sncd63caWtu+l5/CDHAY9AbAjw2YSKXGCh7JE5FhAIVx9
v6Dd/uVNHfG3xz04Ok4kYhVW+Nb7LepnwuJql4y8UkxM5VtEfdYOSf53KNY+W7bcmHaWbNAKm2Gn
VP0+sVtnMyWDE7rxhV7nxn2OW8KJZcsQ2sxCeErcwTuCA/yiDnP+QWL+s+unA8YMurN26M8LR5Tb
skL0Btdf5BNebjFaVHtKn1JNSba/vtc/OxTCa7QGTKPz2Tj7atJ0wjth/Sx5tZHg9Oau03xTkx+9
pIiffn2sd4AOquSkBas+jCImHdSzPBJjrWIYy5TkQFogFXsaxgx7YZC4i+D0h7DxtQsNvN1NP+nj
ta4r8a3eK15gGkWzayq1+yOq/z98wwdUGMpN6+L+qy62Emr+hL6shJz//q9tUcN2pXT2/0gwf/7M
nwAHV/2NX7E2Wih36Bbl/L8ADq7zG+om26KVhCMQGkteuT8JDgZsBwANWP9yAtjYGrxtf6JgdPM3
QmD6Na6KDIsMy/onKJjz2ASeCCNMpGyon6D2nm8g8Tipi9vUw16H5NwHRe5hOoj3gXdpDjgR+o5F
qpbbWHiGXgJa7od7dfPHp+NHCszZmqIhiSXLqpojMKKiei5nhZG6YHkxMcA96BIcZGljGakX4eyw
pf2LQyGbRTGEVO9dX4ApCqlppdXvTK1j/knXsKUUSbOhc9r+i6viVhIN8HWgV7R+uX+I9xZmOoFJ
mj2mIVO6m4ylhaIAeL+fnOGPdfkfoRJnWe/bDcQGW33rvBqIAf5+qEli/VwgP94xW+vBH9BvAXHa
r5O0w7hidNshnGeiM8qDBlLkP6tB/XnwVanEW6x55/35fkpgHTR9DwjLtH1c/ZJNBdjzg8z+/TuC
hBQhMluiTUn7vOgrYtcQlHiGXeeZNs5vegUj1AImIDdZQx3xg4s6iye4KCQArC0dn0Rek/Nt3moB
miZaP+wQU+JokXff6cG8unFd+viFXdgwPv1fv5nrh+OHqOrtiBQL6X24KALeVS6YbchGBs2HXaZa
VoDvZsHD8urNr49yFi7+cRQ+KuQfqgf1ab3NP7yUgAuYB2zzYWekzAwYinKJv/VppowJOq38h9Hw
u6OdLQEKv3hgYD+/I/jWwAqgOpZlj0ls3vi15/V+l+dff32B553lt2OuGQhiB8pO9vlWNif42cCd
7XcoHswTaqjiMcZT4wCo2N3ju5OHQ3vnyNkN2sIU3+xedY+wm/dD3NU7VNByM/Ax9bvRaX6fJkM5
zLQzfcAA7f1qkQOYmsHZHOTFr8/7jWBz9vwp4gK3sYkraJGu78cPT8YVsa3XPcsoHeEQMlA1wh8A
RyM3GK2sppMYmuBMNIYGd2+jF5P5rMJXvQED21w7/WIEMWNDJ3Byf0Kb/uPuYv3k1UQ7rlF2YeCb
/52dWuYVdr5YRb+DaAjUk5IocSNEdNemf9vG4hOeuEzGjjY2EHWxVEcUBd2lQPaVh+VEoUlShqMy
Bpka+CTxYxOFUeWqfgXMAWiW3l3r9qIcqLPWYQsdNYRgiLF833mPw5gqjz10+MAzwB9Qy3O2ROIp
PjCdC6pqOvZ5J3zouzCvIgviRkESYuafhtEV17k5M9pnLPm2Mwb4rUp/qj0H9EPq4H1jgsCcyJIu
VZjKT0rXyl1W5cpqOfqaz8Zd78LYxks+3yPF60/85uqDaPL9NoMLLYEBq56E8V3xAYS1NVjAuXap
SK6VfKAO46oHLZ0emFdqNsOA2dGv37OfHtFis4Z/jHrsvDDLDI6E5573wCoiqLbMumrx717FLKRR
mcDx7c+/Pt77fZuaFrsNXbPVaPE8PxWxJyueTb/LZvwJdGmOhxg878ZFDxj++lDvX1NqDySmlLQ8
eoPnEoN4sGQ2Mhm3w9HduqiVVjvU4/BR3+qnR6EWSJhikHGe14vwilTKnomxnWJ3agfM3lP2Qxu7
N7++mPPkkn2Mq6EF5xItQgY+L9QzV73SbTyxmxjfCGtNZFt7KpmeEwjFzEg4hBS8+DSp42PnPnV6
vEMqk360LZ11f95OgxAGdRBtSO3d/EaLlHKhvI3b11Q4G/qOxTYas35rjj3yQsNczINWYTnRqfX3
oh6dOwrf4y62VHnFpJ5xxM0v+uAV1n96TvS2aVFSBH6nCIxNRUGlYogdZNzqoHbWxlMHnBYYnb2O
BKOAiTM0X5ghVJglV+bTsGJG7ZTeNMOndehUxXecluU1lKpwWcbnIQOj2aZ9cz/jUu83fWrtrTgZ
j9WMd4zafxRc/PwCaCOjFDVM1j/JwI97PS5LXjm7Izc1me/izmm2w2jGnxJ2Mbw1nCyMhKYGpWP3
fLG68jgny4ubOg8Y7nqHoYnQ8Lqd3CCQ8G7rxakfXHP5Dk2jOhpu4m3HJp7DMUegYUB/3nYpHOkP
3s61xvP3r5W7Jix/XYH+9ytgNJATrmexm5WMwc3Fq469NVUrrzHs045NfrBxYMrUg1HPMhANHbVf
n4Lx07eAYqpK5QMJzPlyd2f2ktkaxDqF3mMjULjWV8KqG8ekLFh46re6kNMTjfXkd7E6hss4wLQr
CXN4x76MxVZXRR121IRX9yNAAo4+NEHCAXeTBdfbzGLt+1zRje4i594x8o2lZjXDyt4TbHzGOKSl
XsI7WiuP9Ysj1Xt75kAxnjJBM3riI3Lc+9ANOLuqmchFLVt91ym0UK7iB8CGwETTUxXtoIcVobIw
3lsvDGX++u7+ZNu2iYHJPJEeECueZRQC070KEInYNXH1yrxoxFdbZr45Ld4HR1p/09mbxJEoqNCH
oCN5HtgDTh9gmFu8SV38gAlJ/JQVqN2p1ZJNWHOOfYxqK+4xsvFi+/VF/uRbaAM/RL1lrErV8/JK
H6ctFio4GcJQ+BL17s3ktHcYc70WTv+VlNf+4AN1Xs9ZN1OKhTrKCqTTOC2frRoMIQSSTl5Z0vDq
bjCIe+bICOcqkYGBx5gaMc2fFlMYzw3BjQnlR4q4C1WilV9f+k9fJmvVjzFGiur5rIabDj1QJEB1
u9GtIV80ju2bCegEJa3jwEqy118f7icfTXud4VonTYBOnueINgaUK6CPhzx3dCIaQGrL4CYf5Ig/
vb/r3AVvEreXUby/70oMPqMUN+lSkSNDbpETFhEVNGk7cpXDKAB/xNIcIGKDIRqjuATcoBUbXNcv
FqRZH+yR75NyFx8qomWVNeS+E3iP82At2BFzMhLfxyR24q3oQM3IGSZgiSlLA61olzi97tf5oH6w
rM7be2/v2qpIZByFajxjtH+/F4xU45lCCXA3a2bytXE6xfIxfOhPgtZHyfhLjRoFhyeVcezZAyIl
7bawQjVr8NQsWydBuaHM45VM6CT4et8PWoCtpvj26zfjJxsNSlr81Vn6xDnniqNEcVO6uHa7AybQ
bQcK0BsTbNuGWD794Jb85FA0+Uw4Z2gD3lvsppkmmrZz2l2/ROWryVjV7VKtZDDFVv/FZRGDMgEE
tBQl0Pmu1lTN0jeuyaC5nna3dPrtbT070UXW9VQR/yo0/qR49pNNjCOtlWILvd87MbK+RDGNLo6U
GrAVItBh92WMsytft8XHEQ3QYY1t5q8P+tNbSX7NjBrcFLSvf3+5gBzikJhY7W7WafyUFvCQNCv1
sFP1j0YXgKy//0IQaaiMZXqrMO084nZx9hniReMVMTu13drzjBlompjjEqLkqIrA7oQe2sTkBS4F
clS2ZI7DtKEbaZS3pWuxuFKDGuMhQpf4qANjScKuyl2sOgusqvw+apOXesQrLGcwT2xBQsWZLyot
heXGJRmBY0PUCD1pjdp2NFRjvrAU+DeQbBwAeJhpZOCiE+0Bg6pFCwtzsvRtppWTvTHwB9I/e3ht
ld9t/Jb12MeQy04upgTPytXQoUs+CaCoyJMwYcGrMtVKc6NA/jiWyzTBfxxyKa7RcAzulYmlT3Rr
C62otvy9Mm7LEdPJCeyJl1chMg8zvoK/aDnhgCdYth2striHfGBHx65SENt1eRX5c9zpuGQl6WOJ
jQqGN4NZZwcnHuMmcIe6zrdzns4xHCus/C4zSTqJ6R48yWInxOjl4SStGSAR7kzqBR3YSKXuUAIL
a0prDa5SZCYvDm2w2XeifgoW16y7+8ZKFWeHkzHAiTFy5D3Wel0Pbqf1nDu1Ll2s3WYZDweC2Gnb
upOXbk3MLHBrbeJlCRCOM8HX8YnaFNFa/gM34SHnEZb7CXuGIpiKsjYw6Eqkhjd9Y8GoHG6p825h
MzVPGKEVnwvFVe/6yh79qMymvTJnDKm03mko5m3Viu2UONUdPDVfmkm8yZcq3elmPuJkn5fbeJBH
Q85joDfiJcvhQlmDHoWIjI0tjlPfkG2NG4DhgnPonJ0tRnXjwYzcmd5S+0TMC66dTJwJs5m+OpCL
YGECQKsc+bK0trWXxoSN5DT7yFkfEbVvbMVubyyv7DbYgqY3uTEuwaCm2oVbFsmVMfI8yBbAv6TR
47QY1s5StNs0TRr80qYI2bGZA4zNB4IKAXqVr0QomA28xSXi0PYmQDQGKPgjP+VUl6bR7I75NOGK
rTJoOPWM72aYrSF0ynEZp92V8mRvIte8K5Vk2mgjENpl6ZYAYtIQRjpGhguh6x02j80zIxzqZZU4
bjj3rR1Oat+92vCGAqWXTQgzqtg5dW0dOkBVvlNFE6qrVD+I2XE3FCmOujZtU6vRtrk1fy7Vof1c
pdHescz7dJg/W1MECV7FpqYbos8lFnEdK7B0D3Jwqq1UAHstlvKQe250FJGBIXhcuxs1MxWeA1JT
M/Mw6CFvuEs7Rd4wHOjeYS/Gd9EQl9i6OX6xCr5mBWfjdmz2q+Bnn4qy3FelK19NAZMFV2nc5MJc
puBEEaW31QIXhUizi6NNnXr9Q167yeLrvDxPJXOKU+i05BF8TNkkMmDxXxru/TXDcynlkQipWq4d
1CGeN0oNKMvWFveCv6g3EwsCdq9uzeLSncd4FF+gxzoCSzc9Msc8XITefVE0Y6tmUBN9Reecd46i
179PzpI3eyOHYxiWboc52lxjTHCpKHaf+bnjYmxTzNJSjpRnVUGRtk33Xced8vu8gqYM/+4hoap/
ozNf+xAhJUsPY2Z3G8tL22tt1N1tncoRv5WWYhzoGvWrrUbEk9R3m42zqMVFw0f29164sb0pZhyp
stFKjctpEggHZB69ehT3h4AooCT5jqQaLrM7faLPVL6CArYrjOuE9lxNTheSolknr9Kb1apnDAWi
r11PxPLgzmb2RQp+z6wUkCx6vT0uNfl0OjE3pZuGeKIKRxskE8my7eXAm5AYXvs5AVzwe9uY+Taf
lPaz0+IqhetvXxyMqc+36ayKJ6tuMSNy6hGoV2SVfTgsgsVR6IoV5KrJ9JFtM1xLwHUYWivHk3bS
N2SlXrfNyZuQajf1OguPL9ljG43xsnGtVHN9hnAhYNZwYb2gpDV4gC9HV35kHznCAEvu1TJh9Mfp
Bn0ruJ3KY8WEBl55Te4lF7G+cKp2Lh8lgxPjVRxF8Sl1WxeuT7Nc1T22uPCo+K1Gk+5MNbXvZa9b
i08k0h5tRhRO2SiaZ0p3+obCmQUXgKWKJ3y5bBdocIhoJ8ayQafEJ5QtkLwbK7FOLKKWRcXTpQjf
HvMShLKTJM3XTsYdPmyd9iBS7nea5TNmcdW8cxNuqtKZM15OenvbWF3zFRfkqsPdcWlkmLdZuuPO
pnsLZDTb3gD9sTPbY6Nl3uUiRfO1h4/8WYIq3CwOMO9ag7nhLwMeW7DiIJnjqDnvBq8X37xRWCdz
aRVURLUXn6Z0Nfwe7bKcvy2gu0GTN/po4JJujEjsLhnM1ZsQ2jMSpcRtQelUSVaxQw2RAMSpag+N
Nlun1KqjT42dxNc22sNnO7bzEFbugmsp/m6az7ie+GYNhr6Je7c9zuiyw1gZ5EVXcvFMwk2fVhQu
bk5RymwkP92osE0HeKqLn7gWEXiFygftb1scujzCZK73KOKEb1jXpOz5DyLm5/04Hos+zJYGT4qF
dU4ZqxIMxlK0xvpGfAPJYQVRNBcHrevXt3yA8EbPRbfuMVCXj7hbDFjX15xkYan5ndt3zYuRJfa9
4i0tnLpqTE6zXYJbF2bVfUaZP924thge1WbK79L1cetd5F5amRbdtabkQLkybz3HUfHYVerkZOJ5
/OBmyXwDiXh+VRdGhJXJRK1J0T6608vMPLRqUjGPPfIb6yW/I2SfPiHCFN+WUZrKcekoiW8UUKav
TkOZL0CKHdU+9RbBDIStAJqzFVB87ORLqQTAxaI7MyHl8pmABkJaSolxMRNA082itB1br23yprFn
Jaciz2otKJlqumHAlyIu7A+etSrcBPC2UbtV4In+tXYVciaplni8lWP7qtSZ9mjGzRjKUWjfbZkN
Q8DSa2/ZLZbXWs+aLrD1Cvhql1nDd90dUKlF0uHdbxpui82XXOzUMdcQHBPyQoAulDuYwexmji2/
T43b3vYR3LIBnet1L+fmC7aZ7a3Wu/EpsiF2wu9y8ahxjQP7mIdNp8v6xpy5f2rTtFJvO8UV7PEg
Aa1DPdfcPNdwrsiJoy2Aso5NjIEa6qY9MqE2MtznBZTZdVQ28U4W6ySrzXBSy2fz0ujMHKCdE6c3
UHebLdPK4lPXSMx9l+S1j2v+kWiaJoxkY3y1vBgvqqZYgsacsdc1MHC2pGHvNO6XT0fTDHOMdRof
lc58p5XddEMQgskcwMZHvYjNoFDqe9wBr6TDljipakou0wGnHLzsuqX+A1hZHrMSNDyDaPZJHUvt
OnFK9g1job2upsoVw7HNqZqt6N6O9PrgTSn0WWRRi69VNBvBh6tovPujnGd8eFmbV2o8dpdV7FTH
OMHohVCfEJCxUZ8S6gtIVIAlTjXd5bU0vuGpeGxTVWNLc/nDEO2msrUmmHrzYoLB9US8jbsaoNuv
3rj2mep+m1BZPrRR7dAtSwhIZVbPT+40xndqlYxbLAX2dl20oTcqaeyji9xjVfhC/a/8gofz4vDN
4Sbpihmz0ZPhBM48mwkYh1wcckXF9TpS1FNeIksWw4DSKxogOgCGu+UvHIrykfIwYJfAVufFd4Pg
IIMVOTeDCmuOwjQ2ME5kvgB3th9t0TOTkTqPU6aWO8qlCXEgoRymcMB363RMrlKXwk2t6Qd4z9rX
RI3GLX6/6q7XtSV00wHPAslihFjfY15KqTCeZ/uC4AJKsmlhLDfVW5YTG3CdkZ3Gduvt8NDyXjHl
1Z+mxtSuvdJbUC2U5gO+qlkwEcNuwZ+vlyaKR9Rfzi2MP7G1pJjarUNc6Hd9F28Yfmm+L7Sa9KCJ
+/S6zXgN0qqIU+jXVcO21syJb5b4n08N7hM0EMBdYIo3ODYBvRlnL9k85ccYAXuftwWMdVO5rOds
ul1QmPepUm5ZipidLRmBmmURkDnDdWlaIDPzmjDDlFvwvcDZG6ZP71y1W0Lckd0LMTP6EqnJJrGA
f0CatU5lY9U1yklPo2lRLId5ruWVbcFtIEZTchacXR2beMLdPDOS2m+zBS1n11WkpWB0WEb00OQV
znvZ51I37Z2lUYCntFbzxVpWdviQwsD2cP29nClmk9U5Ms19DCYQqo2pegd+5tjB6t5Hsg+kK/Kr
gqcM/RUDI2HWBc3RsferUfSX1H1n4OrZXpsU77NHz5Q856Wrq1Xfby1Bu1prZw5yS1/KXvs8zSDc
a935qi3296ir22ci1uIZWGbNpiWUT05hMd4ih3jTO0N5y/SLGxa4JNL09volwCs8aQiHpr3US5ke
FaMezVA6qnD2Ts5sHpuGXZ8UPO5jv5qd+kT5plZ93c3imjYAFBbeUSt7LsusutVbKEt2Sh0Z12c2
0CwZ+2+F0NWvlciSb5gcLE2gK/zCFhXA0QJIco+e0B0/d0Q8PLeUJAf1PY7TUrGNQ9FAxV+8qfnC
15La2VJo+kDRn39VR6n+QHxMZprDsT/G+SS+lXndfxODoIgg5qF8zc2KqoJY+uhZFZn2NU86vvRI
6acb0U7Rs57jOA2rMUXGB0VafFOsRil9fZGes1lyq7ov2omNQSTTWG+dGCL01vRGKhrDlPB6JPpA
gFNXRX2f2ENuEWPW0TPzQPyM10xFFzqZhwGtWam8Rkh2+zyUgrPcZBZyqbBCpeWQxEwcNEvNSlyk
i9WTN6qV1EBlYnURbwle+c2L4k71wRwpP4aJ6c3KDq4bIUBPhzTySaa8yyxZ2ct2VxK0FpHNU1IW
PnW4gAzRs+wkBoPxgOekH8VW+aoPA0cdWmPWwpFJ5Oc/bqYllRiPU9qTaQCgBmWaoy1T7ZNP1DtQ
aXFggCnN0YevRQED7PS9hX6s2hVpRrkHZUFKgplPjC9rVIFOemtN2ra3Futixo7z3hpRVPAI6bcG
I2DbmHVsUQ9h/CPHwQYVg9yVaJ6TK0/28lXa1Eb9Qbea5Ap2MGags9R31VBVT6XmObe547VRgH+y
+jAmjZiRoppadDKBB6KvkyrnSFTOWadVxMMDul6BPh+hZAQ8E9Yutf9kDqnLcBcl9oY9m4QuvqVk
LyljdkTEs5Die5qJrNh5Q9fSwPDKNNupeYrNfMGsBvEuj3PZV9T/jmMqFNXnPSSig3vJQLpqdxRR
4FkV4HfaFC9W1hQJNx9hvl9BOaxw5orByDLQl2kpTsBa1aBdQ8jCqXCYKdAGftKY6d+0Ra0e6UmD
TisH47aM3ekSLVP6uCzJ+GnU8WR4Kz3+nwb1Aw3q2qCiMvpXafidBvUKfPXL78kgvve9+FGJ+udP
/q+VmPcbEnkbpTyVaaLqH63EjN9Y44ZFK5HuCeow+tL/6yWm/8boCskRP8Y8N3LNv5SopvYbgjwk
F4SSf1oZvnlE4s/4Z/kaa8f/LDb6e7GXX72Cfpis11YhnPpOn2LM0KAbhYpLWrwmdcy4gIuCAFnM
R5MTZzXstyPpaCaZ46cz9a6fWlSAyJZJ40j6wmiI2jw3VY3NdZQMf7yy/+iaOAbEAJqpyE7XM/lB
2hX3SrR0DWUYdCMDiYx6ErLMmDlcHn944D/pBfzkkuDu0XGyOJz6bqRLogf36m5p9rPIX/Mif42U
9DXj///NYSyX7iFP/N0zQgwF38widmU+1dt4a84s+EIGOQH3P791vKso3yE/IZo+bw/FjVrSvuCK
JPz+y0kdMGCvdfeyqz5qUa4tix/60Ovr4KI9RmyP2vp979CRRF4k3M0+Gcfcx0v+bo6nR8wgHhv5
oeL5rOn9x8EM2l4gwlArnfdDFTyIWZt1s/da4YYOlhL7zG2JA5T0RXVpTFIZN3xtxqvpnz86tMj0
pN5Gd86XF07jg14kVbNv2rS+59th+JaHvwtsRuODHtFZz/ePa0Qfxa7AHBSr+u9v/TJkwwx4rYGS
hBFdiUHEJtPV6P5fXNAPRzmT0uDHbEplKDiKN+E71E2PshyrY0UF79/cuh+OdNZQHYnpallxpKQY
+DxP2ctbffH/Y3mp79cxlBU6lGvLy4SXd9Zeq6PScnH+LZn70GvqRFLJiQp6Ak+znLFjVetQ8zpt
24JL26uE/WFWGB6NDLM6yhbcDOUdyNMuxJ2AQB1geJISNWWRcWBmTdsOTv76VjmgrSavGjo1ftcs
wvZ1r279uuE/mZOo3Kj5SILEF2PvTC2ReufpT7lDam1FGfFbKZEZlZO1jygyU1XEe2fMeJ9zZ8Kx
jXCXaC6vJjeUbWwe+h5YEmX/asM4UnWPRYl5xEdh/B0JiLfTelIeidnD7ZyZ9QXiTZmh43KTeoNO
U/2aYRADAobzoeljvpQRF53jfrqlxNecKIXWYQ99kIFDI4oyXxsKosrW6D3qiozEtSo43qyleKJ0
jUJ2wdUtJRtXCeA8cPpKD0jncj+JU7w9APrjHbMGiRhjkx8xun80yUV2IEbqCw072NAtSSZcj2zX
KcgP4wTJ4RRr2XPs1sUjqTpQPGE0X1q71J8irr3xHUxmvjSlOSyck0TikjiN1weGMbPWCRKJ7hSz
Kx7FiIOWq4jyVlHS/jni1uAc0jYne8heVY1nOmS2/oQH1Oskxui+t5f6MK5bYyJEfTEXzF9tuwKq
NGvbKxJM0uzpDlKpeWBH74NIUjWRMYkcYQDJCK2B6pjGAF19c4jT69hovFNmI/xB66Rda7gY7uwB
8WuoK6Pr+m+vfSHwrKM+4F4mNrcsR133RIkOwz00bUHZNvGDu2AoAWc6zZ897G0QFSDvxQwuKwHp
y5osbensYpdWutpcaYNsvNCm3YSrfKN4GxrLwoV/maeLb6u0IQGCL08u6PiHqcpJFpykPnKN8wbZ
X+QDvm73ZqZ5jzWi8AcDk80sgGJvYclhWmDRIYwRbb9lJR2gK9oTOo+gjyYymUlvSB3xZFGgyNje
o2g7lp2JtXCAyMwDLuS5u95oVocHvAaSR4hLsQRvUWUvHiOnW69iHUE41SjieJIuqYymu7Hz5Gfa
Y/nOagZ0eKPS6ekWr3hr2SyZm1O5EPE4+PaUa18BnIlv+sLaMpWI/KcYLfFJOn3zJaZ0cuHMBXvo
VHOy3aAYR3RN6YynUKogRudJWEmcP7exjvY6wp2mmzBrz7vsVUcPeBlptkFBddG2eKbNyF9oaYVJ
aSfXuHdNmyEuPER0PKGBcix/0DVJ3M4NsUKN7jOJ6TAumlPyvWo8a1/lNj0kO7GXS5Run0lw5A5W
BXmLx3jQZhndCvOE9FXgVue3Cv4xdKt3Xhd/74fOCRMx3Vetvu9r+XVI5vRYVjZmzFFjX/ApdG6T
gUVJuW7aqFohryQa8E2cs86BDCFDaZz8ydWa5QL3gG25OEUQL1PTB+WYC4orKc1Qoy94qdkVp5uk
aOawGjLvZBBUbluFVZ/T6g2lbFC00YjeLB27Wzn2cqet393G5LqpT7+QM7knlyzqpZgw/kLDozFM
PGoPmRkZx2ngjYIiG2G+HIEeKqh5ShAnG0ssLKPSpaXcVyufW+moHMSCPQdRunur2bQtTLV4sSw2
yq5j/8DiDCFKigOc3qGJjpyWDr1lDO4tDk7dpUYFlPx4jbQGr2t3hVoOYTZnbGL6gBxx5NBdXXd0
J90+gKY9/p7AkGiqosJHRuB8g/xr06XFyWhoKiYj9oeJKJuTaNe4utbri0JDIBuObYL4tdRQgWOW
hsWLN4alPWibt113TNIvfe5q39WR3Uqu7wgJpnadRxTbMmuKt3JGBeGMRBK+ovQWtqLWVlCdD/Ac
0QNrrdK2fT0FcrHrT+nEHVqcqKIx7DDOo+BnOfCEqW+pXQe0z64eZBNHgWtXFfpS6kRiYO9RYnaP
0WPR57Lknnv1sDUya23ayPTaiKjreNrQX0iFdDqvh5Obi2IvbBVpf8LUeenFyhWF6JORGvKzkmUM
v0xJfxVly1OqGuOTm89u6M40LKgHWPvFS5dNlbTlCY+A6KbIvzgtXkupkbzW8Qok79NPrOfHTqrx
XgdDidCrbINeNaC4zEKnezfHOzb3r4pFv0Z3+OitI8oHJU2KR1yOKnQZ7Dhq6WoPFJebFRI2zs0f
m+xb4X3hGWzJvUY/tzGN5btdBTQsKCYwvm52uyphPEVLKLP3wqM2ORcFm1lGktfyimReGWixmh+q
sVU9jKycFYsD5z+cZbt0ftEYTOgacdurmFCO7WouqH8SpV4ex9Yoj7VDeyKo3aE9GoUYwkFjfL4I
o3YCCXcxj/pULnx8io79r3RGGkL6iP8JlRN8w8xUlsmRioWBdxlul9I9mnKoKz+yB6TRAbE4c2r+
Aof6VcwZFURX5uX3xoKopaWxc5hcp9GCcfY6QXRjqZtWTOzrM1LYOQ36ru9vKtvBciozcXgLaDFn
zJgnnRniskvjlb1HPLu5mvdBPRX3Y2ZMVII1m0IZwbVJu9mZ5bEqsjxMG/Wr6Q77JssyFHFG6Zto
fLa6zfpi45C32LgrV5pRKVnYOyWsfVOfEXIOuuFTzZ5XAXK/11uYhlMbveSJleO2rOcIseARYMao
fWYOe7oe+EZr/hTjnUzNZVACKqrLNcs1/j0uHACCuSYQKTiTF2SFohzSyVJdCn0l+xvdGTb9mOiE
bMmkS4EnixU2XPA+H0YKY+5syd2vA+xzUSUD5Xw7keepKLMYh3uDXv+QvYoFd9pBqMW+5QMa2jqF
ZxjoFAndjjgBK9r0eoYWQh90Ia7Iva6+YMFbF3R6KL5r3keJ2png7Y/zoUIA+pAZr3dYVCdmaAi6
aLHvSg2f4fmiy9lTRyd9qYrhLpr5zP36DrzLDFENwpnjSJTvqHOca6FNaZXx2BR72RKEVZil8oHi
c1xVSX2h0O76YJrzXLq5XiFMPWud7YWo944zV3UEOKadr8RjPGpXL7Sanl+FbCbrypceuP4mZ2j1
xCTZePP22RmxibR3iY48LdEKJpgYB33B9U/uJkxWP0js3uMGOD/IZkhs6WdQSTpLTxp42hixDPk+
KSkvDpSPX2sDuyl/7Efqs35sEmxTh2chJZnWX0ubWFPLOeNGI9BOuQhCmeroUpwPZ53MU6QNtcYC
yeyFie3dZQUEh3ljgQ5UttSp+yGy9vFKmjawYa43plNG9/gPmC+MAS3S9/hj5yoazaGICTg/micU
VGmaPb99FasKd5JgXHL9Iwn5e8eF9V4QUSLHYoT73egtIp4IPQRozB70mW8povb7CSkBAoPPTJkp
IKQbzI2yRN9anWcFSCz+Kb/VY2abKSFOhIFwxpL+nmdDDxttcCbp3iPfRgEW1xeNOX60DbyrWHAU
ChXo1iH5o9Q9e+ZDOsjIrup0Txvd8G1QrvB67T5okeBh0pfjaDlnJA9JTtD76/Wnnw2bsB4IURi1
Wg1ktHXQ+O9XOGu5CfRxBEgkxjjaF2btXSpRRH9gIDQWKDfnk6dY3mNlzo/5/7B3Hs1xW23a/itf
zR4qHGQsvk2jM5tNspm1QVGihBwOwkH49XOBsmdk+S17vHe5yl6YzW6iEZ7njv4EVV/bw6ZD1hQF
XVXGyXK/BeSWee+Z6DNqxkkra/bM33AUVdnCA4mwO2ghWY4/YIN/8eq/wauFhevvpy/6T3g15juk
zj8FJvx4wW8wta9/Wshc8kysj0SE4Vvb/f//Qqj6CRMhqmMDRyE22QU5+x2i/kCvCWIhLxun4Uc0
x29hCZb+CRCKqxMGi6aL5VW/QNJ/BVHDNP0RK1zuyoDxDqVY/pLK8GFN+umROBVdp0o3QZQgi/FK
S1v0Q5mRXUZSD9+LUjERhZ1FxxHNlPT/TWF2Ns2ieaWru61XVB5qtyJydWJD60ndWmYXPmUzSr4r
mYzj17hL0uhQSRMaKaQHUwtg/KJtL0J/E+LCe5rsbrjrm9psV81U5NTIEir3rtRknxQQx1M8VmkD
M9l4xarDi8IOVI0UqZrDIUaPelC2yjdpbEp2z9K3GQgL03kn3Cn/VuruIYJBPaf+qGC9pXXJqN+b
16zn4ffOnIubSFPXWd6j853KJH2dIZnfrDBSz2Mk4YumNv6umWYdwTza7HLN6N7CEPvFepzM9ja1
o/F6dhuCF3wEYd/dQtPuqjId1AoINjqTdY5X26oREEatJ5LVUJnWyYgJoWQ3nwUGX9KD3sjVI/TS
CduNrcL4VRC+MwamV3i7djFErPzCye8ngcStt/sDozfdd8mQRzsIQO9IaY3a6RUwwHouChqw44jt
BDNA7q6mKaYOC5FDjyyLeOeIMa3y3yf0STWDZ0OXaJyr/srxG9atMJPHPszSpXQPHZdRVZCbcvSv
GqShhAlOqBd1v/bOjAnImRED9RflFpTjTHG1R8LRfom1kMXNT0jPCyxsKPcyH7ojGk0tqKBh7yo/
p7pYY0K8ES6FUvCec0rc/FTBO9uueiHaEIK+tzrvSsQV9Y/0rdIFFUauf6TlIOyQU1C7nEPS3dCw
iHZ+TCTmf6eWIAgj+gI9abtjl5Ldv3LiMbr1uvo7Msmp3+vdLJM1KczVd/j23EJIQrrUKrHm7mvZ
mI62D0Mvf0Jtkh6UWcrNTKXzomN01FstfO+WlFy1rurS3tI427ir1JTmVlS+GVGDLIabuWuj9Enq
WTgq+rq9pMo3YtawRLtCJRdC3uPbwvAnkb/z7RqDFSAmTTi2o1XGlInomPKr5ExIShGeo1b660JU
Bh1RnXod7MGhRFkYj5HHe4StBCed7612jDZDaQo76IQgGDEsRb3VQF1XJOGDIBLHfpw6FKHw4gWX
N76hiSboOsoGiGTEW5ZvVZtWr4tAdiLcpnE2rTSMPJtk9IlfikwQrkxcGZ0vrhEQ4uOvLIxlPkWV
un2aaysMJr3RN4ShTXtnlBz3Hv1Kgep8Ctel13AGWqXUzyyNk4NmuzcDswn9bZLO3dEoGupiSEFF
oeoPp57NmuW9yHbS7vtuhXpTXjmt7I9G2heXSUB0sec79s5Jy+6i+e3dHHNhZlX6HbDiUWjcBnIv
e/eaylojM8JQCLf8oMEUnPOBlbMtJe3yoy3u0YRx1/KKMl/5LbEIupOODJuMVekQeYjh0JSrPrs1
rfLJB8sEneHC1ipzn3bRxXHKeFMQBheEkn6bNNEV2Fube/tmdopgzJzlaFfDA+7ueK2ryT+42I8J
O3CY7gzqfRzEfWtuTxmgMCW2qMELRKi+PTJztv217WesiGM6nqbCnp/N3LJe3IKSbgI88tWI4vXo
9p374Lp2f1UPTk4ZXNRyTyEghXtlYofaVx1pAfr5LJpvdCSqdIZH6e3MCPsti2pvXxFYu+81Pz0N
AsphE7XRuA2NmfSBUi8CtKe4u5JMnosevNhtCu8qa4w3POtsiFGitiPdB+CyktL7Vum01HJQ7tBv
ZJtwNhczS5RztA0z5UL1NN//muDE4JibCjwtGXFTxKFWnhI7bm8A24d3pdsEv5XZvGO/1Dc6XdVk
r7n9tmm94kViXLmNu6iegoiv/yX17K1h99rZzsbyRihSESbqUh8gxnJ2cKt7dUVk3btyLO+kxAMx
Calv89rqr9XceYcUiWa2yjMNO6xHCkVA30d/n1hmdfTi1nwzW05pQrKG02hIkiJF3e5HVJs3bWtj
Ruhkz1U1TPeRKByP9D6RoHP0u5Puh+rU2nm412M7DVTaZusKA+Q2zKMb4SM/SiAzb8lIcL1Vpjw3
iLjnLwZnw1iFXTwf9bxGqZOlxTkx8vAxpms+XqG0aj9PiYH4adZUcjJU1u5bI5TtioCeLwXBOcFs
1vMDbeYox8LUBRLJKflaubJ9lNFgnOY4HE7zQM3lKnf0JdFcxhcbUObeiJSxnSsy56dBdljMpy5+
rmXd3pqzA/rYVjTjcmOSe57o41uMrOzBjC23XfWOGDfDYGYB2Ugz6qm+Q3rU3XX91KZLPZvouhdd
Oj5ePOZ7kekvkxaR1Vkhgk+ecfuFhFZ3ldPzJMp0L72Zq1ihjDL7YtMLR64nIJdiU+vj/O51ytmE
2VQGTZNwC6Y4QFAZ1QzhKoqnfjfoxcMwjjjIsgELTpSE1Km3+RpFS35n1lO3tkuqqyKtXkuEI//O
xz9m2r+bjxftwV/Nx7tvVRMlfxyRf7zmfzPFwDkgxxFVfczJ7Gy/jcme/clB2YFUCyHAkj/F//o9
Uwyy8bex2GQsBiciO4zIGcHl+k+mYrCJP07FSNh9h3+QkGBSJyjmF5mDT9OgF1Zevje96HXI4hFA
El0Z7PALSXb3jdL25eLj8QrxQt/wQkNOJAuqY7d4flBpGwdzKKZDuziCSjHYB5pd8l0z6fXaXZxD
3Cia71NIqlUFM7iuFocRV0X9WV9cR9qH/0jDiWTm+KRqL+HmoZULv+FeaG/2bgcelJnXFVclECW/
rV8sAJJKNdqSuYRxP2FSCqQqbkBubXIgeJqlWKWaxTNlt6ENjDe4gZiG/gGUIuMWhMsqXvxWFsar
YXFgtV307FhFsiLFFIfT4tPqFsdWuni39MXFJZwW88zi7EKavbGwevVYvvrF+zUtLrACO1jVC0pS
8DKum8UrliyusWzxj5mLk6zOJZLPxV3WLD6zYXGcDRauF9IJ37vFjWYtvjQ6q6jMdfs3Q+FZw3Z1
RPlXbIsE9iddnG1zV0YbvtXVsLjeCuxvHTY46L2bcPHF9Zoc97WJx2p0K3HxF/9cp3DSkbOyLfzh
jmaJ4pKBiZwSSsn7VQosm6Fvya/ZTaJhY3gK1Vgps5ceB8AdwQvWwWy1hfKkqnFVR6q5l6ZGbLYl
AH6yacaLXNgf8L9ERVYn56bKh5fQR/6GiMJ/GgszK+nCoZ6Lfle4R/aKTTtkaNaBX+/cRbpR0p/F
rdpQ9r4zvfrVTVIUhyklgE9lRhqmnePc1I1cnK3yQ8EpcvjSSK+bE+Yfb10npuDg+UYv8A8wKLVG
DUrfLrTyXOnlUWozqmPplS4P5DwDoRNVwQiKU+tqwsC6NQY3/ewa6EXXH2wcHuDwKTWQZHomDNRY
IL0QWSXOpjNWV9ai6EO+nH6uax5xK1+4SBCTDByzgJXbwCWMt+C6ybnvsqhkirDGTZu0fH8DuhGz
G+AxbeK81o30rDepm/nThG3pS9O75oFVrE+DqKUTlIArfiZW4y0HEGZznKBWAX/FA94fiMOOX+ka
/dSv9TKabg0qyp7sPiSt04bPXMKboukC281nLCodVbzToxiubCcLzInvofZyfqEgEE5u8gYybFLA
1WNX1K8x198uQUu0RFpBwodjgtrAXXJhgQQBkCXGj0QC4onerL/ZI/6AsK9qiu75ZClpa95W9YJf
nyOXuIvmRQxgN9D9Zhh7d9a4WJ20rvieL8Lb0i77hza1hqByls6FZPnDgaOR9PR29+iOBT+Yh6lx
sBU3kTXbzbTR/RaOaLDSzx9nWmp3vNtMfBGVPhNwdjLCwBEjXd0MNVwySoEUzxqGmSfkt8bzUC6+
1K6w3LvGht+pWGguAo0uJB8qcyPqXQs5B19q36PS0Iol48IIh3qbD0X3/gGjl3rl3LCGT1fAUcYl
1FPvMkit2MSckQwwvh1+9o0F7LYLMC08k/wiRqG7xqUMZ5tHsXb/AfrODipmGaGur/LOZ+Tm2yqG
orpPoglSvc2W6YEEeJKZU47cBNJ+ErK1whW5vrHCLMmv7weCCtx85Kyf+Ree3lePjT0wJOWnbTqf
2zI+Kznd9lr7gMKjWim7+lwmOJQKZwp879roenwa0W28zLl5F++LtPluD/6Vb1ZQ7yicS8O9jK2J
GjzeIWN4iprWWdv66J0cDJuYAW2Qbg3ad6oCzyirS8dzDBrNJCdPJMK5oGZ9bEUqzo7iHp7B4a4d
tzYDQVtakBTTmY1sPYzpmprCo1m64a3otPFGjEa69aoI9y1FQfHOqbJ05fnK2kx1hkmGnIC9Unkd
dND0MZoR8V4CMChpfKNAt7qScVJfpXPfbkqjEAdi0742otuXnn3HYxLmUfUmOuMofNUi4wUq+evU
Ex04l22xzRXrfDGVBLsV5rTGCIEtwGgMFdSOgybLtKxAxen8Xigb+S04y5IjsUX+c1+mfX303WzH
2BsHtj3zBSeO2I4STiIdpgzMXDw6EyJsRMiHbJyKg06xE0VAMlvrXl9voBYQS/g99oJ5WXqrV6n3
OMDLSj9Nme4eG0583KiOvgZZedUFbKZWUKUnpu/mVF/qxHO/JQaeJgtC8bOLCWstsuyhI6DqbZo0
c8O1TiWIKb1A70sMpRgXj5Yf0lGv5pn7AV1O+yidTcTInm4FCHcMZAayaN/jiR5wvfSmM+b4gVDO
CGttULLVTKtybvrNrIzyVAnnTHlLdsdp1WzANwTj9mRtBmQsFdplCtyzMqvXVqsp8q+N+ltrQ8PN
hXGYaFBdmXX91ueVsSZs3F+nQr3oIbHHesXT3kcbTrBX/5WozVcZmzvi7cNHdDvAJWamoOXx4FQQ
g9eNZT+GpNkFDpchSvkyeqH7sg3K1lx3xE+cBg+DA0OC9265trq4aOYfs0kuM4TrLy51Z6I9Khxw
mBmhN5JMkj6yB0DytVbxrQ3d9Bv+p/zoN4W7KqM2XFdKw2LiWMM2a3ltROsVycr62Q3T6o7qG2Jj
YslkZS5JH3XjnWtVD59Lfco/D+hfz05H9qfNhLVq6L5d51xF3Mm7BDdgXNqSPb5YSqlgL04K66s4
sifRfB+3s3M2fBY3D4BP55KInjpn1G4c0XhBZhqj5Eus9CBsIhbRLO1PZOdYnDEl608l7dpYWfOA
NmLsq3OF/vdoLQ0cIT0cGzCZ8Mkne+uCXyhJN3MLMrDq/FI7d5FnH5gUsp3QKwm0kocBqphqifce
v5eFYdyIIuoehyYZ9nXsymcHfQHM6VSuQfnwKrgDXahWnQTk5xyygikMV6B21CtuYLUw5L4idyio
my7FuzuF+JiFx8fKibWw8i8uwMSqbcLhJnM0/boJy2abm1WzkwZxPf2QhQEzwzVY65ZAsh20JNCf
N7+mTVPB1JVUltHy0QSzyMQqYaHaFpYOD91k1m6uaDpM4mnXYFFeGT2h4Xbeqts5Y8bLVNXy5FLe
DWtlfi/TdsB/nmmvZuefRVm33yA7GUBYN7d+7YAM52G90mDgWOqSZN03M5c4IYmLJ/XCE7S6QcyG
BRSCiLqMwX4y63E30mGybs35foLyOY+JQVS956U7Eq92DpaBIBfNplJV9E2O087seOQpCTin6MAB
uBrHI42zLVK0NjwMMjxRpXSxQtteu6GXHiYW4KswRX2EVVWLM7HBpnfxM+6u4srtNSdZcltjlCe7
DHAyuqP8Qq65hGF4sGgPFtu2r2kRj4RI6rgXfD2akDAOdH8dRubf+WQzqmRBGhWZvWFrVuvRqw1s
W302psBTqoc1LZyEDbqNVDx9janLVdbKMREQo/gpnvFG3Gm6r7ZFiXYAknu4R8g4b8Q0t+cotatt
qmzrGqPIi5wpDphr55L4lRYAwnWXGBf6Ovft9Ea6tf2lHaspSI1y/iJa0V0PhattE6G+NdGEudo2
1LWnlLl2oS+O1sj2gxWjvcW4Y5wG15GXiFFlY4RY6CbN/Ux0cbiSRZ++DV004W5tLJPnfXgstARg
PNX1IJMtOhCVgL/hF+FRWefkc1rJjvDyB1/rxpWdWVezyaANE/vuwtuvLFk0Z0dkQV5ZX+PcaPFY
Jv5ximaHHkuxDP0RlpgvOuavdzezAbmGsmWOb6296SSENaT+vU5Iqr6SzDLaosDMDvMcUtdJLPl0
skhTuKvzYn7OGz2/buPiKwtoVGwqhBGYUrrFc1OG0Nll/FUWBU99TRbvrnKWexYyyW1fgpE1Qm9e
GV+cjYGT9NKF/hwwA13MJLVvzHSO2pUwcvMIpCrX7jRzpfXl8OT0Q38la7M8zbnyCBCduvwmK6Vr
k0Bixl8I+AC9DOnG2xYg5RnPwQYHMathxRyQ+967F+ncOFRkiwveUe+5I5vvdTaL8sscY6rHbmla
KLZKqu2CXh/Kh3KJZ7CXoIZwiWxouTFuPDEfkiXOoV6CHVAtZucEnviVCnmxduSSAGHDSWISTocK
21rFKRQxlKQfaRHlEhyBCWsJkeh+y5Rgel4iJsYfgRPmEj6B60d9R8dF5v0STdFgBAdnK79lS2xF
uwRY4JI8ZU2PoCci3MIpdHUbxV19MZfoi2wJwZiXOAw7IhijWSIy0iUsgw/2yOIXrl0/pn4xJVKD
ugDSNT6gjH9Z0b9BfYylo+CvUJ/zt+H/7d+Kuo2T5tvP9Ohvr/wN+3H1Twgv2AVImDIAWn7DfVzj
k41EnchqD/AAHclP9Kj9CbKHFsFFOvObued3etT4BGzDj5NHucBAuvlPgKA/6f6X+YWePe5RfAoY
1z+y9ZbmQAR6hOyybMcBSCiyTSd6+umg/F+cLsub+CjkFxMT//lFjN8xC9WEXM/7PjMk+ERLmou7
BFRkVrf567f6FdaiMNAHf/AgEyidQQP1x7+nQmou08ic6URMSMzJk+yKuxIaIAT6K/zF3b4QjbYb
Z9ta+SgH/+bt/3Q4IWixQtFsIQSOrF+tIkY+e/bgMKyk5fBgFO6zl7Trv/4LF/3EL9YX6ixgtQgS
Q0nya6FL02gTjj8h97YYHkbbfGp9QcuqAXGlz5Kz9H9Maf/hmyOr/c9vBzLp2ZZj/ehd+uMBRWto
OaPftmwQxIeQ2oOJvvK14pjZYXHMlfVofQgRrR+iRGz1BcoNH7Fi8SFcBFbH0GlE8DYQ39mhH1xE
jqpSPhlGH+LH9kMIaUiBKJKyDuSBvnEw4De/GEs4rSLcobQ8cIym042nqfXrgAy8vlhnWmmeY9n7
azPOzDXE6vg0pWFzShzCsWgXdZt4TVpL8eDY1H0kuI+hmhvzLoyIT7G7Mrs42Ljh8YhaoEkhOvcK
12VU+IzvaCjx3NsSJGNmHvWia4JnFUV/hNG5+aVKrK/O7N11TQWPZHnFEfT+c4QAnbdInY1m8zsL
nn7rrJ7lLpOLtL0Ua7tNh29NzL7npvENJZMa4FXVbCyj6DdDNTjncYRo8EnIOBqR+eRqIjymMZuV
bN16lSj1DR7XR1XfwgWJND3PvoweOsfKg96DofBVtHZRu8K8h2o/J3m4SfUxvi6JOCWUY4UJYBqu
7Eh3ss3QaBAhEdCBf+i8tCfDqXL9B+lioSLkRAQGObanWicZ9qokBlJsy7FpnEerdLXnOFMw1Ox3
GdaV0XigWFldgSRBQ5v01iQgKTihpR1fhYVsrqtctzcGmy0haD6nSCHTW1ktY9hQio2aCM1RSa4T
eJIhM1NyJN8lMfrXPtGliAJ9EidtdqOHJJZofBNUmSHpF+t4MRMvkbD+YUbzewrDuLmr57K5Jb3j
FPqT+Spnr3uwepMSYC0W12I0nX1Rci7I2SFtrCvHHZKKV1hHe0KU3kfb1DVH5EuJf6cjPt0hCmuu
50irbhc1utH203UE7SgDv871bTOk8rVyFu1I4iCkEKOd7Brf6q+SEIAznGPnNnHbLb0LgAohmAig
YfQ57bP4wMueKW/FrhLK9VgPd/WUPZJ8SCiUSlHkok656lonYyNhTceEP9xp4SB2hplQuKWjckTd
Yh3supVXE9UypK9GLBDFxHODM9qAtNPCSL8zQzm9tRprH1xgeVJRql11kWMg0PPjtZNr2EVS/Nvb
LJTuWuqSd4sys+J6Ic9+UTaE27COp+OoeeGrl3VkJHj4gAgxGq5GNLiUVvQDoXNajJuCaRgqHiCI
RgHCr3s8ynbmw53mw3E2YnGiNt7bhot3g/baNCgymkrwab+Zofnsi3lC9NXpF0qRdSzY5meX71Xz
8ug+I3xpJVyOtJnMRxZkEl3CDPEMaOI6HIj3kh62d2dOr7VW1nepDPN1Kef3JPJabxXrMP8e4pdD
iEd9IzT9bpz6bTciN0m1PqXloB52M0L0gNo1+dgIzS1WZOhpVAc12FGMynxrFQBQFdfOpiX2ro7M
B9uuwcZE1pQHwuFaELbafOO+7R2SYgCUEDETr4qNTRz3C/hL89o5zDOSRM2wnh4r4eUnbkjzQSAQ
WNWG/dpU9LQSTKuBd4VVkNehgaU/PkUeEaQ8AFaF0lVHthCe87wQ5bldBj9lPOJ6I1qB1ogg8poj
7giNyGyN/P5M80icyii19DH9yHbj9ob11utW/SXtTXVTW23hY5fh2uOW4NwkRGmcfEfkBxxRwNZe
AsE7zMMLCSfmimmId9b9dJqC3OECWsHcpN/9VMufBUDTA5uZdUf2hgO744uAEo60XeGZN3duHncb
p+T8EqMzvhPzpN1k9NlzmEs8MG76RGhVuZ98pCWBbOgJENZoBSku2k3uyXzXz651ys1kkGBDs7op
Wk/bCyabQEr3q0skMaIGbB5rGdrpwYPloDx4FMSZJMWmMYBEXTUle7o/jY1w/HjfU6F8VY09KeKd
bd84pCXsYy2KPnv2Bk30tMvRGK1b0qweBXeutYEybstBgh32IlJWsQHkK63LjHuLOC4HYfdzN2XW
55FIo7PTOPNzW5prnFFDQs5h05x7UXfbrKCcFiot3VsZnpPc4SQjA/I7gRQw5LLJtk4UtgfMAcNB
pcBv/g8Nf/dD0W8s6v6PR/2/Q/7fDvm463+aiv4kfVyG/OO3pv02/XHC/3jZ7xO++QlxIapFy0Jt
+KMW6vcp32bK54bmwu8SHr/M/79rIAVCR9qEFzkwKl2g4v8lez18/4sTl/+jW5Tj/iMNJJvBL1Oc
ry9BzkhyCQNwLS6HP05xhmx4xPWQdaRaJ2aAGIwozwh06woPH15InTqN+wjW9FjpSdwfVFJ2d3Gt
qWKXATWQkdUosu7QCyeBC+6xCkmnAekf0c9EWDPuaIXUd25WmtiYJLeYURvwq4nYXGPdCB9Go7Rf
uOzfcsHAwa+Cgwjt+y6r5ru28R+qmorevGQhWFXOEu9lC4QXFEDN14TtE0XGhSwurYNwuas7/cXP
ROrgXEqMS1kO2bFtVLchlJTg05oXDo6rbehgHM9I19u10IS4hBgcUfFo/nfiF8k2qasFbVHF3BxA
c3HEUYNMtJoSHbY4ehBniwqUjwOVzSjfl0ZCvv8k0FCN66tBqOZgZ83s7VgJfGISi/4w070duGbP
C1t7IObWKGtIC6cgJ+lZpbOMgjL3dFRO3Xzt1MoPbMOf96TnzKQNtM0BczTvLqjEQdxGSlubdD49
1pXZr5Z8Qnsp9DYYd0ACaZ71mIHxQmqvfW/a9x6SwAJloSlO1N77+m4g7f6JKB3Id3JaxQvqJobo
bNT5bTBv441X59p3gj/8YES9ekQDEL9r3CzPNSzx7uPztcun4swmGxY7eHMw8o4voyyA4F3HLYet
3vTlricJFtdRPTM/cpBbb+o25azojXS7xOCxJXp0ahCiVHM7VNLE+zAX2bwnxKoxt7Ht4r81iePE
CBXO2pJKlx1nqzqoxuIp2aWKW2UCNVNruudswfc9fcepwj7ZFZwLHoV+KU6dNe+eEAbXEkYNjG/f
I67LnxrNzO/jupleZB2TyFma/kM6K28bmwah8QyiJhxkH12F0oqfaY826SOgG5OVNcHQRnIs9dBM
72qpRkjJKd3Ys0Hfoo2kY5XZshtWjt85qzGt59e5HAhQtFp/l4PYfx8cc6iB2ouiWglzJuE8MtKE
Nt5U7+JzloNGzT5++C353gZuactUfMMr1VQu1qgoay9h4U/XyQyRYfIIWcMghNeFUwAkqmjwdgLR
Iu7h2HxCLJ/tCm/UKpxnMd0+I1lq3i4TenvfVdaL3eX9qbD159IbJ0xZSiK4SvtZm2EB8usiCucO
A5bjbBNvDgOyMWpAs4ysNSJkjVVCO/zNPOfVbevM2Ps009kO01Tc2oklkBuVPiCfJISY5L79TBfG
BuP3fIwtSZZTRoJjMOS2+TgKB+cadRooXhuHC3XEUotGjQvDAEsEMg6zbdmpcUO9EqGPOlY/0PtW
24EUtte96ac3I/D6VakN9m1nR8ZGxarjB91W71ndIIpXCPEYEeApeshE3X0B+0yuQ0F1zgSKhx6o
OjQTX/1cE45cIsmhNFxU+CERwzploPMaIn59Lnotxd2zp0dM3ktfr1OCN0W8IdvOxP2dlfPjaE86
9mAJt8qSgMW6rp40x552hkQHtDEnsmGRmBIeuSnxOoFJ5p21NmJwWrMvbcGlbIMu90hN18qBSx7o
iryLx7l99vn7zYMVQuce6qJy27UzRw365TRm/3UQPGcDk/iqYLLh75fEG84x0o/ALUk2bHIjfsBs
p89s2U0WGE2RXqmOkM9ANYvjNjXI0kZV3AYYn8ddrEcl1r0CH5IuMaBOBglZ0j1X5AI8ZGQPsSEb
ZLH60LMkbJd5VwPTzs1t42XZ0S3ZGCt8TXeGo7grtU4fvn7cWWTWERk7Ftkxr7hCiZ6jK+XjKqpJ
KrgfZ+5RzUABLawNt1USFBR3jYknTFM55W6MuD0jpjYsLofBuAh7eaMOTmlNyhKfJFfZfD3og0IF
Omh+eaYWZzq3TYaIoKoosW37cr5u6Mv50db877j09+OSQ2zH/4BI/3FcemVy+GVYWl70+7AkPgEe
UFSyZNLghlo6NH8flvxProOKEscI9eqATuB7v09L9icdYI/iRCRypue4QHu/Q6L6J8v3mbsEzWc/
pq9/4Bjh3f8IsNmkdeE7MIF3AC1/BdiEcqTS9YjHD+l+SZCVETQGDPf5o6n5p0PzH/C1P4F5vBc1
GzrHAtjyQ/n3c9gQQ5PGcCHKg0u87XlWkzizj/lPE0fgJOU/7W8hzQgMegkp0TGGMZT+MgfyLDRc
ss54v4IkgtWAKh4tAlfhuRstskm70DE35oi9eXDIx/vrP/bXIZQ3Zwp12I/49uhN/AVrlvgnmMZY
k2eswO80GqMqyoVC0kJC3GWkl+gJS/jfVdb8h0Nsc7RMQv2Wc205bX4+xCSypc3gucUBB+qSYxp3
76osFjFVgm4p0qd//Ibg9qhFOYmQSJHPtXygn/xGqa6NtcFQyxYZVleuV4NnMb1tCs/UPpsIIl//
+rAu28ofT1hSvhYoGLaAg2v8WqQytUKfIxwZewr2JJEQGG0MntVSx8o4WFg1pz4RZ48MrYM7ZeIi
lV0+lXXtDkFMVyDJA27rXrrJMGCqlN0r4jeZlIAjxpfJ8P7mLMAX9ufPS/Aj1z7AMlvTsvb8fIDK
wsf5XXT93qYOzXrQcMaHV22UUxcRVTx1CxmJ4cgTGa37qu1s8cA1OOGFwMZr6LHjHPGJmodiqu23
yGwbZ0WeFedSS47sVTF7AoI8xsqu0A0Wm7JR4kygO8dBZjakXm9gYllpTWKshsmYvW1tj+KsNa7W
bHpXx5CpTajBIAdvwwQkYTU30PJfPJ7wJAk186g26IyM9IowivEW5h/lIIX1mb9Pyf6hEIkgjots
eOIempCkpnLltujBIQ/nWIhvnKUjya4Cv+t43VnImO7GchpOpR7nrC92ylLCmmkwnHEjwDLGdTqq
drzVho6U0Eyi4xhDWb/2KcHqc6ObB0dlHWg6ORmvXmGqWx3XehH4cub2NeqpD1vc2G9eg7CMZHMy
OQsV1q9m3I0XTWriwe6WnOI5sd9wZxjAWJM/vjqksveBYwliSlHTjpfeavhLmbuB6SnwBv4k4//J
IN62WffeQPZGz3H0ZiSLYWOJh97nS5sJ13iCvrTfHKimSxLhEpbmYJtbjECdF/ijhiD3I4Hlx7ka
w97QCQfA018nSyYnqYesLYjo61djUtQFtYMiNFRrpixGXhUmxSGT8NLdygEy6zcdaYfPsRr8J6/m
frruMCGMGwqqOE9U6VhvVeuhcYxqLn5J6qVPUNITLDiGYNI+OTNYA7XAAuG9avSJr9+sK4o7+2mJ
knYMDilXN1HPI+tWEFUsh1AEDV+SHwvzQKgODuihXv7WxfCP/4u0j4/jb42dHZi9hySG6Nk18F7c
Irj19fPHz3RhWAbFpKfcN+aYsgtV39E3pNbDf7N3ZtttG9sW/ZX7A/BA37ySYCuJkilZlv2CIcs2
+q7QFICvv7Po5MaWc+yT+5w8xE5ihSQIVNXee6254iDYDggIynWiHg+3zxkfk68RRVcG3dZmPXZy
AMs++cEZ0JwB8qP3LY7DPcVmduppkTcOPqDcnO4bl5Qhxur1FI3bIkOrFVkaP1AVqaEfpNF7wB/i
UquSY9fB0d3N+pDJkJH3HJ0bnGGAkGo6niu8aX10beIg+8DAD2MLySDjGqLUkt7JWTPl+47LTzu4
qsZdx4mXyD89h9vjj1jlgF9CB0cyZ8fdQ4MsdDOlc7KKqgA0uUXnL2mnAwMne0t6m3VyfNXqHeWe
hv5E57qeHtxyAMrbMFxyTW0+2RDq152XGE+dbrYhvWp31c+TcasRBnqWSUtPvafV8RGnWIAtzeoo
SeIgna5GT4OkjbyQE65u1hyl6+WEQDr+3BK+dKLW8o5QYN1To1cBpFSlnDAqWfKFT8pAvmCk3qkE
oc8BswlSDjRMGSE3d3C0iVMhg9seO6ojz4seLZinFe0I+12fxIhiRftcGV52yhiO2PtWWizZhmdx
0wl95JaacyKcEoN/QK45TGe2Oe5l7CQJ1m4tYpeGvL6bO8BDDqXgYzkntLG92C+dlTOO05mSk7CR
hLMFuObmA6RBkBpjLp+nGmFY5rgsmLWZP2Sanr2Hl8WDRe1rHSIdeXGKmfbgNwGhdUEA/IVttGaU
BosrhX3c8THirWER2XN0ikUP3i9dY3wshaYthyWxB/+Ai3ax5BpX0bS1BGk2R1y61qclHh13Iypq
gqCJrqXWxHcCvu8hRgxDNkH7WPTieS4ntfqnxiOtaSA6A9eJ7jXrvNMY6TGoG/PjoEWMHYpE6jdN
IL17Bh65R/CJPID60MYQw4Cx5rn0ruyoFj7kJ7O6nQYCGLaLbT6Wid+E9dQh4wJ9QsDLTNm20grb
GZndRdWJOZf9qTAs/nzDjiXeAVkyo0+BL1PCRNsmqreLTwbcyozzARRPl2vXZZEOXLoSlddCgfqE
XaLew+b1iV2wdBSkKDY9o6EmIw6k+1BPPmeRpnf8a0sBonJj5GttA3DxadHZLBZ2EYsTLZ35MFuZ
f9KmmW2hZM4aaoXbfdYLFOlORAAehf/CTUMlOJ27WPfDeNLUrUR1TuMhURJ2U2WHta7Jmp4F/H9G
k3fj9mCngLVZlFMFyQorpEy8J49B4SptSFZU1lpuwcnCgO8WTVrSxshZ78Uo9nMysg7i3e+6HVps
/5qhGKIrMKDk0bCZlGskAdNdY/HyroNEbnehY9WCF7aixX5eqLqH9WUJ9BiQiI0H2otbH0xNctfL
ykdE30j7Wg4DHcbCASAheq37XFkwKuiqCO4Ic2mdZ69gf+xIoYGEREkMMwcFXAK9DP7mMZ0tw919
e1tG5QiyeBLck8dI09i+PKh8V20By4hB5HTXj4oN7SMhN5aimo+0ZlzEscNc2tMNPBrw0LoI6g/S
pKV0ayK95csqGz6rHBdesqJ+9s522xQdu4VScqI9SGLVCpG+PnrY4SbbPQ55l7XrtHXm+0irnQ9u
YrCwzkJDydWIiV5dgWCPLcOIH6S3MCut9cK9thfLR2GMSei+qDX92AyJ9rUX6MeTQUKf4j1zyiG9
KXg0J8lt4ReCnbwNekhrQgE6YsUs2QrPzhXAO1VXFJk4cn2H9J/10Pjw0hmf9tV9pL7RLLP4moZS
oeDA4Zw0o6Vq6M0FVywD7UZLGc04ka74mza6CrZKT967FtD++9GdCsL64NHHiX9mvhS4bFVNgI2P
rbGdUxVepcXGu8zntAx8SfbOCt3LdC702tmkuh1hUinKNOwlVHXpzuaupL+Dt9dM9GNOmtfJKvsR
1V0yk+IyM0e1neBYELnBzDlpzzU4j0M+JtrTpAUAyntm4yNE1LU9++WeGamxmif0f8UgLyMmN6xg
MtNQCq5gQkXrtrTexj5LuiXiYWvosRECZyuxyk/toR4xH8Z9YZwrmyWGsXYvVkDYQOnknEh6t8y/
aqntbP2xjvbYgUoCzFrIPDyBEm5o9bUSADAKkBgTYcvc1xwMhla/JT9Gv6VRNoYjRlW3m8s9I6p2
w9k4up8Anm4zNtGQzpPcTDZBJHpv30yIqt/ybbMvV1NxZOcrmSHn2srTrH7tl+4mDoqbIbc7wuST
+Vafm/hdg4KaiaNpnWo4t/XainUOkBgMi6BgLDveWaVx5uRXbQAK6l8dkl+O1rc+JVbvjLDwypN2
5O+1bPni4DlMTvbAI7xFDCSTEDx1UXPQ1kZkG+zA3WrGa8sKQiAB4HooZjuvz+orQjQ04jzmtrnp
8oKbFJt/gJJDcEcu8BejFTQFRJhzLjOasRy7w1+XUarq+FFXQyMClDGNBZqQP+lqUKtnATsesFXn
cugfJ4T5Qh18f/06P1U/vu8DRqGXQdlvU7j9WP0EUdIPWd03+4JgFIwbnmc8tJ1AWWyTHX3l2qp0
uSyHv35dVV2/+nyKC+W4LpUp+eWvqi5K8sLKoCjsEdy6cIlwI5XdVExb6SWsX3VZzXi+E9bidlSn
3F+/+k+6LD61GmW5POC8iddEGiS/dE8Mt95LB7fMasE1/+CrVTfz6P6usDzzdxTalCXq5G3aPov7
5S3827H7XcfORo343bf1U8fuNknrH7p1337gj26dr79xDNApOvNLh0xDi0beH906336DAQCl218w
8f/r1hlvAg8AEXhmz+UXlRP5R7fO8t8ANNYNWDEsrp5qev2Dbt1P/C0gXyp23VFNQboKr7sfkQTu
iSPCOfDANlFoZuQTgZKMjiTPEtQ7O7TSrWzZNiJdtoacoqNP8/oDsMXpnVNRCtpu1r3XOZq/j3nk
N99dyb9p8L1+6nh3BERSNcNpByF94bV91wwKGJtEyAbsQzba9TNA/+nukqVEuoo6iaXFvAsaXWVu
18w+f/3a1uvocpvQe4a+NggdHd2lbb3quEWJWTTukLaHKCZ3jwghZikkONwo7psbuo3jXaP9qzDm
za53NdlBSk6ASD9OS7V89oauHcNmma1jXMTdBgdhsesLAKMbjgvuW4/TMzLnwXMOEa64a6OxIDXp
jU3DRDmciJQw1tQ+5W1izlSpIEKMtQ5/fGZ6SgE8DAvuFp/TC1IOui2rMXPND2hc0NdQDayWzqd9
xuF8g690ODMzqbb1bFcgKnrLxwTKITlZs55mayu19fcayhg6M97DMC3ALAgVY0nx3KY6CRuGiJZo
iOpFbY37mciLda4t1gpzADaLxZMjUMrITdZNUiWAGKf5qcpUFaWhrrwmxiGi8zP3732iMNG26cxr
Vgh7pnHFF+Aqw8e8lUnh7sgjYkRsm5KEKnSg5wCH01uKqVRlCLb6BwIYMERXni5CP5mCjRwsIi9H
Wq7zKuVRog3qxwzH2tal8WQn/YMx1AnUXE8Oh8APCgg3JmAQ4O1+sjYsCQ0aU5mORj6PfFwHfc7J
ynEbgwF4vFhXKPZ0iVQoNUFSJgBPqPJsvtZMs/cONjzohbYrMCk6T142+5vEcau7HKrdtotbk2wa
h1BEG9cNbUIdyDJiQLEVPdM30MXabjF9CuXExOukp9ugH8eQJzU40OAvzwsNG3oR9ZAdQehmoe/0
3jM9jWa/lPqyCYqm38+pqIn4M/uYiiMzZ3Q8I50S3HtVt2OmbVxFJJccA8KMHq3MHMhcSmSDcchJ
vthSH2+NGsXdKq288gvSBzoMFAPWCr1lVSqhXUsu5Ejk+sr1hJuF5JjdU3rTUxiQ+nHczqLSlfeG
YKTarFoPEvE6Qi5H/DyhlQYIzj7/XBGsiVOyF9nO1Gv5OQdnSoZcnpQMq0gPHvUbWDYifUbBCHI8
qEbbBKEhouMyLNah0K1sfFJdP8JAHLN+XjiOES0QDJPgqQC7+wKnkHx4EfQt8jXGtemmH0SlbWrU
mjd0sap53eleb2yGkUyW+xkP7Lxnhsu5XotI1CNDRpRxKAb6Wh+xuAJQQejHqJ5qnuC+WOb6HvlB
wlbQV9cikSl4CN2qn7sa27Eh5oJbfdLrw0wNezY8Fs14Svj8+LyqW7yT3gl+LcGHmhnwakJ9NqDj
zr2IFkNuWpQj3SoZ7e59n7qkUYp05N1PMcJygiaXfVrL5gNdRGqm0Qy6VeCM5Lslkgd5w+B20ui9
TMMnPRODfpOlwtFPQSQ5izRmUz8LIAOQM7WC+aNaygM+ebK2s8Hc9NQNFEr45ZUranksOnJX6nUu
rYUw7ykCG03wMLDI+dkZBqE3R39MdX7J6arZ3EczABWUf8Yixydco0XaIStxqudh7jmrz2LpAGTi
qWs7g3eMbrnWtnIAEQJFQDS7FqzKrYqEn1ZunZq0SknffDugVri1wUsJyLx+cSucAtoW6bi1A652
HA/wWHtzhYgvKa9LWs84WngH3LtlYx8qBkXjySYHDzev5URDWHXC+6iNiAswL4o8WBfxgpi49nGP
rgAz+2KVtJ78UBtafUpc/N0hyoV6FeHZPMQmOYy57OpPeJ3eIXpxD2MQZI4SD0AmA/dYhFpuR1B7
SFREYOmn5QgcK0AF4GTR1kAGcJNYY6RQwXN1nRRSPJj5MClP+OC8OHRVFf/ASLa1zIkNqLUFP5oz
Xdv0bq+iZEyuB28RHZWPXxym1m8cJMPCuIJL3B8C04QkwA3EnJl9BqOLFcBNDciqWVFoeiY98Q71
5lCbGMbm3iOispLWzOo3uplABb7EKuvcBtbDgt+VhFn+e3Cs+rSff3NwZIBlUp3851Hvu/45+f7g
+McP/HFwJA/mje7gKkF8CXXzIm/74+BoGPYbnSIroAZiHEjSyl9jXpMxrzoVqqnwnydG743OXxZ1
AyWaslj8kxPj5UT4XSVE1YXlRQc4SiFkBug7fqzAanodST2zsAYV8pd87ctmnrdsAzRQS6agpCrT
GBnjuLnqHFAHxgyqcwLLfze3RCfh3qJAUUOBbBgY66XGdE5I9LwrG6PT4QsXEw891mUo/yPqrtLF
IXHWPKKjaK4EI5PgdwlCXMI2BpDP4Dk5fdBwKCLtNijtEYwzQFUUaODBa/+r1XgzonrJbHUaD7EH
WIGwaG/SMqYfPrK9ZuQi32tV7Zmbxk6QSsSZFMsV19K2QGpH01rnZQnvanTsiKUZc9axl7k/i9Iu
OREWKZmSuPtaz1zQ6VRu9IBhN3lYelBgfKg6LJZB+ySTMn3wM1u066ZMsrdT7TA1Fu1hcUBgJHU0
PEdp86U1DXK+SUpnmKWj0AgIHi88Bj2LB/A+wyVOTOVqySWrkmQDb69MbyG/dJ2hTDpBxh+1AyQG
OYd5rsXzvTYbw6KHepxn8TayG8f0dmY6JcNuJFqjb9HBx5FBD7bMxzafzm6hp+KmmToAN/mqdEyz
HA//Lgj/zYJgOvTnf7Ug3H2pqm4uxufqRxTSHz/4p/7DxsFmUjkyjleCVP+7ilIVm3BjEb9eikZV
L/2p/zDf8K9cfGpwrXmAHVoMf64PqEYU15dVw2B8qmrAf1BRfmv1fLdAkF+kZLyewWya6tZ9XVIW
bCFL2egzA+oqn6Go4zUPnUJaJ5MkE0KUzMyw1mWJDH4re7cF6d4JcWCIxEF8aXGEQJ3UtQDPTg/y
O6Evrq1ocwyc8F6asY9updJ6lWAqQztlarpamKIYANa6Tjl7AaK7halc4gxZSOWem35lJvRNNiJL
lp1mmPWj6GZxnJXyjEJbp2m+LO8iU0OYZhN+txGBkqslSrkW50rEpl8EbcZF23aRueUXyVt9kb/p
SglXDlMUQgrdp96SfkEyG79IpZyb+JknZ66zIQyUsi65iOzQ5zJh9KygK6gR0OHVSpHHZL+4GpVK
L60B9Y9KuWcoDV+kR8j5aqXso4bKsdjE2bh2lPJvUhpATakBi7Kkf81MCCGYUgv6gsuMCYO+OeIz
/VhBMt5USmFoKq0hmIMARSz6Q7kE5V2vNIlwScq3utIpZpTet8lFvAjRpDrixGyYS6BtzCEobUHo
4e8HunpTwdDTN7PnIogUuLWydYVMkgq1vx4QTsII7O8N7AkofaE6FuSqZDHtSaW3rMRgPU5Fbm4Z
1vs7gnkhLI5LFN1gY8KfZekEHdYI0Bxn7M6eSy96414aqKqV2qmmqk131RvvStVsxUnf7mz6r/aA
K2HdqaasoXUDxFQataK0ptuxy5w1vNSNpgIknEtzV7V5YTQVRwQSEfMXgjQd1Q7G4vCeIbQb4pvJ
QySD87ZS7eNZNZLxcJd7YHKgNIx+nedZdo5U4xk+jAfxh2Y0p1XE3xzQS1uiFBnIMYouDexA9bKz
IHK2g+pvB1K+QLvVtvWlBQ4myDhzk3MUUx3yTvXKlyKwNgbWyBAChR26lfO25m4D/BJcYVuC/Oe3
bsg8/GkpU7IqVT8+UZ15R/XoperWxwN9e4PND88hvXybmPNDo/r7TtE0N8wdgqPnK2aomgMIYxrX
xWU2MLbcN5eBwaRmB+TKMsNlfhrCRmS0QHuEw6iaN8xq8jDGqc0UAibYzEzCj9jKt3QApKqpjcVm
dpF9m2TIb3ONWUNycG8yDZP3DsEVTD+cNk+MR8PmXtjoTpZeuUL33vZ+EiXvJ3thKgAurLC2FXCC
FONHOvP68KJwo5p0qhpUkAV6gXGNzTvBGGjUmvOEY6rKDrI26YoW9ZJB+cr0xa4UkkKM92Oa2hI1
/aWijS/lbc4sOfuQ571YqhC8beVByHUImpkbF0v52NHjoAWTxvGHkvSGYp0lBlEQuVaX9Pdlja51
QrEaJyhVJjWsAe4ahwWbtL9hJALcaj/3vv2BgAjZv3h5YOQuQ2jkzOOqGPr6SKGJPoaORN5bBPWl
pbaPgzhNa3xYSAceqnwAPKS3NAnXZi9AoJkanMV/d+r/aqf2XNXg/89H93NSf/7yP9D5nqvP3x/h
zW8/+OdObbwxTHiFbAKBa35zqP+p1ETEiQxJB3D2h4Tzr32an0Dd5/5leP9Tp8n/zsYQpZrI/+wM
b+k/YeapK4hotHgPvC/rtayvZRgnyiCo95rXVasMQPN9kDPN3iAiALhrOk8SfsxNoTXYrobmqYgd
7aBL+hj1ULAqL0keNsB7cK6U1R1U5kcmmERggOvLWMmkH3LmtQ7CABBlQ/nYEjgtV37nnRo0xytz
Mu4ypqvPgVXeuLK4sTS5i3oa0L1wAg7V9A4BT5OyLNKvgz6kp5LruG69hnF2RW6brvnLanLoyqX6
clUH+p1rdARdCfmMx07xQATY3Dln2E08k8o8KS3is7zaP3nWtJOp18A4rr4GeXWDGeUcTQ6J2emw
tc38ZpiXOzubr/SYPyUybTUl6TOniDqs2+XF6VFejMYLmTBP7dxt64JUJFEm1nssEPtU+C7CUHRa
dReBdtT8k9FbT/lYPHtkCG1JYT/rIr9RV6BnFwwxsH3Nmook8bjPtpZKV7JIeMJ/6kGhkeNDbMmz
X00uUDA3PogieOEEQIhcYu/jeL7K8VUeFjiua012XBhwKbaTHs1kMKEMo/RJ5rNs7KfEIvB7Kp5F
m6FSd07IKRhuu3a3sflAkhSrup/v7ILvarb6bRs0NCxs5SShGz3RaVlVJvIus+ZCmYlgoKiidDkG
JJs0J9oNwUh91ROutIk1dS2T8nmAHrnSZ/LyelZExHAdFRZ/QGuXO9npd70pd0NCqeWTRqWN+lXj
QZyhMfjVIqEb1Eh6k+fTFadGZ+/XgUv3hk9Y2/PjEhGQVfQu0faBBZql44VAmwA/xjZxLZzsWM/L
o7AJS0uc6aHUHYjslVxXicDqWhOfgsJtU5jTi18vVyP4PxZwkZ7y1ntKJ/2T31q3ZIcbaxd052z2
+8UZxL6dxgekEgTHNz03qrWPS74jXDVA0HocpbTkr9x6TijM+D6Z7VjUmNwJEwydVWuW1qrp9Mcq
Nl4CS2I9mAT4p7g4Gt740IrhwZ6Kr6WesayjHgyHcnqwIiPBVE0kGEF3ZLO5Gn0btI/ry3U3KvdE
G+4Jckq2dW0H55HtbXv1c3zOVTJ53IqW+5R6QqG3uR3ZIk6NqTUfs4jzNR56IIkq78eCsB4WExlU
0Amd9Uwnet+quKC2dsZDB774MI0aXlNEpZuW1PXbSmvmLZrL8ViiDlubWmG9wEX7OI/CvTb8nDwr
SOBpa4cCoUkWBhiFQi9f5HPk1Xhw48ak35/ZbfWYV9FjOTFHDzGNBWC6mAEgvAJZmX8UFrYhVFeb
ib4c9OI0bPpZbFp7ShASMKwF1jeJ+OjXPa0Arz0VWnJX1SDLpWY/1hre925wnM04OM/oRMVLVSHT
Jdco2RRuu/I9DGbNEriQQokaM+daQfMczMEVt/+SmS816ItV15YYJAB8upNpbC2PVCfehVKzcRvC
L9TDidEaKgJv2IGCjlCeeU+e5p4Gs5WHaBRfNSmuiLn5TRyKarX8UGkxFKYGpGSjemMw8KoVk2au
jbwwr/e2Ss20hpbAQ7oAqdPeLJHh/mYg9pOyn1cL2NDIg8BU6b9W9qMaGSp39nD08KiHWLaPcImg
6Fss6N9tpv/F2I9htxq9ebwYXS7G7j+2mKTnTVaGlWdv9vkznWxAcSzHmSHnNTkQXX3gd/r216/5
84id18TeiaMAnye//viasVUFid9FmKd7J9lAAX1AW1asNcveSxWwpj4vNPYr0bG6/fqlLxkar75H
i8obeT+FOMLuV4NGhvdyYXpU7btSWGGGE/NuZpymlourrM7yPQmAL7KbGBPJEbTt2PHcBrhFhWJ9
AZ2Jq+VqiBF10PDeByqpE6T6xvTllcRLtCIMuFnTo161dXZTuWJbOuN5KuNH3UnK0J3s0+AjO5vq
Otg5Tk0OI7r8NSKCOfz1J/2bWwjgtm6iYDB0ekevvlizSAMEk3a1T8xua9dIZYLlDg9p+5srqubj
r58MXghZP7Zdm1vp1RUNpOFP/Efu1aCwD5RSd7OR2hud5sSqcgMYmX5OtBcRrMU433m9Xr5NYvZQ
e4m/tiPrsjqqYPfK8eVNV7HGnDCQwwOZLSdLjLvEZ7l3kPLh303cXTuZ01PskJFWxibcyXROrwZd
dOcqnx4n9E7AD1L72Kd+uZEMqK6QSn+NUsddVTlxUWLy6x0dya9RvTz6yKQIimDzbqx9Mjv7JKnS
dQxDFSn1dJV7pBGS13HnzczpaP4bW6TQH4WDNc2DwfqbC/k3KwxuHkXkwWRjAqn88alYPK1ubc2q
9os0LseJiZUNyiHuYWntf31zKAnN66fA0dmnSGAjwMZU//27Yb8w59Qr7LnaO/l4hh9yhGD5mwXz
8iS9eg0PGYFtq7//bPZAYpz3BWjqfR2MDQbhCddotLyolT5drHnXM5nLTXsfaOZJRkGywat31Kbo
fZdln3x3rJgxjQJNYGbtx4xNPAlYnZq5vKHh83VxpbVBU5/vC4uElMyxyBnVl+66SN0NlLZ3Pg2W
ldv58cEGW7xGMShXqJ3A0wRtswWMmkC9bs3dMNGz0s30q1NxC7ZpfjNOOcwg+HhMpjigEikzObCE
yGVDzqX357oyk41tLd98ev8xzt3+myeW7yIAcMU6bOMT+PFLqcwGwMdcVnuDTJXVSBN7nRIksDK1
nM/MCBJUDaETxeyfSubm66gT+oqmxW2fcS9HebWhTTNsZbSQ2ejSDB8S/UlmpNH4kCrhP7qnaIBZ
TejZKaEzGCIu1dYNbsiQgfqjbsqXpdNXqZfeTxanwwAc7Vpo0y5PdNDPXKYGePYODDpKEHmOCStg
Rs/9aTcsfJ07QhTS7CwsI4JfTWd5DBox3vz6xv2bh4Q9Q/1F/5Tq7dU1knGLeFYSrkIebMgRZyIa
lLdj0+GLmvg33wgorJ+fE59dmGUNH5D/0zPZ2tZMG2io9gIjNRSOjoTmKDuC69sHBt/PwhxxtcwU
SKPJMkXMyxMdihs35wA41JHLtBsIFFPKdhPQ7wPz1fWravY/dblxDWP5tgjKbp0EysxR1VZoNd1L
mS3nqaDp6qnNmNsstvLnSKpTKsbrbNFv2gEIzlQTxZv2G6yy/rbnK72Ul4s9WWHq8AcDJWLXYERn
jRy3TUSES7H0CdmXjINUERRVZF1LwAZHEmUf0p5C0qfzC3SFUs9Z5IPoY301E8dCziZjVOOu1VIE
lZzWDG8AtUjDWf1GK/k3mMW4IZth3Bo2oZrqMeom5wTY/sGNVQHh5BrPE36VouW0hFv6BgcYGfUN
f1rQN2ozh0esj9rrwJlesN2FcuACZ0V6k1rULMHEUdwu7KcsGc+S+R42c2ePP+4IgOh4ydyGiUn5
0xdHiuJdGbGzpPHIjcnT4cr+hkHvx6QjxD03nNPYobk3xbxWhREqnHQHU7W+8jnZ43t+MtFF/2Y/
vuQUvFoPOetA2EDZyB31Ou+xQBPfmja9zM6bX6puPKOTOHG+4OKRARqq89el1K57nPJ9wEnv8sxX
Sb+dZSdXbcaP0dAKgRplmyAPQn8UlodsPG7XsPuqTTAN874wIFuPaQ5cOUadAbEmfmm1IrhpBASl
BcfFpl+Q0Ve89/XiMSnQWGOyfn4cLY5burAaxmHpsJ7iHry2z8k6pjBkP0wA+wJG5ZjtZcNDP7KC
CpPZnE9JChvgBjTq2XaQydYFuEqm/1bYyuUKv8ID2hXccoZGRE09v7gdjGjR9GeP6mCfp+5pZBOh
yBweQNffqdN87/25v/6rqvzdcNzRTZbJ/9xhe/yCCaPqv2+u4ShWP/NXc83GQcMAWje+Dbv+T1jp
WW9sTi3KLIsW2WDs9tcY7GKD5sYjU49Bl/XdmNw233jUNwGPE6o/es3ePxmDvTrMMJtnEheApeGp
Yh6mvzrM0JMelrT2aVz4rK5lQt4vd6m1+u6a/DeFkmtwzFWeYDYersSrY240oGGywNXth6xCbjQS
/bnypwg0PaOiu9JFnVQg5BMhXv7mw69fW137H89rvDjSSE4GXDaPi/3j0QDXaAFszw/2sR2QKuGJ
DovfhEsYTkZ+zhizPceM6YNVV6VW2C1z+mXS+qrauMK1wkIYhIBgldnB5i/WFiZELB11ctv5GRtB
VkREls2i2XRxDMam86IzOXcy/H98CGXmNtQSyI306grqgohPeDLBvl2YqE82arpSK+1D6sn5XcsU
YB0ZuWdtNMwEa4NcvA8SVWrowNPn/aUBFtbKJGWiI7BbH0nWQ1W5bEc/R6rDcolzgRz1Mh1YL6uF
HoVWwsn99Wf46YjG9+B7LjreS+Dj66Kqsy3slZ4M9qmFeUcwvsPxKuadV/8ujving456JV81ADh2
qMzeH79xBwg2ggZeacTmQKHc8uW5fnsUvdW+1R12xF9/slcPEU1wdaACdGAqZ3bwGkdqGtgfS7aJ
PYMl8ZbVAfTygAzw16/yN9ePaCGOU+iwCQiwX9U4gWC5KKRGMhtx3jsQxV8bK0j3eec//PqFLvG0
P+y2SslDfC5wH9aFnxaFLKYmwQzl7ynbisPidVDtAu6ZWblj59JCd2gkTHLrus/PJLr6103h5qGd
GdE5gcRxVTpO+1aAvcS3OYKJxMqnY24EjrMnGwj8FH6rXcq9+W6MUXpBpNXBHiNoAShqx7zI1Chw
m2+mBIO53XvpLulvqrhvFIQfPiUiA4oWJsKKVhs4ysLxXR2nRIN0dcW0J4KcqbxisHmKxqYpLlud
Q2hzQbXBVYHZpuht3LzZHgfxsB0vbLdGiFNzAb4xAwtbLLfvDSwVJyeY7Y+ehBCHT4YhpTTvDdqK
WPRkYayFGxUPpp4H2wTRZdgr4lwSwy2vFIUux2uZjfFHlrN87/aQ6uLB5Kim6HXsLsR1QAkkhMFN
9xou2nWteHeIgYxdZ9X+A0aW7JBBiKbt1SY0c+PoBbuZuyapnFpOkfSaAnYfsQ/w9RjHFshrXGfT
jKZN37vBCT64IPl6IyYJU9T5Yw+wr1Dkvkox/JygmT/P89xRWUL4ixn67ZzIBvuXuYm5XvKG+a6i
AjqYIB8IBizfe3GSf21Ae0+rXA9mQkhEUmHxqpWGqkqmJw8peOgp/iDkg+KQKSYhXB731lWcwt5P
gQ5ZZSpvYXi2n6qMFG0dtKGGS5TYvfyLpqiHWlVopLCnCMA9cUSMxbt2jXaTm4HqCFenOmpgHk9M
MfHF0dfVvGqHduJaXc+wLrJmDdoY+YZiMhpwQp0EXhDdW/0ADLe8thXDUbvgHA1EzScDTyq+JsV7
1Nlf4ILBgKT17R9wDlvPInKJVeU6VYceVRYDoc56yO1tpYiSQrElh9aynmvFm8wTU6N2mQg7rM1K
vCM5aljX+ST5apCGAtOI9xKAZZJYb80Ifixr23joi3pezdrU+zTXzM+W4DsXrtG8nUVxk0ZQntHB
5yDBiiEkDBXlKCiGtdAxEppYPfXYtlfkycbkl8Q3Uex+TBSHM1FEzsiAzZkJ9/3MqdosqyqU+HbX
miJ59k7kby0hjGvSCyRELYif9bjA/tRJDx2yVlv1igzqKUYodm5swWWVIeKtyeT1YYnm3VStZ8UX
1RRptFHM0QRM4xq2L2Qwobd4x9iMvJBtKN+mse9Sr0kVoaBIpqLrtCuHaItrItf1tYDM9Jwxo0GL
2xFCWF2QqLqZNYTvKeeZ0RkwU2fDPiRIJ/aGIqp6NY+Lq83IJeAtmks+bLB+kh7kJfTS+yRSNIXq
RYx2/JRFxvDZ9br5yRqFPJa+P+IyDIBPxo19LXQNbXBP6gRTxfEwGDxf2pw3kJ7mObZWeuZ1xgF6
vLe0odG65abUMaBP2jK9s0e92lq6mRx0Qiw3Nvj/dTbTCwgsqgDDbcmThKOyIsGSFh6jk+usGohQ
QaDYHjGT5KRtDfNOc+H8t52eQ1od569jL2R90ue4CCNlOFlGpMPY/piCmlQRaczOYZANsDJ1gmf0
UZobPrE4ei5JqVLMOdQqfb4CQNa9XwJp35o8qKcZOi9+zqin16s39fgF+4gMg0Jf9jNGgZfEm2Lg
Zqn3eBGeV4wAHjSd80VR45yFB8fpZOTIV9cYKtw4QASP5qJVCTZYcSYgxecittsnLKh5mOuLxNfK
uVBzmnlHaKt1kADGtk0cDI913xWHNsUwv2iJvi8yXI4ZcXQrIK3Q9ooaNT6ztf08W83JSpbo6HXK
PC8Rgq1hUWGmrKtmE4iRT56nyW2glzJ0BsvctP1ighO049vFaxC6g57jZ8ygQCVP0Px6EBjlZT4A
3RtHvKiR5hp42iwPZXKfZ87GChLn1mBhWBMq9L/sncl23TiWrp+IuUiCJMjhPb36xrLC8gRLlm32
Ldg//f0gRdyy5Uq7ct1pDTIylToh8oDgxm7+Jj02cGdPdhYU20gO6pxcxcfNMoiwACm68xHxHHjN
yfKdHHh8TMeOuI4lw3kG8g45Ct9zj45dtkdVWf4FAtTW/cIFMD6CDr5ZlUSEwF8S//PEgBOpByOA
YEuUiYFHD/edkUdAzND5ZIfYsaOjeJRYhRx15tLgIl8UF/5sH/uWoOAAb0LYzKgwGD0GBCTw2y0y
cN5GsaHGt8tRlrud+j5lXg19Vqb2LdYr0QjVJB6P3asCBMsv85fOC9vkstMlKhEZntgbpBGg3vQl
HOKOngHAJVXCx/DmBamGKnS95Hqe3Llc/xe8+T+zsKQDSrr77wvWM0bsVZ3qHytWSkzzL/1dsYYS
nS3pMl9CasvAPvjV33CQyPkXclkB+SckJNeAtP+rYsXmAAocsGsnYDL0Cvb+B7gZ/CsKEEAly3qD
l/xHppZIWb0v6BwXxKFvI70ofSGNecOPiVsapF5GpyY5n1t8+TZTU6ODkS3BRdNKC+bx7Hg7Bo7R
hyZvSbvo76X4Ao3w3XeY7tXtqXNKpbYhrZbzlURI7YuxNn1f24bUIbzSOzqZXKy7PMq6v9oK5t12
bATapQjFBKj7uXq8xCIubDdUfwMa3KQE2DrWQ3AZZQGa4xpk9tnqrL2HwqcZiBdSdPsR0gjuCxMx
SmvV4P0SWu0X9JXlC+nUSK4Txft4haSICX3R6+0SwjjcOfHkuZeR2yc7DSbwamJ+i7bPcK+hZh04
YTh5iRm22PmBk35osmy5I3Hpr7vYLe+NX2G1l3PNSD4L59jfgHuMw02QNfeF3+DuF0/t3kF34BRP
QXTuwqC8cJIQKLxLnpTUaX3wK1JIVycgNPuJZuZu9lV78Hrp/lUAx8FZrCs+MIAK9lHiIY+/NDe0
qiKOcCFuBzdD8hRK3y5x3NskWDXetYHcWwu2OTN0n1vBrOhaVNO9b0966xcF9UUzy+QlUG5z9DCC
3uIJk184ZQmQgvPv3vTuWPYkja/0oL3rKakE9zasw6UNT8mt62vVdOX3bAyiw5h7aKz6abiNO6nv
SaNffIXfDUr3agtSoWXSwT8Sf/0rwjN008my2jaFfz5O6CvJNKo+ANQX96iozxfg9KfbVNvtXZMn
XzJXJM9+HUz0BucL5F0WjhIkc5E/hR1Fx/ZurOfyA9KM8ILyQl+7yFnQNs06eGH5XVdkPUof+bBN
eWM/4hOjNh6QPQ5cXe4acEN7x+dOrXmKd/ao4oc1lBYqE6GhhGVVjccC9ug4rjUNPJsEECRCPl8L
Pk/d4BV3cqwQqsARNbqXSGbcEW9HeJsqUzjQrOs1I7OeHvdoHXN7ro+rNVT3tsuOlsHQX5KWeRfw
/zZNJ7yDw7a/qmexPo0dzml7/OCTcw884a4BGwS5E7WAXcthfxwyFR+sdrgIwA2fI+V1NdKplRsc
jQpGu2G2DbPZOuGsTZ9Wswd3s72gy6OwIQ3W/tGyigMOZ/chjpkHharLCF4YEzJ81IbsFjzQjYVJ
pbN0ETmId++0drGH4vuiGynPEDd4XAQOfVgpfS5lVxzy1MX/oEzdC9+bGJCbJ7V8tWKkWwDFot8y
2H95QwSkd4nUiYa/dTWFUbRXQxMb/OgTwVDfuE05HyzdIdSex/7Z0mrv0QusaTuT5DG2YZyE7B6v
lXUuVeJvVOo+jVK1+0GW3bGQOOlm+nzt08u+7JMNycZmwWWzUhosN0kBdlLlrpwzJq9TkzJAB2Ps
5Zm+D5Uo7prQj1EIZ5mBKYkzJOLmu3Iu1mOFJPmuaZoORfs5uPK68XzpxIT0KbjX3eTo6W7y+kcg
TtbJahf/evKcpOIFqzW8SrJ/yyuiXet0bsYsfxLl5QTho+zCLxBofGDMKzq6mAwCOIOxm4Spul3Q
ib/BKeu58qCx+UjrbtbUeQ6akfM+6ez+s+74ynaZNLuuKdwLTLLLA8N2trQNBHUsvWKP3HpxuxB2
gf8Q74q6q2sER5fP6wC0ZlTE53FgD6bLvHxGDgottZIs9EPbYbloA4mBQVze1FiLkk9FxdDcxkgO
nNFZSvSxAfEPgtYf7Y1es/qsyUdUO9KqL3Z1U0X3fSa/g8CdtpDmHBi9YTFgfOhg4GYFFFSoZ5U1
tDigNihf14OfYdSWBtbBWclpQ7cvDwuZEq941UzFPDwmBep8HkzNqj8vUXhD6Ka22pfcyijSEhiM
oGwTGio3eUdNtKEYCk/5EGbr5ex1wd3Mgf1BdAixIvbK1jvrsPT9pJ20O08gT8OoAy7xpWf3p1tn
gN8JWl5JD5mURt63hRW6O7A93XkNy/u8XZTFBCSr4pNq+7OFAdBNUgzFhxA6rET5z5LHJFds3Gid
kqcGGeM91X95Ah6cPBuaVwROGwVdnJR77zIWnYOzi9cwY1inQZ2NTcj7IcYRUvS84ixGaEfP3oN+
DA9ruupHrW8X0EX2TgbLjG0D9nj4x5Fiz6R96/CXrUT73HZ2+sSZjHnuVA5XSF2XNwh3Rd9xMRkw
DiqUuLfGfPzLyov1urTlmXSC4ltZiuCrX0V+ilmGaAdICSMGaZGXnvn1eFYSbbc6dNxltxSg/jcR
nCGkWrIkfBzGxb8kdy6+WpmdYds2mD5d0KTTHYDI4JFzJNo384p337K4qJdJqoAtRoEJaMZ0nl/y
NI08glGMO2JejbezbHG+QIzLugXhpJuNixLWU7ao/FoUDfYVo+o9SQFBcovaS/7V69v8HgOyD4O/
hjayZvnIPC0vMeukkbFroDndwGpu1VZPqGtvXJ1iTby4EbpXqF89+dMyfVNh0n4OET04pOg8dRsV
lXG0mdvFOu9oHd1SfKFyjl6i9eLZi75ZugqIm7BCfRrk0nQnaU3N5yieq3C7rGo4a5xeYD6dZjD2
I1lmf7VhSnMgrEV/n+Hrge0BwuE4VTbFGe9cmh0H10YSYPFmhpmQzfdCdvaTinrlYdli5/POGS3/
OBReeq+oVI+tWOS2GoYKv+LQw85Q4BEE0n5ENSp35SWY/PbcSXqjVeDZ2MIMGidMNpwsGoSNcbjd
t7bfboPM7fd+UqHI7ejmzhl0v9PMDC8LCznijcTubTfLrDnT0mOAWRZV95R3WS+ZZQ7a2Q6wxT7l
C9bR+96LlnbTZO36LSCBulL21DDTDL54cRJ9lEmFRHKs64MAOYjIdiZVSbcnZ7A/MTx8yHy6JfTe
bXkVrZ78PIIGwO+ywZ3XjX20Nhdm31/k1CUXvXLEY4RVY4o2n5i9TdvR4ahqtz7FIYqPcK+HPDxl
VIL3sPiom2bMU57HaHS3CPE1n2P05e78CP9NyOqu/TTAIFb72J4G9pKthw2m185XGhlttoflHluA
DDP1Ccu66iNepIE+CNpsF4OmW4DdjMUcs9PttsTz7iyL81t7HdJPbSWvY2SIasjuW7Qu91ilJttq
6aM7r0e7cMAxcMeURKY7eoAuvTlyw9CJ5bHFgxDaBN2SL7Q5DKABlf/HylskLOZyoq3rWAI7AEen
9hFhg/haUxfvJ3dVZ25WjMfV83tEukVxGGx7uHSsZB8A+v6WIAPQbdMhkN8C6NCAjDE33uUB+myx
L9WXwKvVYaSNyNzai1ZjGuoNV4k753ChRY7LrfJtvJS6GKZ6nHvZ18aOAMYghI0NoJUUhBYxXaF/
nfxVoDr0kPp2crRT36I+UMNl19BhZIMH4QUWV9E2tskRywkM5wqD64CiEyoFKTgPAzjOP2lggnTZ
8Kehk5T6uOY2wI/2rVrXi9xymvOJKeAl37C4dFF/f1Fr2oPm7LEqa9rxEEP9OGuLWOzcfP2rAYVO
Ye46HdKnrbwVbWt9c2A8/m+V/D+rkqEZ/65I/j/F85fn8vmnGvn1X/mnREYShwEsmiv/GP79vxI5
DP8FndClnQTY9U335h9uo2Coi7oOSFhQMQE2EhSu/5TI9r9cF5pD5IMF9m0ROf8fQ12Pv4ISMncB
idK1GYX9XCBnDgmQxhUTeBiYok2aLZgoRJ7+w5zo/UDKXAbLP9MiYKTL9Onny6yO7hDdGK2TXj3U
e2uc5cVghzclKXT5hwny+5Ee14IwyjTKRVUI7J0BUv4wrOFZZDoahTotTh3d2AHgqMAHuO6tNrKD
yHf+Eez6i+QQEyHG9g5MFg/CKVJGP19yzrVPf6FTpxQMNX21tu4va2QW601tlbW/DSOo5FhVCPdg
A2ql/MbUdTkG9eRWx9YHDYQ4JxJ2w8wotSGEnaLayAEtUWd/qea0u2wjLCRaRVucwVd6xKLd3b46
yC90KO6KHChYYXX9R6cPqvNo7DAHVyU07qVPr704w85LIPp4XFq7PENzd6GFqcs71/LWbxHajo8J
wnmP9ASv7GFJ95MscEjFzOy0Eh+vPKaZ4TZBlvHO1UP5fRVrfbOKKfvo2uheII9XHPw2qbYOEKyt
IYCd7JpitF0B/oWjTbO+XaY98jik2r3QF9Lp6+uuCWmkFLl4tovYOuF41HLeWNOphR6O9u4cKRgi
llu/6JC5Criu+S6q12TA22AKcUsOvYOt3e4pzS0gi7s5oWZvN3KZ4kk/gcb0F32ZVE12kK+Or9Or
+6udGCdY25jCDp1snjJjFJvRmriPXt1jOSejr1moGwJ6RC8B7P6C16xlbGe7MSSNs40ZbZ6gcLhN
K6+4sV/dagMvri/lgIXtYsxsQ2Nrm6u027nG6tZ7db31UgxwU+HcJ3OK4facLfeJscnVpORPpazH
Qz3bPQN2uJhQDYLya2do+CgQGaOKZhcLOrQxBENkLldwznvN4jAiK65aY9rrCde6E1W6Xtqvnr64
XOVneOzY0EnSDA6tVVsfPGMErBjknkZjDiyWNL+0s3j4Guug/5I7xkV4fXUUtsAC4F9OyZqo4KXt
i+3kTN11VTCfnWXx1TZ2OQEuxRTjTOzy+GOkrZRNipWxZUyNV6uct3qeqi0AaRthJro4sukvMgpY
AQEH6CfDy+wZPKDiwxItdAyUE2OlDM+jvVfGXjlA4s+fJzwxwNh6bG3eHrod45XImfvi//5tNmbN
Ps6FV7kxcDbgTppAjf+lmfP8hp6MC4Kx7+9bv7eAvoX3bRulexLrT9bQiWtEuN29a0yjGUeSbUSo
/1SvltIO5tIofN6h7fsXGry1e0rzVxPq/tWRunp1p1bUnvUueLOtXl49rFeNnXX+6mwduMblenl1
vA5f3a+LNytsxD/xxUZsFI/sHJovhtmINRr77BV88g7/HJ09eFj6oCW5oRnInOtBLn2yjxwN7ZJ2
Pnqxlsohx/otKg5RH1bVEbXRQH6a0eEND3LJXf8M0VJt79LCWsKDzjTsFQQf+uAQ59Ma34/gbxnS
NekYXwfwdZJNXXbVdBvjGRzC7QlanVxECnIErsSY3T+5TWKaVnalyL2mbo7cx2yATHBoZ2LkV0nt
6uBMlPTWeQ5Feeg+5CVyRO3RiXT+xJQm/wC9DjtEGwVlLiYZWNt0aKRaLBpdwlVogQ2BOPdn8rXN
tI5QwX0rAcTfC3E+uQAXnXn2T25p0dqcczDHu3KNnAc3qUF3ajwFJOl9AKl5GaaXwK2MCBZ15cHL
mckYKQ6Mh7wKMQmqjjPoCNV5OsOcgrm2IrfdKsXLHiLo0Xoeua8cpXN4BaTiZFntcfbrt5W2saux
lgSKl1LR57njf7W9VX0A14vdjF9ZQ7Mbx6m8m4XXfPMCL0SAUyGKARAbOXnkeNbdEMQFtPxlqs9C
u4huCj8Nnouy5f4EZLyD0rK8s6Zc5ts8LLk3iwI0YTH68rsbdsWjsPv5tsizYN2RZ9Yf4jJBJROl
98EheCDOxntbvIGL/hfc9wdwH4IpjBb+/aiELFDn75JA82/8nQQCgkH90GWqEUo4qj/MSRw8n4HN
II3j+qD3ox/8TSRucAj2MR5h3gcy2vhG/J0D+vzKZ6aBnB9QPFK3/0jfwgg2/gB7M7dDfeAzjcEH
zuP4MhnVjxkTBoglsqzet8Rem+w7Z4lCmHqaXKuFFdgjwvaYGavkg15EQddEL77/MquiqS6dmoGz
e2gsDxWwvA1x6tqgim4o/GGBgdjHzi4t+H+A0oI1QPxqjpF7H8XYGi3GAl4qOGq8utwb8HiN7NCU
a6zpI5KoSJAWHM49fFLMH7GJpvnqh0ehYwSSNzNHadRti2kGIHCoxkw36XbRCSPQPyC2nJ9nSDRU
bWBaiH7wH/RxEG38eXVqDca/16v/rdET/UPgPzIBlsEZRmoUxX7EJWcHdbnvbQCe+cEDk8mtuURK
vk/lTPH88Ye99d9gJF/xb/+FR+KWYJMgsgmvBIwzdjHvbglZvLmsdRd/dRgk5FdQUONXWisC9cfE
ClIQ7dTfiZMxdm3CYZNnc5PLTcZEPodNrBcG6nLA6vicwxwj0f2q4hWyYjHzKPY9wGUyQuBH1rxH
QbwNrtc1d/hYSWXgt0BC9CCjP6TtPyPjwLayyD6uPSGgRYZ/7z3BVZLPKR286ps94Wb1wa9Sq75H
WaReb3+/ej/T4syFYOJ5CN76zut00jzvH3b7QoyNVrijX8G5uo7YN4WiJ7lxbd7wWcjMu0EazYcG
uOASzZyhoXcx3nPSVn8CH/5cFb3eiQ88DzwvMv1MPM2S/HAnTOMWaHBZ8HXUYRdcg2HIoNV2pSUk
Epv4qkGn+v13/2WRfQhkhBJqThtpYxOifrwi5FFL1kwYX4oBQNGya5eG1ikwg1XB2/n9tcwm/GGT
ss4ELs+JKC/dkFLM/flabloVeZP67tfZiXXqfXNJ65PkDPYC+w5fF7PEBSIkSGb9/sK/fkn2ENIa
gQ2XhKD7rthkwqi7KMv1y2wDbIW0JIsQPrxr0UL5w3d8V/mZRwhDhmZ5ALmL4P2e15nVuFxPo1t+
naYgkfZJwZP9XiA70IKlBSMYNzdztCq7vKzTrgrsvT8m+fqYadk0gr4jARHjXHD70R2sFilAN42V
W1zmY9yFy2mYPA9d5t+vzy8PhgEF/Cem7BAXjZTDzw8GNa4QBUC7eqFp13EXnRXl2feRuY//qa7L
AIKMKscaOsnvr+v8+mAMKYNaEXy7hyTEuwsry6CNO9/6gmmi4+IswXBw0FsckZgFbR3BHK448Zrk
8pmZD7LPu7brOpg9pTW740NarhPN2iSEff4lrpwsol8ZuMsFsuie/pP8N+/Fuw3MDUoIrLwmsGfB
z797Wfx4YjA8dPUXZlkIWm0ybCzXWx3MHZtqXWy6oMdINzq4toRKeZs0mu8cBlCKF4JllHvx8sIG
LLPvgTZC3Bx/KOzD63c8ILlvARi4INHFn8GsfdJIUCqUTkuZs1NxBtQ8napDUKrfVcJBJ4q2ojIh
2tIJinWwu+civIMt1s9P62JSiE3LZJi1cAFIEeTtNQ2Qr3C91vDy0IZPTQvEy8pvwYR0joPOrtLr
La9/5H+q4BohMbDWGffoNFlUDRunGpxPua7RENoPSNysjyswpvFh7NpgvNcZ/8+0SaqMCLJJkqDm
mbnJPHHpUiQpDM5MNBYvugr5G8A4UYtNYmZiFZI/YB8yl08CRUDZBtVaCS3/6I9z0t/1kyw5zJZ2
zgjBusN0AqRhHHFpK50iPk7/wVwNRbgGBmuUp+0T4wh/PClvbNOrAoON5chUc64uktZahvNhHmb2
0hwqE/nSMXWWixDhfw5LW/XmzGxD5fK2NSHNEXdbe9jP5rTbX7+An/UJXxWh3sioxtrKYkF9u2L7
6Tk2QawopW2V+1argP9KJRTKDBnnPMPu5+1vtE2LpZQAc5kmaF+ENbw6gGc+azCIdOHSc5MQHFFz
5TvFb6vqMSdn5fywGfjANPVJfl4hugxp1kkic0VhSbK2BcAYy9IssuXrEejNdqlp7WffRQ40CyEx
FWTlfdX7zKsOmRBmuzR+5vJOjVUUsWtityt4ZmIG7/odhL6jEF+AnxSKc8uDA/zSlvPIGtYz44EC
s1obFd4PYWGjWrBbJZRrtAHoOKAWjx6pyd0yZxb8bgHKbL5EFmGEdNVielbFCIQZRSN8G0aiwL5b
Bb3Afe0qs387QGb8RBXaivE80iOi3Lt6qT1ehSHDDTDjyfeSs6vDGJRbgl1uLsTY39yLFyWGuwbU
iFdwCZEBRINkDRAKG+lQcntZmYYmb1NIgaXXGkkZ/1M6ePyAysUiua3MQ6oZ4yHUYLLvA012lhNM
hdlzBSmgd8r62WN9YptBfr81qfX40IQV/2wdFMV71It7YgOp40qW4SHQMt4v3bKa4JHkJGJZKzrz
SsM14Y92KBTwJHxN3ogYQ+PABpRp7rIKSS0bvZzG2dZZeTUWGAeKfdsxuAM/SC5mdrVIU4RAmjxa
Hf8Ezd+fOxAJD+AM02jcIQkHCQyxkCJBLjewaZjkUdyIQ58vMYM09jbojxjvqPXWX5aZ7R9qutbe
PippW1QkClMd4NfijwYgTMneIh2hMpHe1E6SAoEkVzdPGM/WxXYOiDtoZBtBvyB7skETsq/1di6A
5E4XOZUt96gszbNpvTCt/edKOxVfplIZJtQfgMArDyC2rqM5pEeEllWxJxATbvY94Kql3cbNUEcR
qNCAydhGuVjWnJTIEJ6LN8zGvDx4WSff8pgFOd5iJIIzNDypnztMjZP4ElrO4EjkKumrsnnSzIQU
2U8LpOUcg2p+QoVYs4eUSNENv6jXeuV3rTsOHcaMviBUAjRhlXZlzvOoNrNtOUN7rSdkvrNDVrUD
T6lyPKMnA98Y3TWovraJggOLz86100b148Hum4lPUsK0/A66tolLuT2admefmYwQ7yQEmzeNN4Mi
uegTi+gwsoq8C47bazbU2CIrUp/x9AFuXIRLzE4PC437z0UyWwOX9hxgtHSFY6LSd2BXQKWAovgA
7/ehV5hDtu+Hlu04B37K8FKG3UJ8WMLE8m4A3XRM5glRvndq2h7gwj4Eh8HIvnRNimXTqFhegLlR
jSCvY+oQor5ZnKluBRoMOd3eNtrHSTYJ62zI1rVDQiwU8a5VU6X2MItV+0G1M18epcCCaD8uk+SO
ZTYh5nwAvyF5sTEoJp1mmoaAKczNt20N5N/8bvFqwcZd09kkzkEN7r/Zaivk0MKIxmaNGT+jp7Qh
E41t3k8rTnlzvVCBQt5MuEI1125K2N3pKO96XFJWZwk+W9VUdB9sMDQPSBNHCNF3mOa05wE63zlY
5nFoXtA/ba2LDp8070pxp2ILdDhtP9N2DdZDjop48RUk4trdl7R1u+cJtsx0s0ZWQZML0WOaQsKf
kIKCKRbB0IUR7Wk45pOP8HPXog5bb4LSLp1LUXCs7lXYo53f8ozQbAEj0q4Zp/DYeTP+PfloUvq1
mxYsRDBXciNgWdbSP0WuM3gfgqJfPOTMWy9HZjsq3AXEC25ZiaPYpyruz3oyWd5GiUPHuu6iFDOv
7qCAA9cXdNzUsMFx7mqCMtMcxkgyiPRJ0NaHOKMJx8EX9PJc034LgXn0rrMFUx+BboGgrKOdVbsy
2yIb4qJC7hfxSbqi37VAbNYLFVW2fXQmJ3EPqpmdClCwLNYU8obwrduGuZH3EROCLquPNiq4DXTv
2p7nh7mfRX9lYVBk3XuWp9fHvmJXM2sOgu7jKse4qo24kuyaYzj78TrDbJMwUBChLfKjSvtsPqy1
F2LLHeW1cJOtROi7Db84ZRZWXxPUfcfZTJSXlnmJDz1tO8imlgA5tN+DjlZV64e7Ibd9NIBUaeXo
GDnSyvMjjG3S2uRbElYCyjG26Dn6VjvH75c12AeiF1Z8jVJE02a3f2ff9lKowLmf4rIG1j/VqTlQ
m1KUjf9xWvym8XaNmjo1kk8hg5sDJ5I+2RjQBF6YDsAB+7+yOvq9x07AnONYiQgkvNxtaNLHjgOc
1yHxAhPhIDeaDDPF0c9RyJoVU4yBmdDNFF6gEW+RkvpJO3L0MHPIOGX6Cn3P9bigiNmrwwCchhAQ
6NxUDjJzjMvkgmwxM6mhLdPgk49TA7fiNCh3RsfY6uk1NEPrEyZ9rcnsw5zmpnv0XJ8sGJ8vk0VH
y9QQy7IwNYcGKCSFgIIotW+Djq2CVZwizy1IiSrmmsSUEmgtX5S8JKTf5PtlZwJiWbic0RMzUFKT
CRUoFqippDk5w3aaudMuTiTXRpBc1uuH0fNhcW9rFRkpKzurFe+S9uuO+9dgfIkouScLPoLka8Qd
VarRzN6jDoUBqJIKK8pHtx+64Ms0tVV9CNxMVpdxnY0ci33TmFyqaqRJWZKoN2vU11XQO98HSy+Q
zSF+jQBpOA/pGzAuUTNrG9koUpRXxHCcKva4AdDuCXRpTqm/TzBUIVlHdD1NxyKIJnP3jlAWC9mg
Zx/VxyXFIu57MVgsLGEmM3cwaCth+/yzEmvLK4S5mljJSGWFicNDzbCg9HY5hgMhoqsWOEzkMmzy
gHu/nJX/CdIrN/P2GDkwHeeR8m/oH8JWzXxjkVUOz2jQ9NGZHSHmPCW365TZKnoac+mjBATRKS6n
M490FDEy6Zos1lkb03zqOqyhkjOMFk1SYfdMKqfNhKoKh2IYtGyWkn6dM2MnZneyR3nOJUuJXWWy
+bFuus4/2U2sx/AW7opbp5eBkjb3s6xA7Zh+CVhEUNxykswHzPXMKwJI0TS8qqzlAwqTFhI1p6A0
TlvGdNWGIVXKWLN1Jbwq46hnTtdkHGMOzaGeSFS3QjRkgYHoTL4JnZT9qIrMWK3brACiOKuREQba
uphPk5V0qMcVoeS4dBLuy90miTSpIU382CTzojF3+/Z65D3TrwfMyWoeaqcJfOWlmAVMwDGcIJWe
fEfmyI+UYF3ZpulCTpAdvM4ze7eo3Ki6KicnHvtdXIB/G875A6UgqUXQjmeL6F3Jtaq14yvYzchs
OAP2xPEajTUlXyyjtHseuyEVJRLGQ9MTXJbJE5fe5PR5hcqCyz4rkTlhZTMcZfgzzmweCKg50ksK
T55zv/jrciEml/oJ+MMyj8iMiTZ/HhMHK7ytest8dGyP5Bq6DrHXO6ZzlJMY/F0Rh2uFqNthjmN4
c/sKKjo/xdQs6CRaljW/iHFAls9Ghs/eiqRJKEfGpIu1dUIhQwwPwVpgCgn7zWH9mTGZohuJapOF
dbNjinwZdSaRjxtMYh6UVjFPrQfYQ7o+h9YaYdiJdTI5SuSjc8Sqm4i7Oi3l3plRdgSjTv3Adgp8
Lk9rT60mVDbE5ODUSB8RQuSLZ7b+yQkdlK+WPCSPenv1qrEwqVVhlRHOJca7EDXbHny02RjVZPpH
lhKA9jYgEsKpurG9GUV5FgQ7EQZFkdWzkJMjzStOtRw3VwHjWpLXZcrio4LmNtwFs1z1WYjkdHEK
GabrjoPN8sgPxNyPhE6olTV/JvJ6dBqPWVuZTNQFx0Scmd6qxjmPoUedtRmshfKKhH/AeZXOlVvs
o3g0VeBbYVGo1dx0vc4T6DfeMsRuMKZdqXi9MQQAu6NIYqK/BaNf8UhTZzC3PlRg2ktgsYPqe8ic
lZdfSUN64IMoYa+3Czgo9lrPY4S5ABgjTasNhGK9MhlIRJU/i3o2FfryFjmiWZtEF4Mcsyt/3+P6
b3pGQHbwnmeggzvW+wZriI0qIkvF9GVWvakzkSYuEn9neUtbIBswdHzfP1zyfVeNNhXqcr5n2nnu
r37mS1NVod0zvPeDyUxv3rZGEVqms/v7b/frpQxWCdq6GRgZJM/PnUMXMxlogqL+knrKxKc68AQa
mTPBmtj1+2u9dgN/7B8j+k6bWviY9AhwAO/blNp2dDEBD/kyi3KgkBmS0mUn+r2X8BomuLdzFq5B
TdAYKs8H+jGMBYYiW9h01N10IcxkI6LkNbHnLTL/PfuoutiUCBW2NpwJYA0mfvr97f+yVIK2MImt
A4ALUSPb/P6H3v7cqbKPJ+k/Y1g7cx8cUKYs5HClhPr9pX7Zc4LGcMQoiEkQoozv+92kUalbkUA9
I/cnhoUedJhNj84qzSsSqHj645Z7P0IB42Rc3PAwo2vq/gLn6lotwpj+/TP2EiZG9TMv2+0AApMD
wo3MmaUi8n2SiYWfvwHRtbsbI7nqv8ES/72a17seLVNTZElo0jImRTzq/Y6cqn5G9zQWn+lJUDou
gGeXF2Cuppz/z1bZ9YXNtxU2UF0mSO+b1zmJYSiczPmMWq9Eaa+BkYNUWEaldoLcbbLG31/QcNN+
3P+ubzhwIMpwNuAVf7+D0JtaCSZL9xlYtuknd7jjEuYIigvPVXVtgU8AvKYlQfc09xNOxt/fgPd+
D5NqAQy30T2QoeSruz/vYarEpHAaWX1uYfrG1Z5Z1prv6XokUXZ8S1vGLjGpceDB2152fzfFLb83
La8y6EF5nE1vi1MCQmONaP0vvMU1lixUC2sRVhwJOp/qUO9C0QO9wPYs74nWcvLNYYkBLx5LYBls
XvyNIDqRi/RyoHnkgECZoIDktOgwEDLsnbOU0XK47urcMrmVBkZDsLA6V1LFAH8xxzk4CnIbePbm
iIcP03Bb8q1Br0ntiZp57pqkKQv714zPdUyyrLISZdKNrYGX0R6Ls47OpDvO+HJfJFVOW/b3y//+
tSbuAYsKoE5GGFz8srUHKovEstflqU5a6AKnuOlNCRQhpUjo/btl/ftLmvj905Yj1EavMxp0ShCa
fDegYVCGAooOp6coBs4q9kMaBfkVsqZubl3b2uYOcJOAodAcZkeZpNAqSnM3v7+N999cCJicRE6D
4+Sdey//UsFon3iWyVNe0/48T8uuLz+6+eR2l67ur39/sfebHFAq6E06RYEImVe+lwNE1TNOk0br
z2PbIGHmZ9JsiyxrTGb1+0u5715p/noIIhX7I8nkDcuhdxOleJrtoqhG9yO279hxK9qXfXyIaaNS
6abZxOkANxSrEUFzaunZl7MvokeKNb+DbERblxYMJY+Z3zeTKMhDMSEwiXqKRPUnZAl4K5I6S0xb
a7ZMGwB9RtyNzsYwMG1i0Fh8erQcwZezcp+zCHcAMylyxtLEawqCHJMGsP/pUhyqGvWHP0gLvltv
1gAvF2HzniJ29evE1Mc9A2rqMH/EP9qczJg8m1fOmmoq59+v96ud5Q/72TxTglcA4CLgWETa6ecA
NtUNPVXHUw+hV79eC4O/4NrYApmjiVBPCHqbvReAdFiF/8vemTXHjZxZ9K9M+B0O7EvEzDwUaier
SIq7XhCUKGFNILEn8OvngOq2RXos2e+OcDuiQ01VsQpAZt7v3nNLVS4q6R//1gz9ohBoo86H69jU
SSwDjULypDNFG6EoaHnWa/MlEd0E4EEqBZnGySJBYm1gQHM8TmceagRwfgz+mBYtQyStyEzuHZI9
M382VGL5wmcn41W0t+m490OaGAwU0G4NfHz5JumAiPlhwvnL99416SIs/zFC447k2qWWezk8RxEq
h7WaDDEigfz6I/Xff32e5y2Bb4iQOjgwSydZ/f4jrfkNcMHK6GsxWN5T1pSOuTUZj+7d3Jc2Gj8c
vdhWwcXkp0VE4BP+sDDz4gHgEcbR0u9LhqYQLwIsiYSqkq6+jzi/tteFaockhEOLzzLIbgSjtq+D
tElLuQ0dHiGzHPdqIOR6kehpe2JFSmZO6wnsEq3NrMeZOfJwjCjbcYD2B7q9RjXMH7RZ6zgcFFgT
wzZorm1WpXwLFd46eVNDlFpOhJoD3mHSFjZAZJMpQSY75LwqHxnhdUbxGdeEczGpGE92P9e6AYWl
8e5M1ucXmVQGGc7GTZAwYkrvTcBld6Nn9Q+pZSX4oHTNLtcaut0zRIiWzK1sbiHHt2yLon6fqT7b
MiaYFi4jw+UQN2JK/aEthmNRVptuDCB++kmWPfa+S6bcj/qc8vOmupszrKdsPzWCJdj3gazrN3Y3
6V/MqWs/G9B17pPe6cNEuQLMbptuYNWnv6F3vn9Yc0EwVuZh5rBVsE02Ch8uiAr5x8PCXr7yfanr
wIzKfANcY4GXN7p7/5vL790C9ePFPIxyyzLPHu7jjiSi4YQzeVC+0m8r8Agp/Q5vp9muhAAoa1sk
kVRciRtGhPgmf/3a/3Dlv/2aeHUY2fAQ/3ge6Z0WJpzdiNe6LDm4EtzL1VZYAAJ+s0y8/U1/f2y9
/Za2CbgAipGxFFp8+EiVCVhjwCvzaoBUITxpslysKg48KSb3wvtUmiL6lFKQiJG9cALiaINM4TOl
jrtWRYftC7Oee9W4TXAstdq7Z70lO4yu2D0IwebF7EpBCLEz7BtKYcrvorf8yxJ59mYwJ/MxyDin
ruhRpaQ3zuMrS0ATgYMkXNSbnFkcwDSEtSaYXrMqJhZe983WiB39RVedFc58f7/ZC30w4fGRLNsA
tkF8LhZr9MctAZ1PrbIx1b9CieXDT1Ir2VlVVuzVrF5KIyieLS1Q696MGXrUjebu8fiSevj1JeAs
n/y7b8ZbzJqLHwSqIsv4hwWFSl3B+CDxXuOewQFyWpOvlE+OZ90yJenWgy3U3hOd6lepJkEqoOjv
K3Sr0yDdATSsF2tXlOjYe2ueEM7oj/pMsqt0wibXTulUEnGE2VxawrpDAy2uKo0vbeUyGIMi2inG
LhktHKEnA+8T28ah2i49FxOxt7PlyZRwPpJnGlfySjhd0a2rqO2/TEXS3wMvz2+0kvDCylXGuLXM
Dm81ZcPx3VgEdCYntc4vkCiDmHQXMwLwsjpjEMKaeGs7mn+ZJpP9CBIMJhdDB6p8fv3hLp/dx88W
7D/bXpfTrPcRlt0jCfO9e9FrndrOWaut7EGm1oRTuy71szEujvFfv+IH7jBXlbeYMTnikMLCgveR
Ug9SqGgES+e3TGb2EdmMMFLUT9oFQmW2ZRDR8aR34uZVWnrxkMaKlHka6DfaEFjbX7+Xt66B978+
W00en28gT9f4aAZsKIiBol2W32LFgIFzexV9pmgW2EctJmdV62aOwkHaHHqFg1a4zhIXlDp22DU6
SRCEDDxFsm4qEgBpRxYV6RcJvdTa5JS7absHI6bObk9GmVBkbK8qLzDHVTsZAK1iqYt+1Rh+FeI1
d+RO42PZZnmnncg9kVNEytAugV9MBLZHlrPMSeU2Hlm9w8ogQiIY87KjtARBhqIuSiwlY8YMl6Hn
gzNwNGUv0t52YNUO1MVZzYLO8CA8KcZFoYvqdw2gsGTkiqNOMdFkrkQXSkHXBd6H0yiDFoZgKl18
tb5Zkd73iczudDc2HwEepU9kbrrvdmqmSD1Dhof/19/OPz5/uFJ+QMMNmqr/QdezTCahgNbyb76L
PgA5P8i+4PKYmBrylXGm8l7nlsy7W2pfJjDq5HrdQf4u2vb/XbD+YkFeih0CQoUfBDicUq1oZ6/4
Rnx36tdvX4g790lxmRZut9XnIbirG+jkk5sQKw0i9Zz4zSC5Tmbj7jefyf9zwy68WXCpVC3q/+DY
nUU/wizJs2+xp7u3tWu0n8xC05Ywf3rButif+6LujtIuxQGuqnHqSo+FDLK4uk69xMeQXI7DZar1
1nec87Wz8gFa3/7mXb4/0y73OME8i2ieiWeaQ+WHj2wQ0SSC2u6/oXrX8T07C6el0N2eVn2rD2fT
HXJmSu3swuVunOp7MusesHF4MuOOXpT2wSGKfKlDCb83iQ0zIWEV2DYZuBB9jjMvtGvGvT+ut//k
LO4m+e1//vLyKgBWpi2HlK/du+hssOD6f5GzaFJuqPdBi7cf+TNosVQM27pjcUphs/AW/vwDSGVQ
MczWDV8waVcftrD5NyCVtdQJ81P4TRBb+BPew59pW5IW5kKy8NC80eH8fydsyyb13RrnACtetIal
41Tn/aBr8+c/qcKi9tpW5e54aaQSPw7H85EZMLYPx630i0oOvinYTnlMyHe5KQqhP3bsRA1Ok1K0
d6awO7inizRvbgquQUmzKOSeWvq3KX4UInwh3GQGJ6EclV1ubWssAf/A/9xn2jgyHuG8ZtJ/2/QI
NwN0uK4vO3kqiykr1wOFU1Sx+7K8dKJMHVlQBv2Qpe5En2IUQXepJRtK90lrq2E3VoMXh7oCreNk
8jJb5t+C0wwljU5u3iVuSmgpTYiHrTCR0cTNgyjYjIgNI6jkmXCsC8D805wPYDqlyTOb889wSvWE
CZ6ZLLsTDuAp028r1otdqYZih5ehAFUcVOnBFZQUUBbVDbgsJ53goaaBhXTl1O26Jh+oEF3mn4mw
873kVLjN5oZ6Bg87D3VJdkYLshii4cp0ovIZ4xd+CxcLzY6TS7dO2paFLJaTSYIxnmYUSoGfzqmH
p66xpwd6LxmxNnEtFdXtSI8cAB1+UTvSe/OJYW99OTpGsWtNd2lszIeNG8vaYKzfQM2pDLlmvRk3
ALDpb0wh5R1c/FwPAL7UJfuyoN0hLNfdNmkbvVhRpW6vNaR9/aZ2841J1IyCz66ASVU5Cok0W8AV
9Hlo5IjF4DEbt5tqrfc2J2F3EPu6ipI1yZve35rjOG7GLqtCil0GrLhmR6lDE0vphMvA5TtlH/rL
7BiE1Rzuxu0SYt3oUBpeBHhwcxs0AmJHpeStUQKtwBNTPGHrdVdwLY0xlNgy9zRyxvrabLwrIaaG
XTmLUYOLkaJoFGUuGkMZw4Y9Zr2dhlhtmHYHV8qpQWRGDdaa2o6PCYuXt6oskeNYshZwRNITOs20
6tBFmXnohEfRD3iHz9wNDcoCfowv+NZh0ExtN+S7uKvNu6hI+8PYCPpdC45UqwCK0q1vD1913IHr
gUqJdYSLiiq4YkoP7DUsEU4xJtcwps7wEj63fcwTx39ewts73MJUEzmspdT/0rG2askhAgKP6jsH
E925RtH5UnSC2tw6nh56BKF9NBOADDVNBxEhtRmjn9RgrVSqPNdOlhGBrrIsXWGChQ3awrE1kqi6
d+O6wxkWlIcySOPHjoCvQsuLik+5Lc0QZ5/cDdS8dpXPdehFNjFJO9eh6dZ9OGGHCrZVCWSHJwum
ngsp/QzbYSevGhEF29bVi2/UP00HcuUV1WR1thrUFFDO2X3N8FuurYmKVwe8yz4r2FtWtvnC1PbR
KRoHPFnMUQvqiNfk65r9cVyMK1knsnevx1aLYl42d9x+av6zKv5rDIrAIbL3q1UxxyH70r5fSZef
+RNCEfwVEIKLoB7YzJRY4v7yN04j3dsG2SMX0JWzINCRPf4o7rTcN04jBzIqYAhD/dQsYFl/ZQFb
gOkL1IHl7N9aFwk9vV8Xkfn5H3KiZxhozs7Hww92SpPLuocRVvh+SDIN1yOw090cJepYxLWzJxaN
jaYax+nVqVrv0sntmiXFMMZPVdXrbOak9lJ4hX7KyXPg34msO5cbK2ZFgAsct7Z3htDTfpqyIb3D
RlbscsxFB8Gk43MlI5+0oZcd8TxvuqmtvzA4yvaECxvwURl2Kmb3cv6qS/pVUiDIDOBUbt4y+8qP
QVmUF5FnFbvealf4JspT5dD4FxSRWEPYTo7G0I6HMhVCEGWhKcDUYu8o6l4WK+i2V5X0i50s/OAS
1OmQYUJR5g3GouCMAVw/GUB1T8gCGlz0yqq3nE+KHX6v+MkI0oBC6PzaUG5/ikzjbtapPTRcPJpl
bQcaqARpfecQnaxGMYFTMEgXhTDXuusAWybJcg9XrO2odtXwpNw5hS6JMvEiVgMtp04bFt6+yu9r
O4OkpgqYTNDtsn3QLtUx9ijWujcZaKRm/1iBfLvq+mS86ap0/orPbHpaCrFv4pwokzVlzdm1MnVD
RCgNGRCk2xom5oWu3PqLsHq1JhTgbeUA6cczcn6NWMEBy8uC/pnRXNW53b9qgbXUM5FRCOSFWUIq
X3xifYqPNtcrGrOd6CRyKQ6arx2K3MvXcV2BRiCvsqvrwfkOUhjoZtalF51Lf42rB8CFRCKumZfP
rG5alh8ZsEbaxkJevZCYxx/iKQ2evRooM3sheYykO97KYazvgshOTzOy62lsdXzo8ATSR1Be7SUg
t+LWrmy5E2gewWrE4bp3VOERySws62aevPQUx/a8xUVZAM6SPrpeKg0Wsq4Gv9xaw6WLHeY6aLhW
UNnciFIiu/jaKyXPkesW+0n11sUC26Jn3E2fe9+DziQTA5uddG4Evue9SiZ1xgFlXZijU+2bvoqv
Ortq77LZCkIlICQLDbBXGY3gpEvHP5u1NJ9LBtKnOrbzQ8q4Y59lhS1WIm8L1CbAxYUcL8xktLkc
62av6d0GVaF7wQqgQxpXubExZeS91Nb4zamVOMSTHKCfMfyvMPZv0en9Na2L5oNl51/hLcs41GLb
fIbvflcNFsb6FpzzrJf6TZW4Ltb6JNKOjoafg82gr5+TAU06HDW3fmmjJrv24hx6K4Hc4GsK9WxX
DvxQPKfFvZ/SaD5YxG50xsQXWcyXOFoW28e+cNd4hMWtZ7XdF47blKB1uXGHHfPACuYeq7HeYa3B
oOeC+aRTKstvmNMWn5yo2LuQyI5uNJcHOxfVupWU+/Q8LJ+7KkgPniOiLTy9es2BV62ogMo+yZaA
9azqCpIZstqc0KKEPS5/wmut7j3U1xtpiirkC0UYaRJgjRyp5bXWqO1Is+cFNDB4mEGwdbpM7KJ2
1E/4gopdXdwAQRyetGU6nLuWcZPpsbUvSaS0YTFyxi31oflqdRPvhKzHqCtvVxmj2gwFcHo2X5b/
1FG+J1eSpg0oud5UYQCcoFu3Vb6DHD+zp5ocL2wG5QYwWcZqFUfThv4GZJm56qkPCYLhPp4nGEJF
jiJdsDfmMYcqSvm3oM9YU/VpKiN9YxjaU2aCN1zRgmJt0iKA4+ASJwnIR4aFlj4C2dAPBePmDfvK
emVmefWlcGnVjaokuHGE7x7a1lG0yGNCu0k7jVIArwwx4rUvbuapXcZR71pvXUF4V1j6efABwPuR
oEaEXgx3g90xeAhYNc6znSSPgGTSSzEPnxmtu3sW0TmcsnY4txQ7cSmN2WWb0RLQ0e1+KXq7ue6y
qD5lmK0ftCgtzpwN5KYyWgoZgipez3Syb5y2th4ZH5lUM/BbNpFfbROVmd9mL+5PI6L9i23Vy+JC
C8ATklh6j1UemjdQEWKNWRDvelJCGPLjMdSMKLmmJJeHOIdhgPK1utV7PvoSEu16mjoqZZTpU6vF
SYwJAJUz5JhHLjQ25HTFEdmWeo9hO7b6XZmqbgmKyPuij3YpOb8Nnv75Oh8seyMHIkCrqdPnDCdo
SXl9rLZuXQ1nY4jNY8Cw5/NYw4gfSXkSrWG5pZpVXbTIJXu8Y8QU8roJnnPXTdeiHPWnIgKLxJOJ
4G9nrifTda7nPtO+SrK1R9n52pYwVXtFfr44OLYWbQHptDfFNPr3GJeiraHX+m0ypDov50VaOE2a
u7U4MJybiY4HOni+6nPP45+RxUwMSdnxTlmjsZ5RfFfm0gFQ6ktpXAmZEQG1GgkrLLFGnVrePNVv
ltMDa3+WxXe9w0aEcvCayq7SCrqbOq6LfZVwS4Mf9nJkobZB2vMiv/4eNDI/DEVirmw1apepCX8R
6OH1MJT5vnP6Z6dxoBhVLdg3Hy7Ql7xznwn+vehR/51Uw7NfqU+lMXM2mEdmf1YtDk3pTRvCJXdm
HcujTDzvbpC5+ZAjKH6FQKUecZA++0PpalzqKfHd/CgxX+r9UdZtPXQ7TtT17J7YapUxGE6TQALd
51VnbxYbwKWC1L3uR9X713VXT0RO3eh7n06Wz5lt5IuDamKSEoLVFUaVvusndj078KzVKSW8WD1L
HqDsvZZImYrybU18TBx9jT6mZRK9ZpMHfDmeymPfpN6zMzn1ZyT9OLuOmFxdeIljNHdUqSTRrpjB
dZahaseZkEPcOdmrn6hWu3dwjjvAooaoXFVamldYaWlbKjV92uECLreD2z4CwRlx6VJeoHP2p3Pa
flSaOe7dVHrhRIHFmf9SbYPCYztZJMe0sS972jPBN2kwwPOYVUbzAJKxF7kv56TYJOi+R1YQ7TbR
0vgSwpEREjKezpxl63PDtwmSl9Nako4vdh5MxyZwaQGxtX5nlGpa4Vhlu2XNlDFTd99cpOkBnRBP
8LQeqqgjjkW4G0IGOQKwbuQV7Rs659s1RRjxYbaJ3fSgbI8NXdHHTo8vXYOyEN0z5CX4pW49xV79
ubeoCCDAQiNOPaRb8oXBRot1DtdpQT90ZEu084SEXkcqISRU7O97pBWm36bYOXqkf6f6nG20JJiv
UpQey3h1/dL1H1u9R5z92ttenTv3UE6XuR52qVQU/znE/UuHOOiiqIH//BAXvhQU0jdl+k7d/PFT
f6qbSJjUVdnkcRbvJcevvx3jMH7+FQVT13FOgZkxbA5/fxzjaIHTDXqLcBAuAg2dWn9XNyHxM0nA
uaL/0D7/LZbgh+mEo2NYxBeM1cazcL1Ssvhe3WShq2Td9+pcjlawGUaC6Qg42UIw8sbhBqrZdMwU
z8eNrucdWyV7uM/tlsdyG5T140+f3vWPydl/lb24rqAxt//zF+O92ert3eAiw5IAIYc9tssn8rPW
yvyXNGzSI/HXpXGOc46Eq96rXCwCA7s0BlR2/+yhxqSrRvgMsuqsQaWM5tazQ/qDy9eg6/Qr/o6E
HvWiMO7xLvrGDixI9A1YgqF+MwJ8m3D+fQT44x0zU8bvhyUNTOKHub+9DEXcYOrOFkPmmBbrubgf
lqa8LdsznloDfQXZOmX5Wc3LkIVSdt3a0d470Rw/VN0rz0/gtUyenXXbpdVAm0aCgcCjS5m6AHxh
1zhQjqINeO7QUR48QLO/yIvRoUey1dwT7NRB7H79Pfzj14CpUGeWiGEY2MTHsS7lCPGoSYD2tI4G
D1WMtZxDHXuklSx7dc3ROriVkVE8/fpll2vt588SgzL7DXzRJtci/7e8rZ+UdkdXsS3buDyX/myc
gQ/355JwQ+pHycOvX+n9gAlABK+EQKIzPnaN4K3o4udXkkijc426efalbr/UY8WZOer8yVzlMtno
dV/MoaVPjFYzMp7idxfNe0vC8vKLMwL8COYul6fDh8vc86w0iYEtn5cn9wudY85LDiO92DmzaCkm
RBOfdL763VjUb6foyvvWFUF7GCkfu1SklEjH4CrIQ4Jq4t5qpAmEz5+mb1Ib5FrXZuGFKO42ySIq
oPsfy8E/NXB/IKi8vX8mdCYRogAJCq3p/Reluz2dEU6knYw+Ei+E2Gl7QdLo2HyiW5TxcSTw+iX2
A3mp5johcGurNGSv7H3vAPZV4ZTEDOEI2H1LG8t7HYjaeL+xn+DT/Hg5LTCgBdKzWHIWw+j7d+k2
HCSbpLNOyPIyCmgboxRxt+ROg203EAdtVK3fDEzqezgYCUclo0T9J29aLHotrQfiE0URiLge8crH
MRPVAZmarmdU73uyk7hBMVaQIFvE4LSzEIajrC3P46IW14tuHMcGErL2JiebQyL2DtL7Jyq6rtlv
QUwveq8+0+x7172J0u6iTxvpZPJssPuZjPboZ5eEUfxnhhT2MVn0bbookLpHPbFFyN2VIpssYvi4
6OLGopDPmfqKibK77XUN+XwUnQeZru7RXUzzrk6MkfispyG6c1qJvpCLQYpPy1r73C/6vJSteYA+
IQ9GHRSvKS4Y7vtF00/f5H0wYPGxWTR/dopyh/0nuKpHocAlNPXWeBsTFKiGcTiMsV+HlOFGG4Fz
e93L4ApVgDGDAZ5rz1JjjmG5zCF8MsNPSujJhUnk7daxOuYVQaaZyN5ifvHdqtmg1sAEGHKf9gml
9BcSuuP39m0IMr8NRMq34Yha5iTWMjGZ3oYnzTJHgWAq9iXzklXwNmZhwMLIJXsbv3jRCH7wbShj
L/MZDO2MahqGNrG9jG/GZZKTvg11srcBj/U27FGWpy7dfJ6L6KYfawJ5qykFu9C8JlFimvNzO2rK
E6gfJBrz6qtJiL/DRNF3fS/1c5d3IlfHIK3n3RAAqjiIJsUllZlFdat7mnXIJsta5ipIkiTJgE7x
dQnfJ71KG1QIhJViFzcfY3rS8LxEV3iBKKfZ55M3LqUgRdBh/ugsrqgx4qQ7hj1r4ZZGlCy64txo
ueS5UHW44MBpi21ZpE2AD4TFK9qoIXUBJTKcd1ZTxCQpxMGEEpoE/RghbXgFIFOAIDnlMbGYQ392
eGKWVIr0oUhI6oLznuL2uk01Qfg1Tv3vWj94qb7WK7Pbpbbf+2eHsUN0LC2vI1MaliS85mnfMl9r
ko3EsCU2UTvMNdMrqlu3U+GKaa+39OOFDjSANPTYVBe7Jq1TkseubT7i3pox/1gu0H3+0bWrItOp
DKJasHzMhAjEwWqCrtjk0Og/zT14yi2zKdO4SOiVgBvrJcwwd1EzyPKWxdg6ZjHHMQJAvINN1RXx
vPENRYaQGKgcT8KfuLQ1bpWGigZimY3lOMU6jqy4X3vlwNeZelQzrso5s+Zv5KIC9CvegGBWA33g
APMbM3fq5fTv5ARa1xTFROuZRj8Hc3Ujg+ssGjM7BGeRzSuBX1i7ANxLW4uMqPrxksCTGwN/cnVI
UqB1mzywE+Y6/HerRWcGCFzHVo09NaVfmsSPRjBlqiZtRTzdN8/GDHkWcv1AU8wdGXKzP7syQI0u
g7o7OT1NIru49XJ+IBAEbLYRgLryGRBCmRzrSRRq247OTKMQxJk7OzOdF0dFmCt9g4t3SwoQqRom
GgNh0RM0XBfERduQuB1BQeA/xTiys8jibLhtHXf8IpvE2g/eGEcbP3d0E+txxN/jFBVZ/7IZyEEq
adk3LW6qO6PT+C9GjtU+WvbkoY2ZIkv3jTJNlHsvBlCYal7wUOr1cnFmWd3uvKIFTqsmu/NDvV4m
3MlY8saqlofuBStY8IBYydUteEo2a98IFLPLNojM66zp8/wTZeKBfVA2xv9Tp7pl84lee02HO8Xe
FeLReKiqeQa3a1Lou9Nzb/nll7c+8nzifUlhnG2n5LcgTc9HtWBlwGrlA7eOLBAGbsrG45ZvenYF
MX/GMxXvZ3JV4zdegqMy0fm6idH0J6GRglghJdRqqwhBWZtpWLqD+Hc4qPxGPEBUYCz7ZNyjDxH0
7aM/pKmPN9nJuS6AjryMOBehDDSQja1O6e1FzDY3w9hQ5tmtz2qxa0vdONdBXD/buslIIbGT1DxW
FD72FxEM12E9Ndjf2eBOFu0sfKwcguvpa17kzrXqW73a1/o05I8jBoB2LyJNfJ/mYHmGcFxN1pwD
fFRFbOrtFth38KjpkdiKUcZE2m0ec1MzJp/SqmsvAkEV39oxGzPmsYe/f0WOK3hoMm2IN4VZcpvM
JGyDg11WRv1N8ECejr7BJbUZlyf2JnM0PlGFWLJhkRnrC6PpacQj/9nR+pVYlMp4TZ19pkcguNNg
/xg0DnaN8UpVKl0twjC84ZCOJn+VEkYyh/YYu/FB8rUg+uWBi7tsGLqTmrziNhtIOPpeu8diOjAP
G2ELhzkhyZnRUV5Vp9JV9qXW6Xa1SepSDBcxBAU4U04rkjt2Iu2rHizeWR6d7dLH19JfGoyDX7MK
TPUtUzYjfTIqdDOKn9iBTfcSNkXAX4bGjkqs5fFRi+T4hdm+NoSF17rMB/BW3qDaRPOuWbAvm5SO
iHlFeiezrhUKj3MWrmTAUctBp3TISECUTOxu2s1IcxlivF8yo2tmT/DsaFu8xcoCXTQUMG53M2AT
3qqtYm89RRN6NrqGWz+OzmTcZURASfE2afDAtS7a6zJgpL3tTRlkW18k7rhS/XM8AZyjbKlYhHuz
xHsykkCxT3a0QAHriEgAiztX9AazKd8mBwc8GKnV5eC8G5lY16bSC/cAgSXg91JKi095o1E8TAKE
ZwbD/b47FYz6OEYST9+2iZ8na5I+Os1PNvf9BN+f4qYo8X4kaf5jEvuNScyD5PXTEW390r381w8J
5vwicJexU62al9fq53H4j5/5U0fRkURsRjoIcRyZCFn+XUdZDGTMn4GDwvxaegv/rqMY6CgmpnxO
eRhA37nEqC0kexugfJCKga0Z/Ds2sTd//89nV8KWtCUEnCV5ORvM7/vDxlKHBV+O9RnDRw3lEFnH
n/qnZgjssjlmOmzXepUzlk/o6mw7iO6XFk/AcRMDaHW8pQR2smV8ZPfl59ap1Dgju9NK67hzMwIk
oKzbXZ9nnYp2Ocy8NL0EdjggVFMwk5FJibjtAvtedxhyzvigeuqtkktjEA6dYqvR92j7YwoUatDU
SnHEWc3ikFvjAvuCoD3oz9QTE7isqGCR0y3dOUua0LdxEd8g8vZJcJWmHTakgNtwJXxSfiE7hKXd
qyfEP61QDaIcPlDFrvI/+uO/pD+anJ04tf5zAfIqL16S6n2VyR8/9Md9E6AxMuEkgIOHkWTd4hX5
012p4wgB80dnCWoE985PNpLFXelCgXUZ7P/krLQwnjiomDhPwMEtd9r//vc72aD98O8/q32Evt+f
0LnncKJAVjZ4BwZ5zg83TcMmtFQUeR/tTlOkooptlwzd1hKdjyuqTKqDE8QaZL02mZ1N3ri9Bmaa
qUOBcMUEQmmNXAjwIkijndZrFoOKqS4u2Jmk2TW1Gs3n4W2mMdOwkRhxcdEtE49gmX3UepqKIwXV
8MCW2QieREqY3wYm9HhXJzLMyxhlMnYxSHvYiMuQRbwNXIa34YuvJyyCbxOZ4W06My2DGm8Z2WRv
0xvLHcoyBNnnpy9DpyVPPZRboiUUr8db2fa5e9lRSkSalESuboc9JMNErcSY+tZ4LhIg4N7WZ+8q
weq1/LpIhY1HuGOiuGtP7sxq1AYTPzxJqrrRR1ixTQIZDpx8T0RnnxKmHkmi4POsFxAcx9QwcgJ9
XPcDbB9YlBTLfR3HgnkOZ6LUGXFklK2DXZVeU25mSKrLne2+3ebl2y2vftz/iT/XNoa6TNpzmLvA
uiTWSmkm+LDBVVVz9gqeeGqdHPhKPDlUlVepDTeS1oSdmauoORO50Q76WDbXeubDaQw0azUONn1u
bULiABTGLnakecvOuk9XVqtjmjTK8QYKm7N1Azm9gNDMNyPtd+GUTwmHp7beDr7ILxsttXZUIAr2
4h2u3HLAmQfZyV2RsegP/qBCD07JVoiSMJ6bxFcOjB3AH4VaM8vM13bnWJTexxXlN0F00wjqJMCU
UyeZswdhizlIzpbuPXSz+MaK6/Z6TAbvhnjZ8MwhnSbawGAuJBN1w/VQ4Zis0oeiVdF1YVbTI4Tv
pXK575nYeWa0Ho10scXm0UMilYUDxNWuNBWpbgUvkopTr7Eu6UegoyPTUlQeTHzTg6x9joBU1t7j
OeC8upg4ViJKYhU6YCoBLInGU2E1zfOhbEx3KZxoxYaitu4wqrlBXMzjBwtOzkUwe2i7hnTGO+gY
7bTyJS2ioNGa4rsBBJHCam8mPBQTnNjAa6Lc0jCda6ym3qEZnTvcz+s2620LP4fyLg1qJOgETGdc
0uhEw1Ufx+YFHRDVHsZ3v+qyie+6B/l8kxRu+QARqdwBrpFfKGp/NDBNIG/4/pFvmgEtBz4o8dI/
zVOhbiLyE8fSVs1dbFjzU0+zoNjCzjK/ZlWjX2hziV2nri3vSHdjsLUz+W0I6mhvOHq9SeBJ8g16
2S085f4JCmjxOIGYfLTGLnVCp/bzx1orIXrl3GGu1hFXwZm+Cbyx25JkuRirDEoTKdld1ljTFbtX
5ziqNgAyO+Us0/ysdmVkJFpmZ4Y6iL8vvYaQqY5Kk6oJqzi3uIppvUDTUwWiodaubZo7OTr2MoSX
RtNFsQQuvCIJY00PpdOOx4pTAJKBYz7YKENXndbcp3Nzm5H+e1VOlZsrus/ou3dGDIGhSRDqzmsy
+0LoU3QJg4E4btZGay+ND9DgvdOEUset0be3wByKtdPo1Ve3Z1wvGexeW1Ewf1k0cRLmWqEWJ7i8
iLPYvo8T2wndujBppxQ17Ig5iE+2afTPHbojwMQ4jNBdQsjzRIQy1Ryx08YvLVjhb4u6ANuhvjT7
aNxw2lfrZOitJ9TBdA8O1/RXVMZMl6bCaQQLlJNO15nEJXM7IUpWK23bVEtslpLq6obqVE64sjNg
+AJCOg9tyqio+D/2zmS5citbsj9UkOEAB90UwO0b8l6SwSAnsAhGCH3f4+trgZJeScpXKct5TqQ0
SzHIuESzj2/35figB5cat2Tao+RM93KUqANpOOpPoHXt77g70KaAnmi6RzCfFlhO7+AHA/tcDoXx
rTea8uSYJIMxVAjmnF7Vp8dQwHXAKhS1rjZK9UJoRTzPQmmvFkfgmVmLikWhY7R1W0wTZc4Z261m
YZ9BZpfXNm5TLlGj9Dp1+qh5593FaM4HKH1oIaTBvDAJ2oORVoDlajlxIFydiGhzH7JsjF9LRf5g
k6+dOXq2nTeTLXMzJ4Emi3k8JshyGafIvjh6mp7RBszETZaPSKV+AZxYidVheinV5gmTAY4a0ZAn
WCUawC/RNsbbSSne4txq0ZQbxdQi3ZOcMvehEl0ziOZb4jOB3xSNeIWPLncJkdEt9/tHshTU8mjo
ilGdlc9AvHiCRA1NeEmaQ4ELjOxikDTGIF0Ml7JQw70yTizATBgjO4kCfOPKzf1CdcbHeC6bH4gW
Ckz/SmSMPdL+EpqBPPITktwfKwqJjApHOZJC/oiCYGyBYJYHeJOah+1o8udWjc8KxjvXLIpy14GO
9mU/dW9a0yAA2yXxNit971rxPamr1Ft4PZ6HMQ9BY7YA7qRd4yjHPOVPeaRx3p3aX4U+pJtezP1T
AvSDZNzYIGbaRNHt0vb1Rgme4kG0V5LN3Q7Cdc1PETcPA3QIsUkWbICu1HLbU5pIOVAz1cQywvM0
fgccnL3XAIrJ49npj9y2xGbGB0r3s/0e2dnPJo3bAxY4CyUlxbFt8L9AnjouNR7mfog79aDi8PMh
YpPlh1d0Xiol+XASGq66LFJ2HeQWVwI8uCUdZVZam8TbqkvqQ89AssEu4+x1jC5ba2LywhxmkF2J
hhPAQbSnbKrAlglyYeq8dN4ESXOjW23xgWKCDVRmz3Ef0rg5R+Z+HBAYYwOE7FjtC5lDW6mIHBCw
/6jV6obPrIAwXCQefVo7HtEK7ZnKVxET5gI+Hm/jdGHCAEe9wQx6tarmZqktuIF6t1Ad66rgGXw1
Ku620qXHpKTAtYBL69as9zBeFSwmo+jYLlm4DWR20XNFuTsUWOGq6Z09TlDMXXp+U9LicW7iaNvl
WE+WUik8M5tvztALirZSUh9dBaBhqQqfUjDqS0EN4yPTFx7Clk4j9YQY6SjWcye1eL8kQelhAP9Z
ww3fGHOSuzEsS1eLK4MXWYoGW+j9bSSR/BHnsAosRGK3hGJnskpnqT7YvIwXQMdGLzzVqfrDlDfO
nlpfhRz4Yh/zbr5lsfEOrfrl84DwXwXiHxQIIQGT/buz1OEHR6k/6w+/f8UfAoRAS2BhC5uB3TjY
8T8JEML6RVvZ6xzXmMk5L/1h40CYYCWvooraeOQ/O4R+D6lJgfyALqEiFxgsJ2ms/NvR6d8dpbB/
/PUohQ0fLz4/1ur/kayU/+ZDSEVQ9wRraCSJpHIIsa/WJ5xps7bB/zATHl4F6VQvjhRsmNnTwpXq
fCd/+TMqF+NJWqlOlqjEf2+K6TW1lPiEaMIAiqbHA6HCb0Td8gJOgVDTMnd3JdNQZ6NwHOsXtagD
xWXfwUnjlDoIFcOAO+9qaZFTY6PO7G28zvTEOnXPwqvncawK/SLnAbYmFrYsLzSK4Zz+xjuw4wSg
jsE506vq3Pasi4jl1kfNacYfC1wPyenwh3RalfVBae3UKq7emzxVPWnk5sHU2296kwj+vnY048vX
CDwtczTt1aqUQM5t5UotejDhPx22ETD8JvAaRwuHhoR+L/IBvm3W9dzLY/KgRJH2ioXjLHu98kU8
AaeOI/U+t0V57/qa/F2nvlID5rxMlAY/gKJZFXDndZpsczOoQET1Ib/JRKn3sm+0a5PnzaG39cBT
EyQcKjvGg2FG8QWs9Denq1lFVwVW1MpMT3UOeTcrleF7m1rBYQ4MfZsWgppsVnWbJbHFT53YZA32
vSn3jhb/7Hut2ThjPH2lRwfTYxgnISquzaYvz+x3TevTjWExl052+ZrHOcMu35ooIpvmaBzegk4x
NroOwUSmMQ6CajVRW2NB6DDLB4PqidjBfL1Mco2ORdVhvSJf6qE1t5QK4HWlTzrdW1pfxy5GSKyN
5A1xAQ6DvlMHHVsdCUqifGYqwrukHPuRI+LywNRLX/Yi63NEHeK60JgMvoteMnhbckcevZldQlvx
00jB99nIq/kczaZ+Id+cbElNj48MtM22aNvpo8MgDkdX1YlVpkr1Kyl0Ct7DUYpdjsH23CzMmxN4
4zMD4VLiYx5DYNGZ4mXsh/eR6IrQ5exvnUTlRPTKd5bK7mYm+N44uJEb2MWFR5OGQ0l923/RJ0rr
3FqftW2qp/XssYiJfS2MoARFmuGlCmVabplrzmnIiWFQEwAPwxvqslnPLWdWe+OZoELFS2xuX8IG
Rwd4NC36teyXcmPbvKmJlJhnNPEf1Aup1E8AloEjilmUEQR/CK3mdG2zggC8rjqv4Pwh6TbWqQqK
+JGVcbTNmNq+D9gT4f4I8yOlt/i4TDnsHnOIzN3YUF7ZiG78imdEf1Q4IpERwcnbY7oKCY+N86kc
Fdl5th2UR5u1cwWJnj7BudeWR8tgf7HUnKBNcyp8DBbaocUufqfpytgxZ/dfjMgobzA+I2qjgxRm
gBPGJ6XSZ9fIHTvHu8VfCZuIzQCI0YX+6pH2sGaYN2IZEkwbWNdjoIgvw1RP2MBqsY0McFyRAzuk
6WRwgdXdPJpm7QvCgc/0i5p3R+/3TaEvD2Ovjl45WUej57Z2k0ybDpSvj3t7NMvHJNeUjRhFS1qv
sucnMhPVhaSt9qyBf3yPVVH7ipniRBub8WDPcRQcmFqtpympNc+hJUGfKvVCpeVGLcrxFsq6Oc/g
KTwenuq15cTN8Fowd+cxUUK1dmgFHdXDUosfGDbMayXr4oA7RjvkbU/jjGhzbwKRA2ErCHeNhoEh
iKtnxapmrACw158WJ5p/5mpVeXRwznsGEHkjDbDuMzDhsgKHhi5iI91Z/VT58aokqNrSnYj2Ti+0
gcptXRWhZ9qDeVEnJsWy5EHkhNHoB4jUb3qpRntW3JmnYCTYNBIjvZ+wo33jJbjsqQRTfgpcsBzZ
ODDMpux/TQKlZLEZl/cWPcKrSJ90aFPfwiUPNzXGWF9jMbazh5bWyIpa7jdtCbtzk2f3lqMo2VH8
+nrTEBHKwu5xKQw4KYC0H1UROw8t3ZkQofpg2cjQbEjolBiK9Mn2seEMfm9F8ieWmmEzWtMH5uHB
S3lmEtVKx8hrTEM504lQuyUSx2s1ObEnRbXcTXt0/E4vzTcOd9wbuln5CzraATzGdCmiXuGBhWl5
NGL5nmY0i9tWHV9FQG/nopbiG8cH6ZO1eKEFNfC0cdb2xmDCkFCVwHiKYzH55DPsQ+5kd0oQDkwP
KoYQSJVMuzBw3QKiJOfy4TZWafiqTAZR8j5vIVEU0WOStQBnlDocv6ihWR85YFjH0I4Yf7kcnT3P
TcVrO/Xcogrcl6V/7IEIuXWmZpBXKRs1uPaek1nLjwFtoNwSZCMcUdDLG0YHx1buKbWWuAMaJl5d
D0JPFqG9jwmmbUMbn0Sr97mn2sE5Sat0V5ptfwgQ6/AzqLE/VjnZP3LCWwgnMdHdPnG1Kas3tPXk
55CTNK+iYPwWxSpsEjaJp2VorQ9BdOp7Q/LvaqD/tHpuPC02e4tZttfUoSuUKBuqUqcsO7u3+k1t
WMML69D+aJj5t2RJukOUWCE29rjcDVS17sH6WCZacNgeY+hcALNCecdGWD4udFv4Nm+uATjgTaBP
viljMZ4d3spwKUUwvIo4psd4GYxzXsXJUYuNLfbXmqwbNlJTfpkUMlOqnWebuNAD1woHKiXssNr1
nV0/VHYnsMNTyqLWwU87DXkEhlG0s2kooZ2izfYtiLxzJOV4IjcUfh0coE5WCxyzWrLaZ6e1/GrU
2XOUIxVraWI9kd02th04TY+fj5NRol8GnqobQmLvQSsVNy9l9JBU5TmjdO8ymdOZDgD5ktVpcazB
yW2k0gw7bKHONp7S4L3p52mH/655n5TCdFEsnE05aMPBGpN+m5nt+yh4rjg0VXAaXVe3YY6oEn1T
emP2m1lnI24ny9Fx2PGkaOhTd8KSKzl5lflwlVkZQoBTSy9SrewlUcziiaEqPRW1zaveoI/Ihdls
Jw9osWJH90R1zUK5zU19LXZQm8uoA6cpJkPZRYnMt2qkhWeLTo1NoyX9PgwSCnNJ9JiPtUF0P5KZ
2E52z5I2SQyPPON7SyDGK3HMVjsMJctDNVJXQRJeHMulKbaGPU7fejtAH8dixJCS4uYn0hfWIKfZ
9/qAwKcPaKDVuzkPHMeW9lseOoHPDwJmK6+3SV44mBapZ8AAqNpenqTKPlwafDs4OHNqp4k8XqpJ
S8nvSHMzAhCPPCp9fwRdo/myWKCK5yaALtT36Z6myQNzr9fFKuk8jbYRNah4g44BZgOeA0S3mTYj
EBf04yjqryvo1e3mjLBiR16MDV24oba7cRk98MVl6c2wFoTFVp2nE1VMqlcXWnJQ+VW/rxmnPVuO
YGMVPWaRcG7TY9NS4RZGaI818rl0ayuwvgKMbdhb9pbhxot6s8g1Yq+Zw+Qqxk58EKbJHpZp4oEw
aJmnBymFHwUSr3iyp6BPAj8Y7Kj8iPt8MKWbF5mTP1sTNHB5DEilp6dusp3yeZwHPjWMz5PCasEp
mJTdpDHFokMhQuHyCmCAvuHEKf4BXLK+AjqAZrVwnn7iRIx+jA4/ITOC8ZWvKd+xKpPb04bqEMwB
mV8xIL+rrR0fe3wSl7riv6YPtHzTufP0dG62fEflkjoOlc3hrO1iy6jIxlVT8aMJVHEB/WUf8EUv
3MEc5q5Wbz4vEfp43RjmD5lVLcsKa6lOrFIQMlF57gCp1nVB3hyVvMpv6hhFvqmTAyPZMfZ7mXX2
+jQgVVKXml9KRhhtbHPSdHG6N5tMbqzM0E5q0cpjoyI+xgZeHjuLJt8w53wli/L91LQqX6Z4kK+t
WFFeLagCCzwFVgmEPjw3fHL3kb5xL6Yu5m00gocwoa4H4JwzPYEoDP0hCUEWdBTyXNDoNY80Sktv
F1gTCjNss3cpP7QfbN7CK1wAy2jSCmbktmJjPOVJ8hzSkvXWMXpyZiJuNxdL+JQbS0sBOh82NTrJ
TnE6Tl8GAd2rErAvcwn1wNLA9HggokdhUJADLaMwKCEu5xiHtG2Kexc69MjWov4CnFh8FZVdfy3K
8EsAceostQpk8FKoyl7XqoqctEPirR/Uk+Xk1RP8s7bwg4COkAs7b3krovqbtVCL5lbLFELBoyMX
05nKaz9eQjnygQQmGuOcvVKvmrzYyRjsbI2knDf3QttxFOpe0qYff6zUVa/SZHhq87BC4Q6LbdIk
3ISUdSxuY3bG7HL0YNZZ8/B+EBnj94Wpj4lfMQhol9P8WFuru6RwsvjehA6TWL0grQ9Jr21aWyF4
ay3OgY1DfIiWJTkb0Rpxp5zzmtH26lqTycWkKt+RMJeXKJSB4UIH4C+nzzw0VCNln8SjQuPKH5He
E2t5UOZy8bO+CnadNmR3nMaolQvXVbNIIIG1Gh4DDUpqxeTrxbFT7oskEF7CsYxaoWIdZIXRnA2d
4TouVGN9goUbZ65H/MRtnOT117Ib7fxBoMPrmwy7jH6pBW8B4sWYabw+MluVrj1pLj+UuVDHR0FK
e2+yy+YPHJT5tSumanpeRiXh/ap0HHi7x15tdUtjQ2VpVkVquJnGEx9JY9vbMqwjSjpaURLa/T+5
hOqx7oyvmKF3gWLVzxmwjX8ICQAK+mseAUiWSuyUNTfiCntvHCx/SQkg0CaZLsZrqLT0AThA14RG
NIN4tIIRNwjftVzfDYl21FNjq8hma0RiY1vBpeoXCjC6DX/VnbMk4PDif4ho/D0r8fmzmSuunvQJ
ESF293/+2XIx1IUaaOMVGDaqKbNisI+Hf+As/2/fBOTRmjWCJ2H9/QOgP3Hi0DuMV7i1+MM4AisA
hq3ytzzEfyXJf5QkoXD8W0my+BF/+xs6i84IvuZ3UdKWv4C4szHroCNKlnv/Y+6w7V9UzFIONOX/
4WP9oUqKXyzDIStkWTimzE/fx++qJFQtaw0R8WVgQj6tVP+BKsmF8tc7SNqrq4M/DdMWytq/lA70
WhvFSzQph0BfMHjUWfbNSIIgZAWnaiBBF+ZQ0D/zQvmIMoxs6jRxNjEJXhaWP5MnBMGzQI2HHxbS
3MMSTMW7oyYz72t8ezGADyX3J6Ka27xYivfcCPSDSnLloYlHs3OTodEvaIY2HoUkZ6xtHaq+YtN+
YoOe3bHQDg/q8C0vGwoS2yj90g1q81amMX3ny5AVC2zOavqGHkgIhLTVvIBLpKrIn5w1vaHTFpxu
KrNOv0dKyotWb3JWu7PW0MpGb8kBLDeUjgD6+oXxJcARrQYL82aj2XKTlUShvEZ3EuEmdqLvauIp
SHPEB84E8AZ7Q6llbLFTzkwdGYkMQdVW1VtJ0vvag8/yej3Dreu04wdnnOJNssPOvMEOqeMb0/o2
V0n4TYs0DRqKVrqwS7ZDj3ve7DXVm2J7pBJxKh95ypfALuypbtw5H61dNsXp1dbpMpSZvmyrmSRr
Wx4sa+xRE9PeG4q+cU1JVasWW4+ibh1M3Hr+MbUZEuGU249Y9ZjHoHI9ASVqSU+0VCGNsw5ZifUe
5GPOKkaHQzSZl/5k408PDkuLEWig05INUojvhyGots62mmuFRxVe9oUutf6px55J3FuMi9ung/iK
eT742rFcP1SjUW/ApinncdGQ2YrYpLdmlt44BQupGdG/UpRa1QSj8uY8UsZwYsQefnWQ9aDvgm5P
oXJythpkkW0q5KzEL0aHQ8Lq+b1kytQI4iN9+q2ek2wTkoE0diELM/Y+eGPfIW6Q/h2DGigDXv7w
sbAxt+7XiM49qlL9VQvz+OasxgBXV63mSVSol30dyZPQqBpzo76M9orehRz/y8rXuqHewzijngPW
gGfCaXtTirA56mru/ESKshpaQREgXKGPdryhu8m5O4m5wMzuaLb6moS6+RhJGoLdwaZWzHVAUH1I
DB+UcEYa+RZ1yQHBcYStc1E883tMX5DBokdrStpLS7DgaDUaADgBV4NIcwHRzCQ87nO5ls+2XqsP
YdOVra/U/P+iDOWF+EiPl7nMq2vCiyKmCi/nLv86Uf28ciZoS8aNkEI+UKujAyKAf5WFWDH2kzPM
iYkY5GDePRcqulS3wgC6ZZ+Pq49pWNTgPrNvnI+RESX7ejQfhZ2kAMst4no6nuSZxqynCSrQsGmn
PnsLAg6tIqPhzbd6dgZeWmklOlxrPGGv78EmxKLzOpp+vKiI1asElIMpy4x2sgZJjukqQ0iamX3o
lNvYOkpew/1yD1pUXkIUQ/YyBaOen82+U2GaxCwiHV9WS68+yaUd8wYkr1kYV03Uyn7smy+Sahu2
kbbDnrnRx4PeDEfcU+al5EW+yzsQIhkFzbuqz+dbXdoaxZsZwpVthEiPbXYbGx1hFYeDJ1N2unjd
s41V8YskrIf9h0OOqKNrjhG+zzsaUbv4PCRHBmj+JF2pd70VUMEYa28mwyrtvsoxSTS3h3Xj0mfV
8sdgEp3qVn6J2IUdAnYLnuBj2cKUah9iVb45fRX6IzAaTCuDckkWEXBKXz3ivfpaCExS5Hr4Jc8/
mnY4QXjIqAZTTzTedLMHtV3dqm30MukR1tGk/GJbs3XI7erD4De2mWLtrs6N4wdd9iXUmwdzTLDy
1cVXBl+OTfPJimd1m6vl07DWmeWTRamVSgBOHdPB1wra7lxET3tvRSJFmiwwcQxtbZGego+DtkpK
pz2BA4Gj59jDDiAzW6h2Rl6Ela76lpNGR2wEMuavVy1vaz734gDQ3ZqjcDUuo5PJb/ushg22G6Uv
7iqAmJ3Cvn1HqpSrieH7SsdnEnD9wAbCrFvd6nl27ozgHASQ6LJbqkzjg+k0P6wyUo9pHIrTAvJ0
o7SM1Zh+JnCQMCJhG9tcfs+W2oQ+UHfa1SdD2ywgZX1iB/M1ozrcnQdBY2Ya9p5ioKJpTnwzGqXm
lkgRP2kfu+ZNmntIrfnTkAXBzdAC6bKPSnAdq7Ov82tyKKL0U41+oGwKvkWtWt+0yhpx0jvTKW5a
/W6SJ3qiwi73Ot08tqyGPDD4PPkV9ZUG5No1FP4RJVNAGoufVEutj3EaWjb3juUt/TRvdVIf2360
sl/NNiiuy7hp+6U/j53UUfH7Vl55xihnSE8WZ9oor+9GFmV+TfXeCa6r7hkwS3Z0gUUfMsu4txDf
6aJP+zsXYQY+Qs0eE2M9IBWmtYnNpWW/qD5aspV+pyXNIV90/TGzdTpN+7l6MEbxbgyNiT6tpE+5
g5HK6CztteOITrJJSwVXRpRCb0a+9NgXFxCCtEZx8ajvRNWwwhhM52i047wv7Hg6mB2vSExm5kHJ
hCn8z+Hvv3PyP83JTGxs2///NujTv6L0fvuS/2eCNkj/W2yEDByGmvgThGHNFbC4p7OGafU3+uwf
czI79D/m4jUswC6YY7ROxnZd/v8HczFD9l/nYnzPpGotVvWmoYM5+ASL/ynpXpM1z5JwMimGqWzh
4bUWo2+KccahS8FnhV/X+s29mwI+Cq5lMQt484aq8GRcOjwKT9lvxt/2NxuwskwNlkV6JoTJXDig
PVifzuH0NxsxCbRcjtfuN4vxrFmjxOeloCRuuzbLzfMg6/YDo9ytA2kQeEJTCGhHpkWvCsLvtq1D
v9KW+UmxlwWzEUgVGo/ZJajAntjCLjtNNK16LiglNLykVblJLEh77T6r7b5+ZOOePjU1DaJttug8
lcgjC69phqQ6YdMmRlnOzleF0oOSbzGby2ZyaPXYVRxXyLzNZH30MrYf0row32pGUY7j5fiOGJY8
Ltyz27Kf0b0Qj9apX2PfVeqRYrOCUqpduuTZga7z6N1sjfqr1uqMw6KMnY/SsT+yab7aakOEG9rY
fOAfwWXoTf2BkIW6J/EhNgSjIK8xd/Hf6E5NVUVB2kudZ1rYxxCzn6xQotyyp107kwG5jVEYw74g
h//Yi779MkU5yLpmHncLIbmb02rzUXGSdeKONRqdg0CJ91GWxD+4HoxbkrIx3ww0KT2wGLB3k2E2
bBImwdjaFc/RYlFZafflY7lIyxvQuEoqsTvtIo2BGCytk9I1a01/KCVJVKfKIMfC3DjgFltOGZrV
4Me97DdCK/qNEq06L46IrT7qyx5c4ITWTZzkXZnzaovZVdkhbi0HGWnQFHPNOkQo7k/Y1YJrr9Tl
uVRIm+wkVvGHqV/MQSDQD7LTTIoWfv83c40cootirPodZbSfcZj693AMzIexODK7jFnpW7/lZ3jK
8uLAxYCk9JtBHcYwbvX/PlGLLu7mf3yiskn/t09U8in9Rzr/xQ+FVMAX/SE9YGDC6Mp+8o+QyO+x
Etv5xbB4kkIPIQ3FUMLD7/cnqu78suIABKYoHXrpmrn60xMWKgrPRSQJYSIvmv/ZE/avD1jYMSrQ
f2g7OplqzEN/s0PpQJqpBAvC4yCCLmISEtZtFOHCNV6QP68t5zio3+Frc26s2c65SWk796Ecuj0t
B8NOR4reMTtTQ/unj/F/QdwQHPiXH42/HG8iTGGaFCoY1r8od1MLYSvVAOJZYC/KB2z/6oO9mJxw
eEgaqSv68ikWUpGbmKL4LuS0plQD+6PJ6YMfdlGIW0vjTd1sqplChleMn+F1juqR/jBuzLc8It0O
Hm2olu0ymIrtZ0bCNpNDj90qrBwp7NuPabD4Uk2LLvKx2VMrz1rCSpuXCLjzvpwUevNwOGb13Q7a
jJZXi00t7WMFAeKmF6u8kWymxnnm6R41PZteW39chNm/OCWEVOw4+bD21GdIPTD8v0OSVO8yoP7F
JeLBuo5UBHZXUt6T2A6BFmVH9vBZusW8QvI06XVk/Lr14RuMGD6DL1MQKmT9l+ZYh4nY9WBbP8CO
Nw9ObhDaSFoQZuWxYkf9bIHLQ2+eZoJ2fcdCLBqw3w8KFJ6FJy7WafNaS30+F2G0VWJ22xy9RXlX
pPOm6knrUkNblj6ss+irxlrBctXeGC8KZ+obYTuH8Ai00c0YD9M5tBawfmH20MyEVEADFGxkRhMS
t50qkj03y0Gnwjg+4Q9ceDOrsXlX7bS6D+yTvTyw80djIH4x4H0Q6UUvslZ/ScIGIUgo8cOy1Bs5
B9oWDMT4PHMoBiCoF4fJxGmK5l1sK6uLUk+QjfJafIsbAhBiP+lBtWGtoLj6Qu5hwvt2kKDQPEEB
941PvT5h4mm2tAeqR4IUDphA0yYipWahHxRq9hVrfftcWtRC16MgVJD2SvVEWHi56oU2nclJU6hj
ReZW0ly2QVvCegKyz8vmARI8WW0cYtEgt0s9slwCXhZ9S7nsKUZqJq/jSoPLF4531UJdRt0eTsbY
9ptMxg5Hb9Bu7P8LlmQYZpai0+9RlzeoZ4vmhrh4uaTBgwOiGNKWjp1aml9psJOrWYV3qe30G1Zz
4psWAu3ME7A4sPmCC71j0renqdnLSiI2UldtvvEmXhpSOJE4aIOZNH456jOoz46Y1Y43MEqSZbSt
7Wp1bmloR5jdQcY5s5+F8CDwjgfKMyxe5ACpZN2BDnpBFY1RGpuJz/EwsIhaY+NZdA5TszhRacan
B9KN5PiQbGBW4s4iOZasrAP5kbPPZv2XjQ27EZj+DiRvPr6lptIR5XSrlw4+Ezte767IrqUbMm8M
uwHcOgabzhlvVqHGxs5KS/OQds2LE43Ld2tYpk0wtvJAESeWNhPbh18JDDs8Cce3IZrtxq1sE5Nb
Hi7FaoluUnDqeCVmlqeN9V4EltP7Rt1gYCvZXQ9X1Dg4CGKBK4qDi9CNGOiKPc+l1WmuMw/DoQzN
EqgVDxFMLWzfH4yyNBt3iEPtAaFtvJkN5nn2etEwuXPRZg+SGwNRkYysS1NBSeKDQWPwq2ahjpvH
wSmP2KK5fZABM+iK+h73eldupkzTL8GqQSn1KkdZqzIVrxqVxQiV+aKHjq6uGpb5KWc1q7I1LAbW
Ay2KHmONnhCwDMWzvWph4dznfl6NWCU/pTIA7+lHEkKFceNPMY2YoQnZZM6Ur5VOvR9qCcqb9inC
0VSPIBdWjdls5arTNYteH2doEm8Yd1BnVz1PrMrehMS3KKbC2nPV/dRPCbBb1cDIGZKtNQ4NHByC
dG4gzOgmDE17LYc8vlsz4IF927ThI6ubCjjA3KWZp1lR+17OKu5BSb+asWtWlTJY9cqodugxMMQ0
XDqUYsRzbGcRPnybo206dxFhs1X9NIaWb4f7aviV5ztiohKN29rCIWIqlO15oaMuZ8mzeQubJjk0
qTZt6lV15dkwHZJViR1WTXbAAE9Yb1VqUzSIlWW1qjALbiVcJsi5lDKQEvsUea1ZWwXfFu0XkQUZ
eOjq/tTRmvf5a9srdkSMiTJBF7Xb0wZhbQD6fyQ6csVoS+ox60n/gopXHRIOC4+UCAu+a/6hIWdy
IRqp/kD26gz+lUeOkZ3D2Q5QqsuDY+HYxxk2eaHIFd9W8d1WlUyus4GtWHJw4AuWSXsouNEJPK2C
OXYn1cNGq/l5NKOaNfwjtlXlnZbZ+tZgSDtJo5aZ11YRgrzhDB/DKtLjrrb8Ji+n3TqXfM9WMZ+r
1CBs86nxy0+9H5pMdKamA28Sr9PmpNvr+oDOZvYEMCMsuaHnapY+siJdVjMpR/bQSI1fTGqNi029
LiLk505i/txPhHLdVSSfewuKxdhh2JE1cpYGM72rPrccLNGbN8zZ6RdGOH5duH5kMjwoqkzvs2o+
kdQ0dsnn7kSXdHF4RRvpl/Zzu4LAoT0EaYFI2EXl+7yuYbp1IcOGgt8XTjH2NIqeFO+6Uef8maxx
tHWho37udqx1zWPXrTi3PM64i9Y1UPi5EWLuYjuUEaUPScJp6TcYbm+tIkwfiARxwDFxqiOhUcVy
ueuUlTo2BRHQ0GAsNkoJtwtHcXeFyzXfpCliJOFB1X2Tjk8iu5mmbPu2vYfOyMua/e8FcypdGwDg
NZiwpjB8JCaEJWraiLcbuUT/xVLog+FE0kqm+rvt1NXANl1xjohLWAxJXmO9zpOSxnqxdNJtxmY5
2AlEJkSqnqRvri7SpfKvx6+rLBYH/CQZzrVYCDWNPEcSrymwg3mMJ82rlpCmv0FpyuWu56V/465d
8C1wDQQbp8zM45A0vAkkltp6j51XTv4EuxFvhyWZv8pMt5+mCXBVWVs4qmUymyebhpXJjZzVd1Wa
WXJp4FlPpMGsHLHenr40mlPfWSZY73VgJ/j9UPdd0jHKx/9l77ya40bSLPqLMAGTcK+F8mTRkxL1
giAlEd5nwuSv3wP19EZLPauOed+3iehRFQuFSnzm3nOFBcw7IAykPnRDjwbISCrT2aQW6dGoh1J1
yKrWurMzVhXnoEWwmSgf7XVtiiwqzcQ8EWZRmlHdjPBXHeWZ25nNhyOvPKB7jfdHkf3/g7J/auug
4f7W43LdqGz420r5j3/1Z18XELnkYcoHtvGH//9/d8qhwAGDFgBBxB8IDhbRf3Z2oARIccM7Ahtg
9fSzCf737MzmBeFhIIi2Se2jNPqvZmfOKmz4C2jDgjoh2HVb7rq89mEo/tw+ZUs/qSaz+pPLjUu2
b25YD2ba6Qumy3bfdASAbzAumO+D4cdPILLQ7FV1fDb6LD4PPP8jv/St68b06kMhcPbzTCkZs1Ov
PwVtRfWQti6zf1OGGOTz+daqDfU971lMz2lSvgi7k7sWDzACOiZFjSlQadW2P277zukjKzH76SAr
Qx85h7xHBTDzH1QZvwwPuQKCRBDhchm4ps6vqoycYo1GtW1PlJrzHSFE4YGaJYxsKdfPxd/9Dy3r
3644zfxKhwWgghHx1zQ227AAcxZFe5qM3tnAb36n6BmJ1OAa/P6dfpELrJ/Md2zLZ9DqMlr4NWpL
K2SAPN3LE1vUYWtzfFNJogvFL5M9ojoUhwV63cPv3/QXkcuPNyV6jHkBN1OA4OfnGyo38bBWVJ8n
DLEYJ4x1LTKYtu9u1exiPPnv381lwhGINb4caMzP75aEwZTVVY7EnDSj4lL3ld4jsrGmW1WGT79/
L2udcvz8W+GD8WtFSGD+h+jBGbVuijMqO3XpXDqRk9LLb7uO8IOgt/QmxRZ1q2jnr6ehGI/IqKHS
Z4M3/NefGR1VsDJ9mQj5HCo/f+bSGnzgE1SMnSqIu+RBP2y9hHCy0GtZO/7+Q//9HnJNXMs2w58g
EAz2f36znkbZkb2Xn1pL6/sm6IetNPgFt+zgU+S7Gbh9v8b//w/v+/fbCC6qZ8EZwoTne+Yv51KR
5FOWeG1+qqdupCjn25wcNeEEzRDG//4z/vJewEx5fbApKHU4BU3xy3uJzJgI+Awzoj6Yy5MzC3Wj
NftlxYc5z79/r/W1/nIP/XgvFxuZEKjghGv98uXllaRHoXY76UWD6G+oFs5l5oz/Xm79RIf5Kw3m
17HY+plYmwXEGv24Xe2fvzflgYPwmjnDYeCOJCJM9BMbsWDwjUfHfUyhtaARQG6AEpQBUryj00r/
Ief+l3tn/awE/XHQWeTPY8385d6hOSswuUv+hnFg34HGjnmDhh4Ww2sk0CWgnfWc5R/O8x+X8JdL
vAY2IZIM2AaZK4fnr1q+MfGo7mIf/Se4w089QuIzbJ7lpmXNcOidtgaFYBA+hhobqloUT2oZT5NX
z9/QgXb913YMq3MR16zhVxZMjLXpHOvcuP/9nfCf/k7iECkNAF2hB/x1a1W4Tjxp3zCOJtTd92Uh
VwMfW0mbBYVk8th30IJtltzwfarwqbigFEdB6kAsPamiEVehJLkH5ZFzExre4O8xnzX5loQQfzz8
/m/9+10bmFxNVnYuFcnfFmzwMhgElFOG88ZcYJkn5P3Ruwxy9/v3+fsvEWkkXxldCDx2AOA/f3WZ
YXNRiEw5NVOj78NMG9mmLgieZwXjPv7+vX49zrk9A5O0dpun45ri9avHdwkGdxBzznHekOKWBPG4
NUvWKehdij2b8SRqZ5x6lpr9V6OqCdVoXPkPF9Yy3fWX+PPtGjhsL01EfXzRa47YT7dr2QOv4ZcR
H3019cvJL20OUxnOTntKYCbds8Uz312wHkiLFS6FpU3zhP9dkB/jVaZ7RWBWfA6VWu7kGJK9MHR5
20cdrls8XUWlL2U6xOcUQfWDLp34Y0QY8hIspb7oEk3wJux679Hv5uIMXMG9GnuTA3eoJvvBBar0
6IFiO0rELNcpnG+1xSFsYJ6b9P0CmlVtgJeOt1VvyrcSPuG7Nijj2Lki7gvnOv6oAsMlMrPqKo2n
uY2PCNPEwKg0VXiG/H6tEQiVN0nrssUbkYfWV5D3zvPkOC1xW/FYYcqaY/FRjlKAHMQOmSL0ztML
eqzqLFyOFqsfs3eVcng3Q0LAVWMENrIkykbaMRO/7pSFicIK44nDJEyKodqfh2+Bj2a8hr7xGnRT
Hzw0FjygDb/+pNgXTcjbIyIy7gN74Ow0B+W/alQz27kA0+Kv/3ag0UWK6OIS6rJpmDY+272nsHGW
C8+Z8qXrlun2x+WNvUnu7Do171unSwucNBBpTrGVeMAkoN1dCBSscGfpNGfS/OO0ApRxRaALJxSQ
XONL3RTckY05W2YEiV8fYcFw7Ra8IEPUm2b6hClJfFK9iffWTsz6zilsn5hqwesAEE8vnkRohHQn
e++BhKwsoX5J0FOHpd4I8oMfUbg5z0E9osQxbK5t5djZO1xJew/NRLwxZoL2wo8GMEucVfreBcmM
QKfo5ztz7ObbbGEpufWFlX0hipmjCRXJi7UAuNg5631YTU18DlQ+YQxIA5lt9WxRwFhVo/f1WHIv
AbHSl2Ra8MjHtF4LqLJR31euweJIV9Q5Kh3aJcr5AEyB80nH0cANtkMB1b6lwJvZtQTcvUTjzXc9
yXnNUeHRvEFAYzx5acEFMxOxXBKjzM9FUO5CzaCOXT8JdAZRnDJn2g+grNlB/HSjxWj6+4Tl/MkM
+vqK5YmIiAPJtp49EErn1PqsOtM7oiSOnxLp7xqx6hm9uriQPl1EMYyR20r7hyLT7PfreIYOkzuv
ARLNDZbOg9kskjWQcrYkYGmGjrYdWSzw93Byq0j0NT4Urqr9EmbjbZYAX82tcJ+mnbOfVNpgYXTY
thgo74pqCjfY0vNzWQR9hE+o3C7jarwfBGsvV7z27JwuaCZv+xn/DBtx0uaWQDAhsWECd9mzF5MM
BhrKvioRvpqqcCEC1dOhCGEQFdpKERibHvtvAQU0TB+IQn8PW/utVcawy43KgfMp2DIwczoZZvC5
W1VJbPhbgGJzwFNNtfaXyiFl3gmszWhnNwBLUEkJ72kc46sGxvBniSpil4plPqdlxQEs1hqpspcb
L3OcC+K37t7KyuFsjFgRtfauC8i4ABJFlfvoLddDJBm+d3h7jovV4FSv4zHuNsQ+5WerEY21AZju
XytCFm3GOqApmPfa+tnVwtnPU4nfUY54y6VldbcUSgKOqbcuznyzfAbkmDwzspwel8alfmjAaCWb
dtTLpcBfvyOR3N+LAp5CXmX9aSaJ6MSwuOJNqaIvfWI+BO40PfjTspCtp9Ruff64G2bXWMeztqvu
BoD+MB3wMJ5YWVIK2EUDUGGhFikCllVF7Q0RfJyMo6ieNthXeCKATfKPbU7rgwqh2FaUeftQm8y6
AMABkmvt6nYw5QuRS/i5WbTdiE4TpJagmc630itEvmenWV0ZLWilOgczbKp52Hu+Sj7JPJmuHKIJ
ZRZP5xzvNzJSjL5fnHzGuuXW9pBFI+ckMa19enY66nY2TcFw1GPFjZlTO9AilAaJVr2/IwwXJxKQ
CrOS46sSdfAhxVzgzKwtHOKV63+aJx2CenbhkMMCILGtUdRjEDiOLYSsm9novHvQfwQgNk0bGbLz
MQ9O4TGcITtvWkv131sCrXckQy/nTjoXv4IyFRKAXEbw2K6ZI9eUMLWPeLMM78u4ixmvOrFD85+n
gjFFbz0ZGb5qi5SIM18qIlhX6S0P4ZIULWMUX2dtDvc+QunT3NXDNmhwKwUet4CX18hgwYkfJh93
hxdITNRBJp4LRN93iRwcVKVWforzzr5wBbOtU41RN8bWYXRdbuywvniMD6K4Cu07wrfcI9N95zpM
0DH3LXCR2O2sbRVMzaE0dbsv9RC8KclH4qAhHmBgyRcFsiFYrcAoeEiJu0QijhB5kwxxAr57dm4U
0K9bU2NjRFsFx68djLzeLYXRCNTtpEyXRe2/uoXHEKfpkqvZcIMGT5goT0TALd8l7fi1dCaFvsnA
cei0ISt19tk800U49etk0r2hY0cthFSGBsBqzqW1SH5dsr1MeVXetZ4rb4Nhno9ON6RhlIXBsQKk
d4KHbGwQGgRXTTfHl1wh2RHJWL0XNduTHUyT7pNI3G7veXnxEboVHrzWZyWLepRZEniLF39ov1S8
NEliDeuD0NV4LIdYj28mKwnEz8YA1aXF7szD1ZRRl9a4snLE85iEQTI1bONdle2Kyv46GYT5Zbi/
AMKFzrCrk2SBWaaad9+qR7gPOduOkGcgA1gC5twl3rJ4k3eWOQ7veV9wZv8RIhWHhOvIaBQ/AqbI
nF7jpjD+BjiiRT2nH6mBcFpmQ5nyw5Y1bZI0PjoiuS+z29o32eSqZyOJx3fRZ8FroogL3KwK/XI7
44pn8O3CkPeriIlIfTRwFJzZt4bJrvLGT/DXshuzqGAvBCO+grxbN5dTYUVUUQge7MXfyrJjqmF3
8cltytnhr5LzUdS5eRFTVm6JSOCZwSprqaJSKW+l7DepIkG1m49WTBqk1eMp2MJ0ajjOFryMgZPb
IDxcW4EeJZACIRxVEtDHkNNn0MYT2YfmPizwdrU8FA6O2cpzqzP1taU3WrcjJbyTiqtA+siX2F5v
ZSZK5iX1WxuWCtvvo2c68QswP+fNsFvjw0b6cR0HqHxdcgKA8PCys5jDZ6vOxo2t3P5L3IqMctIM
IzbwzxTG8U7GHo6BonvwnBdCGevNojle4zLmpqpeiJIzca0bD/5Iznnu1zpCjrhHooUHsEaGTe50
BWp7zRTyU2xtNaiygB4bbpUAbTVn70Vpp3UEl8/DLCAbHpWrj5hEDuVN34mNCg/08iLqWBrsC1J9
oqLywIxVYIRgom0qV+3BsIJ/Axu69WNuZzOfravFrbB9Wm+65YXTRgUHe+mKDZnj5QEDy/zYwaCL
bBUkl7weP4yWNUOnwdB442ifMwa7u4FpFuFwS3kMTcYD9jwu/J57dWhTaRLZZ4UbenyeOhRCZ+wI
AttP1sGTlwMwxDm/Lqz5UODT3zgUXBFNtYeMb76dkCXBtp+9o9tj3zYrKF1DRy4mcAgeEE18N1uD
STBbjipODt9lbzS71mj0wfKy1V8TfukXo9r3C6RI2TI70Cw+sIbcI7x/yzyxJ4pkoU4Jb3AgnCuj
e50qfauK+Cwb7xnk5oUjl4FRmbEX6fVH3iUvcKQffLs+tFTTZBgACTIzVIQFQ0pfQnByAazrflX5
GZb73KxkICI23qH+U1gZCYd8ap9Kr5fb0Abcp1oUCP60UYn3tRqBFNgVU22k23QEyaTUJ+3orzMG
VA97KrvfMpuiJVySTyYiPQyvfVCc0e9g2lqWDWkVzsHSu7HLPs/jPByVTK/d7tkMRoUwqINDP2SP
vpOkR38Ki6jvRvXZsPtgN+OwPY70MNdK9cYRVcH6M1/Ms+tk/mdvEDULpc6D7pFO/SnrPMajU762
E36Yzodmsiih0SgIqPeevpaja/T7tJrBxXvhN3JQFuNMgBUDHZjbQ2Ae7NGenCu239CAUJaPMyDW
fn09uyvyt4Wh88TgAq3YKakkd7Q/Fax/mWoKvOeQ9qw9PnpoQAX10NF3lG/cSCUB/QxkXHcbI2Ro
6g0TLSf8q6hXdvwaJEX8McQeP0DelRWDiwaipxShkdraQUNblHDbq23D8cKcad1pLI2KX1VCgxAb
HT1GY7v4JvR80/GMewm6eLkQDUqXnOHRlUvnmTe54WbjToYLbYfyOZamIXciMFF0JwCrxu+5tqfb
3Fusa9Mq9N5KCKBMiyl+TSqDIXcifOvBGly581yCT5h3IYyDBuO5F2DMa8sbymaJUrcdPnWQoLZB
aXjmobWc/kRtz0tDfCCRtqFBZz2LxM63fPor/HdfvLKyt1lP+Qelr71ze3x4pFkTgsG6U/PIP9nF
wIN0cOKzk7oMBVAHX8B+MCNYNzU/3m9shbFbUI6cYs9hZwOHBSqrqD7/+L8AD8Iw4tH2N34eHnzX
1UfbKdq3oZL0YHNvMyUInOl20pQ9Bs0mux5dexBguZgIhl3QV7Lb/xgUQ6dijTLDdgR9O2zLKmvx
vWZpiKmdP7FKp+LsaVkfvModPjWZ5ANkOa/IOaJR5ZGN5mal9blSJt96XZj8zYSlnXq3nu+KmXpX
40U/6kLpy9wSAgssis8lKmbhrUvb142gpyOAgt2BUo3eXqnSJ1mhiKcCKgNTEYaXHAa41NmvowVv
xOh2hFaaUHBTVszGNXG27RvDv4zskZyJYqCvSCAasIeTCMRIBu15uqkT3exlMU3iuuykeeMiCLlq
cs2GTLsMr2INa3G974ysJnMp5xtwNIYcPBf6PgU9TZsEv4G/L23jD4PlMUMR2qz7Uq3XpARsjERU
3/NdzTeNP3LZGFJGK3TnYtfEbOHbkJg/an3xl3i61eUUbBsSyPee4A6QwuS1w3F9QTDLj4kdGrsw
HQNwPOh7pA8idq598zMwRw0TTfQn4nb4r43kalnezA1rOf5yGXkhwJp96EK6MMzPKfgi3NgSsFo2
cN+nBuW1BWyEX+Ta8MNSiD+0JRgq5dxNjuZF89lo3hgl1mTA1/ZI5i867NCa4vOYxs1bnJrz3YLW
Dfpvyk8YrD67yUnGZI5bzVvhD4jCuhng8TKMpYlqoIytB5oDPmGNRHRlLkAFJut4qg+EfdjX9C39
Jxmul7eC63BWDZdpHBr7YSokTsX1B2sPRfqt0lX7Rjopb03KyniG+hCfJCPXaqMC0maJg44Sk4mc
7Ph3YQ+Dg8P3XbnDGKUWpKBWtl9rMwgj+OnBYRj7+GxKvh0pY37sM7/AWC0hE4saMm0/SvIIveXi
MAK/tNUYv/aEerhkbWvrqsS5e1s7Xnx2S4e/XNL5uNua4/BgOi7DD9aiwdZd74IJy8O127qMFHBr
QGoKEPdtplBxl/jafF8DD95YRRoNQsuW3zQQ3Hjb0J2iAOR8DAVXCveT8aRpCD78mEwScJrrPdgT
MxPB84jPiMyA3AY4jo6GT9Y1Hn/avsBLx++BR58MZsSaPw/APr7Ma9b0ZqAg7xmltskupazgydjm
mBqHsb5JJ6meMrLYvrWjiD+yZkY97KYl5N+JJ5PIpm4PYhHcB4bP/rTypl9zz3Vr8N1OD3e5YcC9
LdusWf4YP/+/0OEfhA42InHG0v+3I+iS1fV3CAtvfxWw//tf/Sl0CP8lGGTzRGC7jaXHZLP1bwl7
uPI8AzYcAbX4qmDnvf40BYX/QheBXEtQoP/hkP9T6CCcf7GU42a22DvQWeHG/29MQuy7fx60myGb
cBbNgU8KBELxH/uAv7iEHH48lRS1eQX5pEk7hQPNM7YzNOpjJq253RUC+SM6PqYZe04Y8jq8Vjrf
55mgn02ls3pDxziQRRSLsIFRmOtP5JMKQVVZOgSCDxYhjXbyXM3Kj9heup9GIeQFPggAtikk2Ttr
chKxm9TwmXLyHyNYVCE4rzwtjr3M6ys/n/Hnzu592UvnHVhWvFyZQ0eLjYZBYj0l/+TZKWLlXw96
JVArVkUI70TlqG+5XogasIc5ij1+giGFNQzECek1rBynN50I6Zt6BQg0EYygmKxfCidzNSieym8J
anbdxwQxKGQQm3HzrgUA/mylS7eBZEfP0zMa8E6oqoZvft90j3DqIBMimD7YMyESXQhU0M+yCLdj
hjB9tO1DbmdPCyDHO1LpYzzG4eJcFj+PqxVrmB1lzXJ50zN93knLeJsZ226gvVTTqQfCFuk6dHYd
K7QZHz6KMZ36nbvTwhgeGK+7lzEkttWSyrfgMIddgzs2jF80/OfHdh3J9nKxgxMxLM6K22vdct0j
ATr3sZN+HieC8QzHptXyfJ9rQBneqbk+eyjCaDh8rqUiPWJjM8c0EXYu0xVFagJ/OiHV1McP+dDV
icjMQ5xU/bGwMOhITEkbW04wBKmQOCYXJnuCCJt9sMTxUTDL/Nxq1p/otQ39RDh3KTAlTH52FMxM
y5esD1T9nLAhozVTtaBHJCQGPtNwsFVO/tMpTVxEqWge3Mx6o4nuE745Onqy8kKCIUVkd62ARQAW
fjbjeudxip6yUT8EpGjz2GceUhTNhGfAXYHayGqi1IOj0yuJLrvUgEE3g2tPu1LHY9TPTFdrSM3F
7G4r12Yn1V/cJcg3GlGqnwEp7DQuO+CIYq7is1/U+9orhmfDSO9nfCKbnrfZJxoPWTUur+g0KGn9
LN7H4/JolvlwIjk23Wmvy6+7ykDa5opij2vJPocGlvVisIbdQMzipmLBQQNaAjIMmuzKKBd9Mjt+
mrZX2s/hYn+poZVGnZX4mzyVRiRkPu4ZK0tJI4ReAp3le08u7LnPQBB1jDcZIVfmjrnuoTF4MItW
0dQjgi2MbgsKvo6SzkD131oo3wHRfXd199kngXgTxg0pAB0hGqHoC8LvRDBtgdcn1/U6GR6ypT0Q
MvgoM+SCeOPWebeLwBCU7h1/fX6VuwtaZUiS5II6DnqKsl1oLgFE+PzYjughmTm3zlpaSqRPHToI
97FzygfSiq6xiB/CXplRbuunDP57Yw5IJ5Ppgdb8VGvahMBcdknO1U9ItwxG8Tx03SFY5ktuG2QQ
UB3v+7aUu5Gw5w128xfPIbpwopNmH1N+L4VJb1VP3jYvU/WYGTXaUsuKQkln1kmXQzALLvj7oUdU
88xwJMTNHdji3lRpvavgOUU+qBvurXawar4P78A0gxkhmZfHoC+/YtzLCFgxw7PHcXlWPThAmB75
TRrK/AjTl8m7n1n3Sdrdj/kAd5kPpZv6ZqaJfCvX06xQhFyQjzIYVy1UqYfM7rxz02JQ4gvr9+3c
hq9+l342DdLegJR+YHtgveMPeDtIyoP7FCwRsZnhWS04IwaO9XuGmmvT5oUn6IEPsdff01ube44J
xpEYnPxoKDz5iXOFROzRj8dN68j8Jrep0TtSSA9gwxhuN526cRM3fXDmObz0s/mge0MyYqxeh4Ql
D3DmW4Tn+7ojcmpe9/z0Uw80ApwuDJBiZeb73KGOdRnJvkGduCmclKdDF0dzYVFu5/KprAtvb1c6
fpyK6dIaXR/NlsyffSN/dons2ZTG+EbgymcvsU8MvhjzWorQnZIQitSe9gOzAOINDvhNKe3yToBV
SLrDFPRfawrRHf3lcDSl/dTGPlkoY0EjV6Ul3pJuMm9Sy3lQYXtNAuSLV9ga0KxmVgKHnpN2h8L9
C4NgWK5EXBTrWdoawV0wOAd4V/PDzFdXsTlJYN17OvhSxIn1uXQDD3qavyZ1sLNCA0g3MzIOKc6s
zeXeZUt+hRQJWv3YZmTvhIwZi6UMQKwofUrJwJVtfh6zuDjI0kRRGBpEho4GjT9yex2H/iaYxOos
FUp8JSdEcmCzK74hK0DcpxU0SO333aVU6+phGhlH5W763s4eGmlbXc8Zovd6Kp8tgRs1bi4hq5+t
k4fhzu7l47gMN13mV1/HuT4SV/YZHUG5G/k8DC0IlyaXLLsaF+fEmNTaizRmSZ3QYN/MrgBG6MYM
x1D1W1du5kJTMKD5DipxXtl/tA8O0wbgpb1EVo+2EuJx5dR3iTEOxabpgXlJnmttNtVHdlM5Pn2r
3UMoVNd2QqZyZtvtMVSw+mOHzCdjWh/PE+tyIBdG4N5Mpm+/QMapb82kHeetWEoBD2jRuXoA7x2c
wqHQ53l0ngXmp3eImEZyjKtakVjrT86wcUoLNJ0QzTIeec7au1GGXytjvLNSP4tY3MuHwa3vptow
oq4w7qslVbfFnH1aS/q9mr3m3GnvUzCI8glezhmVpNxZfLwVQdF94XgVx5WrCbHU6new+PqTw/R0
lzdjevBKj+TEgBSKiqAZ5h/j67ou2dGLGZdknIoXMOjoHMYh+PCUm2wV43QyCZzyDWjQ8uhPzHEL
Bae3cFvyaCr/xfd1tjUYCrOTTfOnOmEAPE9rkgJZvRvHmbEKYOCd9nxh8Gdmp9jTOXIgh/x5SU8w
UJV/a/vifTEN/yEM6/ETWAi2LYocELNw2c3yyPbz1gLWnPXkWOi2R9Bu9uXVQKT3MVeAJPVQJxfL
Lo+yID7KcImnVSpsHhjSdCzZglTdG50THLXvdZ8MHR4bucxPiK2ItA0zJmehLrLrWspvXRF85XQu
Mb554Vb1sXrOcguvOIPnNuyXLbv8bBe3Hg+IjFhdCceDIdXK5mYiZ9/UjpMx3XO76xzrxKaUw3KN
Az48Tg1QXj/tvqITIMJiLjPrrm1H65EDcph3DjYTZCpySplH18mwR4Jf8PAajBrfeehcJd5C9gi1
4Is59c4SNUHJntMQi/NYpY71Xpeu945PKGVsDdWQ0RDjQexfO6245nbIYQlimPK4Gs++Iqg3U+a2
dnBS0Kis3oa6V4hfwnJbUXlAVs3GBBdbbFVTetUDz9gX1Zg8kpYle+tCoRVV9fgCw+jk2dO3Jva8
A2aadwRc3aaS7bxT0BpPMaPEjZ7dEH86w7tenN0cFCBbeubbDa7MWagv6FVkZOsVsNjGzpbYXWJo
UeKyJ2uOqfixJ2yZGgRWeXQkIUBpn49n6H67uHdu8jR3njMBnLlsvQDUdNVc5VjCooJ15KKxuY1d
/9BjCjyY1jtufIomcjR2eRU/M5SsyJ4GoGgIfBpp224HtyeYOCdFy1vqHTCDI8a0Kqp6LDGgy6yI
DI82ysTIQBKHIetDdyNo7RnZw1zRRfplWhOwKfL3ZsBlrsL2eW5A2yNsYvGUVVeTly3b3AoqFJSU
h6U0RLlJ/JbnYtkQjyQewgn/hZc4X8taPTft4t4aHtOUil7FxkXP/p1k7L6V21YsDEpbHGVGP497
jCH2Cx4+dHtlVT3P5G7hGsp53C2YVXILOAJm1yhPXaPY2HnTXDN8eq66dt4TEsJAtImzb0UPfWT2
9b3OuNOZfuCjAqrtgVd+9q3yukuVuOlFCOe+qz8ogIc1IHZn5RoUr4HVchbj7ZwO6V6XqnruRZ5t
S6EgJwvYugKtBoU3YNnFyEvUPBwwy1SQpWW63Y0XxO/mAHMmLGbvwNhzhmDjG/twAO29lD6Vj9WG
t8Azb2ogtDc2+F+S6KZID33BDsVcbljknfHvI4PxALf44wg4MfSna2B23xp6jtIyXu1AvyWtd/Ct
QV3T6i5cjIJ4cX0iBHPcacM4lOmHEXSMsgFKMo3J22NX9Hdd5lyxgOSITDtok3Ck9m1LizvavXNw
JFSfxgVFludXEOp4iObm2SyCZ9dPHTIM9Nvsq6+xSphzwwwKGudeyYvfxM/NqOWGlir5YqBxixTr
Y5lpbEmOf63D4HNASEwfhs2h4AG5sZOgvYljLKIGCcnXmPHu84kKzRhyMwKyCoupCBLzpojZ6qAj
vVNex06pYGm8gqyhO4NE53gwjTbdL0EwnHru4C9Ln353iol7JMZ+mTr2wHQMhizJVm71ShZ21exA
i1c3PLZQtsyNU1LkNb2/tdO+vp+kzW7FmGFY515xyDMjAbhu92YaNYVsX+3JyiIWMBD/3bZ7nlSA
S3VMxxOVdYErLq0PIqzFHkFccjWZytv3tXpaekJFuya8DdFD3dWZYX242aCudJp5Z1ah/dEul3VW
GS97dxL9kyBoHJm5/UYfn1+Y0dLkJyaG5mRk598k1yTFORGDbPdimR56NNjCBwc11JZVR7MffWHs
JYCBbY88I3Ygro/sJrfJDBO1wgMOj0+i0VVkk9eOeZsIFUTIr50dXvL41rOkd/TL5T2oFFgs23/z
k5IrRmF7qVVZH4m7PrHvYKU1jTcIulYlXurzPA4BDEI37xApb/MqHZlruzWlUK9JhePlCXuLFL+d
xJsp+ej898LO19ADO2rmOd+nQIhO1I4nAEkkAJCbsV9JiztO9IWv3q13ZZEd8hT60GIEDyo3xIF2
mKmLM+evI1xiqmmc+Rce1zyJJjqGm2UIr+qhJp+tyMXWjkEao6SPjJEWpLHs7soHS73xkjI7DoVY
uSrwews5mFey6OR5aJyPTqvLErJ/WvsLW2c3Fqf7bk2OWIPNr3RTeChfCnsHqZ+Q2MmwiGPIJOTS
wLiaRI5LtrI35B1eEs9/AZYw4DG2iBAHYrdBuLCvLfOQTMw84IvQz7jpslcF20MjwPFGcux33bT3
XiMBDxPLgkBoqxNnx6SBXst2EIOgWN1M4AjsGCkRMS6Rmc6cyq4ZH9OmJPCkaF0Kl+U88UuN8ADH
+PIlZ6Rr9VuKwPfRz98z3z0ForubZUPEA6Hu6Ae7K47olzYe671Q8452izuZwPhIjuz2+TWYN9pS
NjDyiVGK5sErpHPqW+sBKTMePrXTo1dEXWfVIc2Orj91gjyIzTRNwd4urSfOzgd7ScjDS5iRE11H
9xVMUdLTEhJSj4sUWjFTAaIpsumcBixvXFG/I1EO7/OEHF0q2gP2ZTi/s6OfA0vc4d2X27m1bOBc
5l4OLhu0HmV4RLFsbL3SXzY0OfkTeY/fA6u7GbR9VQTem0McWFu+SYstuww++nFpaXWzZVdbaAuG
Ktx2eR1ZhFNsdTd+/A97Z7KcN5Jl6Vdpqz3C4Jhh1tWLfx44i5JIbWDUhHlwx+h4+vpASZkSlUV1
tNWmzdIyF4pQkPgHuOP6ved8p+lICcCN+iEhCWYrnSWirzHWRDzWNFYC+iUzeoxNVdEPwOxH6ZJF
H7I6u1EkZg9AO5U3rRtMY9dlz3ienDOPWUTMOHMcOJgPUiv+I57kDVgdEPMNhEbCHtUm6fzVKL1z
U4qzMgkVzDAV9oSP9zs6OfGJRxaI9ln4kie0lv0FY3a1d1rCQQDqMe9JCxndBOxqkH5aoVzGq4lM
ghUpd153bzhe2e5KeBd6p4wcfY8tEtptSExYhaW0+nSXIa1iRl/xGbng6pihG9q86P3AIW9n8vPu
IhIhUeP96rkR/T/ds99/qZdo7PZ/L7/4E8UF+1zS/Z9f/5GMqO/XXRK1f/mH7TMH5rb/ovTdl7Yv
+NFvXozlv/y//cvvGd1/7MaLkOb5a934T0kaP1W/NuOff+hHM976i47+z0CZfzbjzb8cMxAhbfrF
IuJ4OEd+NOODv8DLmqRuhWjK6dTzKr67DsnXgjq76NMd4eNK/JvN+BfOECbENLUcbA04xPDBvXSm
Mb+bOlm04lyBjuhQraFLnQ7KHdI9A8DK44ie6LImKEMY49t0whTNgDdBQ0AShPvkp4jaxEabmY0F
1wXSuTS+HVhL59haRMphVOXsShW2/j8I9hd/zk9qfcRYvGDg5XgTLJeZxfL3Pw0RiChCJKpmdbZj
c7oTSWWsXfzTF3rwyTUyNCEpP321N99+9c9GHiwrv13SMYVgQuJSruCFeuFnMVKiu4y+jgElhheM
ZA2eg4MQ3j5znFjSmZbEYQllNo/hCJpgos7icX+ArTpEOzdORH3EDcMQcSaxMV5VXtTDF+u86Sao
Ut/e1ngqbxI8oveFJbp573C6OWetiDjJMq8eViJfEjylQsK/hipZ5QRbVHzWhjdMd2hKgw14f/eJ
1kTdIiwLuFSYREO8VfT8yw2ndbbo0TPIDvX4Rsgr60hS2UVsJ+ikU+teCZubYLQL90nZZbrXjhHy
hOoacaUC+MFrP06hhqLiH4lqWF65SRub0Okktu4FYBcEyX7Le2tVJh+NRBMy6nGgXU1WGnAIBZP1
aNEHmNceCpWEMr7kFeGFtI8aXfP0Vkk3of0pDUvcW1ki2rMFv8e6mnNUnOhgtdc8WOBKk1OnWu6/
GGHF2sDUONwRiWHdGzbtxfec5BDq21bHJ5e22AVJPa2nmmdfUJbrAUbyzGTG4NIFGzjK4R5N7xZS
RUVqzCwZZhtmliU3qCVbYLuqQhzvjDbvP8tJU0U3H73rtRe+G3qUhCuYLIrDVurdJl7Pr2ZOxIeE
XJxvwXO6rn1gajM0B2dGzrDlcySh3k2XaXKK1n3cTG4nZ46SNV8r3WlLnGO8AMlpXr4Sf/lwQpkS
KTo2Nimu0tBik3KqAz5J7+iSrDq8KaR2T6tsYvHaMZpQ3JCwI7Ytwq0CMpDgVSrPH/0NCSkF1Ykf
Q0+S9M+tcdL3HqX1lYEwkEIxixzYJW5fP8UZ7WWtY++dMfjiahya4gbsBexlAAIHZPpOQD+r8p+q
OB/eNzY6uJ2YuWWTEenAQLs2WCfZyCdeFhHqS2vymBIBoQjfGUi5u1sLWxHog8HntiHXi493TEkT
uUbMRiRc6xKRXpDVLW08ndoJkpnKlTsSJWiJwniV2o0zftWZ7ptH/lhmX7EJTXdpaYr7zCsK+iQx
90iLuqFfJ3Uo7kkm4uspGCp4RFCNfLf5OBfldvZr+NMcsjw6QRWLkkQK0jdaDjDtA/6D6Q4KIwsB
vgEfcGo1lrfPC7M+u9ZMgEZEfvkhHrI632WRNd0wZpXYHWby9Ww6c7Ae6p6r0HyEXitYbeGWiprP
hb4Lw3zqiPqMosBS9/nM2fCd0QN0uuhAxakbPRE2BEnHZvudy1GHtCLMMr+LACUcptJQtF8H2z7O
iEqG1axLPkvVdXyWkzmmpA2EVM+UMszFSPgupp3DrpKcGokDe/18I+ecPDifGxTRG29YFkWnHH7L
NNrsoZVTW6SiLnkRuJsT72EqKHyvs4hQv3UQi2fgxyhwEARk8gWLtAgfRUxQsR/FKvughBpj+hJ9
3H22o6DL3yt2CJGsgVe76romH8ijuiEzOCQsJDaALOWC32RyO53wyPCdd4USVxnSzOl90Ecy/+L6
lUUKMHTjONqWJuPN65Lnzwyysc+em0IWjbkVVB7TPCYWeFogMSTJAMCKzQ/pxKAlTeOAXpoZPrhD
H63rWbzxh3gCJFXW/Vtda2PLOQMPTd3QOu+JlbILknPsKEqRvaXDCJya+MlN4pfuAbitN17UDsFh
6XuypHu6a43rVSCFGo3zokAS3TSB+a6l3bm2S/ODQagkJG/CLnLNaC0FnhQcRG7FH4s28r9MMQcg
JBfVdVd4F7jRCNLOsYhxzvDjD649MNjhIbWpK/i1qOeqD8JJyp1FGHG09ucS7ReCoZswRlbtN7m0
8YLkxSWZ1cVbK2t9Kta2Q7PV0eAbJlAZKkbtWI7N9VDM5YXrDP2Wjlxxy7befGBEkrwZnOJm9M0p
2ysYyjupyXoxs5rTK2rJN3HrFW9pKrXxjsb4gneiKihyOaPVDPMdslXsXHLE8Fn4PtveYNf3PHSa
h4rQw2ST0V/d0bWt3ycegkXBowetq+eCpWY2OF3RDbUREg7AgSO//Zoq1FDk+zgHa85i+iqWxYyn
9Z1NgkBYEx9EObBZZHRn2Zb1PiikpitV2MDek8naxa64pUPX7M0p6TeK9/iQ5aoZeUoxVq+InRq2
uvT7K0kA3xswZ97eADG+c5FDromqn4Od1p53ZSCwO7Nh64NZVRqMgAiPM+ozvDtKrWkk9mvZ6+yQ
VC3OGia/n03mrGcskPNZVYpW6OsVym/FnOP7Nv+DGoNeI3zpwZd1aUMjQSTEMJMxeBWhTR5tHkKO
oWg/mEN9xv+iDq9f9YUllULMR4+A3Nmj0vWxwvxaiDkRYoBkdMMT3cXmEZQUG0PTWdQYr1/nhSX1
+TqLfZly2bIt86URHUut17dhHJ2cfKkwfFOxZ5O28uhOERvG37+Yb5o00SiQF8zHr29KsIaNmCLw
9JymXteJc1wADmsjJWXs9Uv9XsjCEAn43LD1oid/ib2QeIYaA73kiRxRcVXR9Nu7Y4hLAu/IufWZ
9f3t6y3KH8FtQv8J6+2Lt8bQG2xV6WKYSKJ33x5B+CF5YhAeSjXCyJyP9/VrLh/Xr8X64lnGSAzh
hC/vZbGugYd1oepIgfIqqivfWHSQbKg8gatpEbTRGOF5ZJQDfzaNjMfH6y/g95s0cIFT4i3G0WyB
bfj1TdeVI82pyL1T36fqMI6GDeNtrM//D1fxBfHHwJSAqr+4awpya6oI0MQJhb466LRK9whPxj98
mP/qvUAoDQjuIWqZmcqv78XrbEvSYPdOoWyDjZf68MMAw//928SFlWOSq4WcDMHWr1fJZSlTlH3u
yYpUusTucVMMmhjKrY46ccUEZpj/cKT7ff9iT2c34W05Nn968cawhUR6LDznZDDueRB4JU6zOVCK
IDUJtxU6eqLR25lb5PWv7fedhU4lUjT0bYv07eVbDcExYuByrVPOUG8bQeg7dx4K2TnzgovXL/Uv
3iI3hw/mgKXOkd/69VP1GZ5wqdI6TYoJEvy8+jy3NK/J52DHXk5w03LXvH7Rf/X+ALPQXzNdDzL3
i4sOJhpfYkjFqfCkOlSlYx8LM0j2HHT+uNKX1sSLpR7SnXAdx2HsEfy+0pJAgZwD/j+rNiQCT5Qu
eljfLO7wZyrYZQX5CJGmTJ5G6rqRWqu9GuQwRTvkZA6Hi9p9QnXbfhZJa1N1zlWR3AS51xR/+Fj+
1Sul9QHG27Y8sDzLOvupg1Cl7phq0LS47W0ulJJF+7iIolsyzBxutSykrH/9mxC/r90QDT91pR0C
5AheImNislatiGfcyQgMat0JdU2z6qap+wy5hkcmsvPlfs9ScSX7Qj4OgzuLjZ2G051sLVnsZdzP
i+FuTPedZvz6t1d9iMaTbhCLge/uJSkERz6pJgGrvpwDim7TzT4w/LdPbWFXqJIkg/fXP5Hf7k0P
kDGrgVYOtyjIiV+/BInJjqJfzycUyM5Ta2ZL0JCsuE0nwvn+bgnBxegbgYslT57HwYuLBTMgrxjp
42mKp+kmq/LwgkRFTjmu2XBKev2d/fZVLxcD1SNMe3niPeMmfrq9ytwQDXpFffIil4Ml8RjcWSxE
TomvX8giM+DXJeexXS7Fg8ubQ/D74kYu7CSdPEItqCBU0t6YnOGIzAjaLn9LePHcnptsoBPixE5w
kYzYiTiR+LYiUHd5DOLtvEuA4WHoGzksrUlGbB6R36iDaXi0suh6EQOLrpbjOSlJ8360YggXVR2S
EPT6O/n9ZoB9BikbFAsMjt9KobTCQe5jKjpZsw42Y9XXZ9QBZPCa+m9XXUQ1cQ84vmPR0rNf7vld
bFrdMCXqpEzPPgZWxvuXNdYuA5/MGRfoH/uHy9PrpxrI4bGGOoqlDwbMNX/7lhAD2kIq1zl5cnK+
gBEfTkQbhO+eGyKe39LVkXOB122arD8sMuvlLeJwZQ80uc2VF7Kau0iyf7oZnSLqUryjeO+JgC7n
jZnBSW73BBL0trUkSQUfPUGk6YacQ9FehXHNCrRVnB4It6kYCFqZvjP7ki7inC/9Gqn85WDRg65G
q8V9pEqvJfmS33/jk6pd8ZvG1D2ERpzD0M0Du751s3Z+B6CLxx3kbyy6KD2a04CvcJGOttONO060
xtoop++X0ziKVqkcSNMKYjJLLkmJyNUG+VV5O9JtuCKl0sBRmno3tRbEKtfEqazoYhNgafoIGi9o
SyObaX2XUWmCu++iy/GYwMlr5nFTazlzgJ7TE65wAbS4cHtgroxTwmrVy9Tt6H2bw1g/2XNW1awZ
kdE86sn5Ep+BlOQ0xQ0mfJhKm6UZquM8uRn0xJ99PG71kZkgTe9QhVFy8IacU1ElZ/52xkX+rfjE
/kTnhfkpDxtJBuxjgshGf6VbznwxRzvCwV2rKcyPOOemu2aay+TGLusCXUUsh+62tVu+EPJsWN21
KJv8rp5NnhcoiIXcMX6e7nLTCi5iz6vzO78R7eepNXkXo5258xfbq3rnUkmxtKLGgq95MlN+kLfu
PrkjL/dNIxDcbHMrcy4GPs2BjkZPby7FajTtPCae5DMJTeeqQy/n7YNS471nfMtvBDsXiY/zCNVb
TllvvJnqlEvLnCi0DQ5XgIOrpLBbQLQM7bs7kRrYdnNul+SG8yqmFWaZI1wBI3UY5KNDzzd9tyTY
NVVDqojFFu4SfwbTBvueh0xxTP0LBwP/eCSajzFqN4khvUJnTE8raPp23k8FZ9iVhbBKQfI0J3Uv
KlcVe7KMuMGqJPAsrGGKZ8NzHUDPnrtvjj1aDYlX0zcDsGXrc0QjJJB02+rpa9jNDOxmnJffWnBu
0fNi7GQS905muU9plJAC0vbtiPDveVl5TIK5Q1kzo29nwVOFt07RnNfiXkwiSQ90e+nNW90ytlS4
F9u9DDxOZknh8rla7dIzh+fef9QpSVW7KaUP/200A5vvKXLtpZCIHWo70KbOUymypROraM+vmozj
zyRMOvDPjz/f62kyJvSu/AvXZx6xAqvHtL8OcrM9l2HMMi0bg0lDoR0+WKDc8Dmy0IrT27aSvBBh
0jthNmu1d9Us5PQBSpNtIPP13Ty/C0g96y/diWmyl2WoilC8pfpLYDDJ2GaBRKesRUMXONHUxjbr
b/RLnseMAXClJrQruFccpjmL+qaz/fcU5nmHsRdgWmOvCnRe6CaiaC7pzRsEApwKRaj6Rhf2iLeV
MNuAlkTmYHI0n4PX6JB3AQ2yuR+y8dsT/396AnqZflJ1W3/tfp15Ps8x/zkQ/f9pTkqPhDPFfz8n
vfoy/q/LL1P6qf5lUvrtx75PSimT/qKpw6MJqIb3i21JmCFZRkxCWZzfYjn+MSkl2NOkviKjjYYG
3S+H2uf7pNQWf9lkcniMOBkS4pEK/o5tyX1RzpEdyuWBJjP9E0xgnRe1o8wwcI5xlV0ohuz6yakB
XtEd9ztnayYYJMKVPSpAJ4eUjltpHGsrQTcH8cKvDjwJzT1jN5Lj7LhHF2E27nrK9DCfJxK9vkhV
+JuUY6Oa5aHqYh7NjCaKUTtvDArygPCtoUc53H4u/Ip4MFPjS3G3TAuyBLVaanT+7VD3A0apxutw
UbyxyZbo1h4zGPORpVCkeoVbZ9lP0PEQep0GSxpe4BsrayhdTW88nt18Si68oZJN8Cax/Hmxppj0
ddDOoByhiQ5RpWzv28D2SAPOyDYz38PZ7+Z+XzVDYJX4jUpcXSklBtoSU34iiV3tfNnoG9cqKuZV
esz4UU8b84emAp7zjXP47wX4R6ECZd1rC/CSJNLl/02T/rICl3KQf/HUdv/5H0Q7/yW4x1lkNpCx
b+7AH8ZBVAdLhhjr759Ljz/+WGrmX4gRaCgSRhES6uX+raWGG/FFqUxXCwqo4Eay7ZCmBa/x52oV
75p0cxBIR8DjOKlj7P2G1XL3YgzGbNvhNe+kSxo7Y3LOi0JqiAlDbVUMYWr9do56KVcM/ywsfjk5
9KtQaOqJfBnOYTnKN3AUOOM0uSJ4o83Sfj5Hqa97RDyNtbWZvV+GPgwzXiVlhIadkV8NSTV88cmd
p6mf4s5WiY37l1Xg3TGR9dcqAyoWjCN1gM/rbexE730OtScIVTx4oVpWF7xMzLMYopsnO8SATmM4
31Q9lYBmToAyLXEQ/x4KMux79UZEcw+dHDmoQMxKc/XzENuxtxtDHxmuOURxui37eAKZkSeG+5iY
oYYiGqIPTs51Z1Nzk1Iqm/FGWj7AAz8OxviK8JSE3PFci/gOTpvH0Q4YDbQhyOfIvlp2jA1mfts9
Cmf5L2MBxvJhUnkDHgDG2io2ciTJnk6QWEUgcKH+jQEksbXIyYdJi1XpRaaPTKGKP5ZYta8HX9dw
p2cSLgDmymaFuSV4IDixM5BvjdOWShMElDdvOv5pKbrVJzeTw5WPvpVoUzO2D0QFCwTDVr0Zo2h4
UMUtU5RiX6oS/Bvc/30Q7ho1wNIaaHKdFfJF6cgGFBDBoy4eQvgmfVqvDR1Gt4Onp7eo7vIHcyEj
+4AT1zYTb5A/ufvFqKbsjsPztJLhJMm3NwC9VSI9dsQ8PWbEZqxGihNSd1R1JDuyOzlRceCUWdyR
dJbfDhMTMFrc8AJB5u4NMZIqWRNtE2oifNSgoGqE7Ue3FtFdmSf+ZkLSf8xjmG/m2JVnWmXttmWe
vUYJUSDdBUogDZHs46kOP3lxjmFKRSq7GZiiP8UDOkHUitq8CnWAkq3LhHGqmKOBzjEr81bB6duP
Us7vbKu4z4zGevS8GESI5eSfllSAd17AokLe4OzQHjrHGB0+jjrC4JU9fokiqFYzVqdtCNNYr4Yk
7p7wI22zmUpSJKTc5814HpzEvS7yttjZw0yiEhjk+qCoQY/M3b3LqPbF4wT95kr41chxcgQekOXF
EZBliEym5rGCsObaHt36QMqFDShRT1cMrDHhxo172zSJuOqHJnuQVZI98o0W+2nq7XNfz8Whr6rm
Kp+d4lMTd160jsg5haRjzzdQbwcU2PRVGUyLYRU1gY/8saPGNAw8foY9pZeBVvYtnDaPeBaWxKGY
VITXMEjTU4VK/rrHQXExKDt9z+lpGkhlGM3LJh9SSCK5vO/zfnyTpl5zQhxBTsOUho/Yr7J3avC6
c+fWQB5w1mUnc/ZnEI5lQjaSCTG2mSeQ6rMZcxwPg52Sg/uV2E65p5eg30+ZBQw1BOeWN+Wxc6NL
FAfVJuoTE6jA4ret4qMVNqCHTI0Hy0ZF6/Sf+2rkdJBXxcGkybWqCHvBhNQOe5VW/s6C6gDt0ZMf
m8jtzyaQOJIQIW15lTPeZjUa+SQP9KFWvX1LN14/AKWfPyEcGm75QKJrEHnAdHwtwGeN5YZ10sEF
nLLDiOhrD9PLw57R1/nbJuVcxdfOajHgCIR+3ny2CWbcz0GJ1WGKTHs7eZMDK1F1N76gMYqVSntY
KckJAQlrfZ0tCqsVqRo9tzKqa9wR982UD5dJVN40GJuurNqKH0DMFfuZBKPdZGtOHqZOzUsvzUHN
AcS4MrD63uppgFZNHC7CrVoU+7CYrgvZEykhWKhMhWJnM+NIK6EQdyhsOX0TuoX+mSHgwr2xq8te
4ivxbbYa7FlIrjhrWNIRbzyNG3dtdgYITOnpT0heJoTtRgD4rW+z7AAWXH7E2owLOIMyNOXMGGRt
fcgY9R0LcoT2kryLe6Gy9i72O/+KlguD+Z5u0AowmnzbVqCVJtdfaBmN8dTUPZ5yIca7IoUJh3O4
9S+qcdSfwWRmek1vwD1UlTueSLMY9lErhquhU/bJKqxlzC7luxHC3c20ENK0wwnPTqfklidb8+gt
OLWgq/yvmjM+zsyuRd8Uxp+xSmRbZCEYf7pmN9ZBf9ZT6278hdpm1AvALVxYboHIwbqZbTE8ESYg
SAaykJOtvdngaJY48l20sOFqoBTH4BkY5y7suMqh7dCGg3wfkBntbZ06Lj/acRzsq4U81y8MuiGo
jBW5wOqYAKiDqgGCTFs837D+dMVV55jhdQYI6TJf8HZ90OJkq43uMuo4XmZOjrmu8FF2DVX/PnAw
YVrPrLz2mZvXLgi9Jm6DC7JP9BfT7ot+FfYpj+tw4e4VY2fcJ4lLSGdas/U8A/rwtADrY9NuPLTQ
MPw6E5ofxmv7KsXwzbY06A1wUw3lbSEA+s8wQDoBgAEhvyC/EwRcTrUfPOVMhXZmaj8xeK6JZKvc
N8ECGiSiwCZHOHTYBrV1Q88KulJUXS5fIAN3W+znjkRlXaUbYjetyz7osmNs1fZKJRU5mrFlv/UX
9OG0QBClrN298UxGpClPIb6kcucp/KDablDgLShFN3Y+dYmCryi6Zt704xC+ES4Eg4oBBOReJe7d
ZzpjCRjnJn9mNlrDBL5xATnSra2JrbYvgmfKo7cAH6WJn8vxplPYWcGWNo/8kvQphEhD41sjZs0/
IKVs1u2Ckqwi3d40c9HcLJn2hyyxLFLfcCrMC4ZyfCZSRkL576kFrPvJDslSoCPlfw1Ko38sF6Bl
lDcPcDthdWfhLblsbcb7M4nvpk5pD9YzFzPrsuQ0LrBM75mbyayOUMKlcfcpbVQpMY4D2bSgbbo1
jzeN34VbE1xyuUA5owXPCWimPPfPzE6cun62sZ9ZnqAT+itOeRKFvgLyqMprpHDQP6MFBMrzrtoN
CxwUAZ8mpU/4B6sugutnuBQkfniiC0McmQnuOwlutIcJj+U9B0HqC6L0jm4RE2yP/O5mfMaVKmdB
l/pmTfk6tAiF0IXfeYqkvXEmiN0zNTKiXOKmLpgPcHOEPh6sOdk6Tm7tc5Nthbk9xTRUbRzz3YJV
HcjLe2vmdfHWsagBHegGDiHVUl43eRee59yjWond6Gj6DdALyDY28teaJxjetuiY9gO2ElRM2Snr
4EEg+BFpT4kZ1gdE6oBh7e+Y2JwhFlwDWwYX0QBJluaMgrSTyFuOy/Ylbi59BbdZYNhK43UXS3i0
1ThvYwr/hxk7XuZ49/FCr+3B2DLSE7xL51TmvviQ0vvHkFEUaxnBXoBpzFB5HizImT6cpzGxN3Ih
5jb2/KQS/TH1QUwvTF2ITN6mWDi7rcRKWnewd03bcNY5ON6JI8IZGFa5Jen4LV+LvesXei+S+n5j
FxQ3RpFeD0QsXbbAfsVC/Z0W/i9RI8UmX5jAzUIHxmGDabHExwDMpVnRqKtOWOztXdUHu2QhDOOQ
vE40zGH7GT8cTJCISXdRO4HEYT0vnOIoh1g8L+ziGoixv9CM54VrrJli4JCCoECG3T5c6MfTwkFu
FiJyxe33ZLT+FtlsdI8E2Ds0RqRPrgVLOVmoykMMX3leSMu0H0hjaGAs6rab1wy0gDE7PdDkuouv
qgXVHOaZvnZN3lwGxzmdu5JzQqPoPjQgIX46td78rsF+OUNBKQ943sZkjGQ94Hz468EwifA5pH2Q
HrOy5VhnTD4+SoibpFn1oNIcs5KfGmqpike2mW9ev/iL6dQi07c807IWSQQtjsUa8POpFOyM8vTc
pEcx1erTnKnqgtyr5DrIw/zu9Uu9aDYtl7IFmFq666b7uyYoBdvioY3mUo0l4cHCR0CKqeP6y+vX
WeBCvwyllgsxAyNExcKL4HkvJBd5rTXYDD8+glXVO2b3ztHrJ2tbVGl3I1XOhHQIEyz82imfGj/m
RD3OMcF6UbIcrjEBV9vXX9LvXzETeQbCvo+JErrKi7M/VOMg6ThlMDQAD4ZuVe/tbJGQO0XIiMyM
E/Vp6ge+ZwHW6/na/+4f/aF/ZCNE8X/6mhYrzXeLzOLV+c//eK/rMq3in3tH33/mH91bMrRQlhAQ
41mLSYKv7XvvCMIBf0WHll7Osm5ZVj9sLu5fpmAe+TyG9dBEcC/8sLmYBNPTUYJEaZsmE1Pr7zRv
XywnlGeuKRx7mSyjSwFl9evKjXrMcDy9xqu+/IxjgEHKx58+jX+xL/Fh/byMfrvAi61BTXZRNhMX
IBlvlQRw6sIn6N5puE7Kz69f6rn59dMcmWUasP/QpLPZJpzfRAxatETRM8e6zFwmh1mzKg2mzmSz
0yPPpfuhzaY4+JTUiK3NvdlY4I3WNXPFtDqhjJBx+bmW0BZiBmAOLSN/z2nZ3Oug6r8Q+Rik5UWv
nNZwzqbXzJxPwixS93RiNC4zhFn3WnY7aFLuqaXVcJPJmoR5TQxlhce+YlMIbOVCJieheWyxy4HZ
xHFf0oh5A0AqHtQaNv3g1xteBMk3qacxeFe9dWIWnL7VU9GDaZRwu2YSk8ddOaA/oCnSwdJwJ2++
4oDhjh8o6OiQc76BN4FQHgowkIFrx/CbGXN+mBhvRiSGTrW1hziCPkI4QtZN0d4vVPpdwvLvXeMP
uwZ31bKSXhv7DE+ffyXVffuRH5uGYNNgZGOjOUKAhXbln5vGIgT6sU1YzHiQNftLOBxbi8Ao96Px
zA6Cpo10s8CxSMZCjfbDDvh91eIk/G+jmlhDL9axtwyRPIsHEKokyp8X6ziBgD9UqoFUH7X+Oz06
7lHbAj6UOxfmRiellLhX6xPVAcmztZCQRGYAJ+gRin1vtfLCjczeesDElMMHLVRylsBaQIE1EmwX
C0u/swdneOjyUm26WBNW1qCFW4dDMOBD6jLcsXDGBxIDtLgjDLx+rIZouAb1GU3rwKjGHvuo8hFg
cMDapUA8Dr7KmLYTgklsR6O7vYcioV4RTkM0UBwz2t0Y2saVorXv7ZKJJvCBemDuyU/JyIrvOXat
8Ljnn4nUlIRbuENJH6ycrqOIFJcVJgvee9mUtEoxGOX+sdbKAfkq+qnZY0Xmb+3F2XBCsKnpuLpS
H7HusGDBAE90sHmBSGoiAmlWtSxL+9aCN3AbOll8N2f5cC0L6skMr/gGcRIhMRFZsftsVP6hDItK
rjOnnuMDg1u690GfVxvDITqjuSRX5W3XNCQ1NLSFzbqTh0i4ab8vIwuywZ66MI93vkLdSS5nVqqK
+AyYrlc2HolKrDs9GEenFXVPzFgsYfdkKOMqklxTYMDF9L5tCgeHxZAjLFGUhNTqbhqBfs3l4IR4
T8BSh5TCUD52DV1UQuExW3rAwcGkRdeR0AYh8LVox7XbItvlw+wHv7vAWEQ+S0w33a8PZjuKCIAp
9v6NdNphuXH8+QDO3qU/OZHAi73eG4vh1HV935hXQpdZZ0Pra9thnEs8TNbYioeYksyaH6e00JX6
3I2yKzEPMyMsom+BWf/e8P604dFKp6757ze8ZcxWI3n6uU6yvv3Qjxkbk+wQXTU+huUo84/9LnT/
8pd40WdD7z82PvMvj+qJM4cf4Hjgmf/Pjc9bhuUWcxRBcOVSWP2djc9dKq1fCpiQQnuRB6Mmx/Lg
vlSuK+FlspcxnkPXnOSqKMhu64jXjSwM+Z4zPJpx6WMRdOu7tNHV1ULRXMkAq926CvtsK/zUfJN1
+ay3yprya1KFsnzlGXigQl/tpzC1T13Vw88nzVRu3ADlK8eH0AEKgbVzpxM3OQ/FWF+YMfjQVW0V
Fw0Tphu/toN9aYbJPvIj4qtzmn3wxY1o03Li289poo7gQr3Lvl3QC3NLGLfdoyxblWNgnXVhee/T
3qr7tV9a2ZoDY0xeZM/+Yiw4kaqO7mrpOCNWzHE69nD287l+ghcWXM45USQruIsdrRKEW+PgTbs8
mrzrMZoCJF9eSPQvrGTzCBDLOeTKMj6NNEG++ktSMAHRwbEmFuZLPFmRpBJsxE2aNP2+s21157QO
KS65b6Lx4gRdrklo+JKZNegqF5sgGEIbwBLuy6vYrOJz28zGJ6YRJBeLpkalNMvqqFP5MDCkusvG
xZGYBMPbpOm6N2HYTXCHjFl9XKyeD6ACiL3vXUA0zH6yHsZdiMo4qNCBo+ZbWTDnj4kb5j44H6Ge
JDK2ngHR+J4TMaiJvio+Au/vDuGcdjtBt/rTbPbFRWqqa2OO3VOuuuakonk+N1ExrCvXb3f+FLTW
RgEjSmjJ95biS43zB3BYkPb4lHp+W2m0jBzt4qyFT7pOXXq80SmEvCGi/oKi3ThkrpnsJxkV95g4
kvd5l9LHYIJqw/WZ6npb0ogXEMKQ8ALTs3O8fdyAsCyd/rJ3wrld97Vpk88lMGEnMwfJItaMFccW
OHYx2zS+ML6OX9PM6mnNTIvOuSrQijVZUt2kWFZXDoygi1jVBM/MmiAnFZSXTWdkF5ZhC/rt5Qiw
jokP8Aq6hfG7iDGPR/c4dj7KaXQaJmQuMKACPFKNE/MwN4SJbbCGA2cJKnGFYS+8jSOdrEcI+U1C
Dk2ih42n3CtiOYZPlW/nR1OhCRszaJ6boe01EK9kOs8zGEjkWF31Nqyz6MEowUefImnJbBtWvvgM
ILDtV4k59nfDTNTDdtC5eOwYa0N6qWR/K/pKflAoENdhM4qnHAocHBvd6bsWA2BwcCD2kHcT0LlL
Ld2uwtJmZgNrPWG6EQmbcsakyMEG/hEKkFmtmBqD5/YVY7kmroIPmW/6l7k7aZMJaB7ez+ALgfpB
oQWWC8Sw2NB2r3dBUpVP6O3CtwzoPxrm2Gy8RtmXovf0F7dRsG9bIepqGwVR9ZDFcEfWhcrAbTCN
UY+dD/dpBdC2OQZR3W0g3tGX7NAZXCTWBMiqU7fMiUPGTSnrWZmuXJM37GwDxKBrODp08Ie+hSXX
pBsnCdGvjJ085fV/sXdmS5Ii2bL9lfsDlIABBrwy+BTuMc8vSI7MgzHD15/lWV0tVXXldJ9+7+fM
yIzwcDe26VZdajgnW++5jZhp7vI6sORqxpFjDUaaE9BIo++n0soexaTZ+ybTiyXUvCG2Isvp9A9R
pB6YXE7USej0pXl1leXsAdrymKymuoWSh+mUnrrhkV4VixfWqfK3IsvV6itjMEEGY2Y4xskCjxLL
TvvJMp1sn4W7+6B00nBY19f+zuo77VtjO1BAeyOf2BNQFBFTU+L5OSapDjiqNe00N1Wfcl7nH6pM
54/Vqo2LidBdRcPcu5SN2GsXB15sKnRHLy5CV7RVaADtPI3O4FEao7dPSdG3IZLXDAGyy4h2FyqU
tXOyGD3Dqa7ZzKdcsacki495wbHZGJbaL3r1zFJj3PcdCmmG/gPQrCPISVh4raGZTjJS+rJ93wjy
VtFkSBU25shKvEknYvq6m98tulFO441VKsld0+rmNnvbtATo0Yp4Wujv7lqw0fDTDgfH8D6CiM7v
4oVVrvByeWfkBKkpwuseZVXqj1wFknuOxQXZtNiOSJ6vwGvqR4Wp/3E0+lj4VMTFrzORtXcTQyr0
OHbXpxSj76tbyyseaOZj5WZtfa+PS3WPC40lVkJTDD4CCw81lFXAW7ARAe9ybPPIC5ZqzW5H4Y1Q
Ch3FzqCvKKn3dL5dWWg7g8ohXhjs0XzUMdv4RtfLMzl9eQe3V1xgr8fku7chfrLcTh7zrJifAby4
WGknkDnmpq13tYbHjJ4F1eCAXuNbr2nbJ1C0zjHhB/8GsXM7zmtn70F/jLslVtsnxWNLE2yKdu/E
KFcYMiucNYDOkRpoYisGm/NozIztRgybc6TEEC7anN+rcuRupIR5FzcQnTlki/iRMsArzlRcuqVJ
mqDeLIfP2kjpFvH5/fX1fO6aa9dAvuEg4M6+z1Wn3RXFNEG5EjPMbW9Lv8cDlIFsAdnkd2qBOGLr
w3pa2T0/iIIucm/1vONkjP1rFzfVPT6I6cDnCSGE3EAHtc4BMNrPCUnrbV31EKp3CuLK9NTDbOoI
B/SJeAHBfiNK7Uw/5Kq0KK2hNHNzvOXY82DELyvm29pzv+lN5n0zelM0vt3b6j2D8/epz3Fx7But
3RPr0Fy2HBw1vP1SHtJWCYv/Km3tsikv7kGkzp+t49CyNxjyQzSZeyfWmk9eej00yXuKbL/Ns71F
XSdE81Sv3jtwBQLuU+qm7Y3q1WgEeu3SIkRS2/vItLh4IuPQq3vZYf46YJJUcFOlpC6wyg2ln4UE
8gZV0qh1mvdoT2yvIG9e+YZ8xVNHS+eCJrfuzJS6vNaTTpCSxo8DiuYeNkMARx66sq+ov9HSd7s1
7eyLwB9YB3AUdDvqZpDXqDDyyia6GMbCmmPfJEWmjyfesoI+Fmeq2eN8UfH2wey7vMFzrr/l0yJe
PWDhz7Q8tydIFc+qdtaoMlV1dFTfBs444UhvlkdZbh8cgD+tLP2SD/LDGefxK/5KJgirA+De2+OH
42n5QTpuea+MMpqtSjvzy8Hx3bUF3olB/TQ3e2Kx1aoCM4IyXQLoY1YeOvYmD6Y9F2swIoVRMtpB
K3125dhF1SYoBKH+jph+M9uV5v+6F/z3CvVvr1COi3zzL65QTT18qf8qGlEXwNf8IRrpiEbkqYhs
XgPaBIX+eYniqvSbToGzjlXYIGYnuC/9oSFx79J1/oiUGWQEdkf/vEpZ1m8mOWisG4L7D85j4z+5
Slnm39JYyFG6NBADTJNMvMuq6q9icwtyTsQMc3cO6EaGFFrT8BWlwg5sJYv14MB/qWHIJSnCaWa2
l0RQFFtCyfrex4C18elVog0AuihaKzcFPg6Dh/y2dQKsfJ25FozVdj03ACPLt2yz1LnpN/17biaL
5xtjsYy+Du9ivQ5Bk7nPNNm8gF53xLFX3jSdYLx286VjFxilxDgYm0AcAqKQxaVlIRUYYzz4QPzO
+ri2md+ha0BWqzcRgj37xIgMo0OkwOymBePRmrvGD7J2cM1W0DM7z0WHiPA4QsuzZJpdSoJAR+wU
zkHrqJCZmgrNGjPS8jApbS/yUVBl573N9WLuU60cwMUk11LwFejx22JzHMCuBcgMTSX1DExnV/Kw
YUAtpNYqHJuS8kafOBuis3HVn1mnd3SHcTxuhs9vnldZ30auXlfNmmrB/r6nkFLezIZjf+MVWW+K
3zXu7ap3wz65at9OlyxFlHeGD2NGonN1bpuWkVjEfGmwgmdWecUwcjmvd3Czq8kIZitNB/OQ46Uh
UgedvJ1G5wabI6SHLUC1NwRWx7QYcx7xXtIBmzgaFQzxCXeJl0OP54lLbvFX2sdx2rAV7I8nUxiP
fQ9ICeKrtnxnqm/znx7w359rrOOtuRV1b1fGkwNKd8eBf41lEQhy3tsZRAbuKm86z+yeTxIKNS9U
V8QpqNMxP2bgMM2oK4sHBmvq1TKmx5gGrbt+hYKtZ1nO2xIeaLi2RQJkyTBObl40UZLoqH/0Xu9p
HbwzsnZ5HORoZUBuS2qxPJwnAe1Lycl1GcsDy+TVDkTuxgf8iIAES3O1j9WidzvO1/5LI9rymxiU
YbJK7iX4TsqX/cGlVcxPhrwDvd97xqk3IUdbZlKyOc9y42DV42eaW9MQbFjx7zVeQZtLWJt8Jp2l
3yS5Ve3o79D2yK/0P/DfXTCRtvS6GctD3QzGFf/KVGkZseNXyr0Kq0KnSQh3KvREjLBMubI+TrPO
NWyIcwaiobTO0s23E1MY+EN2ImEx8mTqTGoldFjiY5ncyhRlIhwteYZFAPppKeJPZgJvB95p4lZJ
I12hivo0Gk77QiLu1q4d++H6zkYw7PUQRYCuCGVctpwLJQ/tIXDN1sa41XKHtsxW/9nQ5XzX2EXy
nrQZLBFlgZ+ZivLQl3AK10wm+zyfij0sAvqbFbkBMZP2a2XnPSWWhnsX+NnZLZzXTei0G+U0ccDY
PhfbZLPTVty6835+s1Uzp35eLDPEdVN8EBTAUTgCqmILXOrmI4L9iA2xN39qjkuefeDV2BVbPhzH
ofxG3tejqgQDaaiNq/L8YpLWU2vOC0WIztR8s9xrOWRuJTo27c7+CoA429c0bPBvtNoR9ye0HJBr
V9W0PM46bPJioSXDzfM8AoC07Mw6cQ+LLWN/binK8kdJdmmwEzpWnXHIbgwvHZ9xMwGD5PV57hf1
wNsabrdYz96MVGQXsUeRUtq67K2Uc3I7DfSMZ5Xu90XW6b1XutkBCbf+jsDlhaXO6OO3ZIkk1W2W
ji/RoL4tf6TpyWVVALG94N39ZGhNW+E3WgVGNTMO5gH8pY5OsS42pRiOo7LbnCy4j5XP/GzKZPar
dKQDZzaQ64GB2B821b6hSbHYI7VMWcB1cn6Dg4zTwcybiyhblI7JWb5pSw2aX5jDzwS2LhYVtUUN
RfMkI4X5Loid3m0GctS0uNv9WtvNziiT4V7AUr2JtVl/wlW0FQFmpYK2OAT/qG+U/oW8XBday9g8
5mz9Bij8Ka01xPh8C+vNTwCr+qGe6KaFsrZp4cZbK9o4coIUVV36bpLOYU3d3tGdkT0cd5IXobYk
4BNp4icyxEui8K66s52eGq9rGd5grA4gCXhlvXT9ka3d8GRTTJAHSsRp2OtryS3HADkdL/C7DAMn
z9at6xiQJPxRVRRHYMwghmOL5kKTQx5opurOAMnmh5JaQSyK3kWB68l8Gi/S+GhKrbikukEVM3rJ
Z9lP4jnvy/bitO76pM9GjwtTpt6j5S1IhS6+0GaJMwvd0pqDKc30O4oFi7cKh+Bb4tbdPQTe+LUt
4uxmXOAjpfjiXwx2PjRvNfl+hcgZxeugsLRSqBpa/LTY/zBcDce63CbqLpzxxbJ0bNaZ1bPmwH4Y
SNuiBF1P9XuF196MHPSNUz1ryKBVMa83Ntoh3eSdISDLWSav4zC/WwsoXXtK5Z5uC4pvqKvYTkZm
yG8syHUtaOI6owOZ+5DMde9t3WwKJqyNB71bI+z5fdJnOyy08uyQKXmOnalLfI0YOzmhGKEidOfl
PKqm22FUh9L03+H4F7X03w3HgjXovxqOb3987b70xV+n49+/6B/TMXsE08DjYF8tRP+Aiv7hw7gO
zoA2dBJxv7d4/XM4vibvYBS4kh0EzI4/40b1/2QYplfmb3sFjLTMmmx4eWrxTr3G8/7smaKsU0OC
SKezWW3elKKpc7vlXWRaKl/rM+g/a8XdDvklxRR61TGKq6RhX8WN/ipzlJWL4lHz7V+6qwwiroLI
8ksbGa4yifilmAizo1yEuuJ36yqodL+0lekqs9Cfl92Kq/RS/FJhyJ2LqAUtEtCsYt4OV7mGOK/a
6ZNboQfp9f1wlXW8XwoPsMvilSap+XRFaI3+chWDdDWDf9RTjdS223iPJYaPx04MBCkQknrYk4Df
EZeksrdHNKvu8cpz22FVRcWJhyXSZnM4FS1TIYy9IpiksURWauGWywh3PI8Us3xxnEodsr6J8Xdv
5HsVT/F7EoLpm6qKkbbdJm9DM5nEzksdpj9bpY/4I/Jo0i02yZpeL+eO2PzZVf0Le0oyswyg1L9Y
TJSBbrbbcz2MRaAby9diWTqaQ6aCQ0CbsrPKqJ6nK8HuP8GOMgIofocvZZFXt+48pTttSLdTV+Ep
81Nm/rCcqEkmTkz7Qx5r2b3w+vyglckdYPF8R5NaQWGYDaYZ8M9BnxvGibQez7VmZLTXVPD/BsiG
T5yM465AJA4GZLw7l0aEw4r97eIofT5zIK4HLGzmFzJXzYl+j+FJuqJcOAa1IqpFS4lMl1IzVnEk
XYgi6ztlOFoIBq1+0AbdfBpWa/iAAFT+xHOiP4tpzELJBeiu6m3tloZeyHAocbxWSLXYzzyOXLd6
N7ts2hluW4c1ZzVppQIGhm5rkWZ2Cwp7399hlQYHwII68MwpU37OGwffPEGfb/RdsVdQnYFmoW0m
RMuFiojIYrp4qPtJZ0vmqQGoUrX5ld5AVSfxSROE9WUSk3vziwcGULK9tTojCcZaJz4qNoCWfbLs
FkPzlmhi+D23GyH1MmndA4/Q8kdeJ/m93mJ7zYpkuytwcLd+bsfaN2oBMCjFSU+ftJolHUQYEMeb
mvwp51eanjLulT5gyjy8JqrfM6PS37olX87SK/Qotfrxkjkte5GmVdNDpyXbhyq5rGB8bZeb1s6S
Zw+7/Z1LqoxrU7KfJodNit4PqOTcDQvbHDBtTxvobMOoHZYmiuB5CvUzlP3gFKh2tcZGzpU8pPM8
PhLzpXt05eHsU36FQ5cJgFsulu3qlWOkZa4hKFSzUI+Q/e0oo1774qQGvl0yQ+hJiP4RFl91VyVV
ctellgilkuZnyX4FZoTWseuPUwcPtDuuT0hoZhK0dalFW26kB+bL6jRuKF94rZw5DiZN2dOuJnQF
CBOuFI0wdVHdarjEXx2DAK3vyCZuA0upmJMkw0e/Vc338mp3Y0atlou5ORVP+cLOCpimk/aaTH3v
RTlssRjJIFlg/hg5kmxeK7FbUNhoaXLb5QG3hfHW9XE9Bgn3gVbtStmws72QXXbZ/ftmUmHg3DGZ
JJUXJPMqWVUu+tjrTzFmjVW+JE7VDo/DdQt6wI/Bp/1Ea/nVJja4dIi1oTWJYn7qfvnILNqeuc+l
TqnP9ktFaF45kdvCH9tp4zjk31dkDqMgf2d0HQ8ulJ//imT/bg4gfYKq9L+LZHfsjJu/Usd//5I/
NDKEMOBiLMox8xOiFahdf0wBwvoNzy9gIkYEmN9/po7L39jmenwdKzn996zvH3ZM42rHvOIl//Bq
/idjAXitv40FmPFsYsKC+DEq2f+HmSr6EaDz6GX3eeGZuQfF/uo66JJC3nlxa1kPFqSyft+UOnb3
OPaQAf15yiQRXtQk+qTR3/iQcY/2e5Ytg/mY/u7Ysd1JK/RAFvTutFNdHJKNHp/7oVT690pvZ332
nR4NLeiM1KXtZjSahG10Kgp32jeelURVqvJTldfGTzOpYVAgsLtfNXEF6vJJOjmFpSDLJjy7B6d8
5JYW7ymd3kITMwA7jKxh/W3KcfSV6KrCJ8nSQZswLe3F0bWvLu6usLJRBCl8ctAKiIBRxJKfiY1k
R2eyx88ZRSyyOLql39UyfezYT3H9aZb1fhrpTkMXmqsuMlt+Yt8dt8GNes5fkCopi9gYJvj0Kyox
y6/ZPA0v/STT/NamvxK0Y+vcZZ2O3WFFpsqCUtJzPDjptenOWzxWT/qQ0cNlD0Md8ptY3+O1oe1M
9zCXrUucPAE3iz2/byByBCvf/jGTcXqzzcvyji3AsPfSWvRjUptT5IExqBkwcoQRZ5C0UzjInW8Q
bTp8aSrvA9eZqpPW13rD5YIbJ3VQm4uffnZGisyua1NSpizaHOp+tpDobQ+imI6IjwE9Qd7zkwh6
wYqpWkJAIUvI5oEiE72TnNN5+tPpSitKk6w49Jk17ubEhDatshHRMHUe1GYtQNjhGoYCPPhDIavu
xKUeAGWljAdw2DOBmkqeYou4uN91tvw+o+iGCx+aW+w0G4YDfNMpd6LVc42dqrX2jJiRrxe9HnWn
PYnCmt0WBkTduySf8ooYENcxHlhWodLmuNE/Yfm6ybRQYxvOZOePFIee2SsROPZJHbsucgPztRVW
LM/Mh7Gn/dLfjMl5qtqa2Iuj0Vv7WnaTo3iOIh+tkP6ot9JT0iJ0Hjo9pBwW7Ke8iTvvLFtk5kqx
RIaH6xSOX7orC5OJh3YfxERMbnuNXsupJkIu43r+IqoUSano5zFaAbKtxyXBq0Mtj6gJMpdST2lY
LUVzAJ9BkdpA9g4pdEu04UD0ydnVSZYBp1kNKr9ogQeJzEObT3bsOjE7ujUbQtyB4xy0cTtN540Z
XoVCs8ygSflthu101Vb1Wus2P4eywVhd61kfdNVYOReISPMtEUp9T4hhDFPy8YzG7BSnIOcWH5aa
kxEAbcoJH15cpnCgddmFVenO74Lpej/gnklOlt4/sl/Ntwdv1L7R31bzmUI2x3HJ9dq+HRqz33aD
Sqthl4xr875g+rF8dx1Turpd0YDqbzva33U8jYx9NVYZTqL1ySJC3hyFLaE/ZSVepH2pp2I+Urxr
Hs2m7X5ykX+xR+me6f/tt6epEIDi5+LaFdDF6xK6rWbcmD3JnA0J8sGqZz6P9GPmVZQnnGb2yPqw
WFW+3xbTPVERuLK3n7VlOf8CnDpmX8O5ogFv77pxH5VGEmvUi5VGs0vaLQ/FZpkPGqPMtDPHtAyl
l4ubRlKlBUwYUrmWtVf6/ZVnxIiZhTqEfX7PhZXkXzvl5F9yfdBezK6cPq7h6C7qGsvis2YtU6jl
mxlVhtSGY5ckVsB1kAJRBNKku+EvWNRfaS3gNVuAkkp86QK4OqG/27BEVou+c93PKUCcwgWYFFc9
qWPWkV2CJDy104GiTbOJYi4PrNcbuwJm1dTtiJTHzP8Mkct8xSD5ZvEWxmj+qwfAq3VxkO7sPEha
e8NkiFcq9lJ1dBDW9ajeBrIvmo1JrFlgyddxb92WlRgnv+qcyrjMXdNctmGjrdNVjfmuhuU9YfHp
+YPMNkp7MijrwTTpQ8+Em8M+wjiLwwfX/iMwC6rS0MSW5MFYIPKBmLTozl0PlUnslwuSpcXwjRXO
MPfWcgtj99956v+kq5gI0f9qnrptuiH9f+GX4u/F6r9/4R/aimRyuqoqXDLpSRdXH/ofU9VVW2Gr
6OngY9lWXp3sf9k8So4/fJzkUJw/bR7t36DO6izmdfG7wfM/margq/5lqrKwKlxjcYRw8JzCnfw7
55V5r+3l4ojzhjKUbPusT9YhZrum+xV16doAyq2t8Fn7E+ea8knrbB+aKKURiMw49LC0znivOemV
Vu2SVTUs4bf+0iT1AVPNeHIVDRLksORNM9baE6C6NmjqRLsZMve6Kavk08Ql5SV3caT5IzW9e6NV
jV/1bBgkWyyaEDZjJ1j5k6ueYhPnB/cdvm/EUjs5FFl6kSaPYeHhmktV/DBv6o7nbQimW7+uPY2D
6uF+uUgtcPzkybBiiAiFx9Gvvo+2QQ40b3sesl0edGa9Xgi34NyEabJMOjwi+kmpu9GiOM+N3apv
257LJ1NAIvY41us3b53yqG+LLKRPPgIEcdcVqxUBMYR6IQZzVzqVG7QY0g5mJfn/K1YNvFJWONSu
d1j7MXukN7oJK8PYDm0hvGBmVmI9wXnFNuuuW/FRKUpcIy5eho8VSPoMeyYSsW2GScZyZuYCB82m
7E9F5lxSw4uvRPxHT6/maMAD61XjobWwhcfk+f3Vg2zDXkynYEzfa6zGAjrKXuFerMHEwipiUzCE
A1uIsFzHJOhsTUZ0OHytevYLy1KdWmaNm7bL1sBkQ9lsDrHkst3ZOExDPLY0edqO4ytbHjwamocV
i6pbCAp9t1h7Xc2s8U22v6wNWKKYI5VpwsJ3pgFzOIqGzlZMechihjuF+F9wSC2GjelTW8N+0S34
KkTxbTfZc8azrmRhG3lG/tkurXWjqJuDPgnzzjZVOOIdYyxM9qk5UmGg8BGXXNGLXD03vXx1l+2c
i9nxE9ZMO63O9MjQt3TvtNWXDY5tDs1/f52CsFbNxPa9XDsp4f2wQBOEw+TZIe+J5xLRX868Jdwu
ecBT2ezGBIOIIAQBWGEIJpdJxupLnXi8fVQiNz5XazOCoutvFq34uq3WEi2p20Z5BgzMrpMq2DYq
7tiNUoBZ5yp0khac4MbqzAJyElAJoMLC6N61fqjoGl9i/HQ9JWQQKveGy2+wAZK0k+QXdrGZv3RC
Jpdap+/BdL8mXq9Ds3VUYLdSeyYWhumMh6UVOmWWPVYTlei0D/AcLeARYUvunlEG3RCcU/G4UTIV
9v126fH57NjtzhGbFrnbirEKbcznUb1gjx2EpmOE7TayLkUVYaNM8RKDDmDdzTzn5PJoCIyDWeJO
ByESWCWTuOk1fQw1IGgvxPN5FV2aVwWYwUAm3hzagIlwKTRZ0Nu5/oJ9GkCPZkg+uYpJK22dwBvZ
37Oaqp8KzVzJ3I/6yRj62fY9ia8gmLUijWRL3fsyVDKg/LCIzJVgPt/qeHa02uQvauca6uQeCtSt
ZhVfM+5CKJXXZkiF2jNyWwydjdez3Xr74MDvwZGh/1ziFBA3IOrTVS72czk8EYw7wnOQJ5c5/Go+
epRxrqJZZwJJGSL9DXJ5aFkYwITyvrH/fMxY2sfGeF9CvKArIzP2a6b9qKxt3ZUdW9vBOWczf793
6v0sV3xr+A9pnde6oOowWa7x1PspV3I8tdkX1bAkTNztidGbcpUrubss4LfN7jgEhu6ukcga/NYA
MwI9kd1lFc5urMQXTxEvd0mF4xvr7adYpElQOR77MNgqfNRYFKofU08Gx9lwC9pdbu71kmU/C3gK
bUoxRaAYegxkBTEbr3IPKb2UTSk+pezPeWLlx95eXt2ZXhEHF0NAWY3ESZ/Vz543vVHSNYdt6/yQ
6czWLM6GYE7KZ2GMN441dLetK05Zw3XdZky/lBhxYSbcl2kM6sZM3QDowM+uo0s487ia2dvIsG0h
3MbogZGah/JMTJAKvaVzfZu76aHMa783009wSN7zasGyKWvjholt3E1iVbvBLRkoXf7HetueFUn9
e5rkqVPmIbRo8UKeBtsOAJhy1402VSqV/dQWzMAM8dnNqvpj0qHwYa3R8CdQAlmmPF6IhsmPslje
53gcD85KGewoaDZNynQ3imHeL/Wi7agAtwkiTB7FLtO9njho65Z1/cbpjVd9HAw21p+KTAJtt6TK
st2istnnQCuPRqq9jR4FmAobiIkZgLNwHI/utEHSzLIOCTmWB87f7EQX8bxPNE45DOU22TAEX5bp
eIE2094lzmzS79jiRrVaY584+Rvain3cNPd5HfqbvqBdvdWSn6bWOqeyLuOd5pSbb7XS2EEr5iZr
VfrJbcHWNjRCY4Ro4h1uYOBc7orE/bWUfT280AQSA8uCXQtS97CQ4eb6i+fUbebXIZ4q+thzBTQY
8DLvvsqlKbrzwFQ4qDHXDxmFsHZvHhRmSa6ATgs39cUcZ9QV3Pxr16Nr2n3D6V1QSd3OGSsLEduP
plU5sqPOifx4ferMqXe8IG9cVG6/zksos0Tp227ruv/SB3/8X8ZrFo4Gac3/Xa58akbG6+BL15TZ
X619//jSfwzYjvubzT/lSIl/z/5zPMo1f7tSq0Fxg776/U/+MV6b9m9M1cy7wmQ0EPafxmuT3Ci1
hraDq486jisb9G9h0H8VDrV/dTP8KXhteQ67TB1agsv3QVfE3wigIGuKusuz5rBQhzZHXlqYc0CF
qLdPkfx3gGQo/GHt4j6QdqKMS9DkcIt5rAknVoRuyARtPOdxZr7JPl3vGynqp6mX8SdpzAXmjQkh
2Jk3+0DuAfS1x2t0k2kTw28BfzqYFxQqeleXnKcCdwoYO6WW3hZGQ9l2CbyRFYUqVaS8LMEjvq4z
pxijALyvKadIuxqp5nK81doV9CzcpUa+3BcQNaA3LZMW6QrMP5JDXbG8sGtCo2Yq0uME74RhdMW+
oXWsNAaBcjFSmHCaN9c8ekum15R4KxJi3GKpYa3i4Qf/C/7+zqo5SOE99QzsrcogEMpyjX61/S1x
LQEyyqEhbKnN9iHTud5EJg15PzN+4Qc7thekHpsAgbFl8fdN2jAdC2Pu30hCQfEmhtm/UbPVv9Wz
XjyymuJpu2Tp3TzG9XPbQ2IaehwXN6yKEju0RqEjcqaOSwdVVRoxMpGi75z+NveBftY1UrLlhcyN
mGAKkhwPAkzxDtDBrf00Ete9j8tmbnwAVLoRxtzFUEgJrO0cmFM8l5zj0lbtHd3B3r0NNSU9U8Rq
H3pev90EWP5cykzttzSdz+nosdNJJ2hjODyaJ8NQ7oNm8W5hSqsCHlz2oTIYHKsY2lLcFNaRogrz
pGE7PEKSa+6KTk3a02ZVaySd3EAz4dmqymK0QkjWmDnI2g78zHjqyDOpr8RE1Uc3NuKt1Ve0NW9j
nA/sxKZlQ6vYjQ3pgGlnXr2HBYWQ49XyngTNrQ8U9y5J5C0d9e32ZH4Kyu4oqkcjEeGQavMXKund
oGCZeG5b00mA4egIakteZ4fYUcN2JIch1n0Wj9pZxNo0B7NwqsiEoF0D2GErPhA9I9PvJ3M7PpL+
totzai7efevSOkcCQsqX2litS8pIOZPeKy26h/GANRv9upiXTMiIKzw9n96guV19jReiO6x21rgf
ampAfg30cVKtIc2Y3482Tz6MiFHNEVd5AJcQ6cV4iJtOG06DZMw8lkqt2Ztoe284UX1Fzy+AAv2d
7KD2tM64S0URX5yqmm6yaejfUlXdwt9LzvTRExPIkffJrAhI7ZZ2SirdwX/I3u6FzoNsl23XPBwS
UhR3a7ED3IDZ0dTLI+6o+TUbREaAKG0ufZ4qbqLDYw6Tnr7HlkiZkwuDnnXeQ69SxglPe5lqzzXu
gn3T8US7krCqFmiv0Ybk2QjmFEvCul70yXdchqI8rNC9xytMeAxXakdu6I3Mj5jQ7HD1aujx7nnI
e4I7k9FzLW+WE50BY+SwWIwsMl9UJCx7JEvtO7fDSDHbwVYCq+4yRq4ZuuBKGvsWt+rTsPUJN515
TxDUfmU3uPr5yFaEAF1zN7v6I/5p4YOJ4tfWe4ShLe5cU0lhsdvKZBfXfdDndn2j123/I1+dW30T
8QcmtZlJQpVPtZzcu5y2ggCoKrMJ7q17jMvm7krG8ueM244FLSJT7rovLRh1KamkHfkUgyGPrzIK
iHVZ1zUthLbto4kdwEalc7e13WWYizhoRToFhdl0e/r1ul0uNf3SdfF8J3vqy9GOv3qctnsUfDfK
4jXeoTHl4MtsQj/4yQ5bw+WmnCbt6lc1CKKukz/S3tdkog+BqmZB4ax1iEeFSmrAcG9zruaDXiXD
C4aBgTfGrO2Tbvk5drLcr2m+RkM3G8+TIeJPs7AJ03NNAdeT03zpa67Qj6Ns5gJdwrJvasqbdp6H
m5FkO65KGk6tk4tBN1g0zXkY29RjGOTRBEiJJhnbqnhXyM2hkl2x5p4KMFKRq7Lhkf1X/Oopm4+s
XQGyb8YUhqyrvtZN0bDfggjw3jpltTNG0KZxJtxd1Q/evsHQ9tESy3/zukSLhgmbWDPX2y0RloYx
eu6QPSv3weQPLshW2h0D3auTqIqcmYcTBOaYvO1EbGA5XYbCONlLnpy9onI9nyiZCsohAxNSCBPo
rUJ9DQFSksAcrAbooGHeUtbIqqRKoTFq7Er21Ku7qAFOQZ93UoYdkF1m6VF7HVq9f+MdV6sw+x/2
zmO5ciTN0u8ye6RBi8VsgKvIe6lVMDYwhiA04FDuDjx9f2BmdefUmHV37WuXlVnBIHkB91+c851Z
ibPp4BFLy+5Br5N565D5ugunDYxU8xi46mBqe0wg9ZM/SN8bSxCCDOuD8rczus3vGSjtzs8RPDF/
SWlXB9dfrlukVwRuLj0aBybPLx3b98c8qtCZgvfeiwgCWp/a341o/ixA8XzzbR/54QKyYHS9l9b1
jBveqSrB4ipjaXHOrUufviB2Pmqn/J7688/Q7r0jaugpXtNVJqyVvi1yiXZTTWMYBPh6cevF0jGv
KlTJeySD4jeBijKuSqPbMaIsT9Ke2y6xmWLsVz+17uvRH/Zsf6qH1vJv22xqL806zPsGJcwSg3PZ
2rl8UGI/Ws16u80bGTGOvxC5P0PspJSivqDrsGLlSCTzVomJFt16z16VwxW16lbM9GEyuUiQNLfc
PidC7cOuqmfD9rudo3rze24HxQnLVPB7sIbHWVqfKeMDAJs90MngvUVYsYP0WsBlNIPraEnXizAR
vwdO/86qViA0n6/R7aScnULsQZyzI8kkYn29NFeOFIhLaGZK33op1FJdap75GEHMliAwRngUpjwR
JtGXshbX3aSf3DUfybrNyfaU9Fd5uf6aqD+TyZm7J9ZoMinGld912jgLYzcUuh5xIPHSjs0BTW0T
D0b4M83sbzig0nez95w71sGE3YbeAwJOnivvZ2M3FrvhGUAdIvAz+ubuPPf276BRAG6tX2PIDnGH
MlokSLDVKRQplkRXuPuiZ88mQz8/UrEEjxaGXJBHqjywqdF3JPam91jmrgc+dLwSxyI3b/NlBPAX
0BOWVpixRNSMEqzSunVE+aIr4T+mOp+PdFkelBG77R7nHGByOaLtRbHr+VnHGFOHF6Mf/d3or69T
WWDRIynUau+6YMoSV0VnW3SfrBrp6QDw5oZ5Rwjv3QaGpodmp8cEoRTN96FGtrSO+lmN872wprvJ
aG+o1hgWETDOew8KBd0v+GnJQBP2EHu9EOPkzmOJBm0vcL1LW4bhxW96pCtsVe0lgNZvkHxzbw9t
9Wfs3791Kv+DTsWhfftvAUDPv/XH+HcYxl9/4h8LFecPOMe2g3wD5WmwNWj/tVDx/2CTsWUoWjaO
203B8o+OD20LcB62HD5aZReFy39auWzvD7StBAeikf5rDfMvdHyW+7Ux+VvLhyLSc20aD5u2lN7T
3jYuf4tN4n0xZN8BeFCoOd6k4QaYc5efobbr29Uy+n1uMP/XTVc9Biq8GUchv/my7J9Ex3rEHMZr
YsKpmkIgm243G1dL6vjpUXZk3GC8Nz7mIEBi4ndmf3LDlHEQUffZeI8jZHEeXLeo7CYmBdsKrjA9
hfZt5K5m9zLWPUnHPM9r5xwZ7wtxE4rBDMhrYOGJR6OK5NTgJk+r0j2saPU55IUahv6lDtsJ6V7Q
0gNdM7j0EbHahDnvg9wEb5rXri2uJxeOO+chkk7TjLW9EL9VNPiuroNusV/dJRtR3qyd1aEecYFh
HEObnPIrCOueySG7FEH5nC6Gwd7UCirZ7/LO6z7KNg1/ZX65ZerYNEY9mjxo734Sjhs+hM4KTevE
tzAeK93Z59B01m2aHeXntLS40RRb0vFAEFEp9yuo43BHmClkXHJnNcBCkBetM51KQ4cMZkPvfZEe
W3ony1HSFk9ZXTPG1HN503OAnUpbvZZdwQ5qUqChybo5YVdHe9k3Wf5W6ILWc0GeA1XzpnMHUs3n
+Q17d8uoebx3Go2gpZUR3XHm/4QtpuJhVu8rKpWECXBSaecKD9krpthtSWOV2KHcHxmjzr0DtvOJ
VA+4Z/RpR/qjV8NpcRYHQh3HIA8Ood0eCUmD2VC8+rX9yWBlIiiyU3FUgfDPe4La5+m9a8brRnbt
qZoKsUMfskMQQaLBIvyzEKYFUny9z7Omw9pUvQqIaCCojG5fNfK3X7T+TeMTXqSizkf4o404mueU
lizdVZyuR1e6FMurvLNLhDNSSp1kFmsQV8n8ArdguAknZe8DslKugq4oDq1evXg2sjxZN9EU2BV5
bKRX/IA7oK81I4m9ILn0EXmtyygu+506aXfnGfg8pkI/oS6pAdbhzEYxWZxaILPxXMB5c7rFMyCZ
z8xuPfeKcyE/4JKODoi3ubVyIzpKX/3GEAUnPZ+6XcrZEVfZXLR4RYofnbOVhB5u6yzDx8Aibdx1
HZR6ppRL4hFCj7dc1ntIB+DkbP1sea0ZY4x7JUXqiu0N7pxRoK+ZjDcP113sAMO+znsvSmAgF5/O
7A3f5xUNtDWxaFEuqjTZs82iF64u7GDms+9PvPEMYvudw8Lps5t89hMyDC1Ma0EIAn4oJXfb0mjj
hLt6fmSCooKn2q3EPYtlTKAAv4ptWu4fKHjD/YbDoY3ByPc8+s2UTKa1ZkfMTfZ1OwOkShZn4m/j
warQy6rpJ3GSTmKmUt6DlALfLnksskgi2gm1Xn71gkN1nwXuco1zqj0xswbPfJx4tDSxCb6pk57v
tsKMqqZPqwejTMeeMvfS85x/Is4FroFnqacZM3uhbsG1je8gcBW9cO7m68GSjXnO26g5qgJVVN4b
9tG0kbP0FYqYpQSRknecElrZSWfSM3j0BmiEVtLgRe/s02jd8i9TeDXh+k1bbvSKO4WUgNL44JV6
s9fChAaCQ7Hp6eSN3iXAEob+UNvluTWKXzjRhl1hi+K1Gcq6i320yjf2sEiwRDNB8yvb3HsGWC99
jR4Q7LnDUMOtu2srmg5O4MgLinHx6DqR8VS5Y4A4yit2WRX1BJNExHCQE89rrLSNAZZo6gNNHyR6
JHTsbSe6vmmaUCvlHSrloj10WCOOw/bWVmALHnAHOoe0B+zPAIO1JQsCgOnFvljGk7KQDUFdwRjZ
h2sYL6nfQjFY3kEdeCdXNtHPwR4fAu3mKh4rR56ccPrmE88WF6Zp7G1HXiH5CbEr0nej0hLTZ4pO
Z18ak3FeZi8/hHK2dq25IhHoNETHLKQLxxwZQwa5LVRY3a2GKW+WAjpPu8zkFZHcHOsRkbIM7HlP
Whmb2cglFl7ZYRKVYIZAtB4XIxs4g6ebaObUWh32XBH8vcScdHuFjAgzokIhmVnqcQ5ZtlUhI0Fo
xkzz5y469VofDcyDVwOBJ3TW2mSKGDU/F9HB3jOcKZktw9gJlhb0sh1xLWAwx+eoKNluh9UCUq2O
duPUX6HGz6i7xafug5cGn+x+jdR8MEfBLnHBjGG4OK3yVrOwmRt9bVT9L/rgG8rN+WzpumbFt3Wd
dtDebS6qi635YFtzKQ+qmMyrlTH0yfACVPUCXhxq8SIJswpKccjPPFfsOeym4rzr/e/rSvfUhht6
opq+211VnT2RsudHyB6njgK6RR7MhWdgPKJdBAxUVZ+zX0cHLdbvmeCrVit9NfIociEgzEErkSVH
fxURuiIsxVZ5Gu5TnOhJziznVrmh5HJna4+G6r2zvE86zt/uVNSH2qNgkNp9a4Y5x0wx9q91yJda
B5c1EK335zC7NqV+We2Ir2E8PKr8vvPq8iGyO3FlhvZ6IZSNX0NQfZ+b1NxxmCIKYG3zFi4dF8bk
bPkYbSIzhk+lDjnX/aL+YeOnSBp76a5mpCOHErZNQtxKexjLtbnYlo3eYQE8Lp3lx5inhI+QPQQr
g+8BH3XFCr8PX0fTXu8rh205t+mmJcgDLNf8wgTfvgT7+c5rX00MddrwuQ88/qxjQr+Y0yu8Dyox
6ihDVlmrew+T7zvb7CcgAQpkanbr2h1cDbCGrMryUrBuSvlFM9t1X5hSEqCFGI29aLh319S3kXUE
2WZsUMsO2z7yfl8yAM86m+Gbbhmx8TmTOmB1d9Ja0UeuGvK99sLvqhrNd+IIf5Yine5W0zHw8chc
nkoxOXde40uG4CWeeJQik4zRdySRLSPm2Z7HE2E2j30YeY8KrpWZcGoalBi2sBMPocLnODggA3hR
Mz5T7GEdmKTBP6La93hlWkbwJ5pcHCUz1IUdorknUWCqDCbzEjId/IZrx/yBt+K6VnmKCrdjf9xn
zi+WfB5juML+aWWlgcoBrXkVG8Wsr4SC74W7Ab/ojpQJ/dPEy7sT3Tw+rWror1IOzxuJ2f+Izep+
9dszATETSCyuA30iyxOztfRl8CvFq5Dk9hjcRZNXvCG7cSFCFd5uaFS995ATJ6IjLWCHErHZk3nU
PQ6OC5YI4Mt4qys7ZNaaduDxJzFnu3UIkViwOACSEyILyMjcOKSBgmkW4J8UfF/HafCNIwi2tDn2
aCjeOM2qN664+VuttPkERhYfexkUV6anqHjT3r/uW4mguzAILo0XX9WvmY324yyNpYkh2QzXESIr
0gxNVe0hhkfkhgDZIoeXcBTttpCuZGYSmDYODxMy1DczXOdfnlDyRIhFdO7Kcrpz4V6/dI43kFc0
dmBCnd7fVY1HfDTV1foaDbinS9qHESCQxQmb0CfN0W6NhIPCqBaL3Bcl78MZlmDT7Ek99l8UvAn/
W1YxodnJEG8renI34kUckCUsg8/k361c/9Z3qvxdBgotUBfMT/XaLtZuzFvjpm518Z42XnsY0rDZ
VMq6ZuLfmsDgyyyMXbcCjDM2qnkzQTE9EDbHKrjheB2a6Ek11MaM3eYfbdN2OyMPyoM/rdl5aClJ
61YSuTI1snkmZyhHZRTYRxU21aWEAHNYminfdVlfJ8JYa1YwAyZ5hefngWXYMMBqY5FTyqLay9Ka
L027zrFrl8RyBDq7t4WTLo9hUA7dnc5yrEdRpk0AHYjSfZtioWFEuozYdf4M3qPcLLYcvirolfsE
/P4row8tcBgM46mM8iaKSf8j0a/WroHYjaC7ehXtAOIp5xzVIUYrZErOacp9782GszzvVpWJ4DRU
vIs/QEOmO9Mo0+xSyM1DxiM8lHub7FsU3NiYkgrvEafPNHQXORniNINFeNT9RC9gQdJYPawFkujd
a2ar4mrgmSQv1SkuovSKJLXn4LNBm/vTbLeBOeytCelHI57HKkqLd8tiedm4kWLKSHRUOK7r5sYK
w98dFq6Tj63KQPKEZb6H2vW6lsrcw25eUWuNyERGe1w/TArrs1qEF9f0x10AG63jy16vdj+R4FQI
YAhu86iU5eE4IuPWRhC/83ILgYqVN84+q0aEvGZKddDDKyDqx0oG5OG3rttvQbOW+0KYDdAkrSNQ
Rla5z7jrKM77Za/tgdSXOrhi1it3HY3745QV0WGoTPvDQ2x8aqpBQJvkZKo3qVpQdPmxyBy5Gzpv
01/DzkPonqsfdWTIY227d47Oo19YUO4k30k8TFDyhG0vJ0BDSLYIDbpUtLQ6hpqyLZP8HoqS9vZf
cXQtDyUisbLI9ypt8n1Uc42nSMS+j9T0cRcFzckoEEUZipukVT4asbBmCmaYxpK4JaHb+MwRqUSB
cTc56/IoVI68o6pvdMUs3cNjMVCBG/W+XvL8twDTeZOmRcFB22esswzeXZBcmgARNht5naxD3eyH
apJcOmp5QLUS3UqdgTlh1Hmq/MLbs6XiwBy77rowrfsQrkk8jiNosFlkH+iUSjz96IAo7PrwtkJ/
DdDMrPYWuWFxWUfO+xe804GtyPKyyJt3Q4zvvYOlL5fh0fVInsU1KH+Zmos1hMt7tTSYDS0azyKW
HikZus1qVjrshsog83f+Wn9gZs73kk8rtlv9TYQ0EVm4W9b+F3KOb2Mpt+dtNrv9PLUVC1rH2UOM
RpdTROl1WYzeRzXqNG4y0yf4eLHMZIt4q/cDgYIwGjX8HCJxeFrG4EgyLgzMwS0udZZV98wfTHM3
w0EI91KY8nacqLdLU8LC2cY/OhzFVdT3NbhACTutDM3fqqVFI19GnkjNnHfK6O0HOIVMBMRAso6e
rgMAJrEJfoNcOEwL+QK0UPg9F7BRXbMclQ9rlWeHjMUt/RqlGPE+y85dy+YKhouE6kzOyxvLhTFm
3nPjoBZ4pZR6JlkHkAe6snPuI03o9Urh2OVXKSpaxuyzMexaOX+PrP5GWYsT56X92hoceaVEsi/8
IUwU6Ng3tP5NDDuBBbcZysSeU+8ZqhFEgbWyz+2SXwqjfZ9EgD93zJ8GH68UJ+lBLVRHbSbap7yz
353cqpmtt+4vIq7I7c4G3BxG86qB3X4K0RgrcqgQZT5TD4pvLYgoXP3mMVwmZP5dBi1jEmH6XZoz
Gw8tJRyJaFGPPcpaVmZhyjaHAYQ6eCMBZhT/jMvdWntHMlGix5YDa4qF43VQnWWKoSgc8gnwJO+A
b1ZIjDGeqrXINK1OuuOjEmAqS0/cIbaisLZIeIrttUKj69tr3e5lWFvjHtu3uLUtP7ziH/hP4KQ/
7cx+dEuYKFVY5NcQIavrxeNytRz1kyyiuT9iUMaDCSMH8geJ2V6tr9ciqHjVrdeBKympLeKJZnub
BYqWkXaEwDWwfBY93kSVt/mqbI9KmEhLjgRfD1KdcM0gA+y/owm8xppmgpASbHYy4yaN2L0SJd/v
S5AmwpLTAZ95sA8qv74WHuO/PoKA2lLqJ1SmdpLCkBoy+RCV4y+zKXji08Vj6d8+9O5me26WgKQ+
0IqBMeVHehcGiLBb75TtvuFgGs9TaqANhPWaZLXTHnNTZPuia6yTBli6G7x5vCLW1mRyMXWxWXm/
WAxGD7ABGMOlqkjybvleZeyciT5zDkFFdBqI6x+pJ60nFZIL5Gv27kk5d+q3NwbyibPPjn2fgN3A
7OfroWcYhdMssVLDvakHJGcYaAsb0GdVnSK/vSEiDIPT6rjzzi4UfM8gsxrWDWZeXffcj1a0doeq
WMTHaHUd9BXXQYxrrOvPys7ZN1hLZXx0WMTuyGeEj8OFB2MwCPQprMrhgi3QTsjAKPOdLjJWKzgJ
nWZZflBn8WplaJBRZod3nXLgC075/NMo/E+kB4sgbsggy4sx9MOq3TTxikC1iShM9RJqb76HteWu
t4MOOxGroOmOTEGbPI4moFjrGvkHqyusgFV/oXcCzdGQIDEQBwSCQPLM1LiFLORJSDejewJe/rxk
3gsVgvfUpxkeoH6ZTrwHCEmGkS1dFL4qcsHAx7f2U2ayXBpz5y6Eh/nR6NZIyiYl6TOwkSnUNOnG
WWHLcS41a/q4J7flTA0x6QMC1I5I1MKfr92W8yf2J1OUxywl4JMhEU4sxSyMmqbxrbiluaG8Ux2p
yBinh9dBuP2578MQAWWHeyKeTWZ8y5aEtXAuvOPMipxbdlHmMwY9y9+FGMjf5orAOl5j4gIdBtQ5
W2JcD6TaoQbm6ekT/J8TUZhtcVmFEMOOCwvfzjBnVEyLAh9mTyRSDNNWCXHKvDeE9n13hxyuO9Su
6SRC/KCoL3uKVsBvLVGowI7d0NFP3iwmhk8mm7KYNizkkzCiV0LREV7kWZntIDli6mamtjwulYTM
vyEo92uvF3A0I423BqmWUII2Yicd8akor/esCB62TD+WYb55LZBL7TwxI+0s0v5BZ9J+K0sq8B2q
uoZ+3bPux77DOIgcK3wcyUin4h2y7r5eDflmuMV87eBunWNYHOHNsBjTWyUM8xZjwXK0RQgQYJaj
8zDicXmMiIRiT2ml0RnmsP2D4KXqehpD+WTbDsNQDS4ZjWbLsRo3XtgCXBxzhCreiMkpUC43FhkG
aNUcqIrlLRP+zVIaDcCeS8tevMPkK49PugHlNA0Z1KNqvCdLwS3Jlt1SeBlDPZtrkF2XLkdlW+fL
Z42X6h1IFoXa6k9kejJgus0jBG9xVhb92+yDN1IGty6xB1xmPFI7mp1ib2Yj4ZQGupOY0eh5SHWw
gb2mPYaZ6iKsth2p7C3z0pF6/QIplPRXXxfNDoWTm/gDLhOnmIwHUfXi1ltUeGpyC1KSXMVRjey4
HYH3PzYGNd2EdeN8Y3prcIkp8WxS312GrleHeaL6Z5wZMKUx8kckHRL8aIYYmV0Gbv6xuZmn6Kch
LYt8syY9+bk3kd2wWjeR5NUAEJ6z23WuutwK71vtazCunrz2jWBVsZ/WEIXoOmYqxoR583A9wjG+
MYagusCd+UHwgbWX6WIeynD5yJYGR52LrTkFaJbHVtowKxuWV6OAVRJgj94LG/eewYN+zCWeGjks
9lU1dsxsuqqFDxuF6w6hlrXz0XTCWu6oZc11eC9qd0loFdYTVl9/5SJjjRsGHXNgK6rrXevZsn7U
Xl6wZ+ayKb1NSAJ7rLoYQb9THusbZqwWlUaXHyzkORCSwaRVK//eTB9GRy93aoLTbcvqNRrtb07G
Ye0Z7b7A0bRjUvIRkdUFZI+Fh1J5thsNQirawOgOtlW5JyChR/yLj2soaBVIfMdsYK5xBijDyQsn
xpHxJsa+vPczhGGGfaKwmo5ydeV3Q7MGsR3jm2Na5sFcqZB1byCwkVzUSDk+GnIYH9TcP6C2A6to
diFXu7U1gnlt3IHyJ6vVRFjZ40S8uNL45RrBfPNlpx04/+OCNRiDnsj9Nil27VmjL1IIfTXU/du/
7YD/W70y6+T/Sa/8/9sBN7Uyf/Af22v20C7AGY/YZ2Yp/oYU/bsd0OfgByvqsmvy/mYHxPPHnvnv
aVgU+VP+f/+Pa//hhh4TTJ9n+0sA/a/IlW1nkyP/bXcN7BTRs2kCRWXcg0R6y6z62+6aCq+d0rQ3
zi6w7QcWZ81+dQfIi/Va7QMB7NwkDPHRqX15hBy27i20QuS3hojxqk49L8iNz86IFdfqpxBvnkmj
hW+uTdqOSisAYAMYOmOb55xcukpcyQOzXrd9VXN1T2k44aTIwsSggIrJl9Dkuriw9RpG3LTA1PiM
5u2nqeWmFsLedgNZc8u6aHyGjYA0NJjc3TIP9S/TAD4QOi/4Zz8dMfUxV/zDEi1oIzvfO/YKcHcM
Zqd5LMp1vqa5789LkEuAmsCSjtJZaQ+4Jy+L8oOrJgMwXpYrud1DGh2mcUb0UnWrv8v4dd4y/rN1
rFzSJKRG0hsHundQxJrgh1ZzMPemoEgTXu9dzCE8Yep+FCaJFc4UWTfgPM9tqptdqSPe3RA3cZVX
S0wtkx6ogJqEB6bbA/0fyNWpYNwgTM0qZ0j4sJrzOrnVIfCMAAAFzMyU9Ih4dgNx0DYE+JNuHQuK
7MhYrqrXp95DsKaW/BW1tf2iGs+/0m4g31urY0wE2XRnLk6X3goObnNfdzlhNUlv5JZ5lm3qrE/t
4FTVvC9I8zV+VrW2iBXq6pnGbGZ+hZq0BSyb4NJy0dBCq2MYhx3+sXfaELp5xF5Jhb2j0ZrLXh0b
KuKTHXj6GDQtGkIag+BON+30aDBLZp5YGE0+xeE6OjJmNONRNA+kXVgoCPdIGRBf48JDF1TObnVr
LAx3jZ3RaI2TFf/65tfo/rJvVH+6OfhCI321+NPpEaTttPk+Ng/IsKJUqtCYdcVmDxnQV5bqISV1
iUDhr/AzIoCkVIcohTKwHl1kn5vU8YuPo75gOYb8IueAVqrh6Nh/UnXMvyA71Z/MHVW0CwQejDvg
eKyNzMOwTD+oL1zP8oXuwVjLhqzaiD50cZhdjXkD/RQb8yf/wv/YXyigyYcKVFkbIKiNeuS1WY9t
H2nGI5UPnDMHwhcAp0rkr+mfsKFysa0EELB5t0rlywOsA9BEM1wJQhiIoL9mg5Sfuo1iVKwBQCOc
Yuw9vjBH8OyBcX/Bj1hHOd/7HCJSvbGR+o2S5G+8pIlrJ/HzDaLENwB/wBy9fZPBWNIbbanYuEv+
OLSvuN9Y6wT9BmYi9hxIk7XxmuyN3JRvDKdQBOCcSEBiDpRtlCfLsKY1Njf20/SFgSq/kFDWRofK
N04UKUntfb+xowIgUrklvbuolNlz+kWY+oJN9Rt36t8X4v/qQiTO9L/1x78WQ4ZZ5f/hDjp//qF/
WHew4bg+/wrB1KbW2qKK/roMQ+cP1F3YZvDPeCHDur9JuaI/KK7QVpmm4/u2ZaKv+us2dDDbO74T
moEfhLZt+/9Ssltg/VOyG5IwSEjBBkPiu+At+icQYSj9ruuWzDqFITtWLHUdDCCimhgjLz0+TMLo
2/T70oYeoevQS19MRp6Ji73zXOTZfOt0WMejgRW9F6RWuh8CL7wnC0KcQQJu2TT4lPFphld9Oj2n
Ek1Ussz9h0ljMBQ7pu3ZCxkd7as9AfMTjUprtpnG8MtL2+7MSi26uLBhPyD116CFbIaWjqCkjxG7
RK+T3xm/Kx3oFwTpjf4dBTCcyusCUMQtDfJ+wPQbZro8EzAvwqMvccAox8VvTos6u7fzZAPMtvPO
eDZcT6APzpGkCjY0vLZslMamwMEe2I6+tQZd71Q/Gz98UNzyPE4y5NfSEcNtaZVdSmExNa18Lm3Y
TtA3QqW8g9WDQ8Hs98Nt1vacqUKgyFzdnTe41behHNu9Z6XuzsBZlNTst19tm4uk6Twru3LxzHPA
N4KQhNUMjl+qdkgixvs0kkU8j1q/cCjkO2JRahziK9bdVzHivKAG0RBKVsKsRazLFIpjGmV1kQSr
O9l3PS6s/mBgDnse+tD9mAUqlNivlXh3Mxd1aGRZz5qBDL/lyuJ3kXeR9RxVQKtAoivrOSsmYNq1
2JZsk1ObWJrgRt+OOBe2/ejIyMOBEscyjTkV/W/OZjoxhr6tDgrxwtlCeeKQVcQ/1lbJ55oyY/Xj
fm75/y15w5/xnKUKLqLV4t0mDon6YGKYWwL/KJIvLMwk3S2yKM+Ai2Tai16RRzjYzKY0erVmA6zj
EG4el2hwLUy1Hj9GM0tiNoKOe01PEZyZfPI+BB6t8ehOiKbjQY/rOWKHx8/ZWN3ZzqxqJWVv5QcK
tl8K+0mX8IdqrfNr1At8A8rqqTqCjAsYi3Yq3jFs4lHLUlnReS0AsHehDmrAsEHn27epJAj7ME6p
iRtcyILeip3lLzw7sGfwFnBRoPWGcNT1Q32sWXD2SWcQXy5jfBb8B6YrfHntbz98uELmiVebmicZ
lObfrH3gXLl+gxtK53ws6ziJd3o1I3ENwQ+RzrZ5H2L2vnz9jX4AFP8gDd+5UjW88rgHcFckpcq2
eJdqChMKeUSJrrLlehwGy/0wF3Z/iZvp7uybg3jvwT3JGHHOcMqK0nMfSNGK9pWzUZwKpxjGPQJ8
x0l6u+DrZ07Nj7U0SJBz9qxv9OWL8fr1XYb1OmenesE3m1DN8c1i3OcpI8PVuo0GTOzYukeHCZOv
+JxR6vXrE4aUrjp09faRUqNuv5NyW3BPwB/OkT/ipxg6/ne0FFkJOzIb/djo1gJAu8EDEYGaOAaq
5oQKiFo54d61lkPRi/qTLR9PZOkb2zNlbVvqzDPC5tihYujOgdVoSJOi0gSnVZPaTZG9nvBlqEdT
hfpelot4d3jSWNh1M9akOm8bK47cSFymcE4Y6BEr5NlGzx7JpuyZG8xKyTKMoM/MID2XhLi88mGy
uXScwHos84XCAH6/eGcKNzKIKG39JHmKyYMMmwNGAuClMvMe5mIaf5YGPk1WAbwWdVTrp9BHhxDY
Aw+2PYDqIXO9My6+6Rr8dGhvHDSrsLiSSQ21s/OilgE4vzI2NzryAlRWUfCzJ4kSknTbhc7eTVmv
xfaIAS8DKH+Fl47f76Lz9HUIAk4QEMiSv7BRd+w0yXySBGTvjclRsd2njNOawRVXDvB0UHZhnicw
KDOcFKJ9JBWBNSvM9pLAhyq3ye/awBtqWH67QeNcp8NUnEpoE79qL1hfw2zWwcHkCLz0jNl/OwSL
PeNOX65Eg64RBBfiqMJ4GUpjeM1td9zhcWDWXkdhcVws5Am2NuqLpdEy1gz2D2aId7CF5A9oO8PB
56h6PIeeCnAOlAH6zGZNnXeS6RjuK4x8CE4C62peh+qm8WwPgINiS5JCr/aTIl2Di5f19E5D89vz
ohz3SIhZAkNHj/Vl0uFtrYxHi6RivadVpd+Btzdal5qpT/8AgQqjqYnYUJKwhwxO7tAXixtFA0LI
75zetxLS9LQQ9gXac35kXsfMR8FDnaIR1SNyOuciKiYqL6lwuleV18NTrdz73JP9I8h2ePXwTh9T
0mWf2oBJTT3rKbzr8aeciqAWDAhz81tmK3120/B5zUgNnOkGjp32cIB5qu0i3g9C+U5oI7YXHxua
iIhdFfb9OGJ+8NELeHvWp+ZFdSsrzLSfzAe0fh2bachS9ZYlQeLQAOmGUZHY14o0hF2e5up7KnRT
J2zKPSwaDeKz09LX9ZwYllvvpQOGJ9Tm9Gwjx34vbBp7rkIQDHPpMso1DXElfYenWmED0lzvZ4If
5tvJNr9vM/YbMa4Ls22lhZ8EbUr6qA/2i/xS+2mJiLpYdGk9VJY/fUogCt+XKOv6Dz2ZtXyApJFm
hACtZFLUFUuJfvhmL2v6kOcWImEfQw2lIAOqyXKS+j/YO7PmuI102/6VjvMORyZm3IjzUhOLVSTF
SZSoFwQtypinxIxff1eC7nsl2i1F93OHIxy2ZRJVQCKH79t7bTb+g+eqU99axgelOnffmvDYkBsV
3/IOYHijTWVwG+iHJt3wDO8u3EXAuW6DOnA+TP0YURotISlsMHXXN0QSZNeCMLtyF9MAuLOzytl5
dj/uuV3eZrDd6UTRtPyS9B0y4Kr+GPa1OGVCPXUsiXvam86uTcWzhEmSjml7ZcyO/XkcqRbyzs2K
blEr96EBN7GN7OiD5VdkBnrq6Pd0AzLPJMxJYCqEWlRPUPnizuYb+tCSYtvKd1Ft9hTkZ+PGJS7r
QmD5LUa/Opq5/BRStN5EuUsF3axs2vud7mFR/JQ1SoLWxKUTTy5GNitAUxXZAO0xRNvyQPFITBsT
ecqdH9nurY+w56FSNtIThQOI7xN322yZQDJ0w3Wl6MqibProiobKg6LeKa2pJtqPAnvQFcUDgmBi
BlK2HwcTzs8O5wIItlqrvalHO8hMqNrfFpOyDhm6uEeh1HCeW0t8MhQ/OGDsuWYGGkjiapN21xXB
ndWJ4aIu+5h/Ne36jNOtuY+dgl4IBqdx31dlEgO/r+Spt9OexAVX7FToXmIF9a+qLJo/ijYPEV0X
/VPcx5/RWtH2cqTPhmIaoo8D2kSaIhM1paa1Tm5dTMdJIF+zg9g/uL3Lc+g40IN5LATCTd/rXXWY
s9jhTSi6jBRHpznQ7mB1zGNUn4jD8osaDeQT+gxjM9STesDf58EiasJ0z3KIfSptk12jccBpZGwn
FAz3MSpbsg9TaDoLloczEY+2tRHx3J8nZdNpMM0JwynzKWZgmD9bj/nmNW169w/sSOM+yVxnOcYB
WRg1kQ/HQJEZnOutFRY5hXVsBhtD66ba5kXq4oNvoAaVA7LR3u+vx1qau3DOyV4YmgEwkGeeQXAP
N0vr19ZH1rfsuitzC5tqEUzFbdolFqkzJLSiXo3ce1Qs1rJ1DNL/hi5lW1CO9u+ZNEV0oCHK0XsQ
7AUzV2YfIhbZaMinK1rC7R7tfzCh9/QptbMN0FkTNTPvbEWf0Sag01os2jowCJ8j8Kn3SzimhNBH
8aHJ+vmKeDTnpiljGCIIIwxYmw5tpyrvzpNs5gu/TKZb6XTtYzwW9N2ac+0v064JTODMbdV+JZab
SMWuUSdO/eGFivwnNmrjwYP9OXjKvkuHGS2uM2QZdJqpIBAGYPYoD0mwLDOFO4XeBeQLXbPCdJf7
3hL171NW5IDUQX/jg8H6srFKBAGlhVEwwxGBnBhRIBky8/LBiBeVoCvC6PY7pfvHup9LOJkq6e3Q
vCgMJrdLMmAvmtjy7iuZf6qtfIrPZd544ZVVipduDOrriRoNAGvGwmU20q2DkTJne1rFMZ01Ys7F
p6TgnwBaKSREtxXdhoMDvVnh0EX592mJsSzYlvIj7zYy6+aW1e+yK1hBx+N3pe0/Q9D/gdrhtkrK
rv3f/3mH4iUuCwIvFWdLknxlU8b+sUwMjAn/ScS+1lPKvhwtTqJOEpuPy+y1r4GSycXPr+fgEPu+
Ls0FbUtS6IZVJ2y2Cjoy4Lu6ND69GdJHWx3LQgVX+DXqZ2BgiHSMDsgOSb1f41zY9k00+L11qRSu
/XnbSiMurpFl5sx8vNh7tylt9aFQg7wpDHchfdaUwdMQd8GegFE2gPZShmzbChdJQySsgAO93S0P
pmuEat9MmTomfc82E3XcS+UMY/cAwwB30dJJIBPb0sUP9mXhPIHN0J84sEWhY7HXjziLZMwYj4Vn
1c9jPrevDJnyDx8++IMV0MbbdI3WP7mmqIFi2JA4I85Ghp47BQcsaYR3i9H27YHIIiDHflRBK+B/
VB/sqpbuhYqlO+Gn9avn9SxcuI28+flD0NWO73oDPAOy7eleaAq0oDjz7qFn7JBDt0V94cz6vOwk
WLM2PRXM6PLnF9K/6C8XCgCz+NQ+LPP96PIVJ7gm50II0HjEtY/0lIo/z4d3z35pE7INORtOHEIW
Vtm3gt7X6f9E36q/Gdt/vbovLD9AOmkLevm6DfP9UKuNWXqIVRA4p7X56I6jv0uaZGb/mKtjNRlc
1e08DgHGWHBs+/lXlyC733133M2mIKhOeqQKvP/uY+oYVPBVdWwl2sfNMEa9fQ2z2nws05Zjsy1d
vvxgz9WZxAH2qEKVvdbDRl5+RJcmH9cP9F+b6q9sqhqG+d2z2710L/94IxvdvBTf/vd/Pr3AY8G7
Xv2AVGda1D/2Z4FTZwsySSL9/7PfRzvtn90+kOpvlHXsov/PpmrrxEHTXudXXjXH4nf9s9PnwDni
lAP80/TovnGZf8Om+uN8SsuQ4U1B3Ra02amhvn+XYY9TrWt7DERDDnOA9bW/I7YTngugjPbLdzfm
l2/UejGw8gDiRWC7fN13k3fkTHbusQ++iw2O/qVdmSDDhuApS9DNo5RjysNsar8EQ6qO/8GloS4J
n5walyfx48ucGJmcOvTEd0tAtayEbcFUP4/etGf7Jx8t5A1YH4Wi5NaGOuf755f/cZ3U39wzbUrU
fsCEQmXm3eVNK4lKekHWXV4YFI98gz0KJqaepSep9OUmXe75+TXNH6eQPy/KULHxH7jMIu9ud1mX
YR/VgXnnmCXThgVxycSz2Rw83KFPdYdu2U4sLt7LnqUk7vru1aU2epEbLvehcTX6g6rddGxhXoT7
ZWHSJTWFKQ9tnZDnoQ6R8ieLhqa0tWQBnvDQWm+BTv9yHtat5v+/Crx9jbXwTnsA3q39jpzlj75F
+SI276hYMlb6nMJdrmtyfssslyfMgFMGi+jnd4/mwV+vGvB64J/kwsG7J0YhkegZR8m7VA7yET12
gqOjjP8Q6YSsSi7TvWPX8gbHFmXhOaYK/fPr//XF9NjooHx1wShiN3738IYgKAkomOSda7jTfaJf
GISd0200/HI9f7fWrHfYkqzqFCy4IF3IH1+OcPa6Uohe3tlJMN0bqPeyw5Dg1sVNZrWvpAuQJyNc
/XYKqsy1N/KyGKk3kcCApv/f/+KWsJktpefgi3z3xU0C44JGhOKup2fcbG0PctYV2joxbJIyC/6D
l8Rj2uO95C+PjeWP313WqUgMazDvVIsmDHkydeK1ctt7ojpj9aRwN1AjhTrMKA/yhS3jEEyaHAEM
Con+Up0Nd5juI+q7tNaBNV912RDsZUevJo5pbvNbU94yZG7TeApoGeeHn98yHbH1frB6Js9PgFQA
9eG/e0XSPAp7H5v4XRim9DEWduPHddxMXVE/K1WQxenTuShJsbsqkFDuowRwxradg+ZYzwXbB0LH
m/xiGRfU1jIU7auvxHT/88/5dx8TTgP7KfaNHFPefUwD1d/gYgu9A3jGDVlvs6wpkEsRyscmV7/a
qeoV9Icb41LrYaMaoKdygEG8v2LRRWYqsrm9G6nsnWmPOC9EVei/WZS2e2FNt8pyKXiHScjOXgwp
VJYRQ+dD0mdsu4BAd68WNMjbVDADCIOXgPx5Jk49JtZbBF2fxUsmcXDVDh7FdGkBMgFXeWkihAPe
TgPn57fxbYf9/ZTIYs2hg5aktE2Yhu/7kYufBaQSUQ2Geoqbr54XtUs9I/3QWDmK3BL330iGwYDT
y3TIWdgmQxHGh4A4i3ST87vFdqYCSa4qfFZRdN5hWEMXYrftJaXKCH2/EToUl4AoUAIR8Wh8RH4f
dTvhVZWiIKpzHOiaUsYBXM6bQeQnaZ5veQ/aHm0TeXUHuzY++22RXpmFX90MKbVgqAtK4O4lt/iz
nL3sg6zm/KvIWrmDU4AelBrhUvP5hvh1dmAHnro5LndJx/p9oudaWHCe0/qWVENCKvDYEFhh6+wK
x4v9hhKbZ9RPfZmn484KPe8hCJpYbJqUeBjKaRRDEJxG5EEQZUMRz+1M//fGQPRNjb/tsuMCtgmq
Rd/biBAAuXFe53RyZUY92+16CE/CDQI4bgOdTI+SvbojkI0cjtTpSgcTp5lhg42jur4liTnH4hLY
cbjz0zF4ikD3EfDIGPGokpBYUEHGaIoYVARbg2DvoWvg01WO84Idnm1C6TPbsAXU7d6aVaBNZn6M
o3Ueg7dFT+23CMQ3E/U5TweyZj0rs0TfqaPae0GGiLUGirhW1VwR9UHMSDSvmSN1MvmXcDrimyEL
uq8+uAT6HWYsKESmahdYRQQ9y1YHFSDTbThbjUIsn6E3JyeCxUiWYB/wO8EnFcc/WoNeYIYHFJ/V
lyJonc+VBYm8cev4lYEyfYv6MNVt46jciZ7Hs43DrqQ4UzuQzr1hy8AqhEVDoJwm7OmGMW/8qnu1
Gzw3E8Sf+tFw/CRDeOTTTTmVZR4Ujx7BqiJgAORz5e0Kr/C1BojgBy1AR1oX6qRAaY6mg1DcTgwZ
b+AgzlAwyUYI6s9GTOGbj5ulqCvpNBT+wRB687M40z1eW+50CT/zLCKfzRAzuP1Czi/dHdy+8LMK
mN4fJ6Plic0hfV3k+nTBBi/QLTPdPUtmRiW5LJLF1CaHC26i9OrnQLU8WVcuPFTKq8ZWIASDjDwy
vMqIzn2bDUzZiY2v2KN5uV1m134J6ZhsokSwX+1yemdpMTovU7gET5QR29eWig+EMYJADJt5yLML
wr5VjG+n4Q31t0Vh8evBh/HhqOhUZ7Z14VMPBQ9YR1GdszIzHxuhW9VYrqmrdAPzM9MZrvLcDopo
J2XHf4mAvhEcm7DxeeskLp7uLfoON0eZrNSbLrf4PyhCpDfoz5liOFf7V3DZgqvAq6b7P9NMDGbU
dY5kD+dfhQ6L6NpcDCu/fSVVm1u59qRb9HU9Gw4+La0N2mdWY0+3FdtOE1xhMt82614ky7HdfKBJ
R4M1oqhDrpG8Wc/Gs27FY5gOSB1HNNAnHDesPCWrNTRZnrupHnez3j0S6ue8yEL3lXkluVIWD+0r
SJqJviL/hICZ4gwtbPtSZIPz4hO7vQ/09qjOWW2bIGqe0wy06XZK2vl+3SgsWVPOJ9xi7os5sb/X
+bDPUFUCujp++kobgNZY4lmIshutpI95pYl+Ezct+JDqimHEs6Pkzua9alh4Wmo9bcgnEqlgE14B
BkUakdXP8FRYzecMTcg+JP7gxW0XOuB0CbHHN63ik8O9YQdFfghJ6I2hKDGtGxzcUTSkFtrrb4cf
YuBZwlISYna5M9tIMiEZkKFU4z+6Hp2ZnnTh2C+AxXWPelF8wNqcqGr5Rjmm0Ntk+DtgWS5erq+Q
DB2SlodJ6W0QKw+BPeOdb4/tax60PKM69Nnc8a8BdBi1h1TH3EbGoAVlrkgu5IyggGnAunR50jdl
a3mXfJ3qjE3dvcdpDhwBJDOfli6eOtJWlDfQbNiXgz26EVjLYR3YPb8ZPsB0a9P57q/rMTJiNPgh
Z0Dpkvay6WNwtHsKXnyYkCCkDVJKXYqTfgCCJ/Ee08zHptc1IrlAnssYWStScTFyT5F58v3XSSDL
rel+Tghs2uZZQmASKaGXTcAbVrv68sWIXGBVFeSdrJ9TzEJnOmbqyHa/OTahxVOF8Ej0EAs592Fk
CxqUSfhkwPq/nebIfcGEzvsqckphZgJ8Zhc5vPFKtXySdSRCT5UYaROmAEeyR9+/CUnsqIna22AK
CRDyK/2A0sZmajKrsDkWivJngn0cRwvH0RZ8X8emyPQ19dcco+JhFlQ6iVNE3kGHH8xsyjHEBt2J
VIiy88YyNbSXeT7I0WoGWlCB1nbb0Dm8Xb8hKxF75BZ+EzoYBWxPH3iX0aifF6rLj0PEEZXMxkxs
Ro60j33Df8S9w2Pp9C5tISotf9sxrsvmvAhGVJ0bKFT8VcXh1MFVafoGClCz2Km+5ySj75pC4Rns
0lHmy07pjxO7fIssCe2XGoeztS21fooGJa/VMoMv8qzFOsB0QJHgtBHTUZLxcpm2LjbGrXKwPjLk
ewZ4ON3HSeha+5EAreOcOKh5nKDPnftJjVip6JkgjTGUcF7+VKwkCG/KifovHVr7MgM3Wu2DwB/z
U0HuZrHP+9hsHqQwCePOw4wbTearvAGjque+ySQTpYokkzxbkUgfyXGmkY1VMCYWfQPe5iJ9cB9S
k3lBT6wq8lhx1rGLi4hlbeoIIJm8ZP4deG14t45PG5/mBbDY/gK+oZ1de73PEPFFj+DDyYZTHM0g
8t8GBH58/4+aEAF6R2pQRyMl7ynHuf0SudRS1lHhTpkudQPgpL8JPlM2pbxBqMmrk7VGUm1pIskS
SfCqZloyg5hNkyKEclL0PYn+Qm9lVexn+VbZI382sxFSO86e8kbafAWGnHx0YrilO51KTgctbFhh
UKLhfq4ZNH1aMduThfnB8UziuWKcUBthSARYiDgUXn7eL9TnlFNBuHKzcSLq5btLuUsWfnmKQSxA
ELgiayZkbOiYFKpIDeGhMeit7stef9q073jNrGbmutCppvtitjkS1BzVkLeiUYkcvCTwnAYcRCPS
dmOX2mrCE85eaHkYpJ9Mx64fyviDpONcXZY69UkJndLg+J3WPyVYgHZChot67JyeTUhkZMGTGGsi
7+tJf18vGG9tTKAPvT8VH0zLIa8mJNEdV+bRIcBw4ylm9jGL0j8ieCcbD43JxoLjRYRwZfECTyyP
KRF/WtSCpbaj5BmwQ5ndpyyduc9JzQOtnHEBqdOn1kGUPlDaqIFMGQ8TKcx1nV5bdivlllWzuORk
Px21WgXmYl2XcGas6o9gytkvuObEZMgmk6i51oSAMk1tJ06NnvxPMAwoRAaIBG6K3q44wRAicGlU
JlUYqmw9pGqENQ9RavJ4VFHz9yaQ3CTLWaZbKoAjwCD4sBZqFsIBBvY4hd7SNbE/3RPCwg4Pzw1S
ZyRK60E5o8NwHq2AVzWIG1oZQvHxUKVQbAJRM+4Q8vBJp3UxCWPm7QU6dPatYo/J6oL8YI/ox7pE
JxM+hX7ICFoPhpGIyvqU52nNlNcxp1XEK4Vn6mm0y1ALXiVBRM+sDuTNqs2TRte+mgtcOogZNJ8Y
TtZBB0lPB7yQjNYiYrZaYKY8Dlx5u86bQZoxOSKbtchdKnkncr3frMPAvyoUmIhdiGTgcSSr4RmN
/ripOuY9hSDtpssZPEmIadyonIOryXqbZYGNseVsFx9NHFbf7MEVLXChnjeuM1A2OhkscuNth9FA
FNWquAIbs33pecgvLzmwkXbfcr4BBtKriwqDxCG3TZhOfouQUGSLfIRbRsnOCZiVqPNwSzyi4qg1
hSYnibVf5dLle8Rq4ILCQaxHXDDvwxKxGL1tmR1A7y59ZyhbZSEOUVaQK+HOnXngyvFjrPrp4xS7
y1WMufsjEods1/KGMDtz2lkOKCu1RdotQDLMdm3cqjWuj+000X2WsqajiZDta19bzmtKksw37PwD
GL2pZbs90gtmX2WeZd2KK8mm7CLXiYAaAqnwPuugwKYhqmcP7ro5OQi4bkg89ndR6iafCM+NHlz2
+NO2L/J5l+n4QZDt801g1eHH2PCyr1Uz85ugyJFUiFee1MJlTTCkwTYSZdEJYGEqGNy3ftd/Ozy/
6vDQWKDi+a8dXZ++td0//lbF/vaT/1Sxe7/h1nJd6vt4pyxbS9X/bPL45m+ug22LrsfaazG/6/QI
UKVCCs/3AhTrrke9858qdu83GfiuQMVO29ukIPHvdHpc/8diGNJ6y/WkbzueJ8Hb0bL/sdQZzTYq
zjSKL9vC68+VX7KVKc26PVsz8J3c1nrlAHjWveWBOkAbsYH3jlNbC1yyWIGVCsPeO6guUA/UEgAq
WDnbRr/LQbdhWLVWzQyit+ZATDVKmkmLamineOrQp32o9SQ2upsAmbyzsTMHLmRA4KSjJTpNyMHe
z2B+qhnmW1T40UfIxID5B4d4qMBNPwfj+CRX7Y8dtvPHBfcHOMkcMepgiF2n1UKR1g3RqkNCNGk1
EQs6wqLFCJt7Z26SK34Euj2wUzRIlXGXhHXa7uIpHY8Kpdz1Ms4lsCv0SxiGhnOqNU1hDVQA0Wms
k+ld0NOL/uZIbds93ZQEYw7qKNdz0DvF41w8RDFYLcTwZKS2/DGEAXlmffoI8BxQnY/uyrdngHlI
c4xGVLsItVm0gdPWPWSoR2/hsVl34SrkqlZRVzX3msHkG8su6InP9b3B3ptM6xsXpR8YIG6h1SJi
s6ug2JgGcWvhZGFoz+ojZUmqAejLZB9/gPUwsJzOZK3uPNwyW9sZQWnm0WJfdQi2oPWVEDV8d+lg
T3fHYNQ5PO2M/KdOFrk3BpOwuHRGAKfa0uF5OP3V4pvHDpkciQHOrtfKuSzsnsJyFqdgVB9nAvDI
pBDlFwXg6CRjxEDFjEvQyWZ8yp2zy9Moum/t0ipR6BDiRIp4c5OvQr4gL2JvUxeV+yHqWxdQmxFq
ztPwHKrQvCNiMN07kYs1b6m/datcsJwXdx82CXMmmr3TxLqiUtfaWj5Kw1xrDnOJcJAAwvBOWt1n
wm2h4eAtuoxXueK4ShenVcZI+F/7RWBn+AP2FY2YonbOadRYD5lrk3DilD16pbZxt91QcMvGulDX
aMe/sNr2N0ZtQk4cxTe7LL5440hqAPSq5nLQustcKzAJDJDtrlCz/4xlpH9cDM3EHsIceUqIgHOh
4lEcxSrsDF2sWNu8HMcviPkrsZMzR7N9azQtvF6tDl14ynvH64o9x89B3A1aR5ppRWndUEneTnIG
oIXgdHTk89IGz0L1G0WVGTMK2AAwFwnVGttDenUBIAZFopaxOuhZo7D+JjgekMGgxa5Ky14dsgn8
D8B2KVohEt6msWseI+ace34DvhCwVTctgVe+G4yXk6S0ypppxyx6UTua1+0qvPXDSUXbXtXPxSrM
VVqjq0R7SLVqd9D6XaWVvPOq6dXq3h6ZLyq6+DJbpb/mYvrFsQ8lHjvsaekZEWJKJEyLr2Izicq5
bgn12nsWGBtOvHLf1B1edw+qiKxd/5OtitnZdMu5FJ5BwGIbX2Q+y3sIw+vghGxvAzGPh9JOKX1N
efZ5wnGxK9JmPPuJR1UPaLBugbLZwZO6yVTq3FGUhtPmAp1xR+JY/CGzCaoqmlOa4S6vUA1dDHab
bAdZRNfjQETNtk91lFgunEsHh8U1al3jaQS63ufnXhAwXeRtTbEwqtgoG1ZxSOuzO0+fTYRku4oN
9OUEsX/v8H+dc0dU1zK3GtpNtkF2QYMLkNI40R7eZUa9j5lKNXcWJIVH3yGKzyUDbxc7INK2c73M
FyGqE9Lz8iwDRowL1Z688YwJC160Gr7kmZ+y2+/jCdxwoA5U81bI702+RPMfVFFAblCAPxDHaecw
suoeQ077FUApaSIegQWb2C2lzhTtL0EG5JSwQnWV5P0XFhb3QB7bcCyXZuQtBUG1wOMYR1L9iqT7
apasNnvP9toru8B5O0TyIaI1crQMwLBURuutKv30IvfItkCFd2xhPW0kC+y+hDsN5d4gX1CV4lLM
HgFAQRZfuiNxi7oBfHa7EQBHpfxDW+Os7z0ZnKfSSyjU5feh5sZ7beRdsFkH6gZK94+e2pNmIfpo
3Wvm3lEOOWVzs6HcQ5YBMlCQomKybpWsdEaSqVHB9nwd1xHbQVj32yyvWWUX0kcdbJ6nuWvCw9g3
Z/h2DVmJU/uKeBxoclGPtAdyPBEWJfKlt+NLtQS/E5JaXEaOoloa9fs+G38vCkIhBRWzPTysj5VU
8aWv2ujYj9gVAK/cDDK879qSbIuC6E+/H5w7SBvFQRkt2QvpfS9a426M09uJ+3oKJ8fkbcxvIq9Y
DpObgdWHTuOIjTu0LgGfSCptiKElakpCBBUVjo92Rj1u7Lmv902fRO6JwiIFt7kVUbXHooRx2Uwm
gG3UdGaSguyxmsUeeNki9nEYcBiGHxQYn8cWPOouwSWxaCaIdm1kJf7iKZM5kZYeKjvNUYsesowE
SSKqFrYybZbbtDMod22xhlkbLKTYI4TEVTCDfiWLrycP1qxMI97VqVo+WfBJPxWVmE4e6AviEcr2
opmNkZzOwpvcLdSegXZPNjL15yX3AIHgcS4EZveCGdPPDPdlhlTI2aJPT1gQemvjQOC6h8CYnAoN
irYsZ+9xND/MoPheG7M3LlrIDLft7DcH/M/yYEHSKzdFyfSaUfNS8M+RNsQiip5wkcPlTjVVpqZo
ghPHAsKjFiKtxQLdYcQ1M25Y3QB4VHZtnVXdw4rrTFXLljZaHxA1kw7i4LSsbRt/jv1023rA0paM
g/bcyhLSk98OPTwqZMl5nBmXwCpcNn4h3CxaBXbwQTqG222rbmmSQ+ZQca78gHZjbPUgJDH0QmlO
Y3LtU5He+bFq7ikej2wk3TmBuBs4IGhDTrCoLI6LjCdU2dk0iI2YlYeeUc3dpzwIgl3YBvKqSP1C
89im+fNiJcSWts6FBUEXHOjS9XSFypHuH7U78k3BFBN4O2IuJ6l4b00G9v9ZH2LZAYF1LFyTDldi
i08EuWhAigjjbdRD9T0AEC+xFGWdIMOn6z4zeS97i5t0xsL3O7wYQJweR8wNTxTxbZ5pZFWgCAwd
uz6dN6p3zG3XoRvd2m5cfCibFlm/m8VwjJ34unZG0nOgU16NvedcurFfQ6a1fOeuzVWf7Vtq0xc2
gv19wEM7+X2LQDsv7fl1Cn2SJ9lzfzRn1zuHdlzSup0H76qFx+DuwkhGwXVB1u/WnL3PXWG1n+aQ
KpEbOTYW7iXampMjLhUtVKAAUACerdqmFYzmG8UqYgvWEjO4ztN5/mYSF05VMJEvzKfJKRkNSQnB
dj8PQ9bORNIWHtGNBK/5u06AVo46ImTnsrPu0W1be8cdy01F/3ZPcy24QEPe7x04a9RUhpEgoGi8
b7HoEwMwIgcn8HVTYT9/IbqHuFOzquyDTOCYb2pZo6g1h25baHK0FXbN3nDJkTUH4b0iXJqukCQt
Nz4pjQ/1iGZky3yewkCXgJpLkX+OpMgjnBRpcMKjG56w5IiTqEN0TozXs2gi985aOqLDRF1dmhSO
98aieZSeXe/n0pPs/QUpJE6I5wx7T8bUXJSH0a2dizQ3ystJYKqoiWt7rHB+0SVU+65u0g9JRLc6
1aL6VMvrmSSGHS8gL4sH4q8dmPks/LvbWEvzMy3Sn1e9fqal+5UW8WernB9mzj4vCHGItNg/XnX/
3moB0GaAoavGV/z9OARqbRYYVt/AqC0E66H2v+f/X57/VwHFT87/Sfu1KtvkR4Gnu/7Un2d/3/1t
lYlx8Adv9Rbh/ufZPzB/o6DlIqmjIoBY43uci/ebQNcMB4Y/MfGXIz76p8oTnkuAxp326KoCRuLx
b6g83wtvAgyI5MOhmue3EUD/7uSPMDHOwLS7b80mVZAY6Uiqhcs8U/XsFK3P7wokt29SlH/tC0BO
xQUphqDz1LobV75TVWV869qsC+dsOaa/k8OYXCxavebmPsOclecXkvQfSxt/Xs92uV/IK0EIvFMW
BanLkQa57NmrYvcl1a3FtVnVOriZf/7VtBjue+0NX41HjSTQcXCZ4iX4sYqigAlHfSbtc6Z78AkM
4KPTLZQmXZzQNx1QvScvI/tI6Ubtzy/9N9/yDRkEOhsZ7fsCztgwcwhD2efWRJZW+nh8NhxDKXDT
Pit+ocOT7+WjfFFGoAz0Jh45x3uR0USGPNugxD6PFWJeWsB0JKAUC5phQ+ex0JbIcOITjBXanbOi
SU4NtKJtORGTuxVs2H+h1fvr16cW5rsuQi64DrgCfrzzAEnoc0ehffZHDtXb1ZgskNNe/IfXws+J
8JohzMB5N6AiSj8w42YbhtGInsA22lfO1tN9r9tqP3+qesD8OKDgNSGKcxxPMLTeKz0TunGUn3v7
PITxH29GZxPB3s8v8nf3jklIYmcA6uS8lzkibLO9zszt8wKE7Zz6A81M3+UEIum9/UrtLPXdef+V
LCy9JjYXbuF7QSlp7XJYyN88p2ZCc20VUALXpPu2urP9JqMj6s68pFpwOscdaTcD0bA//85/M4Jx
ZzPtCf2q6ibDjwMmNDGqhG5mnydYSicrK6ncNbo1UhstI5TGZ7HPMpNe3bz0KJnXlxdXfXLBDPIr
BfrfPQHbtrCv6yeNBv7HD5PlgTsV5AqcW/ge92ufaoU70MkM9j//4n93KRxGPgpalhbz/Yiaap8W
u9dY58Th9gYr1cLIJ6Z6X9v9f36xH9cWpm8be4zwApuVhaPy+4vVROaQeFobJ+CAdAgNg3pOaSF0
WVaTPxRN/xdjWWPTvhte+pJQfj1NfWE0238R89fZYpsI3oOT4Ch+Ae2BRl+r2ume1Eu00m3Ic127
gRx4UBVEsAMK1INnzyhp5+EcJmBTN8vWGeRN6jEvqClI+DUgZSRalvHzmwR95sfPzMJPRKMOk8Yy
B+jGfff44Sem9sQB7tTmogD9R6RNlbiEuss26zeVKGY0xTQLVYUXP61ndy/5ZXcKccXq0KfzjNGV
uTd0ou51sYrudTIzhu5bV9tEwxjv6AyhwnAkbd4NRwUUa7rpmbtgG0TKjymtpPGwtCuswCZACzNt
njutWsUuTIBzyg3cYNufb4nwQktEyFrwRG6MkW7jIGzkUbYOv5qUKTXuiiCG/pwrMOSbCA+9e5GX
DdfQApU1o7ppdACYPdgg3KhWwj6JSabf1DYtVDR73XJh0HJzT6s2t+2iAh2ekmV84nTavRJ50jx7
NQ2KUyG17YoK7q1hdgbEDvxOyRc5BzwybyHRPduM6EOeGtDsz2WXuS8Zcds0B6hJv8wyQCC3mqjc
AeFWgUzqa72E5nFovOZeuV2BRZ+2t5dEoMrMNoBUNwZklVAAQGBg0Bg4o2lA8xsiU7AmmzuKXPhp
ts3kYhXIr9LxtUPdARpBQADz4B5j//JkDkjL6kDLAQoXCaicVPuaFZEJfxjm235pQ8zv/qyCp74m
MwHV7UwudljyWwrddl867ptNZQa7iF5RYV77B7ijuQV9JVaptnoBrp09TzeqY9dGmUgN3DvFemOy
avRX8Z0AhXGfoaadwAwYyIZWgVSTEBa0o2rqvHgggFExpWlN+aMCc7QdROi5p7WVbKBvIUvGHpCI
m5M2gFiOl8GD71gX3YosDkZwNEf7YvHlTWwgfN3NToEkA0EfygWQEKw3XUZzdCNLi7E80PJ9avHn
Y2Hsen9HYXO6raXPWtRRjdfpR6zLGzS19PdrK1quF48i41YmSLhJxHZeXNS0WHZKFeQc/qR6iKzF
PC6kIng7M3LtL+UwlI8+cOJriLb5jkp5JTdoAqTP0VOoU5JXA2QCLSVs82kCtbMAVBdt6KLOWZJx
I1x0sRsPat2NLygSFnYMRbnIgoDk7ZaSOu0sTOvL/JgFwsG5Htc1AAGYvCVjEh45h/Y7JCOwftOw
LxAMqO4P316qS6pE/U3gOpD4ASgAiO4zZqbtolVdnFJxVncYPj67RFG3h9aZ3a/T4hGaAZjtCqmz
ig7ayDESuVbj2U+rklDAvroJaFOQBrC08ZdIK3C9qqN6zmH6Ah1ieJZz5zUXfju6zzUKm//L3bk1
p40EUfivpPYdSuiuh92qBeO748Sxs0leKBlkNCAkoTv8+v1GQGJhx7sb8UAtb8GkNTf1zHSfPofL
PHJAJimzS01fQLVQlfr6G6XIc+7C6nqQEtJMTmxKfQbzeRl+m5GdyuCAB/I9VxLrTB5GieBUYJ5P
ZInBcMkZsF+Avjpd2LAf4JhAASLIcJcTvbqgnCW+mCVIn66MfOVBH10igCg6cDFGiy9iXugDtE5h
XQ/h3pstEVMjfOBC48j7AdDtZKTCOZsXSe90wTV+ltgd8GcAlkl7jiKYPhIo4wkygz+F4kCmPNDO
JbY7jeTMx+U1J137HJ6clXESiqLs68gdABQOnNEJ/AjESimjRh0Uqqh1tCJ1s4jyB0iToZkuwvQ0
J18FUkwZBwiofHECofaF06tO0w4iDHlAO5xRtvjIrrRG2xD3fm3qyxL5ZIUZtahCuAZ/EH6g5CtG
Fpdc1aBjciJza9hgR53xSqQS2jmM4gzBMbOSMBKyiGDo8LbZZJooOKRo7fTuV8qaJatkIFkTK6fm
xM4J+gznwkfjJ4uWChhyoLjrAdD/CMJjALM14sVaUbeakXoBi5EbyLUgUgF7WBJIa70qRjexrsOj
UkIqt0Z424p7VIp0E5LEJE7vi1jn1c99A73JCn378xp8GscsWxnzIH08B6vzVY2WU85zfk55jBap
Ee+8n6LMSpzQjp9WcaFLaDFavwE0WMNwppceNSnLKSzjHeMv8PzodflOeh4QzvH7YTUVZMx6M/8x
LTJ3BqxqaOhiOh2gm71Mv0BPnXc+iXUcaee26hPmBi0zMCGcHvpluUTQ0VyfruwwfqCSAdJ2x9LL
B3LKizsgik9qgBgcAp6380wFuGIG6OiqDhrFOuQsk2nmTydrIcpP09xi5njjZ8MluCwHKKIFMXnh
C0nQGaTWJcLMaXRSldBMozSLHx/Mc6Jg55lTKVf6MlrdLFOCZyaa151+skBLrW8yCzNybqBMoa+q
wmHVyxDoSBL9Fpar4HYJq8vdQtjLQRL1SKMUyHUQiNUeI8csrjIzJixnjFSBAKOtiQE5epjR83UJ
ddAywF04IwNlA1u/pFzhcQSD9acym86po8uVm4RQ/rd5ac6ngwSaC/ZKCD76YNimyISuxE1Cruuy
45QOmljFNHVVUcZXVK07wxByg6ueqXSou8jSRXLWw+VBPhTmkFH3VHXUF/rIIoZNLeC9iTzNeRHC
FxoLf3StrPL1x8xHRsoppuXXPMiW5CzSVBeXlagqY2BH1Nj07RGSce/NCoDbmePnKcpoYed6Zq2j
B0UgpgMtLGRQMtKrzMFF2eX7kh3+qVcs05s8joszuL9WVxRKL9AzcfwR2cce1wsf53aGXF5PACmP
AVtPC6v4OFULosrhbGTErMsg+TqvMg0UQmBcV0LFjYICcLLBMi7C8kRF52xEIjZSbzJrhWIlFVRo
uNuBpeMQe+hIqmY+OnU6SwQqYvBdur6EjjwwYb7KLXGXorbzkPdW6WcbGq9hUa3nAyinQUVaSD7q
CrA3VDNn1okWlxbCAqO1j6hCxj6UKatiMOoUSLToDNWHYs09BS5NK4G9ZiRuqQ+rHpSk7NwYIiNT
JLSldmp3tAT2jTg0TpepZSBMpgonPctZu08Alaq/YlvLxqUxsialmZniVAHonQ4Av4K6nEWBhSi7
DW5vLcP/J4lPNdO5lcVPho8KUjqjrKC/Fml2qZUV7PZRBKesX4nlqq9TgjaYszvfdtCOHqqKOcoQ
SeLMPl2vkIyjeEfq1eZwyl3Nc/TsUMctvvjg1Smrma5nt+DCLKU/IpN7G8L7nYFUqToUDmvMGrQJ
PRR54jKo8s+Vv6wQkKnP6/+bWOi2I7IYfViTdH7MvWR156W8MekuUCj/WhN33KMkmIls9V9/9Lah
bRX8Jro6jqjlki0AitqIk6oyQNaIrdZNqpvyloXApcX5hAJ7zekaCudJRUZOgyiEOLH+vuNQJE+J
LMA6g7AfHyqHedKzsflZ79/u2GYY3/5No+nuZCGoQEuzRIyz54rVHClk5OjfdH/Pxo/u60ZX002T
OMqPXj4fBdPpEtKlgh+O1PqzGe8jGgWYD9oOgmZ3gcDJaAa9e957ixC6DK4T7TjS3pPeJX7Rbgn0
usTvewbZYuJCfAjVNgZBhUKi5s0lEnRcbwDBY1Vr232la1OHz7tO2av8YLDRfQvhdop8Capt1sBm
vI/oDbBtSeDRag3gBQl+ox64cwMQFjQGwejqpm1KdqTNIBzfUlAMvfVSULvIA2nAfCSXB5/9N6HX
peSbCJt9dHuBqujbRm2YL77vzi+3wp/uBdINEhtgCexNvtnl9VBhKdruAZtxPqI3QNWU7fb8673X
4QK3SUahmLGZ/H0/IN0kb4hDPLr+AKU+Mm8INHyzMFuMgtLtaXSRvMr3XjYcgQ5jOnwhZAiPdEck
yGK2dYe62mW1k9DWKDSWn/21YHQB53NkBOlefzg7HtdaYBGrmwXaYi3oXbjYSPAY+92n4IAkA+RO
2qb7x7cb6LiElnuirnTBFxig0EinvbIIKLvgSAAVl8x71p9jWwSqxcm+7Siw56m2Cixh20mOPw2H
gFskBatwhdj84D9sDv9iB/l+3Rz4IpjUF03hpa9dNX/2g91N6+Xft7esi8nvv8l7ZOOH8t65ebZX
X27lv/9o7Jz1TfDZH3c3w/o52/++7eDLRzeetevV7stz4SVuMvYhuZb36m0zN3xwfwbuo7twG9fA
2j39aMnvvzXa+Wz+/8FwOt+zK2+Xre0mMHSFTcPkqA9heO6GqZvuLMlpBPCJ62/b5IEbiKco2RMV
gRucc1Fr2zDhJ+4k2lmSrYYxjv2jveUw9MaZGOeNIMHmgtjW+IkXuKWbeLtmymZvrh2tLW8DG++i
p3dw3+aLx6aWy+Z63/Ypp4y6mDRXIWxv7JBtLZ95EQI0TcscDXC7bS2fM+JC7OzUy1ur8X1tDV9M
XL+xAFG7kqI0re1CAxJGovlGUq/DjtHadDgR7p4XgXnrAPN3EZXNydMhamvf4KuXvgkY2wGc0xVD
mY/nq10T63VhMsq7LzYR01/ZAq6jXKQvhtlR7QOsjRtXhA3vsQ1etl0YNy6pEjec7Hovh2N7F25v
Ok3dMfkfL8saaxrElww1tLYvxr6Yus14NiVDB9gLbgR7AXKnjZUN/6qUvmrf7BQ2/RTChYZvQr9H
OZD1CHXeXTvr+ewZB2l4FGZ7PkRiypzdo379xXnvPSYwZzVHW6X68BCmC7e5b3Gx0Q5wfHrvle/O
3UWcIq3YeDG3sZS2y0Tav/SS1FvtBqGeyk2I4hDGb7xKjBvbGDf/Q+zosuVfUafYa7cMKrRud5Rk
/ruBm0TslM3lopm9gz3gpTysCijwAEeSW180R3xzzW47LLfzgBNJ81YDobFzACd7m3jT/ZQhYZv2
U/nBQ3h7FRTu3jVhm5JoOyR3fjTx3l2kL/a2zZW+rflPUtf31YUIm6QEXB/mAS8XojR/gPPgPaPv
panX8FwaYOwDeMZ7r2reKjUafQC7D5nr7wZW+kLyruoB9vrPXrJgZ2tY3gT/2s7hq6QkYI8P4Eje
prX/HnH5tVDGPzKqtLX/VsVWW9swpML335hNk9qi3Rc/O6S8Fmn6DlZ4GX/agRBe+2/N4Jr8xTjw
3OSPvwEAAP//</cx:binary>
              </cx:geoCache>
            </cx:geography>
          </cx:layoutPr>
          <cx:valueColors>
            <cx:minColor>
              <a:schemeClr val="accent2">
                <a:lumMod val="20000"/>
                <a:lumOff val="80000"/>
              </a:schemeClr>
            </cx:minColor>
            <cx:maxColor>
              <a:schemeClr val="accent2">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411480</xdr:colOff>
      <xdr:row>1</xdr:row>
      <xdr:rowOff>152400</xdr:rowOff>
    </xdr:from>
    <xdr:to>
      <xdr:col>11</xdr:col>
      <xdr:colOff>106680</xdr:colOff>
      <xdr:row>16</xdr:row>
      <xdr:rowOff>152400</xdr:rowOff>
    </xdr:to>
    <xdr:graphicFrame macro="">
      <xdr:nvGraphicFramePr>
        <xdr:cNvPr id="2" name="Chart 1">
          <a:extLst>
            <a:ext uri="{FF2B5EF4-FFF2-40B4-BE49-F238E27FC236}">
              <a16:creationId xmlns:a16="http://schemas.microsoft.com/office/drawing/2014/main" id="{13383C27-94BF-32CD-66C7-F512DDFF1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342900</xdr:colOff>
      <xdr:row>1</xdr:row>
      <xdr:rowOff>95250</xdr:rowOff>
    </xdr:from>
    <xdr:to>
      <xdr:col>13</xdr:col>
      <xdr:colOff>38100</xdr:colOff>
      <xdr:row>16</xdr:row>
      <xdr:rowOff>95250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24ACE6-AB75-15F5-E26A-82D9659A0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3880" y="2781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9</xdr:row>
      <xdr:rowOff>0</xdr:rowOff>
    </xdr:from>
    <xdr:to>
      <xdr:col>10</xdr:col>
      <xdr:colOff>548640</xdr:colOff>
      <xdr:row>22</xdr:row>
      <xdr:rowOff>89535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5FBA1DAF-C7E9-FE6F-1842-9E06EE4A67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21680" y="164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11</xdr:row>
      <xdr:rowOff>114300</xdr:rowOff>
    </xdr:from>
    <xdr:to>
      <xdr:col>11</xdr:col>
      <xdr:colOff>419100</xdr:colOff>
      <xdr:row>25</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EB8AC77-B289-957C-7A51-C4A5F72A1F4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2125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14</xdr:row>
      <xdr:rowOff>45720</xdr:rowOff>
    </xdr:from>
    <xdr:to>
      <xdr:col>12</xdr:col>
      <xdr:colOff>289560</xdr:colOff>
      <xdr:row>27</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FA5A665-C9BA-E0C1-74B1-467ED00882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606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1</xdr:row>
      <xdr:rowOff>87630</xdr:rowOff>
    </xdr:from>
    <xdr:to>
      <xdr:col>10</xdr:col>
      <xdr:colOff>457200</xdr:colOff>
      <xdr:row>16</xdr:row>
      <xdr:rowOff>87630</xdr:rowOff>
    </xdr:to>
    <xdr:graphicFrame macro="">
      <xdr:nvGraphicFramePr>
        <xdr:cNvPr id="2" name="Chart 1">
          <a:extLst>
            <a:ext uri="{FF2B5EF4-FFF2-40B4-BE49-F238E27FC236}">
              <a16:creationId xmlns:a16="http://schemas.microsoft.com/office/drawing/2014/main" id="{DD47CF5C-A406-0DF6-4A93-9D4DA2078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350520</xdr:colOff>
      <xdr:row>29</xdr:row>
      <xdr:rowOff>118110</xdr:rowOff>
    </xdr:from>
    <xdr:to>
      <xdr:col>13</xdr:col>
      <xdr:colOff>45720</xdr:colOff>
      <xdr:row>44</xdr:row>
      <xdr:rowOff>118110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EEFEA92-945A-7403-43BE-63920A2F63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5421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121920</xdr:colOff>
      <xdr:row>27</xdr:row>
      <xdr:rowOff>144780</xdr:rowOff>
    </xdr:from>
    <xdr:to>
      <xdr:col>16</xdr:col>
      <xdr:colOff>121920</xdr:colOff>
      <xdr:row>41</xdr:row>
      <xdr:rowOff>51435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EFD6EE3-E2B1-8EC0-850C-C1D8E85537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89720" y="508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556260</xdr:colOff>
      <xdr:row>1</xdr:row>
      <xdr:rowOff>53340</xdr:rowOff>
    </xdr:from>
    <xdr:to>
      <xdr:col>10</xdr:col>
      <xdr:colOff>251460</xdr:colOff>
      <xdr:row>16</xdr:row>
      <xdr:rowOff>53340</xdr:rowOff>
    </xdr:to>
    <xdr:graphicFrame macro="">
      <xdr:nvGraphicFramePr>
        <xdr:cNvPr id="2" name="Chart 1">
          <a:extLst>
            <a:ext uri="{FF2B5EF4-FFF2-40B4-BE49-F238E27FC236}">
              <a16:creationId xmlns:a16="http://schemas.microsoft.com/office/drawing/2014/main" id="{4B5C25A7-F02F-E817-ADBA-4E2139A57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21</xdr:row>
      <xdr:rowOff>76200</xdr:rowOff>
    </xdr:from>
    <xdr:to>
      <xdr:col>2</xdr:col>
      <xdr:colOff>76200</xdr:colOff>
      <xdr:row>23</xdr:row>
      <xdr:rowOff>167640</xdr:rowOff>
    </xdr:to>
    <xdr:graphicFrame macro="">
      <xdr:nvGraphicFramePr>
        <xdr:cNvPr id="2" name="Chart 1">
          <a:extLst>
            <a:ext uri="{FF2B5EF4-FFF2-40B4-BE49-F238E27FC236}">
              <a16:creationId xmlns:a16="http://schemas.microsoft.com/office/drawing/2014/main" id="{0BE6D6B6-D034-DA8C-0B9D-AC1291FB0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426720</xdr:colOff>
      <xdr:row>21</xdr:row>
      <xdr:rowOff>68580</xdr:rowOff>
    </xdr:from>
    <xdr:to>
      <xdr:col>4</xdr:col>
      <xdr:colOff>693420</xdr:colOff>
      <xdr:row>24</xdr:row>
      <xdr:rowOff>99060</xdr:rowOff>
    </xdr:to>
    <xdr:graphicFrame macro="">
      <xdr:nvGraphicFramePr>
        <xdr:cNvPr id="3" name="Chart 2">
          <a:extLst>
            <a:ext uri="{FF2B5EF4-FFF2-40B4-BE49-F238E27FC236}">
              <a16:creationId xmlns:a16="http://schemas.microsoft.com/office/drawing/2014/main" id="{5968FDB3-B64E-E94B-3F05-8D1EF329EC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556260</xdr:colOff>
      <xdr:row>21</xdr:row>
      <xdr:rowOff>53340</xdr:rowOff>
    </xdr:from>
    <xdr:to>
      <xdr:col>7</xdr:col>
      <xdr:colOff>830580</xdr:colOff>
      <xdr:row>24</xdr:row>
      <xdr:rowOff>167640</xdr:rowOff>
    </xdr:to>
    <xdr:graphicFrame macro="">
      <xdr:nvGraphicFramePr>
        <xdr:cNvPr id="4" name="Chart 3">
          <a:extLst>
            <a:ext uri="{FF2B5EF4-FFF2-40B4-BE49-F238E27FC236}">
              <a16:creationId xmlns:a16="http://schemas.microsoft.com/office/drawing/2014/main" id="{CFA25C4E-E6ED-0A02-BFF1-80907256D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xdr:colOff>
      <xdr:row>21</xdr:row>
      <xdr:rowOff>30480</xdr:rowOff>
    </xdr:from>
    <xdr:to>
      <xdr:col>10</xdr:col>
      <xdr:colOff>838200</xdr:colOff>
      <xdr:row>24</xdr:row>
      <xdr:rowOff>167640</xdr:rowOff>
    </xdr:to>
    <xdr:graphicFrame macro="">
      <xdr:nvGraphicFramePr>
        <xdr:cNvPr id="5" name="Chart 4">
          <a:extLst>
            <a:ext uri="{FF2B5EF4-FFF2-40B4-BE49-F238E27FC236}">
              <a16:creationId xmlns:a16="http://schemas.microsoft.com/office/drawing/2014/main" id="{FEB326C6-05AF-63C9-EC26-C4F40F269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434340</xdr:colOff>
      <xdr:row>21</xdr:row>
      <xdr:rowOff>91440</xdr:rowOff>
    </xdr:from>
    <xdr:to>
      <xdr:col>13</xdr:col>
      <xdr:colOff>640080</xdr:colOff>
      <xdr:row>24</xdr:row>
      <xdr:rowOff>175260</xdr:rowOff>
    </xdr:to>
    <xdr:graphicFrame macro="">
      <xdr:nvGraphicFramePr>
        <xdr:cNvPr id="6" name="Chart 5">
          <a:extLst>
            <a:ext uri="{FF2B5EF4-FFF2-40B4-BE49-F238E27FC236}">
              <a16:creationId xmlns:a16="http://schemas.microsoft.com/office/drawing/2014/main" id="{A1652C54-410C-68C3-B8B3-308240C05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53340</xdr:colOff>
      <xdr:row>0</xdr:row>
      <xdr:rowOff>68580</xdr:rowOff>
    </xdr:from>
    <xdr:to>
      <xdr:col>23</xdr:col>
      <xdr:colOff>304800</xdr:colOff>
      <xdr:row>2</xdr:row>
      <xdr:rowOff>137160</xdr:rowOff>
    </xdr:to>
    <xdr:sp macro="" textlink="">
      <xdr:nvSpPr>
        <xdr:cNvPr id="2" name="Rectangle: Rounded Corners 1">
          <a:extLst>
            <a:ext uri="{FF2B5EF4-FFF2-40B4-BE49-F238E27FC236}">
              <a16:creationId xmlns:a16="http://schemas.microsoft.com/office/drawing/2014/main" id="{01012139-3499-CB4D-6470-86BD5AE7ACE1}"/>
            </a:ext>
          </a:extLst>
        </xdr:cNvPr>
        <xdr:cNvSpPr/>
      </xdr:nvSpPr>
      <xdr:spPr>
        <a:xfrm>
          <a:off x="53340" y="68580"/>
          <a:ext cx="1427226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Baskerville Old Face" panose="02020602080505020303" pitchFamily="18" charset="0"/>
            </a:rPr>
            <a:t>                                                   ECOMMERCE SALES ANALYSIS DASHBOARD</a:t>
          </a:r>
        </a:p>
      </xdr:txBody>
    </xdr:sp>
    <xdr:clientData/>
  </xdr:twoCellAnchor>
  <xdr:twoCellAnchor>
    <xdr:from>
      <xdr:col>0</xdr:col>
      <xdr:colOff>76200</xdr:colOff>
      <xdr:row>2</xdr:row>
      <xdr:rowOff>175260</xdr:rowOff>
    </xdr:from>
    <xdr:to>
      <xdr:col>23</xdr:col>
      <xdr:colOff>243840</xdr:colOff>
      <xdr:row>11</xdr:row>
      <xdr:rowOff>99060</xdr:rowOff>
    </xdr:to>
    <xdr:grpSp>
      <xdr:nvGrpSpPr>
        <xdr:cNvPr id="53" name="Group 52">
          <a:extLst>
            <a:ext uri="{FF2B5EF4-FFF2-40B4-BE49-F238E27FC236}">
              <a16:creationId xmlns:a16="http://schemas.microsoft.com/office/drawing/2014/main" id="{36B90FC3-8BE7-65D4-F459-2A671E40CB31}"/>
            </a:ext>
          </a:extLst>
        </xdr:cNvPr>
        <xdr:cNvGrpSpPr/>
      </xdr:nvGrpSpPr>
      <xdr:grpSpPr>
        <a:xfrm>
          <a:off x="76200" y="624840"/>
          <a:ext cx="14188440" cy="1653540"/>
          <a:chOff x="76200" y="624840"/>
          <a:chExt cx="14188440" cy="1653540"/>
        </a:xfrm>
      </xdr:grpSpPr>
      <xdr:sp macro="" textlink="">
        <xdr:nvSpPr>
          <xdr:cNvPr id="3" name="Rectangle: Rounded Corners 2">
            <a:extLst>
              <a:ext uri="{FF2B5EF4-FFF2-40B4-BE49-F238E27FC236}">
                <a16:creationId xmlns:a16="http://schemas.microsoft.com/office/drawing/2014/main" id="{79A905D7-1DDB-F469-1AF3-CD3D26805A48}"/>
              </a:ext>
            </a:extLst>
          </xdr:cNvPr>
          <xdr:cNvSpPr/>
        </xdr:nvSpPr>
        <xdr:spPr>
          <a:xfrm>
            <a:off x="3284220" y="624840"/>
            <a:ext cx="183642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parajita" panose="02020603050405020304" pitchFamily="18" charset="0"/>
                <a:cs typeface="Aparajita" panose="02020603050405020304" pitchFamily="18" charset="0"/>
              </a:rPr>
              <a:t>           </a:t>
            </a:r>
            <a:r>
              <a:rPr lang="en-IN" sz="1600" baseline="0">
                <a:latin typeface="Aparajita" panose="02020603050405020304" pitchFamily="18" charset="0"/>
                <a:cs typeface="Aparajita" panose="02020603050405020304" pitchFamily="18" charset="0"/>
              </a:rPr>
              <a:t> </a:t>
            </a:r>
            <a:r>
              <a:rPr lang="en-IN" sz="1600">
                <a:latin typeface="Aparajita" panose="02020603050405020304" pitchFamily="18" charset="0"/>
                <a:cs typeface="Aparajita" panose="02020603050405020304" pitchFamily="18" charset="0"/>
              </a:rPr>
              <a:t> PROFIT</a:t>
            </a:r>
          </a:p>
        </xdr:txBody>
      </xdr:sp>
      <xdr:sp macro="" textlink="">
        <xdr:nvSpPr>
          <xdr:cNvPr id="4" name="Rectangle: Rounded Corners 3">
            <a:extLst>
              <a:ext uri="{FF2B5EF4-FFF2-40B4-BE49-F238E27FC236}">
                <a16:creationId xmlns:a16="http://schemas.microsoft.com/office/drawing/2014/main" id="{CB2C7F90-C4E0-FAC4-7AD2-219B1FE25176}"/>
              </a:ext>
            </a:extLst>
          </xdr:cNvPr>
          <xdr:cNvSpPr/>
        </xdr:nvSpPr>
        <xdr:spPr>
          <a:xfrm>
            <a:off x="76200" y="982980"/>
            <a:ext cx="2484120" cy="1295400"/>
          </a:xfrm>
          <a:prstGeom prst="roundRect">
            <a:avLst/>
          </a:prstGeom>
          <a:gradFill>
            <a:gsLst>
              <a:gs pos="0">
                <a:schemeClr val="tx1">
                  <a:lumMod val="85000"/>
                  <a:lumOff val="15000"/>
                </a:schemeClr>
              </a:gs>
              <a:gs pos="100000">
                <a:schemeClr val="tx1">
                  <a:lumMod val="65000"/>
                  <a:lumOff val="3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8">
        <xdr:nvSpPr>
          <xdr:cNvPr id="5" name="Rectangle: Rounded Corners 4">
            <a:extLst>
              <a:ext uri="{FF2B5EF4-FFF2-40B4-BE49-F238E27FC236}">
                <a16:creationId xmlns:a16="http://schemas.microsoft.com/office/drawing/2014/main" id="{A3DD47FF-A473-2A07-8773-75BAE292E699}"/>
              </a:ext>
            </a:extLst>
          </xdr:cNvPr>
          <xdr:cNvSpPr/>
        </xdr:nvSpPr>
        <xdr:spPr>
          <a:xfrm>
            <a:off x="487680" y="1051560"/>
            <a:ext cx="1630680" cy="320040"/>
          </a:xfrm>
          <a:prstGeom prst="roundRect">
            <a:avLst/>
          </a:prstGeom>
          <a:gradFill>
            <a:gsLst>
              <a:gs pos="0">
                <a:schemeClr val="tx1">
                  <a:lumMod val="85000"/>
                  <a:lumOff val="15000"/>
                  <a:alpha val="80000"/>
                </a:schemeClr>
              </a:gs>
              <a:gs pos="100000">
                <a:srgbClr val="ACCDEA"/>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baseline="0">
                <a:solidFill>
                  <a:schemeClr val="bg2"/>
                </a:solidFill>
                <a:latin typeface="Bodoni MT" panose="02070603080606020203" pitchFamily="18" charset="0"/>
                <a:ea typeface="Calibri"/>
                <a:cs typeface="Calibri"/>
              </a:rPr>
              <a:t>   </a:t>
            </a:r>
            <a:fld id="{AD42E897-3AD0-438A-98B4-38B77457AAF4}" type="TxLink">
              <a:rPr lang="en-US" sz="1400" b="0" i="0" u="none" strike="noStrike">
                <a:solidFill>
                  <a:schemeClr val="bg2"/>
                </a:solidFill>
                <a:latin typeface="Bodoni MT" panose="02070603080606020203" pitchFamily="18" charset="0"/>
                <a:ea typeface="Calibri"/>
                <a:cs typeface="Calibri"/>
              </a:rPr>
              <a:pPr algn="l"/>
              <a:t> $22,97,200.86 </a:t>
            </a:fld>
            <a:endParaRPr lang="en-IN" sz="1400">
              <a:solidFill>
                <a:schemeClr val="bg2"/>
              </a:solidFill>
              <a:latin typeface="Bodoni MT" panose="02070603080606020203" pitchFamily="18" charset="0"/>
            </a:endParaRPr>
          </a:p>
        </xdr:txBody>
      </xdr:sp>
      <xdr:graphicFrame macro="">
        <xdr:nvGraphicFramePr>
          <xdr:cNvPr id="6" name="Chart 5">
            <a:extLst>
              <a:ext uri="{FF2B5EF4-FFF2-40B4-BE49-F238E27FC236}">
                <a16:creationId xmlns:a16="http://schemas.microsoft.com/office/drawing/2014/main" id="{ADC0C5BF-BA21-4233-AC10-6840417A3190}"/>
              </a:ext>
            </a:extLst>
          </xdr:cNvPr>
          <xdr:cNvGraphicFramePr>
            <a:graphicFrameLocks/>
          </xdr:cNvGraphicFramePr>
        </xdr:nvGraphicFramePr>
        <xdr:xfrm>
          <a:off x="403860" y="1363980"/>
          <a:ext cx="1699260" cy="533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ectangle: Rounded Corners 7">
            <a:extLst>
              <a:ext uri="{FF2B5EF4-FFF2-40B4-BE49-F238E27FC236}">
                <a16:creationId xmlns:a16="http://schemas.microsoft.com/office/drawing/2014/main" id="{B5AE65CF-EEF3-4675-8C45-9E0FA92B5CCF}"/>
              </a:ext>
            </a:extLst>
          </xdr:cNvPr>
          <xdr:cNvSpPr/>
        </xdr:nvSpPr>
        <xdr:spPr>
          <a:xfrm>
            <a:off x="160020" y="1943100"/>
            <a:ext cx="16916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Aparajita" panose="02020603050405020304" pitchFamily="18" charset="0"/>
                <a:cs typeface="Aparajita" panose="02020603050405020304" pitchFamily="18" charset="0"/>
              </a:rPr>
              <a:t>YOY</a:t>
            </a:r>
            <a:r>
              <a:rPr lang="en-IN" sz="1800" baseline="0">
                <a:solidFill>
                  <a:schemeClr val="bg1"/>
                </a:solidFill>
                <a:latin typeface="Aparajita" panose="02020603050405020304" pitchFamily="18" charset="0"/>
                <a:cs typeface="Aparajita" panose="02020603050405020304" pitchFamily="18" charset="0"/>
              </a:rPr>
              <a:t> GROWTH</a:t>
            </a:r>
            <a:endParaRPr lang="en-IN" sz="1800">
              <a:solidFill>
                <a:schemeClr val="bg1"/>
              </a:solidFill>
              <a:latin typeface="Aparajita" panose="02020603050405020304" pitchFamily="18" charset="0"/>
              <a:cs typeface="Aparajita" panose="02020603050405020304" pitchFamily="18" charset="0"/>
            </a:endParaRPr>
          </a:p>
        </xdr:txBody>
      </xdr:sp>
      <xdr:sp macro="" textlink="">
        <xdr:nvSpPr>
          <xdr:cNvPr id="12" name="Rectangle: Rounded Corners 11">
            <a:extLst>
              <a:ext uri="{FF2B5EF4-FFF2-40B4-BE49-F238E27FC236}">
                <a16:creationId xmlns:a16="http://schemas.microsoft.com/office/drawing/2014/main" id="{11BD4C31-19F8-5EC8-3DDC-E43DEC5AF76F}"/>
              </a:ext>
            </a:extLst>
          </xdr:cNvPr>
          <xdr:cNvSpPr/>
        </xdr:nvSpPr>
        <xdr:spPr>
          <a:xfrm>
            <a:off x="411480" y="624840"/>
            <a:ext cx="183642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parajita" panose="02020603050405020304" pitchFamily="18" charset="0"/>
                <a:cs typeface="Aparajita" panose="02020603050405020304" pitchFamily="18" charset="0"/>
              </a:rPr>
              <a:t>           </a:t>
            </a:r>
            <a:r>
              <a:rPr lang="en-IN" sz="1600" baseline="0">
                <a:latin typeface="Aparajita" panose="02020603050405020304" pitchFamily="18" charset="0"/>
                <a:cs typeface="Aparajita" panose="02020603050405020304" pitchFamily="18" charset="0"/>
              </a:rPr>
              <a:t> </a:t>
            </a:r>
            <a:r>
              <a:rPr lang="en-IN" sz="1600">
                <a:latin typeface="Aparajita" panose="02020603050405020304" pitchFamily="18" charset="0"/>
                <a:cs typeface="Aparajita" panose="02020603050405020304" pitchFamily="18" charset="0"/>
              </a:rPr>
              <a:t> SALES</a:t>
            </a:r>
          </a:p>
        </xdr:txBody>
      </xdr:sp>
      <xdr:sp macro="" textlink="">
        <xdr:nvSpPr>
          <xdr:cNvPr id="13" name="Rectangle: Rounded Corners 12">
            <a:extLst>
              <a:ext uri="{FF2B5EF4-FFF2-40B4-BE49-F238E27FC236}">
                <a16:creationId xmlns:a16="http://schemas.microsoft.com/office/drawing/2014/main" id="{0F448532-ED42-59BB-BB27-B5525F77D06F}"/>
              </a:ext>
            </a:extLst>
          </xdr:cNvPr>
          <xdr:cNvSpPr/>
        </xdr:nvSpPr>
        <xdr:spPr>
          <a:xfrm>
            <a:off x="2804160" y="998220"/>
            <a:ext cx="2644140" cy="1257300"/>
          </a:xfrm>
          <a:prstGeom prst="roundRect">
            <a:avLst/>
          </a:prstGeom>
          <a:gradFill>
            <a:gsLst>
              <a:gs pos="0">
                <a:schemeClr val="tx1">
                  <a:lumMod val="85000"/>
                  <a:lumOff val="15000"/>
                </a:schemeClr>
              </a:gs>
              <a:gs pos="100000">
                <a:schemeClr val="tx1">
                  <a:lumMod val="65000"/>
                  <a:lumOff val="3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8">
        <xdr:nvSpPr>
          <xdr:cNvPr id="14" name="Rectangle: Rounded Corners 13">
            <a:extLst>
              <a:ext uri="{FF2B5EF4-FFF2-40B4-BE49-F238E27FC236}">
                <a16:creationId xmlns:a16="http://schemas.microsoft.com/office/drawing/2014/main" id="{F11C5038-4B61-DA4F-14CB-739EEFA9D1FE}"/>
              </a:ext>
            </a:extLst>
          </xdr:cNvPr>
          <xdr:cNvSpPr/>
        </xdr:nvSpPr>
        <xdr:spPr>
          <a:xfrm>
            <a:off x="3307080" y="1043940"/>
            <a:ext cx="1630680" cy="335280"/>
          </a:xfrm>
          <a:prstGeom prst="roundRect">
            <a:avLst/>
          </a:prstGeom>
          <a:gradFill>
            <a:gsLst>
              <a:gs pos="0">
                <a:schemeClr val="tx1">
                  <a:lumMod val="85000"/>
                  <a:lumOff val="15000"/>
                  <a:alpha val="80000"/>
                </a:schemeClr>
              </a:gs>
              <a:gs pos="100000">
                <a:srgbClr val="ACCDEA"/>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baseline="0">
                <a:solidFill>
                  <a:schemeClr val="bg1"/>
                </a:solidFill>
                <a:latin typeface="Calibri"/>
                <a:ea typeface="Calibri"/>
                <a:cs typeface="Calibri"/>
              </a:rPr>
              <a:t>    </a:t>
            </a:r>
            <a:fld id="{E216F984-F698-4FB2-ADA1-1CCC4E13A452}" type="TxLink">
              <a:rPr lang="en-US" sz="1600" b="0" i="0" u="none" strike="noStrike" baseline="0">
                <a:solidFill>
                  <a:schemeClr val="bg1"/>
                </a:solidFill>
                <a:latin typeface="Calibri"/>
                <a:ea typeface="Calibri"/>
                <a:cs typeface="Calibri"/>
              </a:rPr>
              <a:pPr algn="l"/>
              <a:t> $2,86,397.02 </a:t>
            </a:fld>
            <a:endParaRPr lang="en-IN" sz="1400">
              <a:solidFill>
                <a:schemeClr val="bg1"/>
              </a:solidFill>
              <a:latin typeface="Bodoni MT" panose="02070603080606020203" pitchFamily="18" charset="0"/>
            </a:endParaRPr>
          </a:p>
        </xdr:txBody>
      </xdr:sp>
      <xdr:sp macro="" textlink="">
        <xdr:nvSpPr>
          <xdr:cNvPr id="15" name="Rectangle: Rounded Corners 14">
            <a:extLst>
              <a:ext uri="{FF2B5EF4-FFF2-40B4-BE49-F238E27FC236}">
                <a16:creationId xmlns:a16="http://schemas.microsoft.com/office/drawing/2014/main" id="{340F385D-6799-3194-FB9B-877335F081B9}"/>
              </a:ext>
            </a:extLst>
          </xdr:cNvPr>
          <xdr:cNvSpPr/>
        </xdr:nvSpPr>
        <xdr:spPr>
          <a:xfrm>
            <a:off x="3009900" y="1927860"/>
            <a:ext cx="16916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Aparajita" panose="02020603050405020304" pitchFamily="18" charset="0"/>
                <a:cs typeface="Aparajita" panose="02020603050405020304" pitchFamily="18" charset="0"/>
              </a:rPr>
              <a:t>YOY</a:t>
            </a:r>
            <a:r>
              <a:rPr lang="en-IN" sz="1800" baseline="0">
                <a:solidFill>
                  <a:schemeClr val="bg1"/>
                </a:solidFill>
                <a:latin typeface="Aparajita" panose="02020603050405020304" pitchFamily="18" charset="0"/>
                <a:cs typeface="Aparajita" panose="02020603050405020304" pitchFamily="18" charset="0"/>
              </a:rPr>
              <a:t> GROWTH</a:t>
            </a:r>
            <a:endParaRPr lang="en-IN" sz="1800">
              <a:solidFill>
                <a:schemeClr val="bg1"/>
              </a:solidFill>
              <a:latin typeface="Aparajita" panose="02020603050405020304" pitchFamily="18" charset="0"/>
              <a:cs typeface="Aparajita" panose="02020603050405020304" pitchFamily="18" charset="0"/>
            </a:endParaRPr>
          </a:p>
        </xdr:txBody>
      </xdr:sp>
      <xdr:sp macro="" textlink="">
        <xdr:nvSpPr>
          <xdr:cNvPr id="16" name="Rectangle: Rounded Corners 15">
            <a:extLst>
              <a:ext uri="{FF2B5EF4-FFF2-40B4-BE49-F238E27FC236}">
                <a16:creationId xmlns:a16="http://schemas.microsoft.com/office/drawing/2014/main" id="{0C67A5D6-D0F9-8466-9307-C96C294AF996}"/>
              </a:ext>
            </a:extLst>
          </xdr:cNvPr>
          <xdr:cNvSpPr/>
        </xdr:nvSpPr>
        <xdr:spPr>
          <a:xfrm>
            <a:off x="6118860" y="632460"/>
            <a:ext cx="183642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parajita" panose="02020603050405020304" pitchFamily="18" charset="0"/>
                <a:cs typeface="Aparajita" panose="02020603050405020304" pitchFamily="18" charset="0"/>
              </a:rPr>
              <a:t>         </a:t>
            </a:r>
            <a:r>
              <a:rPr lang="en-IN" sz="1600" baseline="0">
                <a:latin typeface="Aparajita" panose="02020603050405020304" pitchFamily="18" charset="0"/>
                <a:cs typeface="Aparajita" panose="02020603050405020304" pitchFamily="18" charset="0"/>
              </a:rPr>
              <a:t> </a:t>
            </a:r>
            <a:r>
              <a:rPr lang="en-IN" sz="1600">
                <a:latin typeface="Aparajita" panose="02020603050405020304" pitchFamily="18" charset="0"/>
                <a:cs typeface="Aparajita" panose="02020603050405020304" pitchFamily="18" charset="0"/>
              </a:rPr>
              <a:t>QUANTITY</a:t>
            </a:r>
          </a:p>
        </xdr:txBody>
      </xdr:sp>
      <xdr:sp macro="" textlink="">
        <xdr:nvSpPr>
          <xdr:cNvPr id="17" name="Rectangle: Rounded Corners 16">
            <a:extLst>
              <a:ext uri="{FF2B5EF4-FFF2-40B4-BE49-F238E27FC236}">
                <a16:creationId xmlns:a16="http://schemas.microsoft.com/office/drawing/2014/main" id="{C525AF8A-551D-8459-2076-90C184540503}"/>
              </a:ext>
            </a:extLst>
          </xdr:cNvPr>
          <xdr:cNvSpPr/>
        </xdr:nvSpPr>
        <xdr:spPr>
          <a:xfrm>
            <a:off x="5715000" y="998220"/>
            <a:ext cx="2644140" cy="1242060"/>
          </a:xfrm>
          <a:prstGeom prst="roundRect">
            <a:avLst/>
          </a:prstGeom>
          <a:gradFill>
            <a:gsLst>
              <a:gs pos="0">
                <a:schemeClr val="tx1">
                  <a:lumMod val="85000"/>
                  <a:lumOff val="15000"/>
                </a:schemeClr>
              </a:gs>
              <a:gs pos="100000">
                <a:schemeClr val="tx1">
                  <a:lumMod val="65000"/>
                  <a:lumOff val="3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8">
        <xdr:nvSpPr>
          <xdr:cNvPr id="18" name="Rectangle: Rounded Corners 17">
            <a:extLst>
              <a:ext uri="{FF2B5EF4-FFF2-40B4-BE49-F238E27FC236}">
                <a16:creationId xmlns:a16="http://schemas.microsoft.com/office/drawing/2014/main" id="{0CFC0FCE-6D8E-EBB4-0F79-1A83B834A859}"/>
              </a:ext>
            </a:extLst>
          </xdr:cNvPr>
          <xdr:cNvSpPr/>
        </xdr:nvSpPr>
        <xdr:spPr>
          <a:xfrm>
            <a:off x="6240780" y="1043940"/>
            <a:ext cx="1630680" cy="327660"/>
          </a:xfrm>
          <a:prstGeom prst="roundRect">
            <a:avLst/>
          </a:prstGeom>
          <a:gradFill>
            <a:gsLst>
              <a:gs pos="0">
                <a:schemeClr val="tx1">
                  <a:lumMod val="85000"/>
                  <a:lumOff val="15000"/>
                  <a:alpha val="80000"/>
                </a:schemeClr>
              </a:gs>
              <a:gs pos="100000">
                <a:srgbClr val="ACCDEA"/>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baseline="0">
                <a:solidFill>
                  <a:schemeClr val="bg1"/>
                </a:solidFill>
                <a:latin typeface="Calibri"/>
                <a:ea typeface="Calibri"/>
                <a:cs typeface="Calibri"/>
              </a:rPr>
              <a:t>          </a:t>
            </a:r>
            <a:fld id="{F40999EE-96BB-4710-B87A-FEE4212B1C30}" type="TxLink">
              <a:rPr lang="en-US" sz="1400" b="0" i="0" u="none" strike="noStrike" baseline="0">
                <a:solidFill>
                  <a:schemeClr val="bg1"/>
                </a:solidFill>
                <a:latin typeface="Calibri"/>
                <a:ea typeface="Calibri"/>
                <a:cs typeface="Calibri"/>
              </a:rPr>
              <a:pPr algn="l"/>
              <a:t># 37873</a:t>
            </a:fld>
            <a:endParaRPr lang="en-IN" sz="1400">
              <a:solidFill>
                <a:schemeClr val="bg1"/>
              </a:solidFill>
              <a:latin typeface="Bodoni MT" panose="02070603080606020203" pitchFamily="18" charset="0"/>
            </a:endParaRPr>
          </a:p>
        </xdr:txBody>
      </xdr:sp>
      <xdr:sp macro="" textlink="">
        <xdr:nvSpPr>
          <xdr:cNvPr id="19" name="Rectangle: Rounded Corners 18">
            <a:extLst>
              <a:ext uri="{FF2B5EF4-FFF2-40B4-BE49-F238E27FC236}">
                <a16:creationId xmlns:a16="http://schemas.microsoft.com/office/drawing/2014/main" id="{8F5E6BCA-4B62-D651-6CEB-D5FCD28B7289}"/>
              </a:ext>
            </a:extLst>
          </xdr:cNvPr>
          <xdr:cNvSpPr/>
        </xdr:nvSpPr>
        <xdr:spPr>
          <a:xfrm>
            <a:off x="5905500" y="1927860"/>
            <a:ext cx="16916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Aparajita" panose="02020603050405020304" pitchFamily="18" charset="0"/>
                <a:cs typeface="Aparajita" panose="02020603050405020304" pitchFamily="18" charset="0"/>
              </a:rPr>
              <a:t>YOY</a:t>
            </a:r>
            <a:r>
              <a:rPr lang="en-IN" sz="1800" baseline="0">
                <a:solidFill>
                  <a:schemeClr val="bg1"/>
                </a:solidFill>
                <a:latin typeface="Aparajita" panose="02020603050405020304" pitchFamily="18" charset="0"/>
                <a:cs typeface="Aparajita" panose="02020603050405020304" pitchFamily="18" charset="0"/>
              </a:rPr>
              <a:t> GROWTH</a:t>
            </a:r>
            <a:endParaRPr lang="en-IN" sz="1800">
              <a:solidFill>
                <a:schemeClr val="bg1"/>
              </a:solidFill>
              <a:latin typeface="Aparajita" panose="02020603050405020304" pitchFamily="18" charset="0"/>
              <a:cs typeface="Aparajita" panose="02020603050405020304" pitchFamily="18" charset="0"/>
            </a:endParaRPr>
          </a:p>
        </xdr:txBody>
      </xdr:sp>
      <xdr:sp macro="" textlink="">
        <xdr:nvSpPr>
          <xdr:cNvPr id="20" name="Rectangle: Rounded Corners 19">
            <a:extLst>
              <a:ext uri="{FF2B5EF4-FFF2-40B4-BE49-F238E27FC236}">
                <a16:creationId xmlns:a16="http://schemas.microsoft.com/office/drawing/2014/main" id="{A67F18F0-2234-E1CA-F2C0-B319AE5AB661}"/>
              </a:ext>
            </a:extLst>
          </xdr:cNvPr>
          <xdr:cNvSpPr/>
        </xdr:nvSpPr>
        <xdr:spPr>
          <a:xfrm>
            <a:off x="9052560" y="647700"/>
            <a:ext cx="183642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parajita" panose="02020603050405020304" pitchFamily="18" charset="0"/>
                <a:cs typeface="Aparajita" panose="02020603050405020304" pitchFamily="18" charset="0"/>
              </a:rPr>
              <a:t>   </a:t>
            </a:r>
            <a:r>
              <a:rPr lang="en-IN" sz="1600" baseline="0">
                <a:latin typeface="Aparajita" panose="02020603050405020304" pitchFamily="18" charset="0"/>
                <a:cs typeface="Aparajita" panose="02020603050405020304" pitchFamily="18" charset="0"/>
              </a:rPr>
              <a:t>  </a:t>
            </a:r>
            <a:r>
              <a:rPr lang="en-IN" sz="1600">
                <a:latin typeface="Aparajita" panose="02020603050405020304" pitchFamily="18" charset="0"/>
                <a:cs typeface="Aparajita" panose="02020603050405020304" pitchFamily="18" charset="0"/>
              </a:rPr>
              <a:t> NO</a:t>
            </a:r>
            <a:r>
              <a:rPr lang="en-IN" sz="1600" baseline="0">
                <a:latin typeface="Aparajita" panose="02020603050405020304" pitchFamily="18" charset="0"/>
                <a:cs typeface="Aparajita" panose="02020603050405020304" pitchFamily="18" charset="0"/>
              </a:rPr>
              <a:t> OF ORDERS</a:t>
            </a:r>
            <a:endParaRPr lang="en-IN" sz="1600">
              <a:latin typeface="Aparajita" panose="02020603050405020304" pitchFamily="18" charset="0"/>
              <a:cs typeface="Aparajita" panose="02020603050405020304" pitchFamily="18" charset="0"/>
            </a:endParaRPr>
          </a:p>
        </xdr:txBody>
      </xdr:sp>
      <xdr:sp macro="" textlink="">
        <xdr:nvSpPr>
          <xdr:cNvPr id="21" name="Rectangle: Rounded Corners 20">
            <a:extLst>
              <a:ext uri="{FF2B5EF4-FFF2-40B4-BE49-F238E27FC236}">
                <a16:creationId xmlns:a16="http://schemas.microsoft.com/office/drawing/2014/main" id="{F4DFE41F-658E-B467-7D69-30EB3A99AF33}"/>
              </a:ext>
            </a:extLst>
          </xdr:cNvPr>
          <xdr:cNvSpPr/>
        </xdr:nvSpPr>
        <xdr:spPr>
          <a:xfrm>
            <a:off x="8702040" y="1013460"/>
            <a:ext cx="2636520" cy="1203960"/>
          </a:xfrm>
          <a:prstGeom prst="roundRect">
            <a:avLst/>
          </a:prstGeom>
          <a:gradFill>
            <a:gsLst>
              <a:gs pos="0">
                <a:schemeClr val="tx1">
                  <a:lumMod val="85000"/>
                  <a:lumOff val="15000"/>
                </a:schemeClr>
              </a:gs>
              <a:gs pos="100000">
                <a:schemeClr val="tx1">
                  <a:lumMod val="65000"/>
                  <a:lumOff val="3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8">
        <xdr:nvSpPr>
          <xdr:cNvPr id="22" name="Rectangle: Rounded Corners 21">
            <a:extLst>
              <a:ext uri="{FF2B5EF4-FFF2-40B4-BE49-F238E27FC236}">
                <a16:creationId xmlns:a16="http://schemas.microsoft.com/office/drawing/2014/main" id="{6F0E1E06-0B07-2644-E992-3B7945E1AEDC}"/>
              </a:ext>
            </a:extLst>
          </xdr:cNvPr>
          <xdr:cNvSpPr/>
        </xdr:nvSpPr>
        <xdr:spPr>
          <a:xfrm>
            <a:off x="9212580" y="1059180"/>
            <a:ext cx="1630680" cy="335280"/>
          </a:xfrm>
          <a:prstGeom prst="roundRect">
            <a:avLst/>
          </a:prstGeom>
          <a:gradFill>
            <a:gsLst>
              <a:gs pos="0">
                <a:schemeClr val="tx1">
                  <a:lumMod val="85000"/>
                  <a:lumOff val="15000"/>
                  <a:alpha val="80000"/>
                </a:schemeClr>
              </a:gs>
              <a:gs pos="100000">
                <a:srgbClr val="ACCDEA"/>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baseline="0">
                <a:solidFill>
                  <a:schemeClr val="bg1"/>
                </a:solidFill>
                <a:latin typeface="Calibri"/>
                <a:ea typeface="Calibri"/>
                <a:cs typeface="Calibri"/>
              </a:rPr>
              <a:t>           </a:t>
            </a:r>
            <a:fld id="{3190C934-5D10-4B76-8F2E-A42FB5786BB7}" type="TxLink">
              <a:rPr lang="en-US" sz="1400" b="0" i="0" u="none" strike="noStrike" baseline="0">
                <a:solidFill>
                  <a:schemeClr val="bg1"/>
                </a:solidFill>
                <a:latin typeface="Calibri"/>
                <a:ea typeface="Calibri"/>
                <a:cs typeface="Calibri"/>
              </a:rPr>
              <a:pPr algn="l"/>
              <a:t># 9994</a:t>
            </a:fld>
            <a:endParaRPr lang="en-IN" sz="1400">
              <a:solidFill>
                <a:schemeClr val="bg1"/>
              </a:solidFill>
              <a:latin typeface="Bodoni MT" panose="02070603080606020203" pitchFamily="18" charset="0"/>
            </a:endParaRPr>
          </a:p>
        </xdr:txBody>
      </xdr:sp>
      <xdr:sp macro="" textlink="">
        <xdr:nvSpPr>
          <xdr:cNvPr id="23" name="Rectangle: Rounded Corners 22">
            <a:extLst>
              <a:ext uri="{FF2B5EF4-FFF2-40B4-BE49-F238E27FC236}">
                <a16:creationId xmlns:a16="http://schemas.microsoft.com/office/drawing/2014/main" id="{3BD40E51-BF1F-D65F-0296-D7422464BB7E}"/>
              </a:ext>
            </a:extLst>
          </xdr:cNvPr>
          <xdr:cNvSpPr/>
        </xdr:nvSpPr>
        <xdr:spPr>
          <a:xfrm>
            <a:off x="8839200" y="1897380"/>
            <a:ext cx="16916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Aparajita" panose="02020603050405020304" pitchFamily="18" charset="0"/>
                <a:cs typeface="Aparajita" panose="02020603050405020304" pitchFamily="18" charset="0"/>
              </a:rPr>
              <a:t>YOY</a:t>
            </a:r>
            <a:r>
              <a:rPr lang="en-IN" sz="1800" baseline="0">
                <a:solidFill>
                  <a:schemeClr val="bg1"/>
                </a:solidFill>
                <a:latin typeface="Aparajita" panose="02020603050405020304" pitchFamily="18" charset="0"/>
                <a:cs typeface="Aparajita" panose="02020603050405020304" pitchFamily="18" charset="0"/>
              </a:rPr>
              <a:t> GROWTH</a:t>
            </a:r>
            <a:endParaRPr lang="en-IN" sz="1800">
              <a:solidFill>
                <a:schemeClr val="bg1"/>
              </a:solidFill>
              <a:latin typeface="Aparajita" panose="02020603050405020304" pitchFamily="18" charset="0"/>
              <a:cs typeface="Aparajita" panose="02020603050405020304" pitchFamily="18" charset="0"/>
            </a:endParaRPr>
          </a:p>
        </xdr:txBody>
      </xdr:sp>
      <xdr:sp macro="" textlink="">
        <xdr:nvSpPr>
          <xdr:cNvPr id="26" name="Rectangle: Rounded Corners 25">
            <a:extLst>
              <a:ext uri="{FF2B5EF4-FFF2-40B4-BE49-F238E27FC236}">
                <a16:creationId xmlns:a16="http://schemas.microsoft.com/office/drawing/2014/main" id="{538F1993-B733-204F-C554-FAC3688723DD}"/>
              </a:ext>
            </a:extLst>
          </xdr:cNvPr>
          <xdr:cNvSpPr/>
        </xdr:nvSpPr>
        <xdr:spPr>
          <a:xfrm>
            <a:off x="12070080" y="655320"/>
            <a:ext cx="183642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parajita" panose="02020603050405020304" pitchFamily="18" charset="0"/>
                <a:cs typeface="Aparajita" panose="02020603050405020304" pitchFamily="18" charset="0"/>
              </a:rPr>
              <a:t>  </a:t>
            </a:r>
            <a:r>
              <a:rPr lang="en-IN" sz="1600" baseline="0">
                <a:latin typeface="Aparajita" panose="02020603050405020304" pitchFamily="18" charset="0"/>
                <a:cs typeface="Aparajita" panose="02020603050405020304" pitchFamily="18" charset="0"/>
              </a:rPr>
              <a:t> </a:t>
            </a:r>
            <a:r>
              <a:rPr lang="en-IN" sz="1600">
                <a:latin typeface="Aparajita" panose="02020603050405020304" pitchFamily="18" charset="0"/>
                <a:cs typeface="Aparajita" panose="02020603050405020304" pitchFamily="18" charset="0"/>
              </a:rPr>
              <a:t>  PROFIT</a:t>
            </a:r>
            <a:r>
              <a:rPr lang="en-IN" sz="1600" baseline="0">
                <a:latin typeface="Aparajita" panose="02020603050405020304" pitchFamily="18" charset="0"/>
                <a:cs typeface="Aparajita" panose="02020603050405020304" pitchFamily="18" charset="0"/>
              </a:rPr>
              <a:t> MARGIN</a:t>
            </a:r>
            <a:endParaRPr lang="en-IN" sz="1600">
              <a:latin typeface="Aparajita" panose="02020603050405020304" pitchFamily="18" charset="0"/>
              <a:cs typeface="Aparajita" panose="02020603050405020304" pitchFamily="18" charset="0"/>
            </a:endParaRPr>
          </a:p>
        </xdr:txBody>
      </xdr:sp>
      <xdr:sp macro="" textlink="">
        <xdr:nvSpPr>
          <xdr:cNvPr id="27" name="Rectangle: Rounded Corners 26">
            <a:extLst>
              <a:ext uri="{FF2B5EF4-FFF2-40B4-BE49-F238E27FC236}">
                <a16:creationId xmlns:a16="http://schemas.microsoft.com/office/drawing/2014/main" id="{3A23CA4C-0B6D-938D-2F1C-5234E5B20B3C}"/>
              </a:ext>
            </a:extLst>
          </xdr:cNvPr>
          <xdr:cNvSpPr/>
        </xdr:nvSpPr>
        <xdr:spPr>
          <a:xfrm>
            <a:off x="11666220" y="1028700"/>
            <a:ext cx="2598420" cy="1150620"/>
          </a:xfrm>
          <a:prstGeom prst="roundRect">
            <a:avLst/>
          </a:prstGeom>
          <a:gradFill>
            <a:gsLst>
              <a:gs pos="0">
                <a:schemeClr val="tx1">
                  <a:lumMod val="85000"/>
                  <a:lumOff val="15000"/>
                </a:schemeClr>
              </a:gs>
              <a:gs pos="100000">
                <a:schemeClr val="tx1">
                  <a:lumMod val="65000"/>
                  <a:lumOff val="3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8">
        <xdr:nvSpPr>
          <xdr:cNvPr id="28" name="Rectangle: Rounded Corners 27">
            <a:extLst>
              <a:ext uri="{FF2B5EF4-FFF2-40B4-BE49-F238E27FC236}">
                <a16:creationId xmlns:a16="http://schemas.microsoft.com/office/drawing/2014/main" id="{AD971496-3BFD-6750-A7C7-EF9DFFEB6DC4}"/>
              </a:ext>
            </a:extLst>
          </xdr:cNvPr>
          <xdr:cNvSpPr/>
        </xdr:nvSpPr>
        <xdr:spPr>
          <a:xfrm>
            <a:off x="12176760" y="1082040"/>
            <a:ext cx="1630680" cy="304800"/>
          </a:xfrm>
          <a:prstGeom prst="roundRect">
            <a:avLst/>
          </a:prstGeom>
          <a:gradFill>
            <a:gsLst>
              <a:gs pos="0">
                <a:schemeClr val="tx1">
                  <a:lumMod val="85000"/>
                  <a:lumOff val="15000"/>
                  <a:alpha val="80000"/>
                </a:schemeClr>
              </a:gs>
              <a:gs pos="100000">
                <a:srgbClr val="ACCDEA"/>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baseline="0">
                <a:solidFill>
                  <a:schemeClr val="bg1"/>
                </a:solidFill>
                <a:latin typeface="Calibri"/>
                <a:ea typeface="Calibri"/>
                <a:cs typeface="Calibri"/>
              </a:rPr>
              <a:t>            </a:t>
            </a:r>
            <a:fld id="{D4811BED-B287-4012-8A61-F11E2FF16AD5}" type="TxLink">
              <a:rPr lang="en-US" sz="1400" b="0" i="0" u="none" strike="noStrike" baseline="0">
                <a:solidFill>
                  <a:schemeClr val="bg1"/>
                </a:solidFill>
                <a:latin typeface="Calibri"/>
                <a:ea typeface="Calibri"/>
                <a:cs typeface="Calibri"/>
              </a:rPr>
              <a:pPr algn="l"/>
              <a:t>12.47%</a:t>
            </a:fld>
            <a:endParaRPr lang="en-IN" sz="1400">
              <a:solidFill>
                <a:schemeClr val="bg1"/>
              </a:solidFill>
              <a:latin typeface="Bodoni MT" panose="02070603080606020203" pitchFamily="18" charset="0"/>
            </a:endParaRPr>
          </a:p>
        </xdr:txBody>
      </xdr:sp>
      <xdr:sp macro="" textlink="">
        <xdr:nvSpPr>
          <xdr:cNvPr id="29" name="Rectangle: Rounded Corners 28">
            <a:extLst>
              <a:ext uri="{FF2B5EF4-FFF2-40B4-BE49-F238E27FC236}">
                <a16:creationId xmlns:a16="http://schemas.microsoft.com/office/drawing/2014/main" id="{B33953A2-8C0D-9D0C-7D3F-39766389863A}"/>
              </a:ext>
            </a:extLst>
          </xdr:cNvPr>
          <xdr:cNvSpPr/>
        </xdr:nvSpPr>
        <xdr:spPr>
          <a:xfrm>
            <a:off x="11788140" y="1844040"/>
            <a:ext cx="16916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Aparajita" panose="02020603050405020304" pitchFamily="18" charset="0"/>
                <a:cs typeface="Aparajita" panose="02020603050405020304" pitchFamily="18" charset="0"/>
              </a:rPr>
              <a:t>YOY</a:t>
            </a:r>
            <a:r>
              <a:rPr lang="en-IN" sz="1800" baseline="0">
                <a:solidFill>
                  <a:schemeClr val="bg1"/>
                </a:solidFill>
                <a:latin typeface="Aparajita" panose="02020603050405020304" pitchFamily="18" charset="0"/>
                <a:cs typeface="Aparajita" panose="02020603050405020304" pitchFamily="18" charset="0"/>
              </a:rPr>
              <a:t> GROWTH</a:t>
            </a:r>
            <a:endParaRPr lang="en-IN" sz="1800">
              <a:solidFill>
                <a:schemeClr val="bg1"/>
              </a:solidFill>
              <a:latin typeface="Aparajita" panose="02020603050405020304" pitchFamily="18" charset="0"/>
              <a:cs typeface="Aparajita" panose="02020603050405020304" pitchFamily="18" charset="0"/>
            </a:endParaRPr>
          </a:p>
        </xdr:txBody>
      </xdr:sp>
      <mc:AlternateContent xmlns:mc="http://schemas.openxmlformats.org/markup-compatibility/2006" xmlns:a14="http://schemas.microsoft.com/office/drawing/2010/main">
        <mc:Choice Requires="a14">
          <xdr:pic>
            <xdr:nvPicPr>
              <xdr:cNvPr id="31" name="Picture 30">
                <a:extLst>
                  <a:ext uri="{FF2B5EF4-FFF2-40B4-BE49-F238E27FC236}">
                    <a16:creationId xmlns:a16="http://schemas.microsoft.com/office/drawing/2014/main" id="{3F52BCBF-FC8A-2555-962F-001C6D18D29A}"/>
                  </a:ext>
                </a:extLst>
              </xdr:cNvPr>
              <xdr:cNvPicPr>
                <a:picLocks noChangeAspect="1" noChangeArrowheads="1"/>
                <a:extLst>
                  <a:ext uri="{84589F7E-364E-4C9E-8A38-B11213B215E9}">
                    <a14:cameraTool cellRange="'KPI YOY'!$H$9" spid="_x0000_s10310"/>
                  </a:ext>
                </a:extLst>
              </xdr:cNvPicPr>
            </xdr:nvPicPr>
            <xdr:blipFill>
              <a:blip xmlns:r="http://schemas.openxmlformats.org/officeDocument/2006/relationships" r:embed="rId2"/>
              <a:srcRect/>
              <a:stretch>
                <a:fillRect/>
              </a:stretch>
            </xdr:blipFill>
            <xdr:spPr bwMode="auto">
              <a:xfrm>
                <a:off x="1546860" y="1958340"/>
                <a:ext cx="914400" cy="27432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40" name="Chart 39">
            <a:extLst>
              <a:ext uri="{FF2B5EF4-FFF2-40B4-BE49-F238E27FC236}">
                <a16:creationId xmlns:a16="http://schemas.microsoft.com/office/drawing/2014/main" id="{FD05843B-1456-483C-940E-4354D8E8AE3E}"/>
              </a:ext>
            </a:extLst>
          </xdr:cNvPr>
          <xdr:cNvGraphicFramePr>
            <a:graphicFrameLocks/>
          </xdr:cNvGraphicFramePr>
        </xdr:nvGraphicFramePr>
        <xdr:xfrm>
          <a:off x="3246120" y="1417320"/>
          <a:ext cx="1790700" cy="4953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1" name="Chart 40">
            <a:extLst>
              <a:ext uri="{FF2B5EF4-FFF2-40B4-BE49-F238E27FC236}">
                <a16:creationId xmlns:a16="http://schemas.microsoft.com/office/drawing/2014/main" id="{1B430409-A3EA-4A99-AFD6-2CB1455AC329}"/>
              </a:ext>
            </a:extLst>
          </xdr:cNvPr>
          <xdr:cNvGraphicFramePr>
            <a:graphicFrameLocks/>
          </xdr:cNvGraphicFramePr>
        </xdr:nvGraphicFramePr>
        <xdr:xfrm>
          <a:off x="6149340" y="1341120"/>
          <a:ext cx="1798320" cy="51816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2" name="Chart 41">
            <a:extLst>
              <a:ext uri="{FF2B5EF4-FFF2-40B4-BE49-F238E27FC236}">
                <a16:creationId xmlns:a16="http://schemas.microsoft.com/office/drawing/2014/main" id="{9089F1AC-E77C-48AF-97DF-E5CB38824E6D}"/>
              </a:ext>
            </a:extLst>
          </xdr:cNvPr>
          <xdr:cNvGraphicFramePr>
            <a:graphicFrameLocks/>
          </xdr:cNvGraphicFramePr>
        </xdr:nvGraphicFramePr>
        <xdr:xfrm>
          <a:off x="9197340" y="1379220"/>
          <a:ext cx="1706880" cy="4953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3" name="Chart 42">
            <a:extLst>
              <a:ext uri="{FF2B5EF4-FFF2-40B4-BE49-F238E27FC236}">
                <a16:creationId xmlns:a16="http://schemas.microsoft.com/office/drawing/2014/main" id="{6181DAB9-3A0F-490A-BD01-ABF1D7D9E3A1}"/>
              </a:ext>
            </a:extLst>
          </xdr:cNvPr>
          <xdr:cNvGraphicFramePr>
            <a:graphicFrameLocks/>
          </xdr:cNvGraphicFramePr>
        </xdr:nvGraphicFramePr>
        <xdr:xfrm>
          <a:off x="12131040" y="1478280"/>
          <a:ext cx="1729740" cy="3886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mc:AlternateContent xmlns:mc="http://schemas.openxmlformats.org/markup-compatibility/2006">
    <mc:Choice xmlns:a14="http://schemas.microsoft.com/office/drawing/2010/main" Requires="a14">
      <xdr:twoCellAnchor editAs="oneCell">
        <xdr:from>
          <xdr:col>7</xdr:col>
          <xdr:colOff>205740</xdr:colOff>
          <xdr:row>9</xdr:row>
          <xdr:rowOff>106680</xdr:rowOff>
        </xdr:from>
        <xdr:to>
          <xdr:col>8</xdr:col>
          <xdr:colOff>419100</xdr:colOff>
          <xdr:row>11</xdr:row>
          <xdr:rowOff>22860</xdr:rowOff>
        </xdr:to>
        <xdr:pic>
          <xdr:nvPicPr>
            <xdr:cNvPr id="55" name="Picture 54">
              <a:extLst>
                <a:ext uri="{FF2B5EF4-FFF2-40B4-BE49-F238E27FC236}">
                  <a16:creationId xmlns:a16="http://schemas.microsoft.com/office/drawing/2014/main" id="{4345499B-A41B-68A6-11D1-310C6887DEFF}"/>
                </a:ext>
              </a:extLst>
            </xdr:cNvPr>
            <xdr:cNvPicPr>
              <a:picLocks noChangeAspect="1" noChangeArrowheads="1"/>
              <a:extLst>
                <a:ext uri="{84589F7E-364E-4C9E-8A38-B11213B215E9}">
                  <a14:cameraTool cellRange="'KPI YOY'!$I$9" spid="_x0000_s10311"/>
                </a:ext>
              </a:extLst>
            </xdr:cNvPicPr>
          </xdr:nvPicPr>
          <xdr:blipFill>
            <a:blip xmlns:r="http://schemas.openxmlformats.org/officeDocument/2006/relationships" r:embed="rId7"/>
            <a:srcRect/>
            <a:stretch>
              <a:fillRect/>
            </a:stretch>
          </xdr:blipFill>
          <xdr:spPr bwMode="auto">
            <a:xfrm>
              <a:off x="4472940" y="1920240"/>
              <a:ext cx="822960"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60960</xdr:colOff>
          <xdr:row>9</xdr:row>
          <xdr:rowOff>99060</xdr:rowOff>
        </xdr:from>
        <xdr:to>
          <xdr:col>13</xdr:col>
          <xdr:colOff>335280</xdr:colOff>
          <xdr:row>11</xdr:row>
          <xdr:rowOff>15240</xdr:rowOff>
        </xdr:to>
        <xdr:pic>
          <xdr:nvPicPr>
            <xdr:cNvPr id="57" name="Picture 56">
              <a:extLst>
                <a:ext uri="{FF2B5EF4-FFF2-40B4-BE49-F238E27FC236}">
                  <a16:creationId xmlns:a16="http://schemas.microsoft.com/office/drawing/2014/main" id="{2F822C10-7667-1DD8-1C56-A0BBD321C76E}"/>
                </a:ext>
              </a:extLst>
            </xdr:cNvPr>
            <xdr:cNvPicPr>
              <a:picLocks noChangeAspect="1" noChangeArrowheads="1"/>
              <a:extLst>
                <a:ext uri="{84589F7E-364E-4C9E-8A38-B11213B215E9}">
                  <a14:cameraTool cellRange="'KPI YOY'!$J$9" spid="_x0000_s10312"/>
                </a:ext>
              </a:extLst>
            </xdr:cNvPicPr>
          </xdr:nvPicPr>
          <xdr:blipFill>
            <a:blip xmlns:r="http://schemas.openxmlformats.org/officeDocument/2006/relationships" r:embed="rId8"/>
            <a:srcRect/>
            <a:stretch>
              <a:fillRect/>
            </a:stretch>
          </xdr:blipFill>
          <xdr:spPr bwMode="auto">
            <a:xfrm>
              <a:off x="7376160" y="1912620"/>
              <a:ext cx="883920"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579120</xdr:colOff>
          <xdr:row>9</xdr:row>
          <xdr:rowOff>99060</xdr:rowOff>
        </xdr:from>
        <xdr:to>
          <xdr:col>18</xdr:col>
          <xdr:colOff>266700</xdr:colOff>
          <xdr:row>11</xdr:row>
          <xdr:rowOff>15240</xdr:rowOff>
        </xdr:to>
        <xdr:pic>
          <xdr:nvPicPr>
            <xdr:cNvPr id="59" name="Picture 58">
              <a:extLst>
                <a:ext uri="{FF2B5EF4-FFF2-40B4-BE49-F238E27FC236}">
                  <a16:creationId xmlns:a16="http://schemas.microsoft.com/office/drawing/2014/main" id="{FDCF54C1-239A-45A2-0275-0F4C003F1F1E}"/>
                </a:ext>
              </a:extLst>
            </xdr:cNvPr>
            <xdr:cNvPicPr>
              <a:picLocks noChangeAspect="1" noChangeArrowheads="1"/>
              <a:extLst>
                <a:ext uri="{84589F7E-364E-4C9E-8A38-B11213B215E9}">
                  <a14:cameraTool cellRange="'KPI YOY'!$K$9" spid="_x0000_s10313"/>
                </a:ext>
              </a:extLst>
            </xdr:cNvPicPr>
          </xdr:nvPicPr>
          <xdr:blipFill>
            <a:blip xmlns:r="http://schemas.openxmlformats.org/officeDocument/2006/relationships" r:embed="rId9"/>
            <a:srcRect/>
            <a:stretch>
              <a:fillRect/>
            </a:stretch>
          </xdr:blipFill>
          <xdr:spPr bwMode="auto">
            <a:xfrm>
              <a:off x="10332720" y="1912620"/>
              <a:ext cx="906780"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464820</xdr:colOff>
          <xdr:row>9</xdr:row>
          <xdr:rowOff>45720</xdr:rowOff>
        </xdr:from>
        <xdr:to>
          <xdr:col>23</xdr:col>
          <xdr:colOff>53340</xdr:colOff>
          <xdr:row>10</xdr:row>
          <xdr:rowOff>144780</xdr:rowOff>
        </xdr:to>
        <xdr:pic>
          <xdr:nvPicPr>
            <xdr:cNvPr id="61" name="Picture 60">
              <a:extLst>
                <a:ext uri="{FF2B5EF4-FFF2-40B4-BE49-F238E27FC236}">
                  <a16:creationId xmlns:a16="http://schemas.microsoft.com/office/drawing/2014/main" id="{850991FD-4D13-58F6-1615-659A2740415C}"/>
                </a:ext>
              </a:extLst>
            </xdr:cNvPr>
            <xdr:cNvPicPr>
              <a:picLocks noChangeAspect="1" noChangeArrowheads="1"/>
              <a:extLst>
                <a:ext uri="{84589F7E-364E-4C9E-8A38-B11213B215E9}">
                  <a14:cameraTool cellRange="'KPI YOY'!$L$9" spid="_x0000_s10314"/>
                </a:ext>
              </a:extLst>
            </xdr:cNvPicPr>
          </xdr:nvPicPr>
          <xdr:blipFill>
            <a:blip xmlns:r="http://schemas.openxmlformats.org/officeDocument/2006/relationships" r:embed="rId10"/>
            <a:srcRect/>
            <a:stretch>
              <a:fillRect/>
            </a:stretch>
          </xdr:blipFill>
          <xdr:spPr bwMode="auto">
            <a:xfrm>
              <a:off x="13266420" y="1859280"/>
              <a:ext cx="80772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12</xdr:row>
      <xdr:rowOff>15240</xdr:rowOff>
    </xdr:from>
    <xdr:to>
      <xdr:col>23</xdr:col>
      <xdr:colOff>373380</xdr:colOff>
      <xdr:row>37</xdr:row>
      <xdr:rowOff>22860</xdr:rowOff>
    </xdr:to>
    <xdr:grpSp>
      <xdr:nvGrpSpPr>
        <xdr:cNvPr id="75" name="Group 74">
          <a:extLst>
            <a:ext uri="{FF2B5EF4-FFF2-40B4-BE49-F238E27FC236}">
              <a16:creationId xmlns:a16="http://schemas.microsoft.com/office/drawing/2014/main" id="{FD5C3416-C84F-100F-7692-200731624BFC}"/>
            </a:ext>
          </a:extLst>
        </xdr:cNvPr>
        <xdr:cNvGrpSpPr/>
      </xdr:nvGrpSpPr>
      <xdr:grpSpPr>
        <a:xfrm>
          <a:off x="91440" y="2377440"/>
          <a:ext cx="14302740" cy="4579620"/>
          <a:chOff x="106680" y="2255520"/>
          <a:chExt cx="14302740" cy="4579620"/>
        </a:xfrm>
      </xdr:grpSpPr>
      <xdr:sp macro="" textlink="">
        <xdr:nvSpPr>
          <xdr:cNvPr id="65" name="Rectangle: Rounded Corners 64">
            <a:extLst>
              <a:ext uri="{FF2B5EF4-FFF2-40B4-BE49-F238E27FC236}">
                <a16:creationId xmlns:a16="http://schemas.microsoft.com/office/drawing/2014/main" id="{1ECA5EC7-8B96-4CBD-9B00-39B8412F8633}"/>
              </a:ext>
            </a:extLst>
          </xdr:cNvPr>
          <xdr:cNvSpPr/>
        </xdr:nvSpPr>
        <xdr:spPr>
          <a:xfrm>
            <a:off x="114300" y="4587240"/>
            <a:ext cx="6423660" cy="2247900"/>
          </a:xfrm>
          <a:prstGeom prst="roundRect">
            <a:avLst>
              <a:gd name="adj" fmla="val 17047"/>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793F3E60-382A-4905-80D9-2473FEF57206}"/>
              </a:ext>
            </a:extLst>
          </xdr:cNvPr>
          <xdr:cNvSpPr/>
        </xdr:nvSpPr>
        <xdr:spPr>
          <a:xfrm>
            <a:off x="6652260" y="4564380"/>
            <a:ext cx="4152900" cy="2270760"/>
          </a:xfrm>
          <a:prstGeom prst="roundRect">
            <a:avLst>
              <a:gd name="adj" fmla="val 12145"/>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D04C6D0E-0534-4418-9130-DCE6C9BD6BA4}"/>
              </a:ext>
            </a:extLst>
          </xdr:cNvPr>
          <xdr:cNvSpPr/>
        </xdr:nvSpPr>
        <xdr:spPr>
          <a:xfrm>
            <a:off x="10919460" y="4511040"/>
            <a:ext cx="3421380" cy="2301240"/>
          </a:xfrm>
          <a:prstGeom prst="roundRect">
            <a:avLst>
              <a:gd name="adj" fmla="val 14964"/>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74" name="Group 73">
            <a:extLst>
              <a:ext uri="{FF2B5EF4-FFF2-40B4-BE49-F238E27FC236}">
                <a16:creationId xmlns:a16="http://schemas.microsoft.com/office/drawing/2014/main" id="{4CD7AFD7-222F-CC3D-444C-2DE4A1B52448}"/>
              </a:ext>
            </a:extLst>
          </xdr:cNvPr>
          <xdr:cNvGrpSpPr/>
        </xdr:nvGrpSpPr>
        <xdr:grpSpPr>
          <a:xfrm>
            <a:off x="106680" y="2255520"/>
            <a:ext cx="14302740" cy="2278380"/>
            <a:chOff x="106680" y="2255520"/>
            <a:chExt cx="14302740" cy="2278380"/>
          </a:xfrm>
        </xdr:grpSpPr>
        <xdr:sp macro="" textlink="">
          <xdr:nvSpPr>
            <xdr:cNvPr id="62" name="Rectangle: Rounded Corners 61">
              <a:extLst>
                <a:ext uri="{FF2B5EF4-FFF2-40B4-BE49-F238E27FC236}">
                  <a16:creationId xmlns:a16="http://schemas.microsoft.com/office/drawing/2014/main" id="{33322DCE-E8A1-72D0-24BB-EAE42F3D9226}"/>
                </a:ext>
              </a:extLst>
            </xdr:cNvPr>
            <xdr:cNvSpPr/>
          </xdr:nvSpPr>
          <xdr:spPr>
            <a:xfrm>
              <a:off x="106680" y="2316480"/>
              <a:ext cx="5364480" cy="2217420"/>
            </a:xfrm>
            <a:prstGeom prst="roundRect">
              <a:avLst>
                <a:gd name="adj" fmla="val 17293"/>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F48D3FD0-BD6C-B100-4C86-A602E4A3D492}"/>
                </a:ext>
              </a:extLst>
            </xdr:cNvPr>
            <xdr:cNvSpPr/>
          </xdr:nvSpPr>
          <xdr:spPr>
            <a:xfrm>
              <a:off x="5539740" y="2270760"/>
              <a:ext cx="5143500" cy="2217420"/>
            </a:xfrm>
            <a:prstGeom prst="roundRect">
              <a:avLst>
                <a:gd name="adj" fmla="val 18514"/>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740C7C67-0AFE-9C99-C5C8-DBDD844F99B4}"/>
                </a:ext>
              </a:extLst>
            </xdr:cNvPr>
            <xdr:cNvSpPr/>
          </xdr:nvSpPr>
          <xdr:spPr>
            <a:xfrm>
              <a:off x="10751820" y="2255520"/>
              <a:ext cx="3657600" cy="2202180"/>
            </a:xfrm>
            <a:prstGeom prst="roundRect">
              <a:avLst>
                <a:gd name="adj" fmla="val 20531"/>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774E1A81-9A34-A317-7642-FB4870B85452}"/>
                </a:ext>
              </a:extLst>
            </xdr:cNvPr>
            <xdr:cNvSpPr/>
          </xdr:nvSpPr>
          <xdr:spPr>
            <a:xfrm>
              <a:off x="1028700" y="2392680"/>
              <a:ext cx="2941320" cy="312420"/>
            </a:xfrm>
            <a:prstGeom prst="roundRect">
              <a:avLst/>
            </a:prstGeom>
            <a:gradFill>
              <a:gsLst>
                <a:gs pos="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SALES</a:t>
              </a:r>
              <a:r>
                <a:rPr lang="en-IN" sz="1400" baseline="0"/>
                <a:t> AND PROFIT ANALYSIS</a:t>
              </a:r>
              <a:endParaRPr lang="en-IN" sz="1400"/>
            </a:p>
          </xdr:txBody>
        </xdr:sp>
        <xdr:sp macro="" textlink="">
          <xdr:nvSpPr>
            <xdr:cNvPr id="69" name="Rectangle: Rounded Corners 68">
              <a:extLst>
                <a:ext uri="{FF2B5EF4-FFF2-40B4-BE49-F238E27FC236}">
                  <a16:creationId xmlns:a16="http://schemas.microsoft.com/office/drawing/2014/main" id="{E14FB639-2CC6-461B-B778-30801BBE2B8D}"/>
                </a:ext>
              </a:extLst>
            </xdr:cNvPr>
            <xdr:cNvSpPr/>
          </xdr:nvSpPr>
          <xdr:spPr>
            <a:xfrm>
              <a:off x="6614160" y="2400300"/>
              <a:ext cx="2941320" cy="312420"/>
            </a:xfrm>
            <a:prstGeom prst="roundRect">
              <a:avLst/>
            </a:prstGeom>
            <a:gradFill>
              <a:gsLst>
                <a:gs pos="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CATEGORY WISE PROFIT</a:t>
              </a:r>
            </a:p>
          </xdr:txBody>
        </xdr:sp>
        <xdr:sp macro="" textlink="">
          <xdr:nvSpPr>
            <xdr:cNvPr id="70" name="Rectangle: Rounded Corners 69">
              <a:extLst>
                <a:ext uri="{FF2B5EF4-FFF2-40B4-BE49-F238E27FC236}">
                  <a16:creationId xmlns:a16="http://schemas.microsoft.com/office/drawing/2014/main" id="{7E32AE27-D1F1-4CE6-8DD3-FE8C55E9CDAE}"/>
                </a:ext>
              </a:extLst>
            </xdr:cNvPr>
            <xdr:cNvSpPr/>
          </xdr:nvSpPr>
          <xdr:spPr>
            <a:xfrm>
              <a:off x="11071860" y="2346960"/>
              <a:ext cx="2941320" cy="312420"/>
            </a:xfrm>
            <a:prstGeom prst="roundRect">
              <a:avLst/>
            </a:prstGeom>
            <a:gradFill>
              <a:gsLst>
                <a:gs pos="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CATEGORY WISE</a:t>
              </a:r>
              <a:r>
                <a:rPr lang="en-IN" sz="1400" baseline="0"/>
                <a:t> SALES SHARE %</a:t>
              </a:r>
              <a:endParaRPr lang="en-IN" sz="1400"/>
            </a:p>
          </xdr:txBody>
        </xdr:sp>
      </xdr:grpSp>
      <xdr:sp macro="" textlink="">
        <xdr:nvSpPr>
          <xdr:cNvPr id="71" name="Rectangle: Rounded Corners 70">
            <a:extLst>
              <a:ext uri="{FF2B5EF4-FFF2-40B4-BE49-F238E27FC236}">
                <a16:creationId xmlns:a16="http://schemas.microsoft.com/office/drawing/2014/main" id="{8723B886-4055-49DD-B660-0ECE315E1FCB}"/>
              </a:ext>
            </a:extLst>
          </xdr:cNvPr>
          <xdr:cNvSpPr/>
        </xdr:nvSpPr>
        <xdr:spPr>
          <a:xfrm>
            <a:off x="838200" y="4792980"/>
            <a:ext cx="2941320" cy="312420"/>
          </a:xfrm>
          <a:prstGeom prst="roundRect">
            <a:avLst/>
          </a:prstGeom>
          <a:gradFill>
            <a:gsLst>
              <a:gs pos="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SALES BY STATE</a:t>
            </a:r>
          </a:p>
        </xdr:txBody>
      </xdr:sp>
      <xdr:sp macro="" textlink="">
        <xdr:nvSpPr>
          <xdr:cNvPr id="72" name="Rectangle: Rounded Corners 71">
            <a:extLst>
              <a:ext uri="{FF2B5EF4-FFF2-40B4-BE49-F238E27FC236}">
                <a16:creationId xmlns:a16="http://schemas.microsoft.com/office/drawing/2014/main" id="{AC948305-6E52-4665-BA57-06AD357676CE}"/>
              </a:ext>
            </a:extLst>
          </xdr:cNvPr>
          <xdr:cNvSpPr/>
        </xdr:nvSpPr>
        <xdr:spPr>
          <a:xfrm>
            <a:off x="7185660" y="4663440"/>
            <a:ext cx="2941320" cy="312420"/>
          </a:xfrm>
          <a:prstGeom prst="roundRect">
            <a:avLst/>
          </a:prstGeom>
          <a:gradFill>
            <a:gsLst>
              <a:gs pos="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TOP 5 SUBCATEGORIES</a:t>
            </a:r>
            <a:r>
              <a:rPr lang="en-IN" sz="1400" baseline="0"/>
              <a:t> BY SALES</a:t>
            </a:r>
            <a:endParaRPr lang="en-IN" sz="1400"/>
          </a:p>
        </xdr:txBody>
      </xdr:sp>
      <xdr:sp macro="" textlink="">
        <xdr:nvSpPr>
          <xdr:cNvPr id="73" name="Rectangle: Rounded Corners 72">
            <a:extLst>
              <a:ext uri="{FF2B5EF4-FFF2-40B4-BE49-F238E27FC236}">
                <a16:creationId xmlns:a16="http://schemas.microsoft.com/office/drawing/2014/main" id="{20640A58-CE94-43DE-A40B-3560A1F291A8}"/>
              </a:ext>
            </a:extLst>
          </xdr:cNvPr>
          <xdr:cNvSpPr/>
        </xdr:nvSpPr>
        <xdr:spPr>
          <a:xfrm>
            <a:off x="11087100" y="4716780"/>
            <a:ext cx="2941320" cy="312420"/>
          </a:xfrm>
          <a:prstGeom prst="roundRect">
            <a:avLst/>
          </a:prstGeom>
          <a:gradFill>
            <a:gsLst>
              <a:gs pos="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FILTERS</a:t>
            </a:r>
          </a:p>
        </xdr:txBody>
      </xdr:sp>
    </xdr:grpSp>
    <xdr:clientData/>
  </xdr:twoCellAnchor>
  <xdr:twoCellAnchor>
    <xdr:from>
      <xdr:col>0</xdr:col>
      <xdr:colOff>411480</xdr:colOff>
      <xdr:row>14</xdr:row>
      <xdr:rowOff>22860</xdr:rowOff>
    </xdr:from>
    <xdr:to>
      <xdr:col>8</xdr:col>
      <xdr:colOff>106680</xdr:colOff>
      <xdr:row>23</xdr:row>
      <xdr:rowOff>83820</xdr:rowOff>
    </xdr:to>
    <xdr:graphicFrame macro="">
      <xdr:nvGraphicFramePr>
        <xdr:cNvPr id="76" name="Chart 75">
          <a:extLst>
            <a:ext uri="{FF2B5EF4-FFF2-40B4-BE49-F238E27FC236}">
              <a16:creationId xmlns:a16="http://schemas.microsoft.com/office/drawing/2014/main" id="{FB848F31-C7C1-4C42-8D3B-ED2D375FD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365760</xdr:colOff>
      <xdr:row>14</xdr:row>
      <xdr:rowOff>129540</xdr:rowOff>
    </xdr:from>
    <xdr:to>
      <xdr:col>16</xdr:col>
      <xdr:colOff>556260</xdr:colOff>
      <xdr:row>23</xdr:row>
      <xdr:rowOff>45720</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059181A5-BAF1-498C-A48A-AB887647DB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52160" y="2857500"/>
              <a:ext cx="4457700"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83820</xdr:colOff>
      <xdr:row>13</xdr:row>
      <xdr:rowOff>121920</xdr:rowOff>
    </xdr:from>
    <xdr:to>
      <xdr:col>23</xdr:col>
      <xdr:colOff>38100</xdr:colOff>
      <xdr:row>23</xdr:row>
      <xdr:rowOff>76200</xdr:rowOff>
    </xdr:to>
    <xdr:graphicFrame macro="">
      <xdr:nvGraphicFramePr>
        <xdr:cNvPr id="78" name="Chart 77">
          <a:extLst>
            <a:ext uri="{FF2B5EF4-FFF2-40B4-BE49-F238E27FC236}">
              <a16:creationId xmlns:a16="http://schemas.microsoft.com/office/drawing/2014/main" id="{B24323E2-4E9D-4E98-A19E-5CE39F264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502920</xdr:colOff>
      <xdr:row>27</xdr:row>
      <xdr:rowOff>129540</xdr:rowOff>
    </xdr:from>
    <xdr:to>
      <xdr:col>9</xdr:col>
      <xdr:colOff>365760</xdr:colOff>
      <xdr:row>36</xdr:row>
      <xdr:rowOff>99060</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6C52D5E3-7A5B-476C-8C3F-EFF9423AD9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2920" y="5234940"/>
              <a:ext cx="534924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495300</xdr:colOff>
      <xdr:row>24</xdr:row>
      <xdr:rowOff>76200</xdr:rowOff>
    </xdr:from>
    <xdr:to>
      <xdr:col>18</xdr:col>
      <xdr:colOff>220980</xdr:colOff>
      <xdr:row>37</xdr:row>
      <xdr:rowOff>15240</xdr:rowOff>
    </xdr:to>
    <xdr:graphicFrame macro="">
      <xdr:nvGraphicFramePr>
        <xdr:cNvPr id="80" name="Chart 79">
          <a:extLst>
            <a:ext uri="{FF2B5EF4-FFF2-40B4-BE49-F238E27FC236}">
              <a16:creationId xmlns:a16="http://schemas.microsoft.com/office/drawing/2014/main" id="{0ADD51D9-283F-467C-B5F9-4CDE759A7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0</xdr:colOff>
      <xdr:row>28</xdr:row>
      <xdr:rowOff>15241</xdr:rowOff>
    </xdr:from>
    <xdr:to>
      <xdr:col>19</xdr:col>
      <xdr:colOff>396240</xdr:colOff>
      <xdr:row>35</xdr:row>
      <xdr:rowOff>114301</xdr:rowOff>
    </xdr:to>
    <mc:AlternateContent xmlns:mc="http://schemas.openxmlformats.org/markup-compatibility/2006" xmlns:a14="http://schemas.microsoft.com/office/drawing/2010/main">
      <mc:Choice Requires="a14">
        <xdr:graphicFrame macro="">
          <xdr:nvGraphicFramePr>
            <xdr:cNvPr id="81" name="Year 2">
              <a:extLst>
                <a:ext uri="{FF2B5EF4-FFF2-40B4-BE49-F238E27FC236}">
                  <a16:creationId xmlns:a16="http://schemas.microsoft.com/office/drawing/2014/main" id="{603D7F11-827A-49E6-8374-C4A684E3CFD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972800" y="5303521"/>
              <a:ext cx="100584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259080</xdr:colOff>
      <xdr:row>27</xdr:row>
      <xdr:rowOff>175261</xdr:rowOff>
    </xdr:from>
    <xdr:to>
      <xdr:col>23</xdr:col>
      <xdr:colOff>266700</xdr:colOff>
      <xdr:row>34</xdr:row>
      <xdr:rowOff>76201</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A4E2D75D-371F-418A-8F96-A1E8BB5AB8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60680" y="5280661"/>
              <a:ext cx="122682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441960</xdr:colOff>
      <xdr:row>28</xdr:row>
      <xdr:rowOff>1</xdr:rowOff>
    </xdr:from>
    <xdr:to>
      <xdr:col>21</xdr:col>
      <xdr:colOff>198120</xdr:colOff>
      <xdr:row>35</xdr:row>
      <xdr:rowOff>160021</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321C1538-B9D9-4825-8EA3-7CBD7ED1313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24360" y="5288281"/>
              <a:ext cx="97536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kirt" refreshedDate="45518.701755092596" createdVersion="8" refreshedVersion="8" minRefreshableVersion="3" recordCount="9995" xr:uid="{11906D60-52C2-449A-AF2F-A379A909F775}">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029236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r>
    <m/>
    <m/>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E2C541-97D0-448D-AFCE-2142A3BF36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6">
        <item h="1" x="2"/>
        <item x="1"/>
        <item h="1" x="0"/>
        <item h="1" x="3"/>
        <item h="1"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89E796-4803-4D09-86E5-DE1E7A5151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h="1" x="2"/>
        <item x="1"/>
        <item h="1" x="0"/>
        <item h="1"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52C6A3-4877-414A-BA67-6495C32BA8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6">
        <item h="1" x="2"/>
        <item x="1"/>
        <item h="1" x="0"/>
        <item h="1"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5" count="1" selected="0">
            <x v="0"/>
          </reference>
        </references>
      </pivotArea>
    </chartFormat>
    <chartFormat chart="3" format="12">
      <pivotArea type="data" outline="0" fieldPosition="0">
        <references count="2">
          <reference field="4294967294" count="1" selected="0">
            <x v="0"/>
          </reference>
          <reference field="15" count="1" selected="0">
            <x v="1"/>
          </reference>
        </references>
      </pivotArea>
    </chartFormat>
    <chartFormat chart="3" format="13">
      <pivotArea type="data" outline="0" fieldPosition="0">
        <references count="2">
          <reference field="4294967294" count="1" selected="0">
            <x v="0"/>
          </reference>
          <reference field="15" count="1" selected="0">
            <x v="2"/>
          </reference>
        </references>
      </pivotArea>
    </chartFormat>
    <chartFormat chart="3" format="14">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9C903E-7D8B-4BF4-87FF-5DC09AC904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6">
    <pivotField showAll="0"/>
    <pivotField showAll="0"/>
    <pivotField showAll="0">
      <items count="6">
        <item h="1" x="2"/>
        <item x="1"/>
        <item h="1" x="0"/>
        <item h="1"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h="1" x="2"/>
        <item x="3"/>
        <item h="1" x="0"/>
        <item h="1" x="1"/>
        <item h="1"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4">
    <i>
      <x v="5"/>
    </i>
    <i>
      <x v="6"/>
    </i>
    <i>
      <x v="7"/>
    </i>
    <i>
      <x v="17"/>
    </i>
    <i>
      <x v="18"/>
    </i>
    <i>
      <x v="19"/>
    </i>
    <i>
      <x v="27"/>
    </i>
    <i>
      <x v="28"/>
    </i>
    <i>
      <x v="30"/>
    </i>
    <i>
      <x v="33"/>
    </i>
    <i>
      <x v="36"/>
    </i>
    <i>
      <x v="37"/>
    </i>
    <i>
      <x v="4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ED671-C9A0-49F7-BEA3-C01276FB17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6">
        <item h="1" x="2"/>
        <item x="1"/>
        <item h="1" x="0"/>
        <item h="1"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i>
    <i>
      <x v="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A5226B-29DD-4BF2-AE65-90A130765E7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6">
        <item h="1" x="2"/>
        <item x="1"/>
        <item h="1" x="0"/>
        <item h="1" x="3"/>
        <item h="1"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1D32EF-0BBE-4F6B-91DB-63E324A5EB4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6">
        <item h="1" x="2"/>
        <item x="1"/>
        <item h="1" x="0"/>
        <item h="1" x="3"/>
        <item h="1"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E61146-35E6-434F-8D79-9610FEDF90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6">
        <item h="1" x="2"/>
        <item x="1"/>
        <item h="1" x="0"/>
        <item h="1" x="3"/>
        <item h="1"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8DB629-A7C6-4DA8-B596-025D8DD7CE4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6">
        <item h="1" x="2"/>
        <item x="1"/>
        <item h="1" x="0"/>
        <item h="1" x="3"/>
        <item h="1"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57FB5F-397F-4DDA-8BA2-6AF9A7A6A4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6">
        <item h="1" x="2"/>
        <item x="1"/>
        <item h="1" x="0"/>
        <item h="1" x="3"/>
        <item h="1"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EFB929-A41B-442D-BC5A-B40C38B0911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6">
    <pivotField showAll="0"/>
    <pivotField dataField="1" showAll="0"/>
    <pivotField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10895F5-7F71-476D-80F6-8A6AEBFE90A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402923693">
      <items count="5">
        <i x="2"/>
        <i x="1" s="1"/>
        <i x="0"/>
        <i x="3"/>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636D129-9FAD-4C95-9E49-8AD5DBD15EE3}"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402923693">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AF13BB-C140-444C-A065-AD373647752C}"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402923693">
      <items count="5">
        <i x="2"/>
        <i x="3" s="1"/>
        <i x="0"/>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5B45ABD-188B-4328-80FD-D50C70207748}" cache="Slicer_Year1" caption="Year" rowHeight="234950"/>
  <slicer name="Segment" xr10:uid="{8C15A3B7-BF72-4CAB-A8F2-85371B27ACB7}" cache="Slicer_Segment" caption="Segment" rowHeight="234950"/>
  <slicer name="Region" xr10:uid="{7D5DD738-CD8D-411A-823B-2FE5EDB794B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D3070E-5E37-4D04-8748-AC22F7748FB0}"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37C26FB-4FAC-462A-8A14-4138613B15F9}" cache="Slicer_Year1" caption="Year" style="AB" rowHeight="234950"/>
  <slicer name="Segment 1" xr10:uid="{73631754-1EDA-4AC9-BD0B-CA4BA729FF2B}" cache="Slicer_Segment" caption="Segment" style="AB" rowHeight="234950"/>
  <slicer name="Region 1" xr10:uid="{EC04BCE0-B5DB-47CF-A157-8F848FA4EA2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2E2D-A597-46A4-AD2F-483B5F9341AA}">
  <dimension ref="A3:C16"/>
  <sheetViews>
    <sheetView workbookViewId="0">
      <selection activeCell="E23" sqref="E2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10952</v>
      </c>
      <c r="C3" s="10" t="s">
        <v>10953</v>
      </c>
    </row>
    <row r="4" spans="1:3" x14ac:dyDescent="0.3">
      <c r="A4" s="8" t="s">
        <v>10940</v>
      </c>
      <c r="B4" s="11">
        <v>4670.9939999999997</v>
      </c>
      <c r="C4" s="12">
        <v>-1633.3880000000004</v>
      </c>
    </row>
    <row r="5" spans="1:3" x14ac:dyDescent="0.3">
      <c r="A5" s="8" t="s">
        <v>10941</v>
      </c>
      <c r="B5" s="11">
        <v>6463.1329999999989</v>
      </c>
      <c r="C5" s="12">
        <v>1806.5874999999996</v>
      </c>
    </row>
    <row r="6" spans="1:3" x14ac:dyDescent="0.3">
      <c r="A6" s="8" t="s">
        <v>10942</v>
      </c>
      <c r="B6" s="11">
        <v>6011.7409999999991</v>
      </c>
      <c r="C6" s="12">
        <v>1474.0029</v>
      </c>
    </row>
    <row r="7" spans="1:3" x14ac:dyDescent="0.3">
      <c r="A7" s="8" t="s">
        <v>10943</v>
      </c>
      <c r="B7" s="11">
        <v>7778.7960000000012</v>
      </c>
      <c r="C7" s="12">
        <v>1095.2726</v>
      </c>
    </row>
    <row r="8" spans="1:3" x14ac:dyDescent="0.3">
      <c r="A8" s="8" t="s">
        <v>10944</v>
      </c>
      <c r="B8" s="11">
        <v>7481.4239999999963</v>
      </c>
      <c r="C8" s="12">
        <v>1633.5374999999992</v>
      </c>
    </row>
    <row r="9" spans="1:3" x14ac:dyDescent="0.3">
      <c r="A9" s="8" t="s">
        <v>10945</v>
      </c>
      <c r="B9" s="11">
        <v>7442.9879999999985</v>
      </c>
      <c r="C9" s="12">
        <v>1629.7651000000001</v>
      </c>
    </row>
    <row r="10" spans="1:3" x14ac:dyDescent="0.3">
      <c r="A10" s="8" t="s">
        <v>10946</v>
      </c>
      <c r="B10" s="11">
        <v>11872.663999999999</v>
      </c>
      <c r="C10" s="12">
        <v>2350.9840999999997</v>
      </c>
    </row>
    <row r="11" spans="1:3" x14ac:dyDescent="0.3">
      <c r="A11" s="8" t="s">
        <v>10947</v>
      </c>
      <c r="B11" s="11">
        <v>9463.7719999999972</v>
      </c>
      <c r="C11" s="12">
        <v>912.08689999999979</v>
      </c>
    </row>
    <row r="12" spans="1:3" x14ac:dyDescent="0.3">
      <c r="A12" s="8" t="s">
        <v>10948</v>
      </c>
      <c r="B12" s="11">
        <v>29440.986999999994</v>
      </c>
      <c r="C12" s="12">
        <v>2511.7809999999972</v>
      </c>
    </row>
    <row r="13" spans="1:3" x14ac:dyDescent="0.3">
      <c r="A13" s="8" t="s">
        <v>10949</v>
      </c>
      <c r="B13" s="11">
        <v>6302.0300000000007</v>
      </c>
      <c r="C13" s="12">
        <v>1460.3086999999996</v>
      </c>
    </row>
    <row r="14" spans="1:3" x14ac:dyDescent="0.3">
      <c r="A14" s="8" t="s">
        <v>10950</v>
      </c>
      <c r="B14" s="11">
        <v>34724.760999999999</v>
      </c>
      <c r="C14" s="12">
        <v>7862.3160000000016</v>
      </c>
    </row>
    <row r="15" spans="1:3" x14ac:dyDescent="0.3">
      <c r="A15" s="8" t="s">
        <v>10951</v>
      </c>
      <c r="B15" s="11">
        <v>24678.767</v>
      </c>
      <c r="C15" s="12">
        <v>-12.241300000000592</v>
      </c>
    </row>
    <row r="16" spans="1:3" x14ac:dyDescent="0.3">
      <c r="A16" s="9" t="s">
        <v>10934</v>
      </c>
      <c r="B16" s="36">
        <v>156332.05699999997</v>
      </c>
      <c r="C16" s="37">
        <v>21091.012999999995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29A41-B845-4E5C-84F0-AF7827441CEC}">
  <dimension ref="A3:E7"/>
  <sheetViews>
    <sheetView tabSelected="1" workbookViewId="0">
      <selection activeCell="P20" sqref="P20"/>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6" t="s">
        <v>10933</v>
      </c>
      <c r="B3" s="7" t="s">
        <v>10953</v>
      </c>
      <c r="D3" s="14" t="s">
        <v>10954</v>
      </c>
      <c r="E3" s="14" t="s">
        <v>10955</v>
      </c>
    </row>
    <row r="4" spans="1:5" x14ac:dyDescent="0.3">
      <c r="A4" s="8" t="s">
        <v>46</v>
      </c>
      <c r="B4" s="7">
        <v>11040.642400000002</v>
      </c>
      <c r="D4" t="str">
        <f>A4</f>
        <v>Office Supplies</v>
      </c>
      <c r="E4" s="15">
        <f>GETPIVOTDATA("Profit",$A$3,"Category",A4)</f>
        <v>11040.642400000002</v>
      </c>
    </row>
    <row r="5" spans="1:5" x14ac:dyDescent="0.3">
      <c r="A5" s="13" t="s">
        <v>71</v>
      </c>
      <c r="B5" s="34">
        <v>10097.783800000001</v>
      </c>
      <c r="D5" t="str">
        <f t="shared" ref="D5:D6" si="0">A5</f>
        <v>Technology</v>
      </c>
      <c r="E5" s="15">
        <f t="shared" ref="E5:E6" si="1">GETPIVOTDATA("Profit",$A$3,"Category",A5)</f>
        <v>10097.783800000001</v>
      </c>
    </row>
    <row r="6" spans="1:5" x14ac:dyDescent="0.3">
      <c r="A6" s="13" t="s">
        <v>32</v>
      </c>
      <c r="B6" s="34">
        <v>-47.413200000002064</v>
      </c>
      <c r="D6" t="str">
        <f t="shared" si="0"/>
        <v>Furniture</v>
      </c>
      <c r="E6" s="15">
        <f t="shared" si="1"/>
        <v>-47.413200000002064</v>
      </c>
    </row>
    <row r="7" spans="1:5" x14ac:dyDescent="0.3">
      <c r="A7" s="9" t="s">
        <v>10934</v>
      </c>
      <c r="B7" s="35">
        <v>21091.012999999999</v>
      </c>
      <c r="D7" s="14" t="s">
        <v>10956</v>
      </c>
      <c r="E7" s="15">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FE640-E53A-4FFA-BA5B-BA4C4688E4EB}">
  <dimension ref="A3:B7"/>
  <sheetViews>
    <sheetView workbookViewId="0">
      <selection activeCell="P10" sqref="P10"/>
    </sheetView>
  </sheetViews>
  <sheetFormatPr defaultRowHeight="14.4" x14ac:dyDescent="0.3"/>
  <cols>
    <col min="1" max="1" width="13.109375" bestFit="1" customWidth="1"/>
    <col min="2" max="2" width="11.21875" bestFit="1" customWidth="1"/>
  </cols>
  <sheetData>
    <row r="3" spans="1:2" x14ac:dyDescent="0.3">
      <c r="A3" s="6" t="s">
        <v>10933</v>
      </c>
      <c r="B3" s="7" t="s">
        <v>10952</v>
      </c>
    </row>
    <row r="4" spans="1:2" x14ac:dyDescent="0.3">
      <c r="A4" s="8" t="s">
        <v>32</v>
      </c>
      <c r="B4" s="16">
        <v>0.34425077640985685</v>
      </c>
    </row>
    <row r="5" spans="1:2" x14ac:dyDescent="0.3">
      <c r="A5" s="13" t="s">
        <v>46</v>
      </c>
      <c r="B5" s="17">
        <v>0.27285027663903899</v>
      </c>
    </row>
    <row r="6" spans="1:2" x14ac:dyDescent="0.3">
      <c r="A6" s="13" t="s">
        <v>71</v>
      </c>
      <c r="B6" s="17">
        <v>0.3828989469511041</v>
      </c>
    </row>
    <row r="7" spans="1:2" x14ac:dyDescent="0.3">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A457B-3E43-4B53-A2D2-E1DABDE44E8D}">
  <dimension ref="A3:E52"/>
  <sheetViews>
    <sheetView topLeftCell="A28" workbookViewId="0">
      <selection activeCell="B31" sqref="B31"/>
    </sheetView>
  </sheetViews>
  <sheetFormatPr defaultRowHeight="14.4" x14ac:dyDescent="0.3"/>
  <cols>
    <col min="1" max="1" width="17.33203125" bestFit="1" customWidth="1"/>
    <col min="2" max="2" width="11.21875" bestFit="1" customWidth="1"/>
    <col min="4" max="4" width="17.33203125" bestFit="1" customWidth="1"/>
  </cols>
  <sheetData>
    <row r="3" spans="1:5" x14ac:dyDescent="0.3">
      <c r="A3" s="6" t="s">
        <v>10933</v>
      </c>
      <c r="B3" s="7" t="s">
        <v>10952</v>
      </c>
      <c r="D3" s="14" t="s">
        <v>10957</v>
      </c>
      <c r="E3" s="19" t="s">
        <v>10958</v>
      </c>
    </row>
    <row r="4" spans="1:5" x14ac:dyDescent="0.3">
      <c r="A4" s="8" t="s">
        <v>747</v>
      </c>
      <c r="B4" s="7">
        <v>1284.6400000000001</v>
      </c>
      <c r="D4" t="str">
        <f>A4</f>
        <v>Connecticut</v>
      </c>
      <c r="E4" s="15">
        <f>GETPIVOTDATA("Sales",$A$3,"State",A4)</f>
        <v>1284.6400000000001</v>
      </c>
    </row>
    <row r="5" spans="1:5" x14ac:dyDescent="0.3">
      <c r="A5" s="13" t="s">
        <v>245</v>
      </c>
      <c r="B5" s="34">
        <v>6190.3360000000011</v>
      </c>
      <c r="D5" t="str">
        <f t="shared" ref="D5:D52" si="0">A5</f>
        <v>Delaware</v>
      </c>
      <c r="E5" s="15">
        <f t="shared" ref="E5:E52" si="1">GETPIVOTDATA("Sales",$A$3,"State",A5)</f>
        <v>6190.3360000000011</v>
      </c>
    </row>
    <row r="6" spans="1:5" x14ac:dyDescent="0.3">
      <c r="A6" s="13" t="s">
        <v>3034</v>
      </c>
      <c r="B6" s="34">
        <v>2670.1899999999996</v>
      </c>
      <c r="D6" t="str">
        <f t="shared" si="0"/>
        <v>District of Columbia</v>
      </c>
      <c r="E6" s="15">
        <f t="shared" si="1"/>
        <v>2670.1899999999996</v>
      </c>
    </row>
    <row r="7" spans="1:5" x14ac:dyDescent="0.3">
      <c r="A7" s="13" t="s">
        <v>5235</v>
      </c>
      <c r="B7" s="34">
        <v>106.08000000000001</v>
      </c>
      <c r="D7" t="str">
        <f t="shared" si="0"/>
        <v>Maine</v>
      </c>
      <c r="E7" s="15">
        <f t="shared" si="1"/>
        <v>106.08000000000001</v>
      </c>
    </row>
    <row r="8" spans="1:5" x14ac:dyDescent="0.3">
      <c r="A8" s="13" t="s">
        <v>2735</v>
      </c>
      <c r="B8" s="34">
        <v>7843.1100000000006</v>
      </c>
      <c r="D8" t="str">
        <f t="shared" si="0"/>
        <v>Maryland</v>
      </c>
      <c r="E8" s="15">
        <f t="shared" si="1"/>
        <v>7843.1100000000006</v>
      </c>
    </row>
    <row r="9" spans="1:5" x14ac:dyDescent="0.3">
      <c r="A9" s="13" t="s">
        <v>1245</v>
      </c>
      <c r="B9" s="34">
        <v>6625.9879999999966</v>
      </c>
      <c r="D9" t="str">
        <f t="shared" si="0"/>
        <v>Massachusetts</v>
      </c>
      <c r="E9" s="15">
        <f t="shared" si="1"/>
        <v>6625.9879999999966</v>
      </c>
    </row>
    <row r="10" spans="1:5" x14ac:dyDescent="0.3">
      <c r="A10" s="13" t="s">
        <v>2694</v>
      </c>
      <c r="B10" s="34">
        <v>4345.0339999999997</v>
      </c>
      <c r="D10" t="str">
        <f t="shared" si="0"/>
        <v>New Hampshire</v>
      </c>
      <c r="E10" s="15">
        <f t="shared" si="1"/>
        <v>4345.0339999999997</v>
      </c>
    </row>
    <row r="11" spans="1:5" x14ac:dyDescent="0.3">
      <c r="A11" s="13" t="s">
        <v>788</v>
      </c>
      <c r="B11" s="34">
        <v>4105.0899999999992</v>
      </c>
      <c r="D11" t="str">
        <f t="shared" si="0"/>
        <v>New Jersey</v>
      </c>
      <c r="E11" s="15">
        <f t="shared" si="1"/>
        <v>4105.0899999999992</v>
      </c>
    </row>
    <row r="12" spans="1:5" x14ac:dyDescent="0.3">
      <c r="A12" s="13" t="s">
        <v>267</v>
      </c>
      <c r="B12" s="34">
        <v>80320.68700000002</v>
      </c>
      <c r="D12" t="str">
        <f t="shared" si="0"/>
        <v>New York</v>
      </c>
      <c r="E12" s="15">
        <f t="shared" si="1"/>
        <v>80320.68700000002</v>
      </c>
    </row>
    <row r="13" spans="1:5" x14ac:dyDescent="0.3">
      <c r="A13" s="13" t="s">
        <v>498</v>
      </c>
      <c r="B13" s="34">
        <v>16110.425999999998</v>
      </c>
      <c r="D13" t="str">
        <f t="shared" si="0"/>
        <v>Ohio</v>
      </c>
      <c r="E13" s="15">
        <f t="shared" si="1"/>
        <v>16110.425999999998</v>
      </c>
    </row>
    <row r="14" spans="1:5" x14ac:dyDescent="0.3">
      <c r="A14" s="13" t="s">
        <v>147</v>
      </c>
      <c r="B14" s="34">
        <v>20510.816000000003</v>
      </c>
      <c r="D14" t="str">
        <f t="shared" si="0"/>
        <v>Pennsylvania</v>
      </c>
      <c r="E14" s="15">
        <f t="shared" si="1"/>
        <v>20510.816000000003</v>
      </c>
    </row>
    <row r="15" spans="1:5" x14ac:dyDescent="0.3">
      <c r="A15" s="13" t="s">
        <v>1399</v>
      </c>
      <c r="B15" s="34">
        <v>1099.56</v>
      </c>
      <c r="D15" t="str">
        <f t="shared" si="0"/>
        <v>Rhode Island</v>
      </c>
      <c r="E15" s="15">
        <f t="shared" si="1"/>
        <v>1099.56</v>
      </c>
    </row>
    <row r="16" spans="1:5" x14ac:dyDescent="0.3">
      <c r="A16" s="13" t="s">
        <v>5203</v>
      </c>
      <c r="B16" s="34">
        <v>5120.0999999999995</v>
      </c>
      <c r="D16" t="str">
        <f t="shared" si="0"/>
        <v>Vermont</v>
      </c>
      <c r="E16" s="15">
        <f t="shared" si="1"/>
        <v>5120.0999999999995</v>
      </c>
    </row>
    <row r="17" spans="1:5" x14ac:dyDescent="0.3">
      <c r="A17" s="9" t="s">
        <v>10934</v>
      </c>
      <c r="B17" s="35">
        <v>156332.057</v>
      </c>
      <c r="D17" t="str">
        <f t="shared" si="0"/>
        <v>Grand Total</v>
      </c>
      <c r="E17" s="15" t="e">
        <f t="shared" si="1"/>
        <v>#REF!</v>
      </c>
    </row>
    <row r="18" spans="1:5" x14ac:dyDescent="0.3">
      <c r="D18">
        <f t="shared" si="0"/>
        <v>0</v>
      </c>
      <c r="E18" s="15" t="e">
        <f t="shared" si="1"/>
        <v>#REF!</v>
      </c>
    </row>
    <row r="19" spans="1:5" x14ac:dyDescent="0.3">
      <c r="D19">
        <f t="shared" si="0"/>
        <v>0</v>
      </c>
      <c r="E19" s="15" t="e">
        <f t="shared" si="1"/>
        <v>#REF!</v>
      </c>
    </row>
    <row r="20" spans="1:5" x14ac:dyDescent="0.3">
      <c r="D20">
        <f t="shared" si="0"/>
        <v>0</v>
      </c>
      <c r="E20" s="15" t="e">
        <f t="shared" si="1"/>
        <v>#REF!</v>
      </c>
    </row>
    <row r="21" spans="1:5" x14ac:dyDescent="0.3">
      <c r="D21">
        <f t="shared" si="0"/>
        <v>0</v>
      </c>
      <c r="E21" s="15" t="e">
        <f t="shared" si="1"/>
        <v>#REF!</v>
      </c>
    </row>
    <row r="22" spans="1:5" x14ac:dyDescent="0.3">
      <c r="D22">
        <f t="shared" si="0"/>
        <v>0</v>
      </c>
      <c r="E22" s="15" t="e">
        <f t="shared" si="1"/>
        <v>#REF!</v>
      </c>
    </row>
    <row r="23" spans="1:5" x14ac:dyDescent="0.3">
      <c r="D23">
        <f t="shared" si="0"/>
        <v>0</v>
      </c>
      <c r="E23" s="15" t="e">
        <f t="shared" si="1"/>
        <v>#REF!</v>
      </c>
    </row>
    <row r="24" spans="1:5" x14ac:dyDescent="0.3">
      <c r="D24">
        <f t="shared" si="0"/>
        <v>0</v>
      </c>
      <c r="E24" s="15" t="e">
        <f t="shared" si="1"/>
        <v>#REF!</v>
      </c>
    </row>
    <row r="25" spans="1:5" x14ac:dyDescent="0.3">
      <c r="D25">
        <f t="shared" si="0"/>
        <v>0</v>
      </c>
      <c r="E25" s="15" t="e">
        <f t="shared" si="1"/>
        <v>#REF!</v>
      </c>
    </row>
    <row r="26" spans="1:5" x14ac:dyDescent="0.3">
      <c r="D26">
        <f t="shared" si="0"/>
        <v>0</v>
      </c>
      <c r="E26" s="15" t="e">
        <f t="shared" si="1"/>
        <v>#REF!</v>
      </c>
    </row>
    <row r="27" spans="1:5" x14ac:dyDescent="0.3">
      <c r="D27">
        <f t="shared" si="0"/>
        <v>0</v>
      </c>
      <c r="E27" s="15" t="e">
        <f t="shared" si="1"/>
        <v>#REF!</v>
      </c>
    </row>
    <row r="28" spans="1:5" x14ac:dyDescent="0.3">
      <c r="D28">
        <f t="shared" si="0"/>
        <v>0</v>
      </c>
      <c r="E28" s="15" t="e">
        <f t="shared" si="1"/>
        <v>#REF!</v>
      </c>
    </row>
    <row r="29" spans="1:5" x14ac:dyDescent="0.3">
      <c r="D29">
        <f t="shared" si="0"/>
        <v>0</v>
      </c>
      <c r="E29" s="15" t="e">
        <f t="shared" si="1"/>
        <v>#REF!</v>
      </c>
    </row>
    <row r="30" spans="1:5" x14ac:dyDescent="0.3">
      <c r="D30">
        <f t="shared" si="0"/>
        <v>0</v>
      </c>
      <c r="E30" s="15" t="e">
        <f t="shared" si="1"/>
        <v>#REF!</v>
      </c>
    </row>
    <row r="31" spans="1:5" x14ac:dyDescent="0.3">
      <c r="D31">
        <f t="shared" si="0"/>
        <v>0</v>
      </c>
      <c r="E31" s="15" t="e">
        <f t="shared" si="1"/>
        <v>#REF!</v>
      </c>
    </row>
    <row r="32" spans="1:5" x14ac:dyDescent="0.3">
      <c r="D32">
        <f t="shared" si="0"/>
        <v>0</v>
      </c>
      <c r="E32" s="15" t="e">
        <f t="shared" si="1"/>
        <v>#REF!</v>
      </c>
    </row>
    <row r="33" spans="4:5" x14ac:dyDescent="0.3">
      <c r="D33">
        <f t="shared" si="0"/>
        <v>0</v>
      </c>
      <c r="E33" s="15" t="e">
        <f t="shared" si="1"/>
        <v>#REF!</v>
      </c>
    </row>
    <row r="34" spans="4:5" x14ac:dyDescent="0.3">
      <c r="D34">
        <f t="shared" si="0"/>
        <v>0</v>
      </c>
      <c r="E34" s="15" t="e">
        <f t="shared" si="1"/>
        <v>#REF!</v>
      </c>
    </row>
    <row r="35" spans="4:5" x14ac:dyDescent="0.3">
      <c r="D35">
        <f t="shared" si="0"/>
        <v>0</v>
      </c>
      <c r="E35" s="15" t="e">
        <f t="shared" si="1"/>
        <v>#REF!</v>
      </c>
    </row>
    <row r="36" spans="4:5" x14ac:dyDescent="0.3">
      <c r="D36">
        <f t="shared" si="0"/>
        <v>0</v>
      </c>
      <c r="E36" s="15" t="e">
        <f t="shared" si="1"/>
        <v>#REF!</v>
      </c>
    </row>
    <row r="37" spans="4:5" x14ac:dyDescent="0.3">
      <c r="D37">
        <f t="shared" si="0"/>
        <v>0</v>
      </c>
      <c r="E37" s="15" t="e">
        <f t="shared" si="1"/>
        <v>#REF!</v>
      </c>
    </row>
    <row r="38" spans="4:5" x14ac:dyDescent="0.3">
      <c r="D38">
        <f t="shared" si="0"/>
        <v>0</v>
      </c>
      <c r="E38" s="15" t="e">
        <f t="shared" si="1"/>
        <v>#REF!</v>
      </c>
    </row>
    <row r="39" spans="4:5" x14ac:dyDescent="0.3">
      <c r="D39">
        <f t="shared" si="0"/>
        <v>0</v>
      </c>
      <c r="E39" s="15" t="e">
        <f t="shared" si="1"/>
        <v>#REF!</v>
      </c>
    </row>
    <row r="40" spans="4:5" x14ac:dyDescent="0.3">
      <c r="D40">
        <f t="shared" si="0"/>
        <v>0</v>
      </c>
      <c r="E40" s="15" t="e">
        <f t="shared" si="1"/>
        <v>#REF!</v>
      </c>
    </row>
    <row r="41" spans="4:5" x14ac:dyDescent="0.3">
      <c r="D41">
        <f t="shared" si="0"/>
        <v>0</v>
      </c>
      <c r="E41" s="15" t="e">
        <f t="shared" si="1"/>
        <v>#REF!</v>
      </c>
    </row>
    <row r="42" spans="4:5" x14ac:dyDescent="0.3">
      <c r="D42">
        <f t="shared" si="0"/>
        <v>0</v>
      </c>
      <c r="E42" s="15" t="e">
        <f t="shared" si="1"/>
        <v>#REF!</v>
      </c>
    </row>
    <row r="43" spans="4:5" x14ac:dyDescent="0.3">
      <c r="D43">
        <f t="shared" si="0"/>
        <v>0</v>
      </c>
      <c r="E43" s="15" t="e">
        <f t="shared" si="1"/>
        <v>#REF!</v>
      </c>
    </row>
    <row r="44" spans="4:5" x14ac:dyDescent="0.3">
      <c r="D44">
        <f t="shared" si="0"/>
        <v>0</v>
      </c>
      <c r="E44" s="15" t="e">
        <f t="shared" si="1"/>
        <v>#REF!</v>
      </c>
    </row>
    <row r="45" spans="4:5" x14ac:dyDescent="0.3">
      <c r="D45">
        <f t="shared" si="0"/>
        <v>0</v>
      </c>
      <c r="E45" s="15" t="e">
        <f t="shared" si="1"/>
        <v>#REF!</v>
      </c>
    </row>
    <row r="46" spans="4:5" x14ac:dyDescent="0.3">
      <c r="D46">
        <f t="shared" si="0"/>
        <v>0</v>
      </c>
      <c r="E46" s="15" t="e">
        <f t="shared" si="1"/>
        <v>#REF!</v>
      </c>
    </row>
    <row r="47" spans="4:5" x14ac:dyDescent="0.3">
      <c r="D47">
        <f t="shared" si="0"/>
        <v>0</v>
      </c>
      <c r="E47" s="15" t="e">
        <f t="shared" si="1"/>
        <v>#REF!</v>
      </c>
    </row>
    <row r="48" spans="4:5" x14ac:dyDescent="0.3">
      <c r="D48">
        <f t="shared" si="0"/>
        <v>0</v>
      </c>
      <c r="E48" s="15" t="e">
        <f t="shared" si="1"/>
        <v>#REF!</v>
      </c>
    </row>
    <row r="49" spans="4:5" x14ac:dyDescent="0.3">
      <c r="D49">
        <f t="shared" si="0"/>
        <v>0</v>
      </c>
      <c r="E49" s="15" t="e">
        <f t="shared" si="1"/>
        <v>#REF!</v>
      </c>
    </row>
    <row r="50" spans="4:5" x14ac:dyDescent="0.3">
      <c r="D50">
        <f t="shared" si="0"/>
        <v>0</v>
      </c>
      <c r="E50" s="15" t="e">
        <f t="shared" si="1"/>
        <v>#REF!</v>
      </c>
    </row>
    <row r="51" spans="4:5" x14ac:dyDescent="0.3">
      <c r="D51">
        <f t="shared" si="0"/>
        <v>0</v>
      </c>
      <c r="E51" s="15" t="e">
        <f t="shared" si="1"/>
        <v>#REF!</v>
      </c>
    </row>
    <row r="52" spans="4:5" x14ac:dyDescent="0.3">
      <c r="D52">
        <f t="shared" si="0"/>
        <v>0</v>
      </c>
      <c r="E52" s="15"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81FB-59A5-45BA-AEC8-7A03F5C7DE81}">
  <dimension ref="A3:B9"/>
  <sheetViews>
    <sheetView workbookViewId="0">
      <selection activeCell="J23" sqref="J23"/>
    </sheetView>
  </sheetViews>
  <sheetFormatPr defaultRowHeight="14.4" x14ac:dyDescent="0.3"/>
  <cols>
    <col min="1" max="1" width="12.44140625" bestFit="1" customWidth="1"/>
    <col min="2" max="2" width="11.21875" bestFit="1" customWidth="1"/>
  </cols>
  <sheetData>
    <row r="3" spans="1:2" x14ac:dyDescent="0.3">
      <c r="A3" s="6" t="s">
        <v>10933</v>
      </c>
      <c r="B3" s="7" t="s">
        <v>10952</v>
      </c>
    </row>
    <row r="4" spans="1:2" x14ac:dyDescent="0.3">
      <c r="A4" s="8" t="s">
        <v>682</v>
      </c>
      <c r="B4" s="7">
        <v>14426.642000000002</v>
      </c>
    </row>
    <row r="5" spans="1:2" x14ac:dyDescent="0.3">
      <c r="A5" s="13" t="s">
        <v>161</v>
      </c>
      <c r="B5" s="34">
        <v>17911.435999999998</v>
      </c>
    </row>
    <row r="6" spans="1:2" x14ac:dyDescent="0.3">
      <c r="A6" s="13" t="s">
        <v>33</v>
      </c>
      <c r="B6" s="34">
        <v>19653.439999999999</v>
      </c>
    </row>
    <row r="7" spans="1:2" x14ac:dyDescent="0.3">
      <c r="A7" s="13" t="s">
        <v>36</v>
      </c>
      <c r="B7" s="34">
        <v>20009.271999999997</v>
      </c>
    </row>
    <row r="8" spans="1:2" x14ac:dyDescent="0.3">
      <c r="A8" s="13" t="s">
        <v>72</v>
      </c>
      <c r="B8" s="34">
        <v>22561.406000000003</v>
      </c>
    </row>
    <row r="9" spans="1:2" x14ac:dyDescent="0.3">
      <c r="A9" s="9" t="s">
        <v>10934</v>
      </c>
      <c r="B9" s="35">
        <v>94562.195999999996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49247-6070-41C0-8ED9-3AF49646ACD2}">
  <dimension ref="A3:N18"/>
  <sheetViews>
    <sheetView workbookViewId="0">
      <selection activeCell="N18" sqref="N18"/>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20.6640625" bestFit="1" customWidth="1"/>
  </cols>
  <sheetData>
    <row r="3" spans="1:14" x14ac:dyDescent="0.3">
      <c r="A3" s="6" t="s">
        <v>10933</v>
      </c>
      <c r="B3" s="7" t="s">
        <v>10952</v>
      </c>
      <c r="D3" s="6" t="s">
        <v>10933</v>
      </c>
      <c r="E3" s="7" t="s">
        <v>10953</v>
      </c>
      <c r="G3" s="6" t="s">
        <v>10933</v>
      </c>
      <c r="H3" s="7" t="s">
        <v>10959</v>
      </c>
      <c r="J3" s="6" t="s">
        <v>10933</v>
      </c>
      <c r="K3" s="7" t="s">
        <v>10960</v>
      </c>
      <c r="M3" s="6" t="s">
        <v>10933</v>
      </c>
      <c r="N3" s="7" t="s">
        <v>10961</v>
      </c>
    </row>
    <row r="4" spans="1:14" x14ac:dyDescent="0.3">
      <c r="A4" s="8" t="s">
        <v>10940</v>
      </c>
      <c r="B4" s="7">
        <v>4670.9939999999997</v>
      </c>
      <c r="D4" s="8" t="s">
        <v>10940</v>
      </c>
      <c r="E4" s="7">
        <v>-1633.3880000000004</v>
      </c>
      <c r="G4" s="8" t="s">
        <v>10940</v>
      </c>
      <c r="H4" s="7">
        <v>65</v>
      </c>
      <c r="J4" s="8" t="s">
        <v>10940</v>
      </c>
      <c r="K4" s="7">
        <v>22</v>
      </c>
      <c r="M4" s="8" t="s">
        <v>10940</v>
      </c>
      <c r="N4" s="7">
        <v>-0.3496874541050578</v>
      </c>
    </row>
    <row r="5" spans="1:14" x14ac:dyDescent="0.3">
      <c r="A5" s="8" t="s">
        <v>10941</v>
      </c>
      <c r="B5" s="7">
        <v>6463.1329999999989</v>
      </c>
      <c r="D5" s="8" t="s">
        <v>10941</v>
      </c>
      <c r="E5" s="7">
        <v>1806.5874999999996</v>
      </c>
      <c r="G5" s="8" t="s">
        <v>10941</v>
      </c>
      <c r="H5" s="7">
        <v>93</v>
      </c>
      <c r="J5" s="8" t="s">
        <v>10941</v>
      </c>
      <c r="K5" s="7">
        <v>24</v>
      </c>
      <c r="M5" s="8" t="s">
        <v>10941</v>
      </c>
      <c r="N5" s="7">
        <v>0.27952194392409996</v>
      </c>
    </row>
    <row r="6" spans="1:14" x14ac:dyDescent="0.3">
      <c r="A6" s="8" t="s">
        <v>10942</v>
      </c>
      <c r="B6" s="7">
        <v>6011.7409999999991</v>
      </c>
      <c r="D6" s="8" t="s">
        <v>10942</v>
      </c>
      <c r="E6" s="7">
        <v>1474.0029</v>
      </c>
      <c r="G6" s="8" t="s">
        <v>10942</v>
      </c>
      <c r="H6" s="7">
        <v>113</v>
      </c>
      <c r="J6" s="8" t="s">
        <v>10942</v>
      </c>
      <c r="K6" s="7">
        <v>34</v>
      </c>
      <c r="M6" s="8" t="s">
        <v>10942</v>
      </c>
      <c r="N6" s="7">
        <v>0.2451873592026004</v>
      </c>
    </row>
    <row r="7" spans="1:14" x14ac:dyDescent="0.3">
      <c r="A7" s="8" t="s">
        <v>10943</v>
      </c>
      <c r="B7" s="7">
        <v>7778.7960000000012</v>
      </c>
      <c r="D7" s="8" t="s">
        <v>10943</v>
      </c>
      <c r="E7" s="7">
        <v>1095.2726</v>
      </c>
      <c r="G7" s="8" t="s">
        <v>10943</v>
      </c>
      <c r="H7" s="7">
        <v>175</v>
      </c>
      <c r="J7" s="8" t="s">
        <v>10943</v>
      </c>
      <c r="K7" s="7">
        <v>47</v>
      </c>
      <c r="M7" s="8" t="s">
        <v>10943</v>
      </c>
      <c r="N7" s="7">
        <v>0.14080232982070745</v>
      </c>
    </row>
    <row r="8" spans="1:14" x14ac:dyDescent="0.3">
      <c r="A8" s="8" t="s">
        <v>10944</v>
      </c>
      <c r="B8" s="7">
        <v>7481.4239999999963</v>
      </c>
      <c r="D8" s="8" t="s">
        <v>10944</v>
      </c>
      <c r="E8" s="7">
        <v>1633.5374999999992</v>
      </c>
      <c r="G8" s="8" t="s">
        <v>10944</v>
      </c>
      <c r="H8" s="7">
        <v>176</v>
      </c>
      <c r="J8" s="8" t="s">
        <v>10944</v>
      </c>
      <c r="K8" s="7">
        <v>48</v>
      </c>
      <c r="M8" s="8" t="s">
        <v>10944</v>
      </c>
      <c r="N8" s="7">
        <v>0.21834579887465275</v>
      </c>
    </row>
    <row r="9" spans="1:14" x14ac:dyDescent="0.3">
      <c r="A9" s="8" t="s">
        <v>10945</v>
      </c>
      <c r="B9" s="7">
        <v>7442.9879999999985</v>
      </c>
      <c r="D9" s="8" t="s">
        <v>10945</v>
      </c>
      <c r="E9" s="7">
        <v>1629.7651000000001</v>
      </c>
      <c r="G9" s="8" t="s">
        <v>10945</v>
      </c>
      <c r="H9" s="7">
        <v>97</v>
      </c>
      <c r="J9" s="8" t="s">
        <v>10945</v>
      </c>
      <c r="K9" s="7">
        <v>28</v>
      </c>
      <c r="M9" s="8" t="s">
        <v>10945</v>
      </c>
      <c r="N9" s="7">
        <v>0.21896650914928256</v>
      </c>
    </row>
    <row r="10" spans="1:14" x14ac:dyDescent="0.3">
      <c r="A10" s="8" t="s">
        <v>10946</v>
      </c>
      <c r="B10" s="7">
        <v>11872.663999999999</v>
      </c>
      <c r="D10" s="8" t="s">
        <v>10946</v>
      </c>
      <c r="E10" s="7">
        <v>2350.9840999999997</v>
      </c>
      <c r="G10" s="8" t="s">
        <v>10946</v>
      </c>
      <c r="H10" s="7">
        <v>219</v>
      </c>
      <c r="J10" s="8" t="s">
        <v>10946</v>
      </c>
      <c r="K10" s="7">
        <v>54</v>
      </c>
      <c r="M10" s="8" t="s">
        <v>10946</v>
      </c>
      <c r="N10" s="7">
        <v>0.19801656140525833</v>
      </c>
    </row>
    <row r="11" spans="1:14" x14ac:dyDescent="0.3">
      <c r="A11" s="8" t="s">
        <v>10947</v>
      </c>
      <c r="B11" s="7">
        <v>9463.7719999999972</v>
      </c>
      <c r="D11" s="8" t="s">
        <v>10947</v>
      </c>
      <c r="E11" s="7">
        <v>912.08689999999979</v>
      </c>
      <c r="G11" s="8" t="s">
        <v>10947</v>
      </c>
      <c r="H11" s="7">
        <v>185</v>
      </c>
      <c r="J11" s="8" t="s">
        <v>10947</v>
      </c>
      <c r="K11" s="7">
        <v>52</v>
      </c>
      <c r="M11" s="8" t="s">
        <v>10947</v>
      </c>
      <c r="N11" s="7">
        <v>9.6376677291042101E-2</v>
      </c>
    </row>
    <row r="12" spans="1:14" x14ac:dyDescent="0.3">
      <c r="A12" s="8" t="s">
        <v>10948</v>
      </c>
      <c r="B12" s="7">
        <v>29440.986999999994</v>
      </c>
      <c r="D12" s="8" t="s">
        <v>10948</v>
      </c>
      <c r="E12" s="7">
        <v>2511.7809999999972</v>
      </c>
      <c r="G12" s="8" t="s">
        <v>10948</v>
      </c>
      <c r="H12" s="7">
        <v>387</v>
      </c>
      <c r="J12" s="8" t="s">
        <v>10948</v>
      </c>
      <c r="K12" s="7">
        <v>113</v>
      </c>
      <c r="M12" s="8" t="s">
        <v>10948</v>
      </c>
      <c r="N12" s="7">
        <v>8.5315787816488547E-2</v>
      </c>
    </row>
    <row r="13" spans="1:14" x14ac:dyDescent="0.3">
      <c r="A13" s="8" t="s">
        <v>10949</v>
      </c>
      <c r="B13" s="7">
        <v>6302.0300000000007</v>
      </c>
      <c r="D13" s="8" t="s">
        <v>10949</v>
      </c>
      <c r="E13" s="7">
        <v>1460.3086999999996</v>
      </c>
      <c r="G13" s="8" t="s">
        <v>10949</v>
      </c>
      <c r="H13" s="7">
        <v>115</v>
      </c>
      <c r="J13" s="8" t="s">
        <v>10949</v>
      </c>
      <c r="K13" s="7">
        <v>35</v>
      </c>
      <c r="M13" s="8" t="s">
        <v>10949</v>
      </c>
      <c r="N13" s="7">
        <v>0.23172036629467005</v>
      </c>
    </row>
    <row r="14" spans="1:14" x14ac:dyDescent="0.3">
      <c r="A14" s="8" t="s">
        <v>10950</v>
      </c>
      <c r="B14" s="7">
        <v>34724.760999999999</v>
      </c>
      <c r="D14" s="8" t="s">
        <v>10950</v>
      </c>
      <c r="E14" s="7">
        <v>7862.3160000000016</v>
      </c>
      <c r="G14" s="8" t="s">
        <v>10950</v>
      </c>
      <c r="H14" s="7">
        <v>427</v>
      </c>
      <c r="J14" s="8" t="s">
        <v>10950</v>
      </c>
      <c r="K14" s="7">
        <v>102</v>
      </c>
      <c r="M14" s="8" t="s">
        <v>10950</v>
      </c>
      <c r="N14" s="7">
        <v>0.22641814582971506</v>
      </c>
    </row>
    <row r="15" spans="1:14" x14ac:dyDescent="0.3">
      <c r="A15" s="8" t="s">
        <v>10951</v>
      </c>
      <c r="B15" s="7">
        <v>24678.767</v>
      </c>
      <c r="D15" s="8" t="s">
        <v>10951</v>
      </c>
      <c r="E15" s="7">
        <v>-12.241300000000592</v>
      </c>
      <c r="G15" s="8" t="s">
        <v>10951</v>
      </c>
      <c r="H15" s="7">
        <v>330</v>
      </c>
      <c r="J15" s="8" t="s">
        <v>10951</v>
      </c>
      <c r="K15" s="7">
        <v>85</v>
      </c>
      <c r="M15" s="8" t="s">
        <v>10951</v>
      </c>
      <c r="N15" s="7">
        <v>-4.960255915540915E-4</v>
      </c>
    </row>
    <row r="16" spans="1:14" x14ac:dyDescent="0.3">
      <c r="A16" s="9" t="s">
        <v>10934</v>
      </c>
      <c r="B16" s="35">
        <v>156332.05699999997</v>
      </c>
      <c r="D16" s="9" t="s">
        <v>10934</v>
      </c>
      <c r="E16" s="35">
        <v>21091.012999999995</v>
      </c>
      <c r="G16" s="9" t="s">
        <v>10934</v>
      </c>
      <c r="H16" s="35">
        <v>2382</v>
      </c>
      <c r="J16" s="9" t="s">
        <v>10934</v>
      </c>
      <c r="K16" s="35">
        <v>644</v>
      </c>
      <c r="M16" s="9" t="s">
        <v>10934</v>
      </c>
      <c r="N16" s="35">
        <v>0.13491163235957418</v>
      </c>
    </row>
    <row r="18" spans="2:14" ht="21" x14ac:dyDescent="0.4">
      <c r="B18" s="20">
        <f>GETPIVOTDATA("Sales",$A$3)</f>
        <v>156332.05699999997</v>
      </c>
      <c r="E18" s="30">
        <f>GETPIVOTDATA("Profit",$D$3)</f>
        <v>21091.012999999995</v>
      </c>
      <c r="H18" s="31">
        <f>GETPIVOTDATA("Quantity",$G$3)</f>
        <v>2382</v>
      </c>
      <c r="K18" s="31">
        <f>GETPIVOTDATA("Order ID",$J$3)</f>
        <v>644</v>
      </c>
      <c r="N18" s="32">
        <f>GETPIVOTDATA("PROFIT MARGIN",$M$3)</f>
        <v>0.13491163235957418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B41F0-4741-4E72-BCAA-64A99AA9EE4F}">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20.6640625" bestFit="1" customWidth="1"/>
    <col min="7" max="7" width="10.88671875" customWidth="1"/>
    <col min="8" max="8" width="13.33203125" bestFit="1" customWidth="1"/>
    <col min="9" max="9" width="11.88671875" bestFit="1" customWidth="1"/>
    <col min="10" max="10" width="15.5546875" bestFit="1" customWidth="1"/>
    <col min="11" max="11" width="13.109375" bestFit="1" customWidth="1"/>
    <col min="12" max="12" width="11.6640625" bestFit="1" customWidth="1"/>
  </cols>
  <sheetData>
    <row r="3" spans="1:12" x14ac:dyDescent="0.3">
      <c r="A3" s="6" t="s">
        <v>10933</v>
      </c>
      <c r="B3" s="5" t="s">
        <v>10952</v>
      </c>
      <c r="C3" s="23" t="s">
        <v>10953</v>
      </c>
      <c r="D3" s="23" t="s">
        <v>10959</v>
      </c>
      <c r="E3" s="23" t="s">
        <v>10960</v>
      </c>
      <c r="F3" s="10" t="s">
        <v>10961</v>
      </c>
    </row>
    <row r="4" spans="1:12" x14ac:dyDescent="0.3">
      <c r="A4" s="8" t="s">
        <v>10935</v>
      </c>
      <c r="B4" s="5"/>
      <c r="C4" s="23"/>
      <c r="D4" s="23"/>
      <c r="E4" s="23"/>
      <c r="F4" s="10" t="e">
        <v>#DIV/0!</v>
      </c>
    </row>
    <row r="5" spans="1:12" x14ac:dyDescent="0.3">
      <c r="A5" s="13" t="s">
        <v>10936</v>
      </c>
      <c r="B5" s="21">
        <v>484247.49810000096</v>
      </c>
      <c r="C5" s="24">
        <v>49543.974100000007</v>
      </c>
      <c r="D5" s="24">
        <v>7581</v>
      </c>
      <c r="E5" s="24">
        <v>1993</v>
      </c>
      <c r="F5" s="22">
        <v>0.10231126499236715</v>
      </c>
    </row>
    <row r="6" spans="1:12" x14ac:dyDescent="0.3">
      <c r="A6" s="13" t="s">
        <v>10937</v>
      </c>
      <c r="B6" s="21">
        <v>470532.50899999985</v>
      </c>
      <c r="C6" s="24">
        <v>61618.603700000051</v>
      </c>
      <c r="D6" s="24">
        <v>7979</v>
      </c>
      <c r="E6" s="24">
        <v>2102</v>
      </c>
      <c r="F6" s="22">
        <v>0.13095504034557592</v>
      </c>
    </row>
    <row r="7" spans="1:12" x14ac:dyDescent="0.3">
      <c r="A7" s="13" t="s">
        <v>10938</v>
      </c>
      <c r="B7" s="21">
        <v>608473.83000000066</v>
      </c>
      <c r="C7" s="24">
        <v>81726.930800000177</v>
      </c>
      <c r="D7" s="24">
        <v>9810</v>
      </c>
      <c r="E7" s="24">
        <v>2580</v>
      </c>
      <c r="F7" s="22">
        <v>0.13431461924993568</v>
      </c>
    </row>
    <row r="8" spans="1:12" x14ac:dyDescent="0.3">
      <c r="A8" s="25" t="s">
        <v>10939</v>
      </c>
      <c r="B8" s="26">
        <v>733947.0231999997</v>
      </c>
      <c r="C8" s="27">
        <v>93507.513099999967</v>
      </c>
      <c r="D8" s="27">
        <v>12503</v>
      </c>
      <c r="E8" s="27">
        <v>3319</v>
      </c>
      <c r="F8" s="28">
        <v>0.12740362743390987</v>
      </c>
    </row>
    <row r="9" spans="1:12" ht="21.6" x14ac:dyDescent="0.4">
      <c r="H9" s="33">
        <f>(GETPIVOTDATA("Sum of Sales",$A$3,"Years (Order Date)",2014)/GETPIVOTDATA("Sum of Sales",$A$3,"Years (Order Date)",2013))-1</f>
        <v>0.20620967905883303</v>
      </c>
      <c r="I9" s="33">
        <f>(GETPIVOTDATA("Sum of Profit",$A$3,"Years (Order Date)",2014)/GETPIVOTDATA("Sum of Profit",$A$3,"Years (Order Date)",2013))-1</f>
        <v>0.14414565902185772</v>
      </c>
      <c r="J9" s="33">
        <f>(GETPIVOTDATA("Sum of Quantity",$A$3,"Years (Order Date)",2014)/GETPIVOTDATA("Sum of Quantity",$A$3,"Years (Order Date)",2013))-1</f>
        <v>0.27451580020387367</v>
      </c>
      <c r="K9" s="33">
        <f>(GETPIVOTDATA("Count of Order ID",$A$3,"Years (Order Date)",2014)/GETPIVOTDATA("Count of Order ID",$A$3,"Years (Order Date)",2013))-1</f>
        <v>0.2864341085271318</v>
      </c>
      <c r="L9" s="33">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0CF56-0686-42A4-903C-4BEEA8D14820}">
  <dimension ref="E1:F4"/>
  <sheetViews>
    <sheetView showGridLines="0" showRowColHeaders="0" workbookViewId="0">
      <selection activeCell="U39" sqref="U39"/>
    </sheetView>
  </sheetViews>
  <sheetFormatPr defaultRowHeight="14.4" x14ac:dyDescent="0.3"/>
  <sheetData>
    <row r="1" spans="5:6" ht="21" x14ac:dyDescent="0.4">
      <c r="F1" s="29"/>
    </row>
    <row r="4" spans="5:6" ht="21" x14ac:dyDescent="0.4">
      <c r="E4" s="29"/>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dkirti2710@gmail.com</cp:lastModifiedBy>
  <dcterms:created xsi:type="dcterms:W3CDTF">2015-06-05T18:17:20Z</dcterms:created>
  <dcterms:modified xsi:type="dcterms:W3CDTF">2025-04-10T17:50:04Z</dcterms:modified>
</cp:coreProperties>
</file>