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hidePivotFieldList="1"/>
  <mc:AlternateContent xmlns:mc="http://schemas.openxmlformats.org/markup-compatibility/2006">
    <mc:Choice Requires="x15">
      <x15ac:absPath xmlns:x15ac="http://schemas.microsoft.com/office/spreadsheetml/2010/11/ac" url="E:\EXCEL\"/>
    </mc:Choice>
  </mc:AlternateContent>
  <xr:revisionPtr revIDLastSave="0" documentId="13_ncr:1_{ED67CC77-93B5-4678-9868-466E6807DA58}" xr6:coauthVersionLast="47" xr6:coauthVersionMax="47" xr10:uidLastSave="{00000000-0000-0000-0000-000000000000}"/>
  <bookViews>
    <workbookView xWindow="-108" yWindow="-108" windowWidth="23256" windowHeight="12456" activeTab="1" xr2:uid="{26D4546B-D2A1-4444-8EAF-A6228F96F0C1}"/>
  </bookViews>
  <sheets>
    <sheet name="Sheet3" sheetId="7" r:id="rId1"/>
    <sheet name="Call Centre Report" sheetId="5" r:id="rId2"/>
    <sheet name="Data" sheetId="2" r:id="rId3"/>
  </sheets>
  <definedNames>
    <definedName name="_xlnm._FilterDatabase" localSheetId="2" hidden="1">Data!$B$3:$H$1003</definedName>
    <definedName name="_xlcn.WorksheetConnection_callcentredata.xlsxcalls1" hidden="1">calls[]</definedName>
    <definedName name="_xlcn.WorksheetConnection_callcentredata.xlsxcustomers1" hidden="1">customers[]</definedName>
    <definedName name="Slicer_Representative">#N/A</definedName>
  </definedNames>
  <calcPr calcId="191029"/>
  <pivotCaches>
    <pivotCache cacheId="0" r:id="rId4"/>
    <pivotCache cacheId="1" r:id="rId5"/>
    <pivotCache cacheId="2" r:id="rId6"/>
    <pivotCache cacheId="3" r:id="rId7"/>
    <pivotCache cacheId="552" r:id="rId8"/>
    <pivotCache cacheId="555" r:id="rId9"/>
    <pivotCache cacheId="558" r:id="rId10"/>
    <pivotCache cacheId="561" r:id="rId11"/>
    <pivotCache cacheId="564" r:id="rId12"/>
  </pivotCaches>
  <extLst>
    <ext xmlns:x14="http://schemas.microsoft.com/office/spreadsheetml/2009/9/main" uri="{876F7934-8845-4945-9796-88D515C7AA90}">
      <x14:pivotCaches>
        <pivotCache cacheId="9"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 centre data.xlsx!customers"/>
          <x15:modelTable id="calls" name="calls" connection="WorksheetConnection_call centre data.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92" i="7" l="1"/>
  <c r="L80" i="7"/>
  <c r="L83" i="7" s="1"/>
  <c r="L79" i="7"/>
  <c r="L82" i="7" s="1"/>
  <c r="L88" i="7" s="1"/>
  <c r="L34" i="5" s="1"/>
  <c r="L78" i="7"/>
  <c r="L87" i="7" s="1"/>
  <c r="L33" i="5" s="1"/>
  <c r="L1003" i="2"/>
  <c r="K1003" i="2"/>
  <c r="K1003" i="2" a="1"/>
  <c r="J1003" i="2"/>
  <c r="I1003" i="2"/>
  <c r="L1002" i="2"/>
  <c r="K1002" i="2"/>
  <c r="K1002" i="2" a="1"/>
  <c r="J1002" i="2"/>
  <c r="I1002" i="2"/>
  <c r="L1001" i="2"/>
  <c r="K1001" i="2"/>
  <c r="K1001" i="2" a="1"/>
  <c r="J1001" i="2"/>
  <c r="I1001" i="2"/>
  <c r="L1000" i="2"/>
  <c r="K1000" i="2"/>
  <c r="K1000" i="2" a="1"/>
  <c r="J1000" i="2"/>
  <c r="I1000" i="2"/>
  <c r="L999" i="2"/>
  <c r="K999" i="2"/>
  <c r="K999" i="2" a="1"/>
  <c r="J999" i="2"/>
  <c r="I999" i="2"/>
  <c r="L998" i="2"/>
  <c r="K998" i="2"/>
  <c r="K998" i="2" a="1"/>
  <c r="J998" i="2"/>
  <c r="I998" i="2"/>
  <c r="L997" i="2"/>
  <c r="K997" i="2"/>
  <c r="K997" i="2" a="1"/>
  <c r="J997" i="2"/>
  <c r="I997" i="2"/>
  <c r="L996" i="2"/>
  <c r="K996" i="2"/>
  <c r="K996" i="2" a="1"/>
  <c r="J996" i="2"/>
  <c r="I996" i="2"/>
  <c r="L995" i="2"/>
  <c r="K995" i="2"/>
  <c r="K995" i="2" a="1"/>
  <c r="J995" i="2"/>
  <c r="I995" i="2"/>
  <c r="L994" i="2"/>
  <c r="K994" i="2"/>
  <c r="K994" i="2" a="1"/>
  <c r="J994" i="2"/>
  <c r="I994" i="2"/>
  <c r="L993" i="2"/>
  <c r="K993" i="2"/>
  <c r="K993" i="2" a="1"/>
  <c r="J993" i="2"/>
  <c r="I993" i="2"/>
  <c r="L992" i="2"/>
  <c r="K992" i="2"/>
  <c r="K992" i="2" a="1"/>
  <c r="J992" i="2"/>
  <c r="I992" i="2"/>
  <c r="L991" i="2"/>
  <c r="K991" i="2"/>
  <c r="K991" i="2" a="1"/>
  <c r="J991" i="2"/>
  <c r="I991" i="2"/>
  <c r="L990" i="2"/>
  <c r="K990" i="2"/>
  <c r="K990" i="2" a="1"/>
  <c r="J990" i="2"/>
  <c r="I990" i="2"/>
  <c r="L989" i="2"/>
  <c r="K989" i="2"/>
  <c r="K989" i="2" a="1"/>
  <c r="J989" i="2"/>
  <c r="I989" i="2"/>
  <c r="L988" i="2"/>
  <c r="K988" i="2"/>
  <c r="K988" i="2" a="1"/>
  <c r="J988" i="2"/>
  <c r="I988" i="2"/>
  <c r="L987" i="2"/>
  <c r="K987" i="2"/>
  <c r="K987" i="2" a="1"/>
  <c r="J987" i="2"/>
  <c r="I987" i="2"/>
  <c r="L986" i="2"/>
  <c r="K986" i="2"/>
  <c r="K986" i="2" a="1"/>
  <c r="J986" i="2"/>
  <c r="I986" i="2"/>
  <c r="L985" i="2"/>
  <c r="K985" i="2"/>
  <c r="K985" i="2" a="1"/>
  <c r="J985" i="2"/>
  <c r="I985" i="2"/>
  <c r="L984" i="2"/>
  <c r="K984" i="2"/>
  <c r="K984" i="2" a="1"/>
  <c r="J984" i="2"/>
  <c r="I984" i="2"/>
  <c r="L983" i="2"/>
  <c r="K983" i="2"/>
  <c r="K983" i="2" a="1"/>
  <c r="J983" i="2"/>
  <c r="I983" i="2"/>
  <c r="L982" i="2"/>
  <c r="K982" i="2"/>
  <c r="K982" i="2" a="1"/>
  <c r="J982" i="2"/>
  <c r="I982" i="2"/>
  <c r="L981" i="2"/>
  <c r="K981" i="2"/>
  <c r="K981" i="2" a="1"/>
  <c r="J981" i="2"/>
  <c r="I981" i="2"/>
  <c r="L980" i="2"/>
  <c r="K980" i="2"/>
  <c r="K980" i="2" a="1"/>
  <c r="J980" i="2"/>
  <c r="I980" i="2"/>
  <c r="L979" i="2"/>
  <c r="K979" i="2"/>
  <c r="K979" i="2" a="1"/>
  <c r="J979" i="2"/>
  <c r="I979" i="2"/>
  <c r="L978" i="2"/>
  <c r="K978" i="2"/>
  <c r="K978" i="2" a="1"/>
  <c r="J978" i="2"/>
  <c r="I978" i="2"/>
  <c r="L977" i="2"/>
  <c r="K977" i="2"/>
  <c r="K977" i="2" a="1"/>
  <c r="J977" i="2"/>
  <c r="I977" i="2"/>
  <c r="L976" i="2"/>
  <c r="K976" i="2"/>
  <c r="K976" i="2" a="1"/>
  <c r="J976" i="2"/>
  <c r="I976" i="2"/>
  <c r="L975" i="2"/>
  <c r="K975" i="2"/>
  <c r="K975" i="2" a="1"/>
  <c r="J975" i="2"/>
  <c r="I975" i="2"/>
  <c r="L974" i="2"/>
  <c r="K974" i="2"/>
  <c r="K974" i="2" a="1"/>
  <c r="J974" i="2"/>
  <c r="I974" i="2"/>
  <c r="L973" i="2"/>
  <c r="K973" i="2"/>
  <c r="K973" i="2" a="1"/>
  <c r="J973" i="2"/>
  <c r="I973" i="2"/>
  <c r="L972" i="2"/>
  <c r="K972" i="2"/>
  <c r="K972" i="2" a="1"/>
  <c r="J972" i="2"/>
  <c r="I972" i="2"/>
  <c r="L971" i="2"/>
  <c r="K971" i="2"/>
  <c r="K971" i="2" a="1"/>
  <c r="J971" i="2"/>
  <c r="I971" i="2"/>
  <c r="L970" i="2"/>
  <c r="K970" i="2"/>
  <c r="K970" i="2" a="1"/>
  <c r="J970" i="2"/>
  <c r="I970" i="2"/>
  <c r="L969" i="2"/>
  <c r="K969" i="2"/>
  <c r="K969" i="2" a="1"/>
  <c r="J969" i="2"/>
  <c r="I969" i="2"/>
  <c r="L968" i="2"/>
  <c r="K968" i="2"/>
  <c r="K968" i="2" a="1"/>
  <c r="J968" i="2"/>
  <c r="I968" i="2"/>
  <c r="L967" i="2"/>
  <c r="K967" i="2"/>
  <c r="K967" i="2" a="1"/>
  <c r="J967" i="2"/>
  <c r="I967" i="2"/>
  <c r="L966" i="2"/>
  <c r="K966" i="2"/>
  <c r="K966" i="2" a="1"/>
  <c r="J966" i="2"/>
  <c r="I966" i="2"/>
  <c r="L965" i="2"/>
  <c r="K965" i="2"/>
  <c r="K965" i="2" a="1"/>
  <c r="J965" i="2"/>
  <c r="I965" i="2"/>
  <c r="L964" i="2"/>
  <c r="K964" i="2"/>
  <c r="K964" i="2" a="1"/>
  <c r="J964" i="2"/>
  <c r="I964" i="2"/>
  <c r="L963" i="2"/>
  <c r="K963" i="2"/>
  <c r="K963" i="2" a="1"/>
  <c r="J963" i="2"/>
  <c r="I963" i="2"/>
  <c r="L962" i="2"/>
  <c r="K962" i="2"/>
  <c r="K962" i="2" a="1"/>
  <c r="J962" i="2"/>
  <c r="I962" i="2"/>
  <c r="L961" i="2"/>
  <c r="K961" i="2"/>
  <c r="K961" i="2" a="1"/>
  <c r="J961" i="2"/>
  <c r="I961" i="2"/>
  <c r="L960" i="2"/>
  <c r="K960" i="2"/>
  <c r="K960" i="2" a="1"/>
  <c r="J960" i="2"/>
  <c r="I960" i="2"/>
  <c r="L959" i="2"/>
  <c r="K959" i="2"/>
  <c r="K959" i="2" a="1"/>
  <c r="J959" i="2"/>
  <c r="I959" i="2"/>
  <c r="L958" i="2"/>
  <c r="K958" i="2"/>
  <c r="K958" i="2" a="1"/>
  <c r="J958" i="2"/>
  <c r="I958" i="2"/>
  <c r="L957" i="2"/>
  <c r="K957" i="2"/>
  <c r="K957" i="2" a="1"/>
  <c r="J957" i="2"/>
  <c r="I957" i="2"/>
  <c r="L956" i="2"/>
  <c r="K956" i="2"/>
  <c r="K956" i="2" a="1"/>
  <c r="J956" i="2"/>
  <c r="I956" i="2"/>
  <c r="L955" i="2"/>
  <c r="K955" i="2"/>
  <c r="K955" i="2" a="1"/>
  <c r="J955" i="2"/>
  <c r="I955" i="2"/>
  <c r="L954" i="2"/>
  <c r="K954" i="2"/>
  <c r="K954" i="2" a="1"/>
  <c r="J954" i="2"/>
  <c r="I954" i="2"/>
  <c r="L953" i="2"/>
  <c r="K953" i="2"/>
  <c r="K953" i="2" a="1"/>
  <c r="J953" i="2"/>
  <c r="I953" i="2"/>
  <c r="L952" i="2"/>
  <c r="K952" i="2"/>
  <c r="K952" i="2" a="1"/>
  <c r="J952" i="2"/>
  <c r="I952" i="2"/>
  <c r="L951" i="2"/>
  <c r="K951" i="2"/>
  <c r="K951" i="2" a="1"/>
  <c r="J951" i="2"/>
  <c r="I951" i="2"/>
  <c r="L950" i="2"/>
  <c r="K950" i="2"/>
  <c r="K950" i="2" a="1"/>
  <c r="J950" i="2"/>
  <c r="I950" i="2"/>
  <c r="L949" i="2"/>
  <c r="K949" i="2"/>
  <c r="K949" i="2" a="1"/>
  <c r="J949" i="2"/>
  <c r="I949" i="2"/>
  <c r="L948" i="2"/>
  <c r="K948" i="2"/>
  <c r="K948" i="2" a="1"/>
  <c r="J948" i="2"/>
  <c r="I948" i="2"/>
  <c r="L947" i="2"/>
  <c r="K947" i="2"/>
  <c r="K947" i="2" a="1"/>
  <c r="J947" i="2"/>
  <c r="I947" i="2"/>
  <c r="L946" i="2"/>
  <c r="K946" i="2"/>
  <c r="K946" i="2" a="1"/>
  <c r="J946" i="2"/>
  <c r="I946" i="2"/>
  <c r="L945" i="2"/>
  <c r="K945" i="2"/>
  <c r="K945" i="2" a="1"/>
  <c r="J945" i="2"/>
  <c r="I945" i="2"/>
  <c r="L944" i="2"/>
  <c r="K944" i="2"/>
  <c r="K944" i="2" a="1"/>
  <c r="J944" i="2"/>
  <c r="I944" i="2"/>
  <c r="L943" i="2"/>
  <c r="K943" i="2"/>
  <c r="K943" i="2" a="1"/>
  <c r="J943" i="2"/>
  <c r="I943" i="2"/>
  <c r="L942" i="2"/>
  <c r="K942" i="2"/>
  <c r="K942" i="2" a="1"/>
  <c r="J942" i="2"/>
  <c r="I942" i="2"/>
  <c r="L941" i="2"/>
  <c r="K941" i="2"/>
  <c r="K941" i="2" a="1"/>
  <c r="J941" i="2"/>
  <c r="I941" i="2"/>
  <c r="L940" i="2"/>
  <c r="K940" i="2"/>
  <c r="K940" i="2" a="1"/>
  <c r="J940" i="2"/>
  <c r="I940" i="2"/>
  <c r="L939" i="2"/>
  <c r="K939" i="2"/>
  <c r="K939" i="2" a="1"/>
  <c r="J939" i="2"/>
  <c r="I939" i="2"/>
  <c r="L938" i="2"/>
  <c r="K938" i="2"/>
  <c r="K938" i="2" a="1"/>
  <c r="J938" i="2"/>
  <c r="I938" i="2"/>
  <c r="L937" i="2"/>
  <c r="K937" i="2"/>
  <c r="K937" i="2" a="1"/>
  <c r="J937" i="2"/>
  <c r="I937" i="2"/>
  <c r="L936" i="2"/>
  <c r="K936" i="2"/>
  <c r="K936" i="2" a="1"/>
  <c r="J936" i="2"/>
  <c r="I936" i="2"/>
  <c r="L935" i="2"/>
  <c r="K935" i="2"/>
  <c r="K935" i="2" a="1"/>
  <c r="J935" i="2"/>
  <c r="I935" i="2"/>
  <c r="L934" i="2"/>
  <c r="K934" i="2"/>
  <c r="K934" i="2" a="1"/>
  <c r="J934" i="2"/>
  <c r="I934" i="2"/>
  <c r="L933" i="2"/>
  <c r="K933" i="2"/>
  <c r="K933" i="2" a="1"/>
  <c r="J933" i="2"/>
  <c r="I933" i="2"/>
  <c r="L932" i="2"/>
  <c r="K932" i="2"/>
  <c r="K932" i="2" a="1"/>
  <c r="J932" i="2"/>
  <c r="I932" i="2"/>
  <c r="L931" i="2"/>
  <c r="K931" i="2"/>
  <c r="K931" i="2" a="1"/>
  <c r="J931" i="2"/>
  <c r="I931" i="2"/>
  <c r="L930" i="2"/>
  <c r="K930" i="2"/>
  <c r="K930" i="2" a="1"/>
  <c r="J930" i="2"/>
  <c r="I930" i="2"/>
  <c r="L929" i="2"/>
  <c r="K929" i="2"/>
  <c r="K929" i="2" a="1"/>
  <c r="J929" i="2"/>
  <c r="I929" i="2"/>
  <c r="L928" i="2"/>
  <c r="K928" i="2"/>
  <c r="K928" i="2" a="1"/>
  <c r="J928" i="2"/>
  <c r="I928" i="2"/>
  <c r="L927" i="2"/>
  <c r="K927" i="2"/>
  <c r="K927" i="2" a="1"/>
  <c r="J927" i="2"/>
  <c r="I927" i="2"/>
  <c r="L926" i="2"/>
  <c r="K926" i="2"/>
  <c r="K926" i="2" a="1"/>
  <c r="J926" i="2"/>
  <c r="I926" i="2"/>
  <c r="L925" i="2"/>
  <c r="K925" i="2"/>
  <c r="K925" i="2" a="1"/>
  <c r="J925" i="2"/>
  <c r="I925" i="2"/>
  <c r="L924" i="2"/>
  <c r="K924" i="2"/>
  <c r="K924" i="2" a="1"/>
  <c r="J924" i="2"/>
  <c r="I924" i="2"/>
  <c r="L923" i="2"/>
  <c r="K923" i="2"/>
  <c r="K923" i="2" a="1"/>
  <c r="J923" i="2"/>
  <c r="I923" i="2"/>
  <c r="L922" i="2"/>
  <c r="K922" i="2"/>
  <c r="K922" i="2" a="1"/>
  <c r="J922" i="2"/>
  <c r="I922" i="2"/>
  <c r="L921" i="2"/>
  <c r="K921" i="2"/>
  <c r="K921" i="2" a="1"/>
  <c r="J921" i="2"/>
  <c r="I921" i="2"/>
  <c r="L920" i="2"/>
  <c r="K920" i="2"/>
  <c r="K920" i="2" a="1"/>
  <c r="J920" i="2"/>
  <c r="I920" i="2"/>
  <c r="L919" i="2"/>
  <c r="K919" i="2"/>
  <c r="K919" i="2" a="1"/>
  <c r="J919" i="2"/>
  <c r="I919" i="2"/>
  <c r="L918" i="2"/>
  <c r="K918" i="2"/>
  <c r="K918" i="2" a="1"/>
  <c r="J918" i="2"/>
  <c r="I918" i="2"/>
  <c r="L917" i="2"/>
  <c r="K917" i="2"/>
  <c r="K917" i="2" a="1"/>
  <c r="J917" i="2"/>
  <c r="I917" i="2"/>
  <c r="L916" i="2"/>
  <c r="K916" i="2"/>
  <c r="K916" i="2" a="1"/>
  <c r="J916" i="2"/>
  <c r="I916" i="2"/>
  <c r="L915" i="2"/>
  <c r="K915" i="2"/>
  <c r="K915" i="2" a="1"/>
  <c r="J915" i="2"/>
  <c r="I915" i="2"/>
  <c r="L914" i="2"/>
  <c r="K914" i="2"/>
  <c r="K914" i="2" a="1"/>
  <c r="J914" i="2"/>
  <c r="I914" i="2"/>
  <c r="L913" i="2"/>
  <c r="K913" i="2"/>
  <c r="K913" i="2" a="1"/>
  <c r="J913" i="2"/>
  <c r="I913" i="2"/>
  <c r="L912" i="2"/>
  <c r="K912" i="2"/>
  <c r="K912" i="2" a="1"/>
  <c r="J912" i="2"/>
  <c r="I912" i="2"/>
  <c r="L911" i="2"/>
  <c r="K911" i="2"/>
  <c r="K911" i="2" a="1"/>
  <c r="J911" i="2"/>
  <c r="I911" i="2"/>
  <c r="L910" i="2"/>
  <c r="K910" i="2"/>
  <c r="K910" i="2" a="1"/>
  <c r="J910" i="2"/>
  <c r="I910" i="2"/>
  <c r="L909" i="2"/>
  <c r="K909" i="2"/>
  <c r="K909" i="2" a="1"/>
  <c r="J909" i="2"/>
  <c r="I909" i="2"/>
  <c r="L908" i="2"/>
  <c r="K908" i="2"/>
  <c r="K908" i="2" a="1"/>
  <c r="J908" i="2"/>
  <c r="I908" i="2"/>
  <c r="L907" i="2"/>
  <c r="K907" i="2"/>
  <c r="K907" i="2" a="1"/>
  <c r="J907" i="2"/>
  <c r="I907" i="2"/>
  <c r="L906" i="2"/>
  <c r="K906" i="2"/>
  <c r="K906" i="2" a="1"/>
  <c r="J906" i="2"/>
  <c r="I906" i="2"/>
  <c r="L905" i="2"/>
  <c r="K905" i="2"/>
  <c r="K905" i="2" a="1"/>
  <c r="J905" i="2"/>
  <c r="I905" i="2"/>
  <c r="L904" i="2"/>
  <c r="K904" i="2"/>
  <c r="K904" i="2" a="1"/>
  <c r="J904" i="2"/>
  <c r="I904" i="2"/>
  <c r="L903" i="2"/>
  <c r="K903" i="2"/>
  <c r="K903" i="2" a="1"/>
  <c r="J903" i="2"/>
  <c r="I903" i="2"/>
  <c r="L902" i="2"/>
  <c r="K902" i="2"/>
  <c r="K902" i="2" a="1"/>
  <c r="J902" i="2"/>
  <c r="I902" i="2"/>
  <c r="L901" i="2"/>
  <c r="K901" i="2"/>
  <c r="K901" i="2" a="1"/>
  <c r="J901" i="2"/>
  <c r="I901" i="2"/>
  <c r="L900" i="2"/>
  <c r="K900" i="2"/>
  <c r="K900" i="2" a="1"/>
  <c r="J900" i="2"/>
  <c r="I900" i="2"/>
  <c r="L899" i="2"/>
  <c r="K899" i="2"/>
  <c r="K899" i="2" a="1"/>
  <c r="J899" i="2"/>
  <c r="I899" i="2"/>
  <c r="L898" i="2"/>
  <c r="K898" i="2"/>
  <c r="K898" i="2" a="1"/>
  <c r="J898" i="2"/>
  <c r="I898" i="2"/>
  <c r="L897" i="2"/>
  <c r="K897" i="2"/>
  <c r="K897" i="2" a="1"/>
  <c r="J897" i="2"/>
  <c r="I897" i="2"/>
  <c r="L896" i="2"/>
  <c r="K896" i="2"/>
  <c r="K896" i="2" a="1"/>
  <c r="J896" i="2"/>
  <c r="I896" i="2"/>
  <c r="L895" i="2"/>
  <c r="K895" i="2"/>
  <c r="K895" i="2" a="1"/>
  <c r="J895" i="2"/>
  <c r="I895" i="2"/>
  <c r="L894" i="2"/>
  <c r="K894" i="2"/>
  <c r="K894" i="2" a="1"/>
  <c r="J894" i="2"/>
  <c r="I894" i="2"/>
  <c r="L893" i="2"/>
  <c r="K893" i="2"/>
  <c r="K893" i="2" a="1"/>
  <c r="J893" i="2"/>
  <c r="I893" i="2"/>
  <c r="L892" i="2"/>
  <c r="K892" i="2"/>
  <c r="K892" i="2" a="1"/>
  <c r="J892" i="2"/>
  <c r="I892" i="2"/>
  <c r="L891" i="2"/>
  <c r="K891" i="2"/>
  <c r="K891" i="2" a="1"/>
  <c r="J891" i="2"/>
  <c r="I891" i="2"/>
  <c r="L890" i="2"/>
  <c r="K890" i="2"/>
  <c r="K890" i="2" a="1"/>
  <c r="J890" i="2"/>
  <c r="I890" i="2"/>
  <c r="L889" i="2"/>
  <c r="K889" i="2"/>
  <c r="K889" i="2" a="1"/>
  <c r="J889" i="2"/>
  <c r="I889" i="2"/>
  <c r="L888" i="2"/>
  <c r="K888" i="2"/>
  <c r="K888" i="2" a="1"/>
  <c r="J888" i="2"/>
  <c r="I888" i="2"/>
  <c r="L887" i="2"/>
  <c r="K887" i="2"/>
  <c r="K887" i="2" a="1"/>
  <c r="J887" i="2"/>
  <c r="I887" i="2"/>
  <c r="L886" i="2"/>
  <c r="K886" i="2"/>
  <c r="K886" i="2" a="1"/>
  <c r="J886" i="2"/>
  <c r="I886" i="2"/>
  <c r="L885" i="2"/>
  <c r="K885" i="2"/>
  <c r="K885" i="2" a="1"/>
  <c r="J885" i="2"/>
  <c r="I885" i="2"/>
  <c r="L884" i="2"/>
  <c r="K884" i="2"/>
  <c r="K884" i="2" a="1"/>
  <c r="J884" i="2"/>
  <c r="I884" i="2"/>
  <c r="L883" i="2"/>
  <c r="K883" i="2"/>
  <c r="K883" i="2" a="1"/>
  <c r="J883" i="2"/>
  <c r="I883" i="2"/>
  <c r="L882" i="2"/>
  <c r="K882" i="2"/>
  <c r="K882" i="2" a="1"/>
  <c r="J882" i="2"/>
  <c r="I882" i="2"/>
  <c r="L881" i="2"/>
  <c r="K881" i="2"/>
  <c r="K881" i="2" a="1"/>
  <c r="J881" i="2"/>
  <c r="I881" i="2"/>
  <c r="L880" i="2"/>
  <c r="K880" i="2"/>
  <c r="K880" i="2" a="1"/>
  <c r="J880" i="2"/>
  <c r="I880" i="2"/>
  <c r="L879" i="2"/>
  <c r="K879" i="2"/>
  <c r="K879" i="2" a="1"/>
  <c r="J879" i="2"/>
  <c r="I879" i="2"/>
  <c r="L878" i="2"/>
  <c r="K878" i="2"/>
  <c r="K878" i="2" a="1"/>
  <c r="J878" i="2"/>
  <c r="I878" i="2"/>
  <c r="L877" i="2"/>
  <c r="K877" i="2"/>
  <c r="K877" i="2" a="1"/>
  <c r="J877" i="2"/>
  <c r="I877" i="2"/>
  <c r="L876" i="2"/>
  <c r="K876" i="2"/>
  <c r="K876" i="2" a="1"/>
  <c r="J876" i="2"/>
  <c r="I876" i="2"/>
  <c r="L875" i="2"/>
  <c r="K875" i="2"/>
  <c r="K875" i="2" a="1"/>
  <c r="J875" i="2"/>
  <c r="I875" i="2"/>
  <c r="L874" i="2"/>
  <c r="K874" i="2"/>
  <c r="K874" i="2" a="1"/>
  <c r="J874" i="2"/>
  <c r="I874" i="2"/>
  <c r="L873" i="2"/>
  <c r="K873" i="2"/>
  <c r="K873" i="2" a="1"/>
  <c r="J873" i="2"/>
  <c r="I873" i="2"/>
  <c r="L872" i="2"/>
  <c r="K872" i="2"/>
  <c r="K872" i="2" a="1"/>
  <c r="J872" i="2"/>
  <c r="I872" i="2"/>
  <c r="L871" i="2"/>
  <c r="K871" i="2"/>
  <c r="K871" i="2" a="1"/>
  <c r="J871" i="2"/>
  <c r="I871" i="2"/>
  <c r="L870" i="2"/>
  <c r="K870" i="2"/>
  <c r="K870" i="2" a="1"/>
  <c r="J870" i="2"/>
  <c r="I870" i="2"/>
  <c r="L869" i="2"/>
  <c r="K869" i="2"/>
  <c r="K869" i="2" a="1"/>
  <c r="J869" i="2"/>
  <c r="I869" i="2"/>
  <c r="L868" i="2"/>
  <c r="K868" i="2"/>
  <c r="K868" i="2" a="1"/>
  <c r="J868" i="2"/>
  <c r="I868" i="2"/>
  <c r="L867" i="2"/>
  <c r="K867" i="2"/>
  <c r="K867" i="2" a="1"/>
  <c r="J867" i="2"/>
  <c r="I867" i="2"/>
  <c r="L866" i="2"/>
  <c r="K866" i="2"/>
  <c r="K866" i="2" a="1"/>
  <c r="J866" i="2"/>
  <c r="I866" i="2"/>
  <c r="L865" i="2"/>
  <c r="K865" i="2"/>
  <c r="K865" i="2" a="1"/>
  <c r="J865" i="2"/>
  <c r="I865" i="2"/>
  <c r="L864" i="2"/>
  <c r="K864" i="2"/>
  <c r="K864" i="2" a="1"/>
  <c r="J864" i="2"/>
  <c r="I864" i="2"/>
  <c r="L863" i="2"/>
  <c r="K863" i="2"/>
  <c r="K863" i="2" a="1"/>
  <c r="J863" i="2"/>
  <c r="I863" i="2"/>
  <c r="L862" i="2"/>
  <c r="K862" i="2"/>
  <c r="K862" i="2" a="1"/>
  <c r="J862" i="2"/>
  <c r="I862" i="2"/>
  <c r="L861" i="2"/>
  <c r="K861" i="2"/>
  <c r="K861" i="2" a="1"/>
  <c r="J861" i="2"/>
  <c r="I861" i="2"/>
  <c r="L860" i="2"/>
  <c r="K860" i="2"/>
  <c r="K860" i="2" a="1"/>
  <c r="J860" i="2"/>
  <c r="I860" i="2"/>
  <c r="L859" i="2"/>
  <c r="K859" i="2"/>
  <c r="K859" i="2" a="1"/>
  <c r="J859" i="2"/>
  <c r="I859" i="2"/>
  <c r="L858" i="2"/>
  <c r="K858" i="2"/>
  <c r="K858" i="2" a="1"/>
  <c r="J858" i="2"/>
  <c r="I858" i="2"/>
  <c r="L857" i="2"/>
  <c r="K857" i="2"/>
  <c r="K857" i="2" a="1"/>
  <c r="J857" i="2"/>
  <c r="I857" i="2"/>
  <c r="L856" i="2"/>
  <c r="K856" i="2"/>
  <c r="K856" i="2" a="1"/>
  <c r="J856" i="2"/>
  <c r="I856" i="2"/>
  <c r="L855" i="2"/>
  <c r="K855" i="2"/>
  <c r="K855" i="2" a="1"/>
  <c r="J855" i="2"/>
  <c r="I855" i="2"/>
  <c r="L854" i="2"/>
  <c r="K854" i="2"/>
  <c r="K854" i="2" a="1"/>
  <c r="J854" i="2"/>
  <c r="I854" i="2"/>
  <c r="L853" i="2"/>
  <c r="K853" i="2"/>
  <c r="K853" i="2" a="1"/>
  <c r="J853" i="2"/>
  <c r="I853" i="2"/>
  <c r="L852" i="2"/>
  <c r="K852" i="2"/>
  <c r="K852" i="2" a="1"/>
  <c r="J852" i="2"/>
  <c r="I852" i="2"/>
  <c r="L851" i="2"/>
  <c r="K851" i="2"/>
  <c r="K851" i="2" a="1"/>
  <c r="J851" i="2"/>
  <c r="I851" i="2"/>
  <c r="L850" i="2"/>
  <c r="K850" i="2"/>
  <c r="K850" i="2" a="1"/>
  <c r="J850" i="2"/>
  <c r="I850" i="2"/>
  <c r="L849" i="2"/>
  <c r="K849" i="2"/>
  <c r="K849" i="2" a="1"/>
  <c r="J849" i="2"/>
  <c r="I849" i="2"/>
  <c r="L848" i="2"/>
  <c r="K848" i="2"/>
  <c r="K848" i="2" a="1"/>
  <c r="J848" i="2"/>
  <c r="I848" i="2"/>
  <c r="L847" i="2"/>
  <c r="K847" i="2"/>
  <c r="K847" i="2" a="1"/>
  <c r="J847" i="2"/>
  <c r="I847" i="2"/>
  <c r="L846" i="2"/>
  <c r="K846" i="2"/>
  <c r="K846" i="2" a="1"/>
  <c r="J846" i="2"/>
  <c r="I846" i="2"/>
  <c r="L845" i="2"/>
  <c r="K845" i="2"/>
  <c r="K845" i="2" a="1"/>
  <c r="J845" i="2"/>
  <c r="I845" i="2"/>
  <c r="L844" i="2"/>
  <c r="K844" i="2"/>
  <c r="K844" i="2" a="1"/>
  <c r="J844" i="2"/>
  <c r="I844" i="2"/>
  <c r="L843" i="2"/>
  <c r="K843" i="2"/>
  <c r="K843" i="2" a="1"/>
  <c r="J843" i="2"/>
  <c r="I843" i="2"/>
  <c r="L842" i="2"/>
  <c r="K842" i="2"/>
  <c r="K842" i="2" a="1"/>
  <c r="J842" i="2"/>
  <c r="I842" i="2"/>
  <c r="L841" i="2"/>
  <c r="K841" i="2"/>
  <c r="K841" i="2" a="1"/>
  <c r="J841" i="2"/>
  <c r="I841" i="2"/>
  <c r="L840" i="2"/>
  <c r="K840" i="2"/>
  <c r="K840" i="2" a="1"/>
  <c r="J840" i="2"/>
  <c r="I840" i="2"/>
  <c r="L839" i="2"/>
  <c r="K839" i="2"/>
  <c r="K839" i="2" a="1"/>
  <c r="J839" i="2"/>
  <c r="I839" i="2"/>
  <c r="L838" i="2"/>
  <c r="K838" i="2"/>
  <c r="K838" i="2" a="1"/>
  <c r="J838" i="2"/>
  <c r="I838" i="2"/>
  <c r="L837" i="2"/>
  <c r="K837" i="2"/>
  <c r="K837" i="2" a="1"/>
  <c r="J837" i="2"/>
  <c r="I837" i="2"/>
  <c r="L836" i="2"/>
  <c r="K836" i="2"/>
  <c r="K836" i="2" a="1"/>
  <c r="J836" i="2"/>
  <c r="I836" i="2"/>
  <c r="L835" i="2"/>
  <c r="K835" i="2"/>
  <c r="K835" i="2" a="1"/>
  <c r="J835" i="2"/>
  <c r="I835" i="2"/>
  <c r="L834" i="2"/>
  <c r="K834" i="2"/>
  <c r="K834" i="2" a="1"/>
  <c r="J834" i="2"/>
  <c r="I834" i="2"/>
  <c r="L833" i="2"/>
  <c r="K833" i="2"/>
  <c r="K833" i="2" a="1"/>
  <c r="J833" i="2"/>
  <c r="I833" i="2"/>
  <c r="L832" i="2"/>
  <c r="K832" i="2"/>
  <c r="K832" i="2" a="1"/>
  <c r="J832" i="2"/>
  <c r="I832" i="2"/>
  <c r="L831" i="2"/>
  <c r="K831" i="2"/>
  <c r="K831" i="2" a="1"/>
  <c r="J831" i="2"/>
  <c r="I831" i="2"/>
  <c r="L830" i="2"/>
  <c r="K830" i="2"/>
  <c r="K830" i="2" a="1"/>
  <c r="J830" i="2"/>
  <c r="I830" i="2"/>
  <c r="L829" i="2"/>
  <c r="K829" i="2"/>
  <c r="K829" i="2" a="1"/>
  <c r="J829" i="2"/>
  <c r="I829" i="2"/>
  <c r="L828" i="2"/>
  <c r="K828" i="2"/>
  <c r="K828" i="2" a="1"/>
  <c r="J828" i="2"/>
  <c r="I828" i="2"/>
  <c r="L827" i="2"/>
  <c r="K827" i="2"/>
  <c r="K827" i="2" a="1"/>
  <c r="J827" i="2"/>
  <c r="I827" i="2"/>
  <c r="L826" i="2"/>
  <c r="K826" i="2"/>
  <c r="K826" i="2" a="1"/>
  <c r="J826" i="2"/>
  <c r="I826" i="2"/>
  <c r="L825" i="2"/>
  <c r="K825" i="2"/>
  <c r="K825" i="2" a="1"/>
  <c r="J825" i="2"/>
  <c r="I825" i="2"/>
  <c r="L824" i="2"/>
  <c r="K824" i="2"/>
  <c r="K824" i="2" a="1"/>
  <c r="J824" i="2"/>
  <c r="I824" i="2"/>
  <c r="L823" i="2"/>
  <c r="K823" i="2"/>
  <c r="K823" i="2" a="1"/>
  <c r="J823" i="2"/>
  <c r="I823" i="2"/>
  <c r="L822" i="2"/>
  <c r="K822" i="2"/>
  <c r="K822" i="2" a="1"/>
  <c r="J822" i="2"/>
  <c r="I822" i="2"/>
  <c r="L821" i="2"/>
  <c r="K821" i="2"/>
  <c r="K821" i="2" a="1"/>
  <c r="J821" i="2"/>
  <c r="I821" i="2"/>
  <c r="L820" i="2"/>
  <c r="K820" i="2"/>
  <c r="K820" i="2" a="1"/>
  <c r="J820" i="2"/>
  <c r="I820" i="2"/>
  <c r="L819" i="2"/>
  <c r="K819" i="2"/>
  <c r="K819" i="2" a="1"/>
  <c r="J819" i="2"/>
  <c r="I819" i="2"/>
  <c r="L818" i="2"/>
  <c r="K818" i="2"/>
  <c r="K818" i="2" a="1"/>
  <c r="J818" i="2"/>
  <c r="I818" i="2"/>
  <c r="L817" i="2"/>
  <c r="K817" i="2"/>
  <c r="K817" i="2" a="1"/>
  <c r="J817" i="2"/>
  <c r="I817" i="2"/>
  <c r="L816" i="2"/>
  <c r="K816" i="2"/>
  <c r="K816" i="2" a="1"/>
  <c r="J816" i="2"/>
  <c r="I816" i="2"/>
  <c r="L815" i="2"/>
  <c r="K815" i="2"/>
  <c r="K815" i="2" a="1"/>
  <c r="J815" i="2"/>
  <c r="I815" i="2"/>
  <c r="L814" i="2"/>
  <c r="K814" i="2"/>
  <c r="K814" i="2" a="1"/>
  <c r="J814" i="2"/>
  <c r="I814" i="2"/>
  <c r="L813" i="2"/>
  <c r="K813" i="2"/>
  <c r="K813" i="2" a="1"/>
  <c r="J813" i="2"/>
  <c r="I813" i="2"/>
  <c r="L812" i="2"/>
  <c r="K812" i="2"/>
  <c r="K812" i="2" a="1"/>
  <c r="J812" i="2"/>
  <c r="I812" i="2"/>
  <c r="L811" i="2"/>
  <c r="K811" i="2"/>
  <c r="K811" i="2" a="1"/>
  <c r="J811" i="2"/>
  <c r="I811" i="2"/>
  <c r="L810" i="2"/>
  <c r="K810" i="2"/>
  <c r="K810" i="2" a="1"/>
  <c r="J810" i="2"/>
  <c r="I810" i="2"/>
  <c r="L809" i="2"/>
  <c r="K809" i="2"/>
  <c r="K809" i="2" a="1"/>
  <c r="J809" i="2"/>
  <c r="I809" i="2"/>
  <c r="L808" i="2"/>
  <c r="K808" i="2"/>
  <c r="K808" i="2" a="1"/>
  <c r="J808" i="2"/>
  <c r="I808" i="2"/>
  <c r="L807" i="2"/>
  <c r="K807" i="2"/>
  <c r="K807" i="2" a="1"/>
  <c r="J807" i="2"/>
  <c r="I807" i="2"/>
  <c r="L806" i="2"/>
  <c r="K806" i="2"/>
  <c r="K806" i="2" a="1"/>
  <c r="J806" i="2"/>
  <c r="I806" i="2"/>
  <c r="L805" i="2"/>
  <c r="K805" i="2"/>
  <c r="K805" i="2" a="1"/>
  <c r="J805" i="2"/>
  <c r="I805" i="2"/>
  <c r="L804" i="2"/>
  <c r="K804" i="2"/>
  <c r="K804" i="2" a="1"/>
  <c r="J804" i="2"/>
  <c r="I804" i="2"/>
  <c r="L803" i="2"/>
  <c r="K803" i="2"/>
  <c r="K803" i="2" a="1"/>
  <c r="J803" i="2"/>
  <c r="I803" i="2"/>
  <c r="L802" i="2"/>
  <c r="K802" i="2"/>
  <c r="K802" i="2" a="1"/>
  <c r="J802" i="2"/>
  <c r="I802" i="2"/>
  <c r="L801" i="2"/>
  <c r="K801" i="2"/>
  <c r="K801" i="2" a="1"/>
  <c r="J801" i="2"/>
  <c r="I801" i="2"/>
  <c r="L800" i="2"/>
  <c r="K800" i="2"/>
  <c r="K800" i="2" a="1"/>
  <c r="J800" i="2"/>
  <c r="I800" i="2"/>
  <c r="L799" i="2"/>
  <c r="K799" i="2"/>
  <c r="K799" i="2" a="1"/>
  <c r="J799" i="2"/>
  <c r="I799" i="2"/>
  <c r="L798" i="2"/>
  <c r="K798" i="2"/>
  <c r="K798" i="2" a="1"/>
  <c r="J798" i="2"/>
  <c r="I798" i="2"/>
  <c r="L797" i="2"/>
  <c r="K797" i="2"/>
  <c r="K797" i="2" a="1"/>
  <c r="J797" i="2"/>
  <c r="I797" i="2"/>
  <c r="L796" i="2"/>
  <c r="K796" i="2"/>
  <c r="K796" i="2" a="1"/>
  <c r="J796" i="2"/>
  <c r="I796" i="2"/>
  <c r="L795" i="2"/>
  <c r="K795" i="2"/>
  <c r="K795" i="2" a="1"/>
  <c r="J795" i="2"/>
  <c r="I795" i="2"/>
  <c r="L794" i="2"/>
  <c r="K794" i="2"/>
  <c r="K794" i="2" a="1"/>
  <c r="J794" i="2"/>
  <c r="I794" i="2"/>
  <c r="L793" i="2"/>
  <c r="K793" i="2"/>
  <c r="K793" i="2" a="1"/>
  <c r="J793" i="2"/>
  <c r="I793" i="2"/>
  <c r="L792" i="2"/>
  <c r="K792" i="2"/>
  <c r="K792" i="2" a="1"/>
  <c r="J792" i="2"/>
  <c r="I792" i="2"/>
  <c r="L791" i="2"/>
  <c r="K791" i="2"/>
  <c r="K791" i="2" a="1"/>
  <c r="J791" i="2"/>
  <c r="I791" i="2"/>
  <c r="L790" i="2"/>
  <c r="K790" i="2"/>
  <c r="K790" i="2" a="1"/>
  <c r="J790" i="2"/>
  <c r="I790" i="2"/>
  <c r="L789" i="2"/>
  <c r="K789" i="2"/>
  <c r="K789" i="2" a="1"/>
  <c r="J789" i="2"/>
  <c r="I789" i="2"/>
  <c r="L788" i="2"/>
  <c r="K788" i="2"/>
  <c r="K788" i="2" a="1"/>
  <c r="J788" i="2"/>
  <c r="I788" i="2"/>
  <c r="L787" i="2"/>
  <c r="K787" i="2"/>
  <c r="K787" i="2" a="1"/>
  <c r="J787" i="2"/>
  <c r="I787" i="2"/>
  <c r="L786" i="2"/>
  <c r="K786" i="2"/>
  <c r="K786" i="2" a="1"/>
  <c r="J786" i="2"/>
  <c r="I786" i="2"/>
  <c r="L785" i="2"/>
  <c r="K785" i="2"/>
  <c r="K785" i="2" a="1"/>
  <c r="J785" i="2"/>
  <c r="I785" i="2"/>
  <c r="L784" i="2"/>
  <c r="K784" i="2"/>
  <c r="K784" i="2" a="1"/>
  <c r="J784" i="2"/>
  <c r="I784" i="2"/>
  <c r="L783" i="2"/>
  <c r="K783" i="2"/>
  <c r="K783" i="2" a="1"/>
  <c r="J783" i="2"/>
  <c r="I783" i="2"/>
  <c r="L782" i="2"/>
  <c r="K782" i="2"/>
  <c r="K782" i="2" a="1"/>
  <c r="J782" i="2"/>
  <c r="I782" i="2"/>
  <c r="L781" i="2"/>
  <c r="K781" i="2"/>
  <c r="K781" i="2" a="1"/>
  <c r="J781" i="2"/>
  <c r="I781" i="2"/>
  <c r="L780" i="2"/>
  <c r="K780" i="2"/>
  <c r="K780" i="2" a="1"/>
  <c r="J780" i="2"/>
  <c r="I780" i="2"/>
  <c r="L779" i="2"/>
  <c r="K779" i="2"/>
  <c r="K779" i="2" a="1"/>
  <c r="J779" i="2"/>
  <c r="I779" i="2"/>
  <c r="L778" i="2"/>
  <c r="K778" i="2"/>
  <c r="K778" i="2" a="1"/>
  <c r="J778" i="2"/>
  <c r="I778" i="2"/>
  <c r="L777" i="2"/>
  <c r="K777" i="2"/>
  <c r="K777" i="2" a="1"/>
  <c r="J777" i="2"/>
  <c r="I777" i="2"/>
  <c r="L776" i="2"/>
  <c r="K776" i="2"/>
  <c r="K776" i="2" a="1"/>
  <c r="J776" i="2"/>
  <c r="I776" i="2"/>
  <c r="L775" i="2"/>
  <c r="K775" i="2"/>
  <c r="K775" i="2" a="1"/>
  <c r="J775" i="2"/>
  <c r="I775" i="2"/>
  <c r="L774" i="2"/>
  <c r="K774" i="2"/>
  <c r="K774" i="2" a="1"/>
  <c r="J774" i="2"/>
  <c r="I774" i="2"/>
  <c r="L773" i="2"/>
  <c r="K773" i="2"/>
  <c r="K773" i="2" a="1"/>
  <c r="J773" i="2"/>
  <c r="I773" i="2"/>
  <c r="L772" i="2"/>
  <c r="K772" i="2"/>
  <c r="K772" i="2" a="1"/>
  <c r="J772" i="2"/>
  <c r="I772" i="2"/>
  <c r="L771" i="2"/>
  <c r="K771" i="2"/>
  <c r="K771" i="2" a="1"/>
  <c r="J771" i="2"/>
  <c r="I771" i="2"/>
  <c r="L770" i="2"/>
  <c r="K770" i="2"/>
  <c r="K770" i="2" a="1"/>
  <c r="J770" i="2"/>
  <c r="I770" i="2"/>
  <c r="L769" i="2"/>
  <c r="K769" i="2"/>
  <c r="K769" i="2" a="1"/>
  <c r="J769" i="2"/>
  <c r="I769" i="2"/>
  <c r="L768" i="2"/>
  <c r="K768" i="2"/>
  <c r="K768" i="2" a="1"/>
  <c r="J768" i="2"/>
  <c r="I768" i="2"/>
  <c r="L767" i="2"/>
  <c r="K767" i="2"/>
  <c r="K767" i="2" a="1"/>
  <c r="J767" i="2"/>
  <c r="I767" i="2"/>
  <c r="L766" i="2"/>
  <c r="K766" i="2"/>
  <c r="K766" i="2" a="1"/>
  <c r="J766" i="2"/>
  <c r="I766" i="2"/>
  <c r="L765" i="2"/>
  <c r="K765" i="2"/>
  <c r="K765" i="2" a="1"/>
  <c r="J765" i="2"/>
  <c r="I765" i="2"/>
  <c r="L764" i="2"/>
  <c r="K764" i="2"/>
  <c r="K764" i="2" a="1"/>
  <c r="J764" i="2"/>
  <c r="I764" i="2"/>
  <c r="L763" i="2"/>
  <c r="K763" i="2"/>
  <c r="K763" i="2" a="1"/>
  <c r="J763" i="2"/>
  <c r="I763" i="2"/>
  <c r="L762" i="2"/>
  <c r="K762" i="2"/>
  <c r="K762" i="2" a="1"/>
  <c r="J762" i="2"/>
  <c r="I762" i="2"/>
  <c r="L761" i="2"/>
  <c r="K761" i="2"/>
  <c r="K761" i="2" a="1"/>
  <c r="J761" i="2"/>
  <c r="I761" i="2"/>
  <c r="L760" i="2"/>
  <c r="K760" i="2"/>
  <c r="K760" i="2" a="1"/>
  <c r="J760" i="2"/>
  <c r="I760" i="2"/>
  <c r="L759" i="2"/>
  <c r="K759" i="2"/>
  <c r="K759" i="2" a="1"/>
  <c r="J759" i="2"/>
  <c r="I759" i="2"/>
  <c r="L758" i="2"/>
  <c r="K758" i="2"/>
  <c r="K758" i="2" a="1"/>
  <c r="J758" i="2"/>
  <c r="I758" i="2"/>
  <c r="L757" i="2"/>
  <c r="K757" i="2"/>
  <c r="K757" i="2" a="1"/>
  <c r="J757" i="2"/>
  <c r="I757" i="2"/>
  <c r="L756" i="2"/>
  <c r="K756" i="2"/>
  <c r="K756" i="2" a="1"/>
  <c r="J756" i="2"/>
  <c r="I756" i="2"/>
  <c r="L755" i="2"/>
  <c r="K755" i="2"/>
  <c r="K755" i="2" a="1"/>
  <c r="J755" i="2"/>
  <c r="I755" i="2"/>
  <c r="L754" i="2"/>
  <c r="K754" i="2"/>
  <c r="K754" i="2" a="1"/>
  <c r="J754" i="2"/>
  <c r="I754" i="2"/>
  <c r="L753" i="2"/>
  <c r="K753" i="2"/>
  <c r="K753" i="2" a="1"/>
  <c r="J753" i="2"/>
  <c r="I753" i="2"/>
  <c r="L752" i="2"/>
  <c r="K752" i="2"/>
  <c r="K752" i="2" a="1"/>
  <c r="J752" i="2"/>
  <c r="I752" i="2"/>
  <c r="L751" i="2"/>
  <c r="K751" i="2"/>
  <c r="K751" i="2" a="1"/>
  <c r="J751" i="2"/>
  <c r="I751" i="2"/>
  <c r="L750" i="2"/>
  <c r="K750" i="2"/>
  <c r="K750" i="2" a="1"/>
  <c r="J750" i="2"/>
  <c r="I750" i="2"/>
  <c r="L749" i="2"/>
  <c r="K749" i="2"/>
  <c r="K749" i="2" a="1"/>
  <c r="J749" i="2"/>
  <c r="I749" i="2"/>
  <c r="L748" i="2"/>
  <c r="K748" i="2"/>
  <c r="K748" i="2" a="1"/>
  <c r="J748" i="2"/>
  <c r="I748" i="2"/>
  <c r="L747" i="2"/>
  <c r="K747" i="2"/>
  <c r="K747" i="2" a="1"/>
  <c r="J747" i="2"/>
  <c r="I747" i="2"/>
  <c r="L746" i="2"/>
  <c r="K746" i="2"/>
  <c r="K746" i="2" a="1"/>
  <c r="J746" i="2"/>
  <c r="I746" i="2"/>
  <c r="L745" i="2"/>
  <c r="K745" i="2"/>
  <c r="K745" i="2" a="1"/>
  <c r="J745" i="2"/>
  <c r="I745" i="2"/>
  <c r="L744" i="2"/>
  <c r="K744" i="2"/>
  <c r="K744" i="2" a="1"/>
  <c r="J744" i="2"/>
  <c r="I744" i="2"/>
  <c r="L743" i="2"/>
  <c r="K743" i="2"/>
  <c r="K743" i="2" a="1"/>
  <c r="J743" i="2"/>
  <c r="I743" i="2"/>
  <c r="L742" i="2"/>
  <c r="K742" i="2"/>
  <c r="K742" i="2" a="1"/>
  <c r="J742" i="2"/>
  <c r="I742" i="2"/>
  <c r="L741" i="2"/>
  <c r="K741" i="2"/>
  <c r="K741" i="2" a="1"/>
  <c r="J741" i="2"/>
  <c r="I741" i="2"/>
  <c r="L740" i="2"/>
  <c r="K740" i="2"/>
  <c r="K740" i="2" a="1"/>
  <c r="J740" i="2"/>
  <c r="I740" i="2"/>
  <c r="L739" i="2"/>
  <c r="K739" i="2"/>
  <c r="K739" i="2" a="1"/>
  <c r="J739" i="2"/>
  <c r="I739" i="2"/>
  <c r="L738" i="2"/>
  <c r="K738" i="2"/>
  <c r="K738" i="2" a="1"/>
  <c r="J738" i="2"/>
  <c r="I738" i="2"/>
  <c r="L737" i="2"/>
  <c r="K737" i="2"/>
  <c r="K737" i="2" a="1"/>
  <c r="J737" i="2"/>
  <c r="I737" i="2"/>
  <c r="L736" i="2"/>
  <c r="K736" i="2"/>
  <c r="K736" i="2" a="1"/>
  <c r="J736" i="2"/>
  <c r="I736" i="2"/>
  <c r="L735" i="2"/>
  <c r="K735" i="2"/>
  <c r="K735" i="2" a="1"/>
  <c r="J735" i="2"/>
  <c r="I735" i="2"/>
  <c r="L734" i="2"/>
  <c r="K734" i="2"/>
  <c r="K734" i="2" a="1"/>
  <c r="J734" i="2"/>
  <c r="I734" i="2"/>
  <c r="L733" i="2"/>
  <c r="K733" i="2"/>
  <c r="K733" i="2" a="1"/>
  <c r="J733" i="2"/>
  <c r="I733" i="2"/>
  <c r="L732" i="2"/>
  <c r="K732" i="2"/>
  <c r="K732" i="2" a="1"/>
  <c r="J732" i="2"/>
  <c r="I732" i="2"/>
  <c r="L731" i="2"/>
  <c r="K731" i="2"/>
  <c r="K731" i="2" a="1"/>
  <c r="J731" i="2"/>
  <c r="I731" i="2"/>
  <c r="L730" i="2"/>
  <c r="K730" i="2"/>
  <c r="K730" i="2" a="1"/>
  <c r="J730" i="2"/>
  <c r="I730" i="2"/>
  <c r="L729" i="2"/>
  <c r="K729" i="2"/>
  <c r="K729" i="2" a="1"/>
  <c r="J729" i="2"/>
  <c r="I729" i="2"/>
  <c r="L728" i="2"/>
  <c r="K728" i="2"/>
  <c r="K728" i="2" a="1"/>
  <c r="J728" i="2"/>
  <c r="I728" i="2"/>
  <c r="L727" i="2"/>
  <c r="K727" i="2"/>
  <c r="K727" i="2" a="1"/>
  <c r="J727" i="2"/>
  <c r="I727" i="2"/>
  <c r="L726" i="2"/>
  <c r="K726" i="2"/>
  <c r="K726" i="2" a="1"/>
  <c r="J726" i="2"/>
  <c r="I726" i="2"/>
  <c r="L725" i="2"/>
  <c r="K725" i="2"/>
  <c r="K725" i="2" a="1"/>
  <c r="J725" i="2"/>
  <c r="I725" i="2"/>
  <c r="L724" i="2"/>
  <c r="K724" i="2"/>
  <c r="K724" i="2" a="1"/>
  <c r="J724" i="2"/>
  <c r="I724" i="2"/>
  <c r="L723" i="2"/>
  <c r="K723" i="2"/>
  <c r="K723" i="2" a="1"/>
  <c r="J723" i="2"/>
  <c r="I723" i="2"/>
  <c r="L722" i="2"/>
  <c r="K722" i="2"/>
  <c r="K722" i="2" a="1"/>
  <c r="J722" i="2"/>
  <c r="I722" i="2"/>
  <c r="L721" i="2"/>
  <c r="K721" i="2"/>
  <c r="K721" i="2" a="1"/>
  <c r="J721" i="2"/>
  <c r="I721" i="2"/>
  <c r="L720" i="2"/>
  <c r="K720" i="2"/>
  <c r="K720" i="2" a="1"/>
  <c r="J720" i="2"/>
  <c r="I720" i="2"/>
  <c r="L719" i="2"/>
  <c r="K719" i="2"/>
  <c r="K719" i="2" a="1"/>
  <c r="J719" i="2"/>
  <c r="I719" i="2"/>
  <c r="L718" i="2"/>
  <c r="K718" i="2"/>
  <c r="K718" i="2" a="1"/>
  <c r="J718" i="2"/>
  <c r="I718" i="2"/>
  <c r="L717" i="2"/>
  <c r="K717" i="2"/>
  <c r="K717" i="2" a="1"/>
  <c r="J717" i="2"/>
  <c r="I717" i="2"/>
  <c r="L716" i="2"/>
  <c r="K716" i="2"/>
  <c r="K716" i="2" a="1"/>
  <c r="J716" i="2"/>
  <c r="I716" i="2"/>
  <c r="L715" i="2"/>
  <c r="K715" i="2"/>
  <c r="K715" i="2" a="1"/>
  <c r="J715" i="2"/>
  <c r="I715" i="2"/>
  <c r="L714" i="2"/>
  <c r="K714" i="2"/>
  <c r="K714" i="2" a="1"/>
  <c r="J714" i="2"/>
  <c r="I714" i="2"/>
  <c r="L713" i="2"/>
  <c r="K713" i="2"/>
  <c r="K713" i="2" a="1"/>
  <c r="J713" i="2"/>
  <c r="I713" i="2"/>
  <c r="L712" i="2"/>
  <c r="K712" i="2"/>
  <c r="K712" i="2" a="1"/>
  <c r="J712" i="2"/>
  <c r="I712" i="2"/>
  <c r="L711" i="2"/>
  <c r="K711" i="2"/>
  <c r="K711" i="2" a="1"/>
  <c r="J711" i="2"/>
  <c r="I711" i="2"/>
  <c r="L710" i="2"/>
  <c r="K710" i="2"/>
  <c r="K710" i="2" a="1"/>
  <c r="J710" i="2"/>
  <c r="I710" i="2"/>
  <c r="L709" i="2"/>
  <c r="K709" i="2"/>
  <c r="K709" i="2" a="1"/>
  <c r="J709" i="2"/>
  <c r="I709" i="2"/>
  <c r="L708" i="2"/>
  <c r="K708" i="2"/>
  <c r="K708" i="2" a="1"/>
  <c r="J708" i="2"/>
  <c r="I708" i="2"/>
  <c r="L707" i="2"/>
  <c r="K707" i="2"/>
  <c r="K707" i="2" a="1"/>
  <c r="J707" i="2"/>
  <c r="I707" i="2"/>
  <c r="L706" i="2"/>
  <c r="K706" i="2"/>
  <c r="K706" i="2" a="1"/>
  <c r="J706" i="2"/>
  <c r="I706" i="2"/>
  <c r="L705" i="2"/>
  <c r="K705" i="2"/>
  <c r="K705" i="2" a="1"/>
  <c r="J705" i="2"/>
  <c r="I705" i="2"/>
  <c r="L704" i="2"/>
  <c r="K704" i="2"/>
  <c r="K704" i="2" a="1"/>
  <c r="J704" i="2"/>
  <c r="I704" i="2"/>
  <c r="L703" i="2"/>
  <c r="K703" i="2"/>
  <c r="K703" i="2" a="1"/>
  <c r="J703" i="2"/>
  <c r="I703" i="2"/>
  <c r="L702" i="2"/>
  <c r="K702" i="2"/>
  <c r="K702" i="2" a="1"/>
  <c r="J702" i="2"/>
  <c r="I702" i="2"/>
  <c r="L701" i="2"/>
  <c r="K701" i="2"/>
  <c r="K701" i="2" a="1"/>
  <c r="J701" i="2"/>
  <c r="I701" i="2"/>
  <c r="L700" i="2"/>
  <c r="K700" i="2"/>
  <c r="K700" i="2" a="1"/>
  <c r="J700" i="2"/>
  <c r="I700" i="2"/>
  <c r="L699" i="2"/>
  <c r="K699" i="2"/>
  <c r="K699" i="2" a="1"/>
  <c r="J699" i="2"/>
  <c r="I699" i="2"/>
  <c r="L698" i="2"/>
  <c r="K698" i="2"/>
  <c r="K698" i="2" a="1"/>
  <c r="J698" i="2"/>
  <c r="I698" i="2"/>
  <c r="L697" i="2"/>
  <c r="K697" i="2"/>
  <c r="K697" i="2" a="1"/>
  <c r="J697" i="2"/>
  <c r="I697" i="2"/>
  <c r="L696" i="2"/>
  <c r="K696" i="2"/>
  <c r="K696" i="2" a="1"/>
  <c r="J696" i="2"/>
  <c r="I696" i="2"/>
  <c r="L695" i="2"/>
  <c r="K695" i="2"/>
  <c r="K695" i="2" a="1"/>
  <c r="J695" i="2"/>
  <c r="I695" i="2"/>
  <c r="L694" i="2"/>
  <c r="K694" i="2"/>
  <c r="K694" i="2" a="1"/>
  <c r="J694" i="2"/>
  <c r="I694" i="2"/>
  <c r="L693" i="2"/>
  <c r="K693" i="2"/>
  <c r="K693" i="2" a="1"/>
  <c r="J693" i="2"/>
  <c r="I693" i="2"/>
  <c r="L692" i="2"/>
  <c r="K692" i="2"/>
  <c r="K692" i="2" a="1"/>
  <c r="J692" i="2"/>
  <c r="I692" i="2"/>
  <c r="L691" i="2"/>
  <c r="K691" i="2"/>
  <c r="K691" i="2" a="1"/>
  <c r="J691" i="2"/>
  <c r="I691" i="2"/>
  <c r="L690" i="2"/>
  <c r="K690" i="2"/>
  <c r="K690" i="2" a="1"/>
  <c r="J690" i="2"/>
  <c r="I690" i="2"/>
  <c r="L689" i="2"/>
  <c r="K689" i="2"/>
  <c r="K689" i="2" a="1"/>
  <c r="J689" i="2"/>
  <c r="I689" i="2"/>
  <c r="L688" i="2"/>
  <c r="K688" i="2"/>
  <c r="K688" i="2" a="1"/>
  <c r="J688" i="2"/>
  <c r="I688" i="2"/>
  <c r="L687" i="2"/>
  <c r="K687" i="2"/>
  <c r="K687" i="2" a="1"/>
  <c r="J687" i="2"/>
  <c r="I687" i="2"/>
  <c r="L686" i="2"/>
  <c r="K686" i="2"/>
  <c r="K686" i="2" a="1"/>
  <c r="J686" i="2"/>
  <c r="I686" i="2"/>
  <c r="L685" i="2"/>
  <c r="K685" i="2"/>
  <c r="K685" i="2" a="1"/>
  <c r="J685" i="2"/>
  <c r="I685" i="2"/>
  <c r="L684" i="2"/>
  <c r="K684" i="2"/>
  <c r="K684" i="2" a="1"/>
  <c r="J684" i="2"/>
  <c r="I684" i="2"/>
  <c r="L683" i="2"/>
  <c r="K683" i="2"/>
  <c r="K683" i="2" a="1"/>
  <c r="J683" i="2"/>
  <c r="I683" i="2"/>
  <c r="L682" i="2"/>
  <c r="K682" i="2"/>
  <c r="K682" i="2" a="1"/>
  <c r="J682" i="2"/>
  <c r="I682" i="2"/>
  <c r="L681" i="2"/>
  <c r="K681" i="2"/>
  <c r="K681" i="2" a="1"/>
  <c r="J681" i="2"/>
  <c r="I681" i="2"/>
  <c r="L680" i="2"/>
  <c r="K680" i="2"/>
  <c r="K680" i="2" a="1"/>
  <c r="J680" i="2"/>
  <c r="I680" i="2"/>
  <c r="L679" i="2"/>
  <c r="K679" i="2"/>
  <c r="K679" i="2" a="1"/>
  <c r="J679" i="2"/>
  <c r="I679" i="2"/>
  <c r="L678" i="2"/>
  <c r="K678" i="2"/>
  <c r="K678" i="2" a="1"/>
  <c r="J678" i="2"/>
  <c r="I678" i="2"/>
  <c r="L677" i="2"/>
  <c r="K677" i="2"/>
  <c r="K677" i="2" a="1"/>
  <c r="J677" i="2"/>
  <c r="I677" i="2"/>
  <c r="L676" i="2"/>
  <c r="K676" i="2"/>
  <c r="K676" i="2" a="1"/>
  <c r="J676" i="2"/>
  <c r="I676" i="2"/>
  <c r="L675" i="2"/>
  <c r="K675" i="2"/>
  <c r="K675" i="2" a="1"/>
  <c r="J675" i="2"/>
  <c r="I675" i="2"/>
  <c r="L674" i="2"/>
  <c r="K674" i="2"/>
  <c r="K674" i="2" a="1"/>
  <c r="J674" i="2"/>
  <c r="I674" i="2"/>
  <c r="L673" i="2"/>
  <c r="K673" i="2"/>
  <c r="K673" i="2" a="1"/>
  <c r="J673" i="2"/>
  <c r="I673" i="2"/>
  <c r="L672" i="2"/>
  <c r="K672" i="2"/>
  <c r="K672" i="2" a="1"/>
  <c r="J672" i="2"/>
  <c r="I672" i="2"/>
  <c r="L671" i="2"/>
  <c r="K671" i="2"/>
  <c r="K671" i="2" a="1"/>
  <c r="J671" i="2"/>
  <c r="I671" i="2"/>
  <c r="L670" i="2"/>
  <c r="K670" i="2"/>
  <c r="K670" i="2" a="1"/>
  <c r="J670" i="2"/>
  <c r="I670" i="2"/>
  <c r="L669" i="2"/>
  <c r="K669" i="2"/>
  <c r="K669" i="2" a="1"/>
  <c r="J669" i="2"/>
  <c r="I669" i="2"/>
  <c r="L668" i="2"/>
  <c r="K668" i="2"/>
  <c r="K668" i="2" a="1"/>
  <c r="J668" i="2"/>
  <c r="I668" i="2"/>
  <c r="L667" i="2"/>
  <c r="K667" i="2"/>
  <c r="K667" i="2" a="1"/>
  <c r="J667" i="2"/>
  <c r="I667" i="2"/>
  <c r="L666" i="2"/>
  <c r="K666" i="2"/>
  <c r="K666" i="2" a="1"/>
  <c r="J666" i="2"/>
  <c r="I666" i="2"/>
  <c r="L665" i="2"/>
  <c r="K665" i="2"/>
  <c r="K665" i="2" a="1"/>
  <c r="J665" i="2"/>
  <c r="I665" i="2"/>
  <c r="L664" i="2"/>
  <c r="K664" i="2"/>
  <c r="K664" i="2" a="1"/>
  <c r="J664" i="2"/>
  <c r="I664" i="2"/>
  <c r="L663" i="2"/>
  <c r="K663" i="2"/>
  <c r="K663" i="2" a="1"/>
  <c r="J663" i="2"/>
  <c r="I663" i="2"/>
  <c r="L662" i="2"/>
  <c r="K662" i="2"/>
  <c r="K662" i="2" a="1"/>
  <c r="J662" i="2"/>
  <c r="I662" i="2"/>
  <c r="L661" i="2"/>
  <c r="K661" i="2"/>
  <c r="K661" i="2" a="1"/>
  <c r="J661" i="2"/>
  <c r="I661" i="2"/>
  <c r="L660" i="2"/>
  <c r="K660" i="2"/>
  <c r="K660" i="2" a="1"/>
  <c r="J660" i="2"/>
  <c r="I660" i="2"/>
  <c r="L659" i="2"/>
  <c r="K659" i="2"/>
  <c r="K659" i="2" a="1"/>
  <c r="J659" i="2"/>
  <c r="I659" i="2"/>
  <c r="L658" i="2"/>
  <c r="K658" i="2"/>
  <c r="K658" i="2" a="1"/>
  <c r="J658" i="2"/>
  <c r="I658" i="2"/>
  <c r="L657" i="2"/>
  <c r="K657" i="2"/>
  <c r="K657" i="2" a="1"/>
  <c r="J657" i="2"/>
  <c r="I657" i="2"/>
  <c r="L656" i="2"/>
  <c r="K656" i="2"/>
  <c r="K656" i="2" a="1"/>
  <c r="J656" i="2"/>
  <c r="I656" i="2"/>
  <c r="L655" i="2"/>
  <c r="K655" i="2"/>
  <c r="K655" i="2" a="1"/>
  <c r="J655" i="2"/>
  <c r="I655" i="2"/>
  <c r="L654" i="2"/>
  <c r="K654" i="2"/>
  <c r="K654" i="2" a="1"/>
  <c r="J654" i="2"/>
  <c r="I654" i="2"/>
  <c r="L653" i="2"/>
  <c r="K653" i="2"/>
  <c r="K653" i="2" a="1"/>
  <c r="J653" i="2"/>
  <c r="I653" i="2"/>
  <c r="L652" i="2"/>
  <c r="K652" i="2"/>
  <c r="K652" i="2" a="1"/>
  <c r="J652" i="2"/>
  <c r="I652" i="2"/>
  <c r="L651" i="2"/>
  <c r="K651" i="2"/>
  <c r="K651" i="2" a="1"/>
  <c r="J651" i="2"/>
  <c r="I651" i="2"/>
  <c r="L650" i="2"/>
  <c r="K650" i="2"/>
  <c r="K650" i="2" a="1"/>
  <c r="J650" i="2"/>
  <c r="I650" i="2"/>
  <c r="L649" i="2"/>
  <c r="K649" i="2"/>
  <c r="K649" i="2" a="1"/>
  <c r="J649" i="2"/>
  <c r="I649" i="2"/>
  <c r="L648" i="2"/>
  <c r="K648" i="2"/>
  <c r="K648" i="2" a="1"/>
  <c r="J648" i="2"/>
  <c r="I648" i="2"/>
  <c r="L647" i="2"/>
  <c r="K647" i="2"/>
  <c r="K647" i="2" a="1"/>
  <c r="J647" i="2"/>
  <c r="I647" i="2"/>
  <c r="L646" i="2"/>
  <c r="K646" i="2"/>
  <c r="K646" i="2" a="1"/>
  <c r="J646" i="2"/>
  <c r="I646" i="2"/>
  <c r="L645" i="2"/>
  <c r="K645" i="2"/>
  <c r="K645" i="2" a="1"/>
  <c r="J645" i="2"/>
  <c r="I645" i="2"/>
  <c r="L644" i="2"/>
  <c r="K644" i="2"/>
  <c r="K644" i="2" a="1"/>
  <c r="J644" i="2"/>
  <c r="I644" i="2"/>
  <c r="L643" i="2"/>
  <c r="K643" i="2"/>
  <c r="K643" i="2" a="1"/>
  <c r="J643" i="2"/>
  <c r="I643" i="2"/>
  <c r="L642" i="2"/>
  <c r="K642" i="2"/>
  <c r="K642" i="2" a="1"/>
  <c r="J642" i="2"/>
  <c r="I642" i="2"/>
  <c r="L641" i="2"/>
  <c r="K641" i="2"/>
  <c r="K641" i="2" a="1"/>
  <c r="J641" i="2"/>
  <c r="I641" i="2"/>
  <c r="L640" i="2"/>
  <c r="K640" i="2"/>
  <c r="K640" i="2" a="1"/>
  <c r="J640" i="2"/>
  <c r="I640" i="2"/>
  <c r="L639" i="2"/>
  <c r="K639" i="2"/>
  <c r="K639" i="2" a="1"/>
  <c r="J639" i="2"/>
  <c r="I639" i="2"/>
  <c r="L638" i="2"/>
  <c r="K638" i="2"/>
  <c r="K638" i="2" a="1"/>
  <c r="J638" i="2"/>
  <c r="I638" i="2"/>
  <c r="L637" i="2"/>
  <c r="K637" i="2"/>
  <c r="K637" i="2" a="1"/>
  <c r="J637" i="2"/>
  <c r="I637" i="2"/>
  <c r="L636" i="2"/>
  <c r="K636" i="2"/>
  <c r="K636" i="2" a="1"/>
  <c r="J636" i="2"/>
  <c r="I636" i="2"/>
  <c r="L635" i="2"/>
  <c r="K635" i="2"/>
  <c r="K635" i="2" a="1"/>
  <c r="J635" i="2"/>
  <c r="I635" i="2"/>
  <c r="L634" i="2"/>
  <c r="K634" i="2"/>
  <c r="K634" i="2" a="1"/>
  <c r="J634" i="2"/>
  <c r="I634" i="2"/>
  <c r="L633" i="2"/>
  <c r="K633" i="2"/>
  <c r="K633" i="2" a="1"/>
  <c r="J633" i="2"/>
  <c r="I633" i="2"/>
  <c r="L632" i="2"/>
  <c r="K632" i="2"/>
  <c r="K632" i="2" a="1"/>
  <c r="J632" i="2"/>
  <c r="I632" i="2"/>
  <c r="L631" i="2"/>
  <c r="K631" i="2"/>
  <c r="K631" i="2" a="1"/>
  <c r="J631" i="2"/>
  <c r="I631" i="2"/>
  <c r="L630" i="2"/>
  <c r="K630" i="2"/>
  <c r="K630" i="2" a="1"/>
  <c r="J630" i="2"/>
  <c r="I630" i="2"/>
  <c r="L629" i="2"/>
  <c r="K629" i="2"/>
  <c r="K629" i="2" a="1"/>
  <c r="J629" i="2"/>
  <c r="I629" i="2"/>
  <c r="L628" i="2"/>
  <c r="K628" i="2"/>
  <c r="K628" i="2" a="1"/>
  <c r="J628" i="2"/>
  <c r="I628" i="2"/>
  <c r="L627" i="2"/>
  <c r="K627" i="2"/>
  <c r="K627" i="2" a="1"/>
  <c r="J627" i="2"/>
  <c r="I627" i="2"/>
  <c r="L626" i="2"/>
  <c r="K626" i="2"/>
  <c r="K626" i="2" a="1"/>
  <c r="J626" i="2"/>
  <c r="I626" i="2"/>
  <c r="L625" i="2"/>
  <c r="K625" i="2"/>
  <c r="K625" i="2" a="1"/>
  <c r="J625" i="2"/>
  <c r="I625" i="2"/>
  <c r="L624" i="2"/>
  <c r="K624" i="2"/>
  <c r="K624" i="2" a="1"/>
  <c r="J624" i="2"/>
  <c r="I624" i="2"/>
  <c r="L623" i="2"/>
  <c r="K623" i="2"/>
  <c r="K623" i="2" a="1"/>
  <c r="J623" i="2"/>
  <c r="I623" i="2"/>
  <c r="L622" i="2"/>
  <c r="K622" i="2"/>
  <c r="K622" i="2" a="1"/>
  <c r="J622" i="2"/>
  <c r="I622" i="2"/>
  <c r="L621" i="2"/>
  <c r="K621" i="2"/>
  <c r="K621" i="2" a="1"/>
  <c r="J621" i="2"/>
  <c r="I621" i="2"/>
  <c r="L620" i="2"/>
  <c r="K620" i="2"/>
  <c r="K620" i="2" a="1"/>
  <c r="J620" i="2"/>
  <c r="I620" i="2"/>
  <c r="L619" i="2"/>
  <c r="K619" i="2"/>
  <c r="K619" i="2" a="1"/>
  <c r="J619" i="2"/>
  <c r="I619" i="2"/>
  <c r="L618" i="2"/>
  <c r="K618" i="2"/>
  <c r="K618" i="2" a="1"/>
  <c r="J618" i="2"/>
  <c r="I618" i="2"/>
  <c r="L617" i="2"/>
  <c r="K617" i="2"/>
  <c r="K617" i="2" a="1"/>
  <c r="J617" i="2"/>
  <c r="I617" i="2"/>
  <c r="L616" i="2"/>
  <c r="K616" i="2"/>
  <c r="K616" i="2" a="1"/>
  <c r="J616" i="2"/>
  <c r="I616" i="2"/>
  <c r="L615" i="2"/>
  <c r="K615" i="2"/>
  <c r="K615" i="2" a="1"/>
  <c r="J615" i="2"/>
  <c r="I615" i="2"/>
  <c r="L614" i="2"/>
  <c r="K614" i="2"/>
  <c r="K614" i="2" a="1"/>
  <c r="J614" i="2"/>
  <c r="I614" i="2"/>
  <c r="L613" i="2"/>
  <c r="K613" i="2"/>
  <c r="K613" i="2" a="1"/>
  <c r="J613" i="2"/>
  <c r="I613" i="2"/>
  <c r="L612" i="2"/>
  <c r="K612" i="2"/>
  <c r="K612" i="2" a="1"/>
  <c r="J612" i="2"/>
  <c r="I612" i="2"/>
  <c r="L611" i="2"/>
  <c r="K611" i="2"/>
  <c r="K611" i="2" a="1"/>
  <c r="J611" i="2"/>
  <c r="I611" i="2"/>
  <c r="L610" i="2"/>
  <c r="K610" i="2"/>
  <c r="K610" i="2" a="1"/>
  <c r="J610" i="2"/>
  <c r="I610" i="2"/>
  <c r="L609" i="2"/>
  <c r="K609" i="2"/>
  <c r="K609" i="2" a="1"/>
  <c r="J609" i="2"/>
  <c r="I609" i="2"/>
  <c r="L608" i="2"/>
  <c r="K608" i="2"/>
  <c r="K608" i="2" a="1"/>
  <c r="J608" i="2"/>
  <c r="I608" i="2"/>
  <c r="L607" i="2"/>
  <c r="K607" i="2"/>
  <c r="K607" i="2" a="1"/>
  <c r="J607" i="2"/>
  <c r="I607" i="2"/>
  <c r="L606" i="2"/>
  <c r="K606" i="2"/>
  <c r="K606" i="2" a="1"/>
  <c r="J606" i="2"/>
  <c r="I606" i="2"/>
  <c r="L605" i="2"/>
  <c r="K605" i="2"/>
  <c r="K605" i="2" a="1"/>
  <c r="J605" i="2"/>
  <c r="I605" i="2"/>
  <c r="L604" i="2"/>
  <c r="K604" i="2"/>
  <c r="K604" i="2" a="1"/>
  <c r="J604" i="2"/>
  <c r="I604" i="2"/>
  <c r="L603" i="2"/>
  <c r="K603" i="2"/>
  <c r="K603" i="2" a="1"/>
  <c r="J603" i="2"/>
  <c r="I603" i="2"/>
  <c r="L602" i="2"/>
  <c r="K602" i="2"/>
  <c r="K602" i="2" a="1"/>
  <c r="J602" i="2"/>
  <c r="I602" i="2"/>
  <c r="L601" i="2"/>
  <c r="K601" i="2"/>
  <c r="K601" i="2" a="1"/>
  <c r="J601" i="2"/>
  <c r="I601" i="2"/>
  <c r="L600" i="2"/>
  <c r="K600" i="2"/>
  <c r="K600" i="2" a="1"/>
  <c r="J600" i="2"/>
  <c r="I600" i="2"/>
  <c r="L599" i="2"/>
  <c r="K599" i="2"/>
  <c r="K599" i="2" a="1"/>
  <c r="J599" i="2"/>
  <c r="I599" i="2"/>
  <c r="L598" i="2"/>
  <c r="K598" i="2"/>
  <c r="K598" i="2" a="1"/>
  <c r="J598" i="2"/>
  <c r="I598" i="2"/>
  <c r="L597" i="2"/>
  <c r="K597" i="2"/>
  <c r="K597" i="2" a="1"/>
  <c r="J597" i="2"/>
  <c r="I597" i="2"/>
  <c r="L596" i="2"/>
  <c r="K596" i="2"/>
  <c r="K596" i="2" a="1"/>
  <c r="J596" i="2"/>
  <c r="I596" i="2"/>
  <c r="L595" i="2"/>
  <c r="K595" i="2"/>
  <c r="K595" i="2" a="1"/>
  <c r="J595" i="2"/>
  <c r="I595" i="2"/>
  <c r="L594" i="2"/>
  <c r="K594" i="2"/>
  <c r="K594" i="2" a="1"/>
  <c r="J594" i="2"/>
  <c r="I594" i="2"/>
  <c r="L593" i="2"/>
  <c r="K593" i="2"/>
  <c r="K593" i="2" a="1"/>
  <c r="J593" i="2"/>
  <c r="I593" i="2"/>
  <c r="L592" i="2"/>
  <c r="K592" i="2"/>
  <c r="K592" i="2" a="1"/>
  <c r="J592" i="2"/>
  <c r="I592" i="2"/>
  <c r="L591" i="2"/>
  <c r="K591" i="2"/>
  <c r="K591" i="2" a="1"/>
  <c r="J591" i="2"/>
  <c r="I591" i="2"/>
  <c r="L590" i="2"/>
  <c r="K590" i="2"/>
  <c r="K590" i="2" a="1"/>
  <c r="J590" i="2"/>
  <c r="I590" i="2"/>
  <c r="L589" i="2"/>
  <c r="K589" i="2"/>
  <c r="K589" i="2" a="1"/>
  <c r="J589" i="2"/>
  <c r="I589" i="2"/>
  <c r="L588" i="2"/>
  <c r="K588" i="2"/>
  <c r="K588" i="2" a="1"/>
  <c r="J588" i="2"/>
  <c r="I588" i="2"/>
  <c r="L587" i="2"/>
  <c r="K587" i="2"/>
  <c r="K587" i="2" a="1"/>
  <c r="J587" i="2"/>
  <c r="I587" i="2"/>
  <c r="L586" i="2"/>
  <c r="K586" i="2"/>
  <c r="K586" i="2" a="1"/>
  <c r="J586" i="2"/>
  <c r="I586" i="2"/>
  <c r="L585" i="2"/>
  <c r="K585" i="2"/>
  <c r="K585" i="2" a="1"/>
  <c r="J585" i="2"/>
  <c r="I585" i="2"/>
  <c r="L584" i="2"/>
  <c r="K584" i="2"/>
  <c r="K584" i="2" a="1"/>
  <c r="J584" i="2"/>
  <c r="I584" i="2"/>
  <c r="L583" i="2"/>
  <c r="K583" i="2"/>
  <c r="K583" i="2" a="1"/>
  <c r="J583" i="2"/>
  <c r="I583" i="2"/>
  <c r="L582" i="2"/>
  <c r="K582" i="2"/>
  <c r="K582" i="2" a="1"/>
  <c r="J582" i="2"/>
  <c r="I582" i="2"/>
  <c r="L581" i="2"/>
  <c r="K581" i="2"/>
  <c r="K581" i="2" a="1"/>
  <c r="J581" i="2"/>
  <c r="I581" i="2"/>
  <c r="L580" i="2"/>
  <c r="K580" i="2"/>
  <c r="K580" i="2" a="1"/>
  <c r="J580" i="2"/>
  <c r="I580" i="2"/>
  <c r="L579" i="2"/>
  <c r="K579" i="2"/>
  <c r="K579" i="2" a="1"/>
  <c r="J579" i="2"/>
  <c r="I579" i="2"/>
  <c r="L578" i="2"/>
  <c r="K578" i="2"/>
  <c r="K578" i="2" a="1"/>
  <c r="J578" i="2"/>
  <c r="I578" i="2"/>
  <c r="L577" i="2"/>
  <c r="K577" i="2"/>
  <c r="K577" i="2" a="1"/>
  <c r="J577" i="2"/>
  <c r="I577" i="2"/>
  <c r="L576" i="2"/>
  <c r="K576" i="2"/>
  <c r="K576" i="2" a="1"/>
  <c r="J576" i="2"/>
  <c r="I576" i="2"/>
  <c r="L575" i="2"/>
  <c r="K575" i="2"/>
  <c r="K575" i="2" a="1"/>
  <c r="J575" i="2"/>
  <c r="I575" i="2"/>
  <c r="L574" i="2"/>
  <c r="K574" i="2"/>
  <c r="K574" i="2" a="1"/>
  <c r="J574" i="2"/>
  <c r="I574" i="2"/>
  <c r="L573" i="2"/>
  <c r="K573" i="2"/>
  <c r="K573" i="2" a="1"/>
  <c r="J573" i="2"/>
  <c r="I573" i="2"/>
  <c r="L572" i="2"/>
  <c r="K572" i="2"/>
  <c r="K572" i="2" a="1"/>
  <c r="J572" i="2"/>
  <c r="I572" i="2"/>
  <c r="L571" i="2"/>
  <c r="K571" i="2"/>
  <c r="K571" i="2" a="1"/>
  <c r="J571" i="2"/>
  <c r="I571" i="2"/>
  <c r="L570" i="2"/>
  <c r="K570" i="2"/>
  <c r="K570" i="2" a="1"/>
  <c r="J570" i="2"/>
  <c r="I570" i="2"/>
  <c r="L569" i="2"/>
  <c r="K569" i="2"/>
  <c r="K569" i="2" a="1"/>
  <c r="J569" i="2"/>
  <c r="I569" i="2"/>
  <c r="L568" i="2"/>
  <c r="K568" i="2"/>
  <c r="K568" i="2" a="1"/>
  <c r="J568" i="2"/>
  <c r="I568" i="2"/>
  <c r="L567" i="2"/>
  <c r="K567" i="2"/>
  <c r="K567" i="2" a="1"/>
  <c r="J567" i="2"/>
  <c r="I567" i="2"/>
  <c r="L566" i="2"/>
  <c r="K566" i="2"/>
  <c r="K566" i="2" a="1"/>
  <c r="J566" i="2"/>
  <c r="I566" i="2"/>
  <c r="L565" i="2"/>
  <c r="K565" i="2"/>
  <c r="K565" i="2" a="1"/>
  <c r="J565" i="2"/>
  <c r="I565" i="2"/>
  <c r="L564" i="2"/>
  <c r="K564" i="2"/>
  <c r="K564" i="2" a="1"/>
  <c r="J564" i="2"/>
  <c r="I564" i="2"/>
  <c r="L563" i="2"/>
  <c r="K563" i="2"/>
  <c r="K563" i="2" a="1"/>
  <c r="J563" i="2"/>
  <c r="I563" i="2"/>
  <c r="L562" i="2"/>
  <c r="K562" i="2"/>
  <c r="K562" i="2" a="1"/>
  <c r="J562" i="2"/>
  <c r="I562" i="2"/>
  <c r="L561" i="2"/>
  <c r="K561" i="2"/>
  <c r="K561" i="2" a="1"/>
  <c r="J561" i="2"/>
  <c r="I561" i="2"/>
  <c r="L560" i="2"/>
  <c r="K560" i="2"/>
  <c r="K560" i="2" a="1"/>
  <c r="J560" i="2"/>
  <c r="I560" i="2"/>
  <c r="L559" i="2"/>
  <c r="K559" i="2"/>
  <c r="K559" i="2" a="1"/>
  <c r="J559" i="2"/>
  <c r="I559" i="2"/>
  <c r="L558" i="2"/>
  <c r="K558" i="2"/>
  <c r="K558" i="2" a="1"/>
  <c r="J558" i="2"/>
  <c r="I558" i="2"/>
  <c r="L557" i="2"/>
  <c r="K557" i="2"/>
  <c r="K557" i="2" a="1"/>
  <c r="J557" i="2"/>
  <c r="I557" i="2"/>
  <c r="L556" i="2"/>
  <c r="K556" i="2"/>
  <c r="K556" i="2" a="1"/>
  <c r="J556" i="2"/>
  <c r="I556" i="2"/>
  <c r="L555" i="2"/>
  <c r="K555" i="2"/>
  <c r="K555" i="2" a="1"/>
  <c r="J555" i="2"/>
  <c r="I555" i="2"/>
  <c r="L554" i="2"/>
  <c r="K554" i="2"/>
  <c r="K554" i="2" a="1"/>
  <c r="J554" i="2"/>
  <c r="I554" i="2"/>
  <c r="L553" i="2"/>
  <c r="K553" i="2"/>
  <c r="K553" i="2" a="1"/>
  <c r="J553" i="2"/>
  <c r="I553" i="2"/>
  <c r="L552" i="2"/>
  <c r="K552" i="2"/>
  <c r="K552" i="2" a="1"/>
  <c r="J552" i="2"/>
  <c r="I552" i="2"/>
  <c r="L551" i="2"/>
  <c r="K551" i="2"/>
  <c r="K551" i="2" a="1"/>
  <c r="J551" i="2"/>
  <c r="I551" i="2"/>
  <c r="L550" i="2"/>
  <c r="K550" i="2"/>
  <c r="K550" i="2" a="1"/>
  <c r="J550" i="2"/>
  <c r="I550" i="2"/>
  <c r="L549" i="2"/>
  <c r="K549" i="2"/>
  <c r="K549" i="2" a="1"/>
  <c r="J549" i="2"/>
  <c r="I549" i="2"/>
  <c r="L548" i="2"/>
  <c r="K548" i="2"/>
  <c r="K548" i="2" a="1"/>
  <c r="J548" i="2"/>
  <c r="I548" i="2"/>
  <c r="L547" i="2"/>
  <c r="K547" i="2"/>
  <c r="K547" i="2" a="1"/>
  <c r="J547" i="2"/>
  <c r="I547" i="2"/>
  <c r="L546" i="2"/>
  <c r="K546" i="2"/>
  <c r="K546" i="2" a="1"/>
  <c r="J546" i="2"/>
  <c r="I546" i="2"/>
  <c r="L545" i="2"/>
  <c r="K545" i="2"/>
  <c r="K545" i="2" a="1"/>
  <c r="J545" i="2"/>
  <c r="I545" i="2"/>
  <c r="L544" i="2"/>
  <c r="K544" i="2"/>
  <c r="K544" i="2" a="1"/>
  <c r="J544" i="2"/>
  <c r="I544" i="2"/>
  <c r="L543" i="2"/>
  <c r="K543" i="2"/>
  <c r="K543" i="2" a="1"/>
  <c r="J543" i="2"/>
  <c r="I543" i="2"/>
  <c r="L542" i="2"/>
  <c r="K542" i="2"/>
  <c r="K542" i="2" a="1"/>
  <c r="J542" i="2"/>
  <c r="I542" i="2"/>
  <c r="L541" i="2"/>
  <c r="K541" i="2"/>
  <c r="K541" i="2" a="1"/>
  <c r="J541" i="2"/>
  <c r="I541" i="2"/>
  <c r="L540" i="2"/>
  <c r="K540" i="2"/>
  <c r="K540" i="2" a="1"/>
  <c r="J540" i="2"/>
  <c r="I540" i="2"/>
  <c r="L539" i="2"/>
  <c r="K539" i="2"/>
  <c r="K539" i="2" a="1"/>
  <c r="J539" i="2"/>
  <c r="I539" i="2"/>
  <c r="L538" i="2"/>
  <c r="K538" i="2"/>
  <c r="K538" i="2" a="1"/>
  <c r="J538" i="2"/>
  <c r="I538" i="2"/>
  <c r="L537" i="2"/>
  <c r="K537" i="2"/>
  <c r="K537" i="2" a="1"/>
  <c r="J537" i="2"/>
  <c r="I537" i="2"/>
  <c r="L536" i="2"/>
  <c r="K536" i="2"/>
  <c r="K536" i="2" a="1"/>
  <c r="J536" i="2"/>
  <c r="I536" i="2"/>
  <c r="L535" i="2"/>
  <c r="K535" i="2"/>
  <c r="K535" i="2" a="1"/>
  <c r="J535" i="2"/>
  <c r="I535" i="2"/>
  <c r="L534" i="2"/>
  <c r="K534" i="2"/>
  <c r="K534" i="2" a="1"/>
  <c r="J534" i="2"/>
  <c r="I534" i="2"/>
  <c r="L533" i="2"/>
  <c r="K533" i="2"/>
  <c r="K533" i="2" a="1"/>
  <c r="J533" i="2"/>
  <c r="I533" i="2"/>
  <c r="L532" i="2"/>
  <c r="K532" i="2"/>
  <c r="K532" i="2" a="1"/>
  <c r="J532" i="2"/>
  <c r="I532" i="2"/>
  <c r="L531" i="2"/>
  <c r="K531" i="2"/>
  <c r="K531" i="2" a="1"/>
  <c r="J531" i="2"/>
  <c r="I531" i="2"/>
  <c r="L530" i="2"/>
  <c r="K530" i="2"/>
  <c r="K530" i="2" a="1"/>
  <c r="J530" i="2"/>
  <c r="I530" i="2"/>
  <c r="L529" i="2"/>
  <c r="K529" i="2"/>
  <c r="K529" i="2" a="1"/>
  <c r="J529" i="2"/>
  <c r="I529" i="2"/>
  <c r="L528" i="2"/>
  <c r="K528" i="2"/>
  <c r="K528" i="2" a="1"/>
  <c r="J528" i="2"/>
  <c r="I528" i="2"/>
  <c r="L527" i="2"/>
  <c r="K527" i="2"/>
  <c r="K527" i="2" a="1"/>
  <c r="J527" i="2"/>
  <c r="I527" i="2"/>
  <c r="L526" i="2"/>
  <c r="K526" i="2"/>
  <c r="K526" i="2" a="1"/>
  <c r="J526" i="2"/>
  <c r="I526" i="2"/>
  <c r="L525" i="2"/>
  <c r="K525" i="2"/>
  <c r="K525" i="2" a="1"/>
  <c r="J525" i="2"/>
  <c r="I525" i="2"/>
  <c r="L524" i="2"/>
  <c r="K524" i="2"/>
  <c r="K524" i="2" a="1"/>
  <c r="J524" i="2"/>
  <c r="I524" i="2"/>
  <c r="L523" i="2"/>
  <c r="K523" i="2"/>
  <c r="K523" i="2" a="1"/>
  <c r="J523" i="2"/>
  <c r="I523" i="2"/>
  <c r="L522" i="2"/>
  <c r="K522" i="2"/>
  <c r="K522" i="2" a="1"/>
  <c r="J522" i="2"/>
  <c r="I522" i="2"/>
  <c r="L521" i="2"/>
  <c r="K521" i="2"/>
  <c r="K521" i="2" a="1"/>
  <c r="J521" i="2"/>
  <c r="I521" i="2"/>
  <c r="L520" i="2"/>
  <c r="K520" i="2"/>
  <c r="K520" i="2" a="1"/>
  <c r="J520" i="2"/>
  <c r="I520" i="2"/>
  <c r="L519" i="2"/>
  <c r="K519" i="2"/>
  <c r="K519" i="2" a="1"/>
  <c r="J519" i="2"/>
  <c r="I519" i="2"/>
  <c r="L518" i="2"/>
  <c r="K518" i="2"/>
  <c r="K518" i="2" a="1"/>
  <c r="J518" i="2"/>
  <c r="I518" i="2"/>
  <c r="L517" i="2"/>
  <c r="K517" i="2"/>
  <c r="K517" i="2" a="1"/>
  <c r="J517" i="2"/>
  <c r="I517" i="2"/>
  <c r="L516" i="2"/>
  <c r="K516" i="2"/>
  <c r="K516" i="2" a="1"/>
  <c r="J516" i="2"/>
  <c r="I516" i="2"/>
  <c r="L515" i="2"/>
  <c r="K515" i="2"/>
  <c r="K515" i="2" a="1"/>
  <c r="J515" i="2"/>
  <c r="I515" i="2"/>
  <c r="L514" i="2"/>
  <c r="K514" i="2"/>
  <c r="K514" i="2" a="1"/>
  <c r="J514" i="2"/>
  <c r="I514" i="2"/>
  <c r="L513" i="2"/>
  <c r="K513" i="2"/>
  <c r="K513" i="2" a="1"/>
  <c r="J513" i="2"/>
  <c r="I513" i="2"/>
  <c r="L512" i="2"/>
  <c r="K512" i="2"/>
  <c r="K512" i="2" a="1"/>
  <c r="J512" i="2"/>
  <c r="I512" i="2"/>
  <c r="L511" i="2"/>
  <c r="K511" i="2"/>
  <c r="K511" i="2" a="1"/>
  <c r="J511" i="2"/>
  <c r="I511" i="2"/>
  <c r="L510" i="2"/>
  <c r="K510" i="2"/>
  <c r="K510" i="2" a="1"/>
  <c r="J510" i="2"/>
  <c r="I510" i="2"/>
  <c r="L509" i="2"/>
  <c r="K509" i="2"/>
  <c r="K509" i="2" a="1"/>
  <c r="J509" i="2"/>
  <c r="I509" i="2"/>
  <c r="L508" i="2"/>
  <c r="K508" i="2"/>
  <c r="K508" i="2" a="1"/>
  <c r="J508" i="2"/>
  <c r="I508" i="2"/>
  <c r="L507" i="2"/>
  <c r="K507" i="2"/>
  <c r="K507" i="2" a="1"/>
  <c r="J507" i="2"/>
  <c r="I507" i="2"/>
  <c r="L506" i="2"/>
  <c r="K506" i="2"/>
  <c r="K506" i="2" a="1"/>
  <c r="J506" i="2"/>
  <c r="I506" i="2"/>
  <c r="L505" i="2"/>
  <c r="K505" i="2"/>
  <c r="K505" i="2" a="1"/>
  <c r="J505" i="2"/>
  <c r="I505" i="2"/>
  <c r="L504" i="2"/>
  <c r="K504" i="2"/>
  <c r="K504" i="2" a="1"/>
  <c r="J504" i="2"/>
  <c r="I504" i="2"/>
  <c r="L503" i="2"/>
  <c r="K503" i="2"/>
  <c r="K503" i="2" a="1"/>
  <c r="J503" i="2"/>
  <c r="I503" i="2"/>
  <c r="L502" i="2"/>
  <c r="K502" i="2"/>
  <c r="K502" i="2" a="1"/>
  <c r="J502" i="2"/>
  <c r="I502" i="2"/>
  <c r="L501" i="2"/>
  <c r="K501" i="2"/>
  <c r="K501" i="2" a="1"/>
  <c r="J501" i="2"/>
  <c r="I501" i="2"/>
  <c r="L500" i="2"/>
  <c r="K500" i="2"/>
  <c r="K500" i="2" a="1"/>
  <c r="J500" i="2"/>
  <c r="I500" i="2"/>
  <c r="L499" i="2"/>
  <c r="K499" i="2"/>
  <c r="K499" i="2" a="1"/>
  <c r="J499" i="2"/>
  <c r="I499" i="2"/>
  <c r="L498" i="2"/>
  <c r="K498" i="2"/>
  <c r="K498" i="2" a="1"/>
  <c r="J498" i="2"/>
  <c r="I498" i="2"/>
  <c r="L497" i="2"/>
  <c r="K497" i="2"/>
  <c r="K497" i="2" a="1"/>
  <c r="J497" i="2"/>
  <c r="I497" i="2"/>
  <c r="L496" i="2"/>
  <c r="K496" i="2"/>
  <c r="K496" i="2" a="1"/>
  <c r="J496" i="2"/>
  <c r="I496" i="2"/>
  <c r="L495" i="2"/>
  <c r="K495" i="2"/>
  <c r="K495" i="2" a="1"/>
  <c r="J495" i="2"/>
  <c r="I495" i="2"/>
  <c r="L494" i="2"/>
  <c r="K494" i="2"/>
  <c r="K494" i="2" a="1"/>
  <c r="J494" i="2"/>
  <c r="I494" i="2"/>
  <c r="L493" i="2"/>
  <c r="K493" i="2"/>
  <c r="K493" i="2" a="1"/>
  <c r="J493" i="2"/>
  <c r="I493" i="2"/>
  <c r="L492" i="2"/>
  <c r="K492" i="2"/>
  <c r="K492" i="2" a="1"/>
  <c r="J492" i="2"/>
  <c r="I492" i="2"/>
  <c r="L491" i="2"/>
  <c r="K491" i="2"/>
  <c r="K491" i="2" a="1"/>
  <c r="J491" i="2"/>
  <c r="I491" i="2"/>
  <c r="L490" i="2"/>
  <c r="K490" i="2"/>
  <c r="K490" i="2" a="1"/>
  <c r="J490" i="2"/>
  <c r="I490" i="2"/>
  <c r="L489" i="2"/>
  <c r="K489" i="2"/>
  <c r="K489" i="2" a="1"/>
  <c r="J489" i="2"/>
  <c r="I489" i="2"/>
  <c r="L488" i="2"/>
  <c r="K488" i="2"/>
  <c r="K488" i="2" a="1"/>
  <c r="J488" i="2"/>
  <c r="I488" i="2"/>
  <c r="L487" i="2"/>
  <c r="K487" i="2"/>
  <c r="K487" i="2" a="1"/>
  <c r="J487" i="2"/>
  <c r="I487" i="2"/>
  <c r="L486" i="2"/>
  <c r="K486" i="2"/>
  <c r="K486" i="2" a="1"/>
  <c r="J486" i="2"/>
  <c r="I486" i="2"/>
  <c r="L485" i="2"/>
  <c r="K485" i="2"/>
  <c r="K485" i="2" a="1"/>
  <c r="J485" i="2"/>
  <c r="I485" i="2"/>
  <c r="L484" i="2"/>
  <c r="K484" i="2"/>
  <c r="K484" i="2" a="1"/>
  <c r="J484" i="2"/>
  <c r="I484" i="2"/>
  <c r="L483" i="2"/>
  <c r="K483" i="2"/>
  <c r="K483" i="2" a="1"/>
  <c r="J483" i="2"/>
  <c r="I483" i="2"/>
  <c r="L482" i="2"/>
  <c r="K482" i="2"/>
  <c r="K482" i="2" a="1"/>
  <c r="J482" i="2"/>
  <c r="I482" i="2"/>
  <c r="L481" i="2"/>
  <c r="K481" i="2"/>
  <c r="K481" i="2" a="1"/>
  <c r="J481" i="2"/>
  <c r="I481" i="2"/>
  <c r="L480" i="2"/>
  <c r="K480" i="2"/>
  <c r="K480" i="2" a="1"/>
  <c r="J480" i="2"/>
  <c r="I480" i="2"/>
  <c r="L479" i="2"/>
  <c r="K479" i="2"/>
  <c r="K479" i="2" a="1"/>
  <c r="J479" i="2"/>
  <c r="I479" i="2"/>
  <c r="L478" i="2"/>
  <c r="K478" i="2"/>
  <c r="K478" i="2" a="1"/>
  <c r="J478" i="2"/>
  <c r="I478" i="2"/>
  <c r="L477" i="2"/>
  <c r="K477" i="2"/>
  <c r="K477" i="2" a="1"/>
  <c r="J477" i="2"/>
  <c r="I477" i="2"/>
  <c r="L476" i="2"/>
  <c r="K476" i="2"/>
  <c r="K476" i="2" a="1"/>
  <c r="J476" i="2"/>
  <c r="I476" i="2"/>
  <c r="L475" i="2"/>
  <c r="K475" i="2"/>
  <c r="K475" i="2" a="1"/>
  <c r="J475" i="2"/>
  <c r="I475" i="2"/>
  <c r="L474" i="2"/>
  <c r="K474" i="2"/>
  <c r="K474" i="2" a="1"/>
  <c r="J474" i="2"/>
  <c r="I474" i="2"/>
  <c r="L473" i="2"/>
  <c r="K473" i="2"/>
  <c r="K473" i="2" a="1"/>
  <c r="J473" i="2"/>
  <c r="I473" i="2"/>
  <c r="L472" i="2"/>
  <c r="K472" i="2"/>
  <c r="K472" i="2" a="1"/>
  <c r="J472" i="2"/>
  <c r="I472" i="2"/>
  <c r="L471" i="2"/>
  <c r="K471" i="2"/>
  <c r="K471" i="2" a="1"/>
  <c r="J471" i="2"/>
  <c r="I471" i="2"/>
  <c r="L470" i="2"/>
  <c r="K470" i="2"/>
  <c r="K470" i="2" a="1"/>
  <c r="J470" i="2"/>
  <c r="I470" i="2"/>
  <c r="L469" i="2"/>
  <c r="K469" i="2"/>
  <c r="K469" i="2" a="1"/>
  <c r="J469" i="2"/>
  <c r="I469" i="2"/>
  <c r="L468" i="2"/>
  <c r="K468" i="2"/>
  <c r="K468" i="2" a="1"/>
  <c r="J468" i="2"/>
  <c r="I468" i="2"/>
  <c r="L467" i="2"/>
  <c r="K467" i="2"/>
  <c r="K467" i="2" a="1"/>
  <c r="J467" i="2"/>
  <c r="I467" i="2"/>
  <c r="L466" i="2"/>
  <c r="K466" i="2"/>
  <c r="K466" i="2" a="1"/>
  <c r="J466" i="2"/>
  <c r="I466" i="2"/>
  <c r="L465" i="2"/>
  <c r="K465" i="2"/>
  <c r="K465" i="2" a="1"/>
  <c r="J465" i="2"/>
  <c r="I465" i="2"/>
  <c r="L464" i="2"/>
  <c r="K464" i="2"/>
  <c r="K464" i="2" a="1"/>
  <c r="J464" i="2"/>
  <c r="I464" i="2"/>
  <c r="L463" i="2"/>
  <c r="K463" i="2"/>
  <c r="K463" i="2" a="1"/>
  <c r="J463" i="2"/>
  <c r="I463" i="2"/>
  <c r="L462" i="2"/>
  <c r="K462" i="2"/>
  <c r="K462" i="2" a="1"/>
  <c r="J462" i="2"/>
  <c r="I462" i="2"/>
  <c r="L461" i="2"/>
  <c r="K461" i="2"/>
  <c r="K461" i="2" a="1"/>
  <c r="J461" i="2"/>
  <c r="I461" i="2"/>
  <c r="L460" i="2"/>
  <c r="K460" i="2"/>
  <c r="K460" i="2" a="1"/>
  <c r="J460" i="2"/>
  <c r="I460" i="2"/>
  <c r="L459" i="2"/>
  <c r="K459" i="2"/>
  <c r="K459" i="2" a="1"/>
  <c r="J459" i="2"/>
  <c r="I459" i="2"/>
  <c r="L458" i="2"/>
  <c r="K458" i="2"/>
  <c r="K458" i="2" a="1"/>
  <c r="J458" i="2"/>
  <c r="I458" i="2"/>
  <c r="L457" i="2"/>
  <c r="K457" i="2"/>
  <c r="K457" i="2" a="1"/>
  <c r="J457" i="2"/>
  <c r="I457" i="2"/>
  <c r="L456" i="2"/>
  <c r="K456" i="2"/>
  <c r="K456" i="2" a="1"/>
  <c r="J456" i="2"/>
  <c r="I456" i="2"/>
  <c r="L455" i="2"/>
  <c r="K455" i="2"/>
  <c r="K455" i="2" a="1"/>
  <c r="J455" i="2"/>
  <c r="I455" i="2"/>
  <c r="L454" i="2"/>
  <c r="K454" i="2"/>
  <c r="K454" i="2" a="1"/>
  <c r="J454" i="2"/>
  <c r="I454" i="2"/>
  <c r="L453" i="2"/>
  <c r="K453" i="2"/>
  <c r="K453" i="2" a="1"/>
  <c r="J453" i="2"/>
  <c r="I453" i="2"/>
  <c r="L452" i="2"/>
  <c r="K452" i="2"/>
  <c r="K452" i="2" a="1"/>
  <c r="J452" i="2"/>
  <c r="I452" i="2"/>
  <c r="L451" i="2"/>
  <c r="K451" i="2"/>
  <c r="K451" i="2" a="1"/>
  <c r="J451" i="2"/>
  <c r="I451" i="2"/>
  <c r="L450" i="2"/>
  <c r="K450" i="2"/>
  <c r="K450" i="2" a="1"/>
  <c r="J450" i="2"/>
  <c r="I450" i="2"/>
  <c r="L449" i="2"/>
  <c r="K449" i="2"/>
  <c r="K449" i="2" a="1"/>
  <c r="J449" i="2"/>
  <c r="I449" i="2"/>
  <c r="L448" i="2"/>
  <c r="K448" i="2"/>
  <c r="K448" i="2" a="1"/>
  <c r="J448" i="2"/>
  <c r="I448" i="2"/>
  <c r="L447" i="2"/>
  <c r="K447" i="2"/>
  <c r="K447" i="2" a="1"/>
  <c r="J447" i="2"/>
  <c r="I447" i="2"/>
  <c r="L446" i="2"/>
  <c r="K446" i="2"/>
  <c r="K446" i="2" a="1"/>
  <c r="J446" i="2"/>
  <c r="I446" i="2"/>
  <c r="L445" i="2"/>
  <c r="K445" i="2"/>
  <c r="K445" i="2" a="1"/>
  <c r="J445" i="2"/>
  <c r="I445" i="2"/>
  <c r="L444" i="2"/>
  <c r="K444" i="2"/>
  <c r="K444" i="2" a="1"/>
  <c r="J444" i="2"/>
  <c r="I444" i="2"/>
  <c r="L443" i="2"/>
  <c r="K443" i="2"/>
  <c r="K443" i="2" a="1"/>
  <c r="J443" i="2"/>
  <c r="I443" i="2"/>
  <c r="L442" i="2"/>
  <c r="K442" i="2"/>
  <c r="K442" i="2" a="1"/>
  <c r="J442" i="2"/>
  <c r="I442" i="2"/>
  <c r="L441" i="2"/>
  <c r="K441" i="2"/>
  <c r="K441" i="2" a="1"/>
  <c r="J441" i="2"/>
  <c r="I441" i="2"/>
  <c r="L440" i="2"/>
  <c r="K440" i="2"/>
  <c r="K440" i="2" a="1"/>
  <c r="J440" i="2"/>
  <c r="I440" i="2"/>
  <c r="L439" i="2"/>
  <c r="K439" i="2"/>
  <c r="K439" i="2" a="1"/>
  <c r="J439" i="2"/>
  <c r="I439" i="2"/>
  <c r="L438" i="2"/>
  <c r="K438" i="2"/>
  <c r="K438" i="2" a="1"/>
  <c r="J438" i="2"/>
  <c r="I438" i="2"/>
  <c r="L437" i="2"/>
  <c r="K437" i="2"/>
  <c r="K437" i="2" a="1"/>
  <c r="J437" i="2"/>
  <c r="I437" i="2"/>
  <c r="L436" i="2"/>
  <c r="K436" i="2"/>
  <c r="K436" i="2" a="1"/>
  <c r="J436" i="2"/>
  <c r="I436" i="2"/>
  <c r="L435" i="2"/>
  <c r="K435" i="2"/>
  <c r="K435" i="2" a="1"/>
  <c r="J435" i="2"/>
  <c r="I435" i="2"/>
  <c r="L434" i="2"/>
  <c r="K434" i="2"/>
  <c r="K434" i="2" a="1"/>
  <c r="J434" i="2"/>
  <c r="I434" i="2"/>
  <c r="L433" i="2"/>
  <c r="K433" i="2"/>
  <c r="K433" i="2" a="1"/>
  <c r="J433" i="2"/>
  <c r="I433" i="2"/>
  <c r="L432" i="2"/>
  <c r="K432" i="2"/>
  <c r="K432" i="2" a="1"/>
  <c r="J432" i="2"/>
  <c r="I432" i="2"/>
  <c r="L431" i="2"/>
  <c r="K431" i="2"/>
  <c r="K431" i="2" a="1"/>
  <c r="J431" i="2"/>
  <c r="I431" i="2"/>
  <c r="L430" i="2"/>
  <c r="K430" i="2"/>
  <c r="K430" i="2" a="1"/>
  <c r="J430" i="2"/>
  <c r="I430" i="2"/>
  <c r="L429" i="2"/>
  <c r="K429" i="2"/>
  <c r="K429" i="2" a="1"/>
  <c r="J429" i="2"/>
  <c r="I429" i="2"/>
  <c r="L428" i="2"/>
  <c r="K428" i="2"/>
  <c r="K428" i="2" a="1"/>
  <c r="J428" i="2"/>
  <c r="I428" i="2"/>
  <c r="L427" i="2"/>
  <c r="K427" i="2"/>
  <c r="K427" i="2" a="1"/>
  <c r="J427" i="2"/>
  <c r="I427" i="2"/>
  <c r="L426" i="2"/>
  <c r="K426" i="2"/>
  <c r="K426" i="2" a="1"/>
  <c r="J426" i="2"/>
  <c r="I426" i="2"/>
  <c r="L425" i="2"/>
  <c r="K425" i="2"/>
  <c r="K425" i="2" a="1"/>
  <c r="J425" i="2"/>
  <c r="I425" i="2"/>
  <c r="L424" i="2"/>
  <c r="K424" i="2"/>
  <c r="K424" i="2" a="1"/>
  <c r="J424" i="2"/>
  <c r="I424" i="2"/>
  <c r="L423" i="2"/>
  <c r="K423" i="2"/>
  <c r="K423" i="2" a="1"/>
  <c r="J423" i="2"/>
  <c r="I423" i="2"/>
  <c r="L422" i="2"/>
  <c r="K422" i="2"/>
  <c r="K422" i="2" a="1"/>
  <c r="J422" i="2"/>
  <c r="I422" i="2"/>
  <c r="L421" i="2"/>
  <c r="K421" i="2"/>
  <c r="K421" i="2" a="1"/>
  <c r="J421" i="2"/>
  <c r="I421" i="2"/>
  <c r="L420" i="2"/>
  <c r="K420" i="2"/>
  <c r="K420" i="2" a="1"/>
  <c r="J420" i="2"/>
  <c r="I420" i="2"/>
  <c r="L419" i="2"/>
  <c r="K419" i="2"/>
  <c r="K419" i="2" a="1"/>
  <c r="J419" i="2"/>
  <c r="I419" i="2"/>
  <c r="L418" i="2"/>
  <c r="K418" i="2"/>
  <c r="K418" i="2" a="1"/>
  <c r="J418" i="2"/>
  <c r="I418" i="2"/>
  <c r="L417" i="2"/>
  <c r="K417" i="2"/>
  <c r="K417" i="2" a="1"/>
  <c r="J417" i="2"/>
  <c r="I417" i="2"/>
  <c r="L416" i="2"/>
  <c r="K416" i="2"/>
  <c r="K416" i="2" a="1"/>
  <c r="J416" i="2"/>
  <c r="I416" i="2"/>
  <c r="L415" i="2"/>
  <c r="K415" i="2"/>
  <c r="K415" i="2" a="1"/>
  <c r="J415" i="2"/>
  <c r="I415" i="2"/>
  <c r="L414" i="2"/>
  <c r="K414" i="2"/>
  <c r="K414" i="2" a="1"/>
  <c r="J414" i="2"/>
  <c r="I414" i="2"/>
  <c r="L413" i="2"/>
  <c r="K413" i="2"/>
  <c r="K413" i="2" a="1"/>
  <c r="J413" i="2"/>
  <c r="I413" i="2"/>
  <c r="L412" i="2"/>
  <c r="K412" i="2"/>
  <c r="K412" i="2" a="1"/>
  <c r="J412" i="2"/>
  <c r="I412" i="2"/>
  <c r="L411" i="2"/>
  <c r="K411" i="2"/>
  <c r="K411" i="2" a="1"/>
  <c r="J411" i="2"/>
  <c r="I411" i="2"/>
  <c r="L410" i="2"/>
  <c r="K410" i="2"/>
  <c r="K410" i="2" a="1"/>
  <c r="J410" i="2"/>
  <c r="I410" i="2"/>
  <c r="L409" i="2"/>
  <c r="K409" i="2"/>
  <c r="K409" i="2" a="1"/>
  <c r="J409" i="2"/>
  <c r="I409" i="2"/>
  <c r="L408" i="2"/>
  <c r="K408" i="2"/>
  <c r="K408" i="2" a="1"/>
  <c r="J408" i="2"/>
  <c r="I408" i="2"/>
  <c r="L407" i="2"/>
  <c r="K407" i="2"/>
  <c r="K407" i="2" a="1"/>
  <c r="J407" i="2"/>
  <c r="I407" i="2"/>
  <c r="L406" i="2"/>
  <c r="K406" i="2"/>
  <c r="K406" i="2" a="1"/>
  <c r="J406" i="2"/>
  <c r="I406" i="2"/>
  <c r="L405" i="2"/>
  <c r="K405" i="2"/>
  <c r="K405" i="2" a="1"/>
  <c r="J405" i="2"/>
  <c r="I405" i="2"/>
  <c r="L404" i="2"/>
  <c r="K404" i="2"/>
  <c r="K404" i="2" a="1"/>
  <c r="J404" i="2"/>
  <c r="I404" i="2"/>
  <c r="L403" i="2"/>
  <c r="K403" i="2"/>
  <c r="K403" i="2" a="1"/>
  <c r="J403" i="2"/>
  <c r="I403" i="2"/>
  <c r="L402" i="2"/>
  <c r="K402" i="2"/>
  <c r="K402" i="2" a="1"/>
  <c r="J402" i="2"/>
  <c r="I402" i="2"/>
  <c r="L401" i="2"/>
  <c r="K401" i="2"/>
  <c r="K401" i="2" a="1"/>
  <c r="J401" i="2"/>
  <c r="I401" i="2"/>
  <c r="L400" i="2"/>
  <c r="K400" i="2"/>
  <c r="K400" i="2" a="1"/>
  <c r="J400" i="2"/>
  <c r="I400" i="2"/>
  <c r="L399" i="2"/>
  <c r="K399" i="2"/>
  <c r="K399" i="2" a="1"/>
  <c r="J399" i="2"/>
  <c r="I399" i="2"/>
  <c r="L398" i="2"/>
  <c r="K398" i="2"/>
  <c r="K398" i="2" a="1"/>
  <c r="J398" i="2"/>
  <c r="I398" i="2"/>
  <c r="L397" i="2"/>
  <c r="K397" i="2"/>
  <c r="K397" i="2" a="1"/>
  <c r="J397" i="2"/>
  <c r="I397" i="2"/>
  <c r="L396" i="2"/>
  <c r="K396" i="2"/>
  <c r="K396" i="2" a="1"/>
  <c r="J396" i="2"/>
  <c r="I396" i="2"/>
  <c r="L395" i="2"/>
  <c r="K395" i="2"/>
  <c r="K395" i="2" a="1"/>
  <c r="J395" i="2"/>
  <c r="I395" i="2"/>
  <c r="L394" i="2"/>
  <c r="K394" i="2"/>
  <c r="K394" i="2" a="1"/>
  <c r="J394" i="2"/>
  <c r="I394" i="2"/>
  <c r="L393" i="2"/>
  <c r="K393" i="2"/>
  <c r="K393" i="2" a="1"/>
  <c r="J393" i="2"/>
  <c r="I393" i="2"/>
  <c r="L392" i="2"/>
  <c r="K392" i="2"/>
  <c r="K392" i="2" a="1"/>
  <c r="J392" i="2"/>
  <c r="I392" i="2"/>
  <c r="L391" i="2"/>
  <c r="K391" i="2"/>
  <c r="K391" i="2" a="1"/>
  <c r="J391" i="2"/>
  <c r="I391" i="2"/>
  <c r="L390" i="2"/>
  <c r="K390" i="2"/>
  <c r="K390" i="2" a="1"/>
  <c r="J390" i="2"/>
  <c r="I390" i="2"/>
  <c r="L389" i="2"/>
  <c r="K389" i="2"/>
  <c r="K389" i="2" a="1"/>
  <c r="J389" i="2"/>
  <c r="I389" i="2"/>
  <c r="L388" i="2"/>
  <c r="K388" i="2"/>
  <c r="K388" i="2" a="1"/>
  <c r="J388" i="2"/>
  <c r="I388" i="2"/>
  <c r="L387" i="2"/>
  <c r="K387" i="2"/>
  <c r="K387" i="2" a="1"/>
  <c r="J387" i="2"/>
  <c r="I387" i="2"/>
  <c r="L386" i="2"/>
  <c r="K386" i="2"/>
  <c r="K386" i="2" a="1"/>
  <c r="J386" i="2"/>
  <c r="I386" i="2"/>
  <c r="L385" i="2"/>
  <c r="K385" i="2"/>
  <c r="K385" i="2" a="1"/>
  <c r="J385" i="2"/>
  <c r="I385" i="2"/>
  <c r="L384" i="2"/>
  <c r="K384" i="2"/>
  <c r="K384" i="2" a="1"/>
  <c r="J384" i="2"/>
  <c r="I384" i="2"/>
  <c r="L383" i="2"/>
  <c r="K383" i="2"/>
  <c r="K383" i="2" a="1"/>
  <c r="J383" i="2"/>
  <c r="I383" i="2"/>
  <c r="L382" i="2"/>
  <c r="K382" i="2"/>
  <c r="K382" i="2" a="1"/>
  <c r="J382" i="2"/>
  <c r="I382" i="2"/>
  <c r="L381" i="2"/>
  <c r="K381" i="2"/>
  <c r="K381" i="2" a="1"/>
  <c r="J381" i="2"/>
  <c r="I381" i="2"/>
  <c r="L380" i="2"/>
  <c r="K380" i="2"/>
  <c r="K380" i="2" a="1"/>
  <c r="J380" i="2"/>
  <c r="I380" i="2"/>
  <c r="L379" i="2"/>
  <c r="K379" i="2"/>
  <c r="K379" i="2" a="1"/>
  <c r="J379" i="2"/>
  <c r="I379" i="2"/>
  <c r="L378" i="2"/>
  <c r="K378" i="2"/>
  <c r="K378" i="2" a="1"/>
  <c r="J378" i="2"/>
  <c r="I378" i="2"/>
  <c r="L377" i="2"/>
  <c r="K377" i="2"/>
  <c r="K377" i="2" a="1"/>
  <c r="J377" i="2"/>
  <c r="I377" i="2"/>
  <c r="L376" i="2"/>
  <c r="K376" i="2"/>
  <c r="K376" i="2" a="1"/>
  <c r="J376" i="2"/>
  <c r="I376" i="2"/>
  <c r="L375" i="2"/>
  <c r="K375" i="2"/>
  <c r="K375" i="2" a="1"/>
  <c r="J375" i="2"/>
  <c r="I375" i="2"/>
  <c r="L374" i="2"/>
  <c r="K374" i="2"/>
  <c r="K374" i="2" a="1"/>
  <c r="J374" i="2"/>
  <c r="I374" i="2"/>
  <c r="L373" i="2"/>
  <c r="K373" i="2"/>
  <c r="K373" i="2" a="1"/>
  <c r="J373" i="2"/>
  <c r="I373" i="2"/>
  <c r="L372" i="2"/>
  <c r="K372" i="2"/>
  <c r="K372" i="2" a="1"/>
  <c r="J372" i="2"/>
  <c r="I372" i="2"/>
  <c r="L371" i="2"/>
  <c r="K371" i="2"/>
  <c r="K371" i="2" a="1"/>
  <c r="J371" i="2"/>
  <c r="I371" i="2"/>
  <c r="L370" i="2"/>
  <c r="K370" i="2"/>
  <c r="K370" i="2" a="1"/>
  <c r="J370" i="2"/>
  <c r="I370" i="2"/>
  <c r="L369" i="2"/>
  <c r="K369" i="2"/>
  <c r="K369" i="2" a="1"/>
  <c r="J369" i="2"/>
  <c r="I369" i="2"/>
  <c r="L368" i="2"/>
  <c r="K368" i="2"/>
  <c r="K368" i="2" a="1"/>
  <c r="J368" i="2"/>
  <c r="I368" i="2"/>
  <c r="L367" i="2"/>
  <c r="K367" i="2"/>
  <c r="K367" i="2" a="1"/>
  <c r="J367" i="2"/>
  <c r="I367" i="2"/>
  <c r="L366" i="2"/>
  <c r="K366" i="2"/>
  <c r="K366" i="2" a="1"/>
  <c r="J366" i="2"/>
  <c r="I366" i="2"/>
  <c r="L365" i="2"/>
  <c r="K365" i="2"/>
  <c r="K365" i="2" a="1"/>
  <c r="J365" i="2"/>
  <c r="I365" i="2"/>
  <c r="L364" i="2"/>
  <c r="K364" i="2"/>
  <c r="K364" i="2" a="1"/>
  <c r="J364" i="2"/>
  <c r="I364" i="2"/>
  <c r="L363" i="2"/>
  <c r="K363" i="2"/>
  <c r="K363" i="2" a="1"/>
  <c r="J363" i="2"/>
  <c r="I363" i="2"/>
  <c r="L362" i="2"/>
  <c r="K362" i="2"/>
  <c r="K362" i="2" a="1"/>
  <c r="J362" i="2"/>
  <c r="I362" i="2"/>
  <c r="L361" i="2"/>
  <c r="K361" i="2"/>
  <c r="K361" i="2" a="1"/>
  <c r="J361" i="2"/>
  <c r="I361" i="2"/>
  <c r="L360" i="2"/>
  <c r="K360" i="2"/>
  <c r="K360" i="2" a="1"/>
  <c r="J360" i="2"/>
  <c r="I360" i="2"/>
  <c r="L359" i="2"/>
  <c r="K359" i="2"/>
  <c r="K359" i="2" a="1"/>
  <c r="J359" i="2"/>
  <c r="I359" i="2"/>
  <c r="L358" i="2"/>
  <c r="K358" i="2"/>
  <c r="K358" i="2" a="1"/>
  <c r="J358" i="2"/>
  <c r="I358" i="2"/>
  <c r="L357" i="2"/>
  <c r="K357" i="2"/>
  <c r="K357" i="2" a="1"/>
  <c r="J357" i="2"/>
  <c r="I357" i="2"/>
  <c r="L356" i="2"/>
  <c r="K356" i="2"/>
  <c r="K356" i="2" a="1"/>
  <c r="J356" i="2"/>
  <c r="I356" i="2"/>
  <c r="L355" i="2"/>
  <c r="K355" i="2"/>
  <c r="K355" i="2" a="1"/>
  <c r="J355" i="2"/>
  <c r="I355" i="2"/>
  <c r="L354" i="2"/>
  <c r="K354" i="2"/>
  <c r="K354" i="2" a="1"/>
  <c r="J354" i="2"/>
  <c r="I354" i="2"/>
  <c r="L353" i="2"/>
  <c r="K353" i="2"/>
  <c r="K353" i="2" a="1"/>
  <c r="J353" i="2"/>
  <c r="I353" i="2"/>
  <c r="L352" i="2"/>
  <c r="K352" i="2"/>
  <c r="K352" i="2" a="1"/>
  <c r="J352" i="2"/>
  <c r="I352" i="2"/>
  <c r="L351" i="2"/>
  <c r="K351" i="2"/>
  <c r="K351" i="2" a="1"/>
  <c r="J351" i="2"/>
  <c r="I351" i="2"/>
  <c r="L350" i="2"/>
  <c r="K350" i="2"/>
  <c r="K350" i="2" a="1"/>
  <c r="J350" i="2"/>
  <c r="I350" i="2"/>
  <c r="L349" i="2"/>
  <c r="K349" i="2"/>
  <c r="K349" i="2" a="1"/>
  <c r="J349" i="2"/>
  <c r="I349" i="2"/>
  <c r="L348" i="2"/>
  <c r="K348" i="2"/>
  <c r="K348" i="2" a="1"/>
  <c r="J348" i="2"/>
  <c r="I348" i="2"/>
  <c r="L347" i="2"/>
  <c r="K347" i="2"/>
  <c r="K347" i="2" a="1"/>
  <c r="J347" i="2"/>
  <c r="I347" i="2"/>
  <c r="L346" i="2"/>
  <c r="K346" i="2"/>
  <c r="K346" i="2" a="1"/>
  <c r="J346" i="2"/>
  <c r="I346" i="2"/>
  <c r="L345" i="2"/>
  <c r="K345" i="2"/>
  <c r="K345" i="2" a="1"/>
  <c r="J345" i="2"/>
  <c r="I345" i="2"/>
  <c r="L344" i="2"/>
  <c r="K344" i="2"/>
  <c r="K344" i="2" a="1"/>
  <c r="J344" i="2"/>
  <c r="I344" i="2"/>
  <c r="L343" i="2"/>
  <c r="K343" i="2"/>
  <c r="K343" i="2" a="1"/>
  <c r="J343" i="2"/>
  <c r="I343" i="2"/>
  <c r="L342" i="2"/>
  <c r="K342" i="2"/>
  <c r="K342" i="2" a="1"/>
  <c r="J342" i="2"/>
  <c r="I342" i="2"/>
  <c r="L341" i="2"/>
  <c r="K341" i="2"/>
  <c r="K341" i="2" a="1"/>
  <c r="J341" i="2"/>
  <c r="I341" i="2"/>
  <c r="L340" i="2"/>
  <c r="K340" i="2"/>
  <c r="K340" i="2" a="1"/>
  <c r="J340" i="2"/>
  <c r="I340" i="2"/>
  <c r="L339" i="2"/>
  <c r="K339" i="2"/>
  <c r="K339" i="2" a="1"/>
  <c r="J339" i="2"/>
  <c r="I339" i="2"/>
  <c r="L338" i="2"/>
  <c r="K338" i="2"/>
  <c r="K338" i="2" a="1"/>
  <c r="J338" i="2"/>
  <c r="I338" i="2"/>
  <c r="L337" i="2"/>
  <c r="K337" i="2"/>
  <c r="K337" i="2" a="1"/>
  <c r="J337" i="2"/>
  <c r="I337" i="2"/>
  <c r="L336" i="2"/>
  <c r="K336" i="2"/>
  <c r="K336" i="2" a="1"/>
  <c r="J336" i="2"/>
  <c r="I336" i="2"/>
  <c r="L335" i="2"/>
  <c r="K335" i="2"/>
  <c r="K335" i="2" a="1"/>
  <c r="J335" i="2"/>
  <c r="I335" i="2"/>
  <c r="L334" i="2"/>
  <c r="K334" i="2"/>
  <c r="K334" i="2" a="1"/>
  <c r="J334" i="2"/>
  <c r="I334" i="2"/>
  <c r="L333" i="2"/>
  <c r="K333" i="2"/>
  <c r="K333" i="2" a="1"/>
  <c r="J333" i="2"/>
  <c r="I333" i="2"/>
  <c r="L332" i="2"/>
  <c r="K332" i="2"/>
  <c r="K332" i="2" a="1"/>
  <c r="J332" i="2"/>
  <c r="I332" i="2"/>
  <c r="L331" i="2"/>
  <c r="K331" i="2"/>
  <c r="K331" i="2" a="1"/>
  <c r="J331" i="2"/>
  <c r="I331" i="2"/>
  <c r="L330" i="2"/>
  <c r="K330" i="2"/>
  <c r="K330" i="2" a="1"/>
  <c r="J330" i="2"/>
  <c r="I330" i="2"/>
  <c r="L329" i="2"/>
  <c r="K329" i="2"/>
  <c r="K329" i="2" a="1"/>
  <c r="J329" i="2"/>
  <c r="I329" i="2"/>
  <c r="L328" i="2"/>
  <c r="K328" i="2"/>
  <c r="K328" i="2" a="1"/>
  <c r="J328" i="2"/>
  <c r="I328" i="2"/>
  <c r="L327" i="2"/>
  <c r="K327" i="2"/>
  <c r="K327" i="2" a="1"/>
  <c r="J327" i="2"/>
  <c r="I327" i="2"/>
  <c r="L326" i="2"/>
  <c r="K326" i="2"/>
  <c r="K326" i="2" a="1"/>
  <c r="J326" i="2"/>
  <c r="I326" i="2"/>
  <c r="L325" i="2"/>
  <c r="K325" i="2"/>
  <c r="K325" i="2" a="1"/>
  <c r="J325" i="2"/>
  <c r="I325" i="2"/>
  <c r="L324" i="2"/>
  <c r="K324" i="2"/>
  <c r="K324" i="2" a="1"/>
  <c r="J324" i="2"/>
  <c r="I324" i="2"/>
  <c r="L323" i="2"/>
  <c r="K323" i="2"/>
  <c r="K323" i="2" a="1"/>
  <c r="J323" i="2"/>
  <c r="I323" i="2"/>
  <c r="L322" i="2"/>
  <c r="K322" i="2"/>
  <c r="K322" i="2" a="1"/>
  <c r="J322" i="2"/>
  <c r="I322" i="2"/>
  <c r="L321" i="2"/>
  <c r="K321" i="2"/>
  <c r="K321" i="2" a="1"/>
  <c r="J321" i="2"/>
  <c r="I321" i="2"/>
  <c r="L320" i="2"/>
  <c r="K320" i="2"/>
  <c r="K320" i="2" a="1"/>
  <c r="J320" i="2"/>
  <c r="I320" i="2"/>
  <c r="L319" i="2"/>
  <c r="K319" i="2"/>
  <c r="K319" i="2" a="1"/>
  <c r="J319" i="2"/>
  <c r="I319" i="2"/>
  <c r="L318" i="2"/>
  <c r="K318" i="2"/>
  <c r="K318" i="2" a="1"/>
  <c r="J318" i="2"/>
  <c r="I318" i="2"/>
  <c r="L317" i="2"/>
  <c r="K317" i="2"/>
  <c r="K317" i="2" a="1"/>
  <c r="J317" i="2"/>
  <c r="I317" i="2"/>
  <c r="L316" i="2"/>
  <c r="K316" i="2"/>
  <c r="K316" i="2" a="1"/>
  <c r="J316" i="2"/>
  <c r="I316" i="2"/>
  <c r="L315" i="2"/>
  <c r="K315" i="2"/>
  <c r="K315" i="2" a="1"/>
  <c r="J315" i="2"/>
  <c r="I315" i="2"/>
  <c r="L314" i="2"/>
  <c r="K314" i="2"/>
  <c r="K314" i="2" a="1"/>
  <c r="J314" i="2"/>
  <c r="I314" i="2"/>
  <c r="L313" i="2"/>
  <c r="K313" i="2"/>
  <c r="K313" i="2" a="1"/>
  <c r="J313" i="2"/>
  <c r="I313" i="2"/>
  <c r="L312" i="2"/>
  <c r="K312" i="2"/>
  <c r="K312" i="2" a="1"/>
  <c r="J312" i="2"/>
  <c r="I312" i="2"/>
  <c r="L311" i="2"/>
  <c r="K311" i="2"/>
  <c r="K311" i="2" a="1"/>
  <c r="J311" i="2"/>
  <c r="I311" i="2"/>
  <c r="L310" i="2"/>
  <c r="K310" i="2"/>
  <c r="K310" i="2" a="1"/>
  <c r="J310" i="2"/>
  <c r="I310" i="2"/>
  <c r="L309" i="2"/>
  <c r="K309" i="2"/>
  <c r="K309" i="2" a="1"/>
  <c r="J309" i="2"/>
  <c r="I309" i="2"/>
  <c r="L308" i="2"/>
  <c r="K308" i="2"/>
  <c r="K308" i="2" a="1"/>
  <c r="J308" i="2"/>
  <c r="I308" i="2"/>
  <c r="L307" i="2"/>
  <c r="K307" i="2"/>
  <c r="K307" i="2" a="1"/>
  <c r="J307" i="2"/>
  <c r="I307" i="2"/>
  <c r="L306" i="2"/>
  <c r="K306" i="2"/>
  <c r="K306" i="2" a="1"/>
  <c r="J306" i="2"/>
  <c r="I306" i="2"/>
  <c r="L305" i="2"/>
  <c r="K305" i="2"/>
  <c r="K305" i="2" a="1"/>
  <c r="J305" i="2"/>
  <c r="I305" i="2"/>
  <c r="L304" i="2"/>
  <c r="K304" i="2"/>
  <c r="K304" i="2" a="1"/>
  <c r="J304" i="2"/>
  <c r="I304" i="2"/>
  <c r="L303" i="2"/>
  <c r="K303" i="2"/>
  <c r="K303" i="2" a="1"/>
  <c r="J303" i="2"/>
  <c r="I303" i="2"/>
  <c r="L302" i="2"/>
  <c r="K302" i="2"/>
  <c r="K302" i="2" a="1"/>
  <c r="J302" i="2"/>
  <c r="I302" i="2"/>
  <c r="L301" i="2"/>
  <c r="K301" i="2"/>
  <c r="K301" i="2" a="1"/>
  <c r="J301" i="2"/>
  <c r="I301" i="2"/>
  <c r="L300" i="2"/>
  <c r="K300" i="2"/>
  <c r="K300" i="2" a="1"/>
  <c r="J300" i="2"/>
  <c r="I300" i="2"/>
  <c r="L299" i="2"/>
  <c r="K299" i="2"/>
  <c r="K299" i="2" a="1"/>
  <c r="J299" i="2"/>
  <c r="I299" i="2"/>
  <c r="L298" i="2"/>
  <c r="K298" i="2"/>
  <c r="K298" i="2" a="1"/>
  <c r="J298" i="2"/>
  <c r="I298" i="2"/>
  <c r="L297" i="2"/>
  <c r="K297" i="2"/>
  <c r="K297" i="2" a="1"/>
  <c r="J297" i="2"/>
  <c r="I297" i="2"/>
  <c r="L296" i="2"/>
  <c r="K296" i="2"/>
  <c r="K296" i="2" a="1"/>
  <c r="J296" i="2"/>
  <c r="I296" i="2"/>
  <c r="L295" i="2"/>
  <c r="K295" i="2"/>
  <c r="K295" i="2" a="1"/>
  <c r="J295" i="2"/>
  <c r="I295" i="2"/>
  <c r="L294" i="2"/>
  <c r="K294" i="2"/>
  <c r="K294" i="2" a="1"/>
  <c r="J294" i="2"/>
  <c r="I294" i="2"/>
  <c r="L293" i="2"/>
  <c r="K293" i="2"/>
  <c r="K293" i="2" a="1"/>
  <c r="J293" i="2"/>
  <c r="I293" i="2"/>
  <c r="L292" i="2"/>
  <c r="K292" i="2"/>
  <c r="K292" i="2" a="1"/>
  <c r="J292" i="2"/>
  <c r="I292" i="2"/>
  <c r="L291" i="2"/>
  <c r="K291" i="2"/>
  <c r="K291" i="2" a="1"/>
  <c r="J291" i="2"/>
  <c r="I291" i="2"/>
  <c r="L290" i="2"/>
  <c r="K290" i="2"/>
  <c r="K290" i="2" a="1"/>
  <c r="J290" i="2"/>
  <c r="I290" i="2"/>
  <c r="L289" i="2"/>
  <c r="K289" i="2"/>
  <c r="K289" i="2" a="1"/>
  <c r="J289" i="2"/>
  <c r="I289" i="2"/>
  <c r="L288" i="2"/>
  <c r="K288" i="2"/>
  <c r="K288" i="2" a="1"/>
  <c r="J288" i="2"/>
  <c r="I288" i="2"/>
  <c r="L287" i="2"/>
  <c r="K287" i="2"/>
  <c r="K287" i="2" a="1"/>
  <c r="J287" i="2"/>
  <c r="I287" i="2"/>
  <c r="L286" i="2"/>
  <c r="K286" i="2"/>
  <c r="K286" i="2" a="1"/>
  <c r="J286" i="2"/>
  <c r="I286" i="2"/>
  <c r="L285" i="2"/>
  <c r="K285" i="2"/>
  <c r="K285" i="2" a="1"/>
  <c r="J285" i="2"/>
  <c r="I285" i="2"/>
  <c r="L284" i="2"/>
  <c r="K284" i="2"/>
  <c r="K284" i="2" a="1"/>
  <c r="J284" i="2"/>
  <c r="I284" i="2"/>
  <c r="L283" i="2"/>
  <c r="K283" i="2"/>
  <c r="K283" i="2" a="1"/>
  <c r="J283" i="2"/>
  <c r="I283" i="2"/>
  <c r="L282" i="2"/>
  <c r="K282" i="2"/>
  <c r="K282" i="2" a="1"/>
  <c r="J282" i="2"/>
  <c r="I282" i="2"/>
  <c r="L281" i="2"/>
  <c r="K281" i="2"/>
  <c r="K281" i="2" a="1"/>
  <c r="J281" i="2"/>
  <c r="I281" i="2"/>
  <c r="L280" i="2"/>
  <c r="K280" i="2"/>
  <c r="K280" i="2" a="1"/>
  <c r="J280" i="2"/>
  <c r="I280" i="2"/>
  <c r="L279" i="2"/>
  <c r="K279" i="2"/>
  <c r="K279" i="2" a="1"/>
  <c r="J279" i="2"/>
  <c r="I279" i="2"/>
  <c r="L278" i="2"/>
  <c r="K278" i="2"/>
  <c r="K278" i="2" a="1"/>
  <c r="J278" i="2"/>
  <c r="I278" i="2"/>
  <c r="L277" i="2"/>
  <c r="K277" i="2"/>
  <c r="K277" i="2" a="1"/>
  <c r="J277" i="2"/>
  <c r="I277" i="2"/>
  <c r="L276" i="2"/>
  <c r="K276" i="2"/>
  <c r="K276" i="2" a="1"/>
  <c r="J276" i="2"/>
  <c r="I276" i="2"/>
  <c r="L275" i="2"/>
  <c r="K275" i="2"/>
  <c r="K275" i="2" a="1"/>
  <c r="J275" i="2"/>
  <c r="I275" i="2"/>
  <c r="L274" i="2"/>
  <c r="K274" i="2"/>
  <c r="K274" i="2" a="1"/>
  <c r="J274" i="2"/>
  <c r="I274" i="2"/>
  <c r="L273" i="2"/>
  <c r="K273" i="2"/>
  <c r="K273" i="2" a="1"/>
  <c r="J273" i="2"/>
  <c r="I273" i="2"/>
  <c r="L272" i="2"/>
  <c r="K272" i="2"/>
  <c r="K272" i="2" a="1"/>
  <c r="J272" i="2"/>
  <c r="I272" i="2"/>
  <c r="L271" i="2"/>
  <c r="K271" i="2"/>
  <c r="K271" i="2" a="1"/>
  <c r="J271" i="2"/>
  <c r="I271" i="2"/>
  <c r="L270" i="2"/>
  <c r="K270" i="2"/>
  <c r="K270" i="2" a="1"/>
  <c r="J270" i="2"/>
  <c r="I270" i="2"/>
  <c r="L269" i="2"/>
  <c r="K269" i="2"/>
  <c r="K269" i="2" a="1"/>
  <c r="J269" i="2"/>
  <c r="I269" i="2"/>
  <c r="L268" i="2"/>
  <c r="K268" i="2"/>
  <c r="K268" i="2" a="1"/>
  <c r="J268" i="2"/>
  <c r="I268" i="2"/>
  <c r="L267" i="2"/>
  <c r="K267" i="2"/>
  <c r="K267" i="2" a="1"/>
  <c r="J267" i="2"/>
  <c r="I267" i="2"/>
  <c r="L266" i="2"/>
  <c r="K266" i="2"/>
  <c r="K266" i="2" a="1"/>
  <c r="J266" i="2"/>
  <c r="I266" i="2"/>
  <c r="L265" i="2"/>
  <c r="K265" i="2"/>
  <c r="K265" i="2" a="1"/>
  <c r="J265" i="2"/>
  <c r="I265" i="2"/>
  <c r="L264" i="2"/>
  <c r="K264" i="2"/>
  <c r="K264" i="2" a="1"/>
  <c r="J264" i="2"/>
  <c r="I264" i="2"/>
  <c r="L263" i="2"/>
  <c r="K263" i="2"/>
  <c r="K263" i="2" a="1"/>
  <c r="J263" i="2"/>
  <c r="I263" i="2"/>
  <c r="L262" i="2"/>
  <c r="K262" i="2"/>
  <c r="K262" i="2" a="1"/>
  <c r="J262" i="2"/>
  <c r="I262" i="2"/>
  <c r="L261" i="2"/>
  <c r="K261" i="2"/>
  <c r="K261" i="2" a="1"/>
  <c r="J261" i="2"/>
  <c r="I261" i="2"/>
  <c r="L260" i="2"/>
  <c r="K260" i="2"/>
  <c r="K260" i="2" a="1"/>
  <c r="J260" i="2"/>
  <c r="I260" i="2"/>
  <c r="L259" i="2"/>
  <c r="K259" i="2"/>
  <c r="K259" i="2" a="1"/>
  <c r="J259" i="2"/>
  <c r="I259" i="2"/>
  <c r="L258" i="2"/>
  <c r="K258" i="2"/>
  <c r="K258" i="2" a="1"/>
  <c r="J258" i="2"/>
  <c r="I258" i="2"/>
  <c r="L257" i="2"/>
  <c r="K257" i="2"/>
  <c r="K257" i="2" a="1"/>
  <c r="J257" i="2"/>
  <c r="I257" i="2"/>
  <c r="L256" i="2"/>
  <c r="K256" i="2"/>
  <c r="K256" i="2" a="1"/>
  <c r="J256" i="2"/>
  <c r="I256" i="2"/>
  <c r="L255" i="2"/>
  <c r="K255" i="2"/>
  <c r="K255" i="2" a="1"/>
  <c r="J255" i="2"/>
  <c r="I255" i="2"/>
  <c r="L254" i="2"/>
  <c r="K254" i="2"/>
  <c r="K254" i="2" a="1"/>
  <c r="J254" i="2"/>
  <c r="I254" i="2"/>
  <c r="L253" i="2"/>
  <c r="K253" i="2"/>
  <c r="K253" i="2" a="1"/>
  <c r="J253" i="2"/>
  <c r="I253" i="2"/>
  <c r="L252" i="2"/>
  <c r="K252" i="2"/>
  <c r="K252" i="2" a="1"/>
  <c r="J252" i="2"/>
  <c r="I252" i="2"/>
  <c r="L251" i="2"/>
  <c r="K251" i="2"/>
  <c r="K251" i="2" a="1"/>
  <c r="J251" i="2"/>
  <c r="I251" i="2"/>
  <c r="L250" i="2"/>
  <c r="K250" i="2"/>
  <c r="K250" i="2" a="1"/>
  <c r="J250" i="2"/>
  <c r="I250" i="2"/>
  <c r="L249" i="2"/>
  <c r="K249" i="2"/>
  <c r="K249" i="2" a="1"/>
  <c r="J249" i="2"/>
  <c r="I249" i="2"/>
  <c r="L248" i="2"/>
  <c r="K248" i="2"/>
  <c r="K248" i="2" a="1"/>
  <c r="J248" i="2"/>
  <c r="I248" i="2"/>
  <c r="L247" i="2"/>
  <c r="K247" i="2"/>
  <c r="K247" i="2" a="1"/>
  <c r="J247" i="2"/>
  <c r="I247" i="2"/>
  <c r="L246" i="2"/>
  <c r="K246" i="2"/>
  <c r="K246" i="2" a="1"/>
  <c r="J246" i="2"/>
  <c r="I246" i="2"/>
  <c r="L245" i="2"/>
  <c r="K245" i="2"/>
  <c r="K245" i="2" a="1"/>
  <c r="J245" i="2"/>
  <c r="I245" i="2"/>
  <c r="L244" i="2"/>
  <c r="K244" i="2"/>
  <c r="K244" i="2" a="1"/>
  <c r="J244" i="2"/>
  <c r="I244" i="2"/>
  <c r="L243" i="2"/>
  <c r="K243" i="2"/>
  <c r="K243" i="2" a="1"/>
  <c r="J243" i="2"/>
  <c r="I243" i="2"/>
  <c r="L242" i="2"/>
  <c r="K242" i="2"/>
  <c r="K242" i="2" a="1"/>
  <c r="J242" i="2"/>
  <c r="I242" i="2"/>
  <c r="L241" i="2"/>
  <c r="K241" i="2"/>
  <c r="K241" i="2" a="1"/>
  <c r="J241" i="2"/>
  <c r="I241" i="2"/>
  <c r="L240" i="2"/>
  <c r="K240" i="2"/>
  <c r="K240" i="2" a="1"/>
  <c r="J240" i="2"/>
  <c r="I240" i="2"/>
  <c r="L239" i="2"/>
  <c r="K239" i="2"/>
  <c r="K239" i="2" a="1"/>
  <c r="J239" i="2"/>
  <c r="I239" i="2"/>
  <c r="L238" i="2"/>
  <c r="K238" i="2"/>
  <c r="K238" i="2" a="1"/>
  <c r="J238" i="2"/>
  <c r="I238" i="2"/>
  <c r="L237" i="2"/>
  <c r="K237" i="2"/>
  <c r="K237" i="2" a="1"/>
  <c r="J237" i="2"/>
  <c r="I237" i="2"/>
  <c r="L236" i="2"/>
  <c r="K236" i="2"/>
  <c r="K236" i="2" a="1"/>
  <c r="J236" i="2"/>
  <c r="I236" i="2"/>
  <c r="L235" i="2"/>
  <c r="K235" i="2"/>
  <c r="K235" i="2" a="1"/>
  <c r="J235" i="2"/>
  <c r="I235" i="2"/>
  <c r="L234" i="2"/>
  <c r="K234" i="2"/>
  <c r="K234" i="2" a="1"/>
  <c r="J234" i="2"/>
  <c r="I234" i="2"/>
  <c r="L233" i="2"/>
  <c r="K233" i="2"/>
  <c r="K233" i="2" a="1"/>
  <c r="J233" i="2"/>
  <c r="I233" i="2"/>
  <c r="L232" i="2"/>
  <c r="K232" i="2"/>
  <c r="K232" i="2" a="1"/>
  <c r="J232" i="2"/>
  <c r="I232" i="2"/>
  <c r="L231" i="2"/>
  <c r="K231" i="2"/>
  <c r="K231" i="2" a="1"/>
  <c r="J231" i="2"/>
  <c r="I231" i="2"/>
  <c r="L230" i="2"/>
  <c r="K230" i="2"/>
  <c r="K230" i="2" a="1"/>
  <c r="J230" i="2"/>
  <c r="I230" i="2"/>
  <c r="L229" i="2"/>
  <c r="K229" i="2"/>
  <c r="K229" i="2" a="1"/>
  <c r="J229" i="2"/>
  <c r="I229" i="2"/>
  <c r="L228" i="2"/>
  <c r="K228" i="2"/>
  <c r="K228" i="2" a="1"/>
  <c r="J228" i="2"/>
  <c r="I228" i="2"/>
  <c r="L227" i="2"/>
  <c r="K227" i="2"/>
  <c r="K227" i="2" a="1"/>
  <c r="J227" i="2"/>
  <c r="I227" i="2"/>
  <c r="L226" i="2"/>
  <c r="K226" i="2"/>
  <c r="K226" i="2" a="1"/>
  <c r="J226" i="2"/>
  <c r="I226" i="2"/>
  <c r="L225" i="2"/>
  <c r="K225" i="2"/>
  <c r="K225" i="2" a="1"/>
  <c r="J225" i="2"/>
  <c r="I225" i="2"/>
  <c r="L224" i="2"/>
  <c r="K224" i="2"/>
  <c r="K224" i="2" a="1"/>
  <c r="J224" i="2"/>
  <c r="I224" i="2"/>
  <c r="L223" i="2"/>
  <c r="K223" i="2"/>
  <c r="K223" i="2" a="1"/>
  <c r="J223" i="2"/>
  <c r="I223" i="2"/>
  <c r="L222" i="2"/>
  <c r="K222" i="2"/>
  <c r="K222" i="2" a="1"/>
  <c r="J222" i="2"/>
  <c r="I222" i="2"/>
  <c r="L221" i="2"/>
  <c r="K221" i="2"/>
  <c r="K221" i="2" a="1"/>
  <c r="J221" i="2"/>
  <c r="I221" i="2"/>
  <c r="L220" i="2"/>
  <c r="K220" i="2"/>
  <c r="K220" i="2" a="1"/>
  <c r="J220" i="2"/>
  <c r="I220" i="2"/>
  <c r="L219" i="2"/>
  <c r="K219" i="2"/>
  <c r="K219" i="2" a="1"/>
  <c r="J219" i="2"/>
  <c r="I219" i="2"/>
  <c r="L218" i="2"/>
  <c r="K218" i="2"/>
  <c r="K218" i="2" a="1"/>
  <c r="J218" i="2"/>
  <c r="I218" i="2"/>
  <c r="L217" i="2"/>
  <c r="K217" i="2"/>
  <c r="K217" i="2" a="1"/>
  <c r="J217" i="2"/>
  <c r="I217" i="2"/>
  <c r="L216" i="2"/>
  <c r="K216" i="2"/>
  <c r="K216" i="2" a="1"/>
  <c r="J216" i="2"/>
  <c r="I216" i="2"/>
  <c r="L215" i="2"/>
  <c r="K215" i="2"/>
  <c r="K215" i="2" a="1"/>
  <c r="J215" i="2"/>
  <c r="I215" i="2"/>
  <c r="L214" i="2"/>
  <c r="K214" i="2"/>
  <c r="K214" i="2" a="1"/>
  <c r="J214" i="2"/>
  <c r="I214" i="2"/>
  <c r="L213" i="2"/>
  <c r="K213" i="2"/>
  <c r="K213" i="2" a="1"/>
  <c r="J213" i="2"/>
  <c r="I213" i="2"/>
  <c r="L212" i="2"/>
  <c r="K212" i="2"/>
  <c r="K212" i="2" a="1"/>
  <c r="J212" i="2"/>
  <c r="I212" i="2"/>
  <c r="L211" i="2"/>
  <c r="K211" i="2"/>
  <c r="K211" i="2" a="1"/>
  <c r="J211" i="2"/>
  <c r="I211" i="2"/>
  <c r="L210" i="2"/>
  <c r="K210" i="2"/>
  <c r="K210" i="2" a="1"/>
  <c r="J210" i="2"/>
  <c r="I210" i="2"/>
  <c r="L209" i="2"/>
  <c r="K209" i="2"/>
  <c r="K209" i="2" a="1"/>
  <c r="J209" i="2"/>
  <c r="I209" i="2"/>
  <c r="L208" i="2"/>
  <c r="K208" i="2"/>
  <c r="K208" i="2" a="1"/>
  <c r="J208" i="2"/>
  <c r="I208" i="2"/>
  <c r="L207" i="2"/>
  <c r="K207" i="2"/>
  <c r="K207" i="2" a="1"/>
  <c r="J207" i="2"/>
  <c r="I207" i="2"/>
  <c r="L206" i="2"/>
  <c r="K206" i="2"/>
  <c r="K206" i="2" a="1"/>
  <c r="J206" i="2"/>
  <c r="I206" i="2"/>
  <c r="L205" i="2"/>
  <c r="K205" i="2"/>
  <c r="K205" i="2" a="1"/>
  <c r="J205" i="2"/>
  <c r="I205" i="2"/>
  <c r="L204" i="2"/>
  <c r="K204" i="2"/>
  <c r="K204" i="2" a="1"/>
  <c r="J204" i="2"/>
  <c r="I204" i="2"/>
  <c r="L203" i="2"/>
  <c r="K203" i="2"/>
  <c r="K203" i="2" a="1"/>
  <c r="J203" i="2"/>
  <c r="I203" i="2"/>
  <c r="L202" i="2"/>
  <c r="K202" i="2"/>
  <c r="K202" i="2" a="1"/>
  <c r="J202" i="2"/>
  <c r="I202" i="2"/>
  <c r="L201" i="2"/>
  <c r="K201" i="2"/>
  <c r="K201" i="2" a="1"/>
  <c r="J201" i="2"/>
  <c r="I201" i="2"/>
  <c r="L200" i="2"/>
  <c r="K200" i="2"/>
  <c r="K200" i="2" a="1"/>
  <c r="J200" i="2"/>
  <c r="I200" i="2"/>
  <c r="L199" i="2"/>
  <c r="K199" i="2"/>
  <c r="K199" i="2" a="1"/>
  <c r="J199" i="2"/>
  <c r="I199" i="2"/>
  <c r="L198" i="2"/>
  <c r="K198" i="2"/>
  <c r="K198" i="2" a="1"/>
  <c r="J198" i="2"/>
  <c r="I198" i="2"/>
  <c r="L197" i="2"/>
  <c r="K197" i="2"/>
  <c r="K197" i="2" a="1"/>
  <c r="J197" i="2"/>
  <c r="I197" i="2"/>
  <c r="L196" i="2"/>
  <c r="K196" i="2"/>
  <c r="K196" i="2" a="1"/>
  <c r="J196" i="2"/>
  <c r="I196" i="2"/>
  <c r="L195" i="2"/>
  <c r="K195" i="2"/>
  <c r="K195" i="2" a="1"/>
  <c r="J195" i="2"/>
  <c r="I195" i="2"/>
  <c r="L194" i="2"/>
  <c r="K194" i="2"/>
  <c r="K194" i="2" a="1"/>
  <c r="J194" i="2"/>
  <c r="I194" i="2"/>
  <c r="L193" i="2"/>
  <c r="K193" i="2"/>
  <c r="K193" i="2" a="1"/>
  <c r="J193" i="2"/>
  <c r="I193" i="2"/>
  <c r="L192" i="2"/>
  <c r="K192" i="2"/>
  <c r="K192" i="2" a="1"/>
  <c r="J192" i="2"/>
  <c r="I192" i="2"/>
  <c r="L191" i="2"/>
  <c r="K191" i="2"/>
  <c r="K191" i="2" a="1"/>
  <c r="J191" i="2"/>
  <c r="I191" i="2"/>
  <c r="L190" i="2"/>
  <c r="K190" i="2"/>
  <c r="K190" i="2" a="1"/>
  <c r="J190" i="2"/>
  <c r="I190" i="2"/>
  <c r="L189" i="2"/>
  <c r="K189" i="2"/>
  <c r="K189" i="2" a="1"/>
  <c r="J189" i="2"/>
  <c r="I189" i="2"/>
  <c r="L188" i="2"/>
  <c r="K188" i="2"/>
  <c r="K188" i="2" a="1"/>
  <c r="J188" i="2"/>
  <c r="I188" i="2"/>
  <c r="L187" i="2"/>
  <c r="K187" i="2"/>
  <c r="K187" i="2" a="1"/>
  <c r="J187" i="2"/>
  <c r="I187" i="2"/>
  <c r="L186" i="2"/>
  <c r="K186" i="2"/>
  <c r="K186" i="2" a="1"/>
  <c r="J186" i="2"/>
  <c r="I186" i="2"/>
  <c r="L185" i="2"/>
  <c r="K185" i="2"/>
  <c r="K185" i="2" a="1"/>
  <c r="J185" i="2"/>
  <c r="I185" i="2"/>
  <c r="L184" i="2"/>
  <c r="K184" i="2"/>
  <c r="K184" i="2" a="1"/>
  <c r="J184" i="2"/>
  <c r="I184" i="2"/>
  <c r="L183" i="2"/>
  <c r="K183" i="2"/>
  <c r="K183" i="2" a="1"/>
  <c r="J183" i="2"/>
  <c r="I183" i="2"/>
  <c r="L182" i="2"/>
  <c r="K182" i="2"/>
  <c r="K182" i="2" a="1"/>
  <c r="J182" i="2"/>
  <c r="I182" i="2"/>
  <c r="L181" i="2"/>
  <c r="K181" i="2"/>
  <c r="K181" i="2" a="1"/>
  <c r="J181" i="2"/>
  <c r="I181" i="2"/>
  <c r="L180" i="2"/>
  <c r="K180" i="2"/>
  <c r="K180" i="2" a="1"/>
  <c r="J180" i="2"/>
  <c r="I180" i="2"/>
  <c r="L179" i="2"/>
  <c r="K179" i="2"/>
  <c r="K179" i="2" a="1"/>
  <c r="J179" i="2"/>
  <c r="I179" i="2"/>
  <c r="L178" i="2"/>
  <c r="K178" i="2"/>
  <c r="K178" i="2" a="1"/>
  <c r="J178" i="2"/>
  <c r="I178" i="2"/>
  <c r="L177" i="2"/>
  <c r="K177" i="2"/>
  <c r="K177" i="2" a="1"/>
  <c r="J177" i="2"/>
  <c r="I177" i="2"/>
  <c r="L176" i="2"/>
  <c r="K176" i="2"/>
  <c r="K176" i="2" a="1"/>
  <c r="J176" i="2"/>
  <c r="I176" i="2"/>
  <c r="L175" i="2"/>
  <c r="K175" i="2"/>
  <c r="K175" i="2" a="1"/>
  <c r="J175" i="2"/>
  <c r="I175" i="2"/>
  <c r="L174" i="2"/>
  <c r="K174" i="2"/>
  <c r="K174" i="2" a="1"/>
  <c r="J174" i="2"/>
  <c r="I174" i="2"/>
  <c r="L173" i="2"/>
  <c r="K173" i="2"/>
  <c r="K173" i="2" a="1"/>
  <c r="J173" i="2"/>
  <c r="I173" i="2"/>
  <c r="L172" i="2"/>
  <c r="K172" i="2"/>
  <c r="K172" i="2" a="1"/>
  <c r="J172" i="2"/>
  <c r="I172" i="2"/>
  <c r="L171" i="2"/>
  <c r="K171" i="2"/>
  <c r="K171" i="2" a="1"/>
  <c r="J171" i="2"/>
  <c r="I171" i="2"/>
  <c r="L170" i="2"/>
  <c r="K170" i="2"/>
  <c r="K170" i="2" a="1"/>
  <c r="J170" i="2"/>
  <c r="I170" i="2"/>
  <c r="L169" i="2"/>
  <c r="K169" i="2"/>
  <c r="K169" i="2" a="1"/>
  <c r="J169" i="2"/>
  <c r="I169" i="2"/>
  <c r="L168" i="2"/>
  <c r="K168" i="2"/>
  <c r="K168" i="2" a="1"/>
  <c r="J168" i="2"/>
  <c r="I168" i="2"/>
  <c r="L167" i="2"/>
  <c r="K167" i="2"/>
  <c r="K167" i="2" a="1"/>
  <c r="J167" i="2"/>
  <c r="I167" i="2"/>
  <c r="L166" i="2"/>
  <c r="K166" i="2"/>
  <c r="K166" i="2" a="1"/>
  <c r="J166" i="2"/>
  <c r="I166" i="2"/>
  <c r="L165" i="2"/>
  <c r="K165" i="2"/>
  <c r="K165" i="2" a="1"/>
  <c r="J165" i="2"/>
  <c r="I165" i="2"/>
  <c r="L164" i="2"/>
  <c r="K164" i="2"/>
  <c r="K164" i="2" a="1"/>
  <c r="J164" i="2"/>
  <c r="I164" i="2"/>
  <c r="L163" i="2"/>
  <c r="K163" i="2"/>
  <c r="K163" i="2" a="1"/>
  <c r="J163" i="2"/>
  <c r="I163" i="2"/>
  <c r="L162" i="2"/>
  <c r="K162" i="2"/>
  <c r="K162" i="2" a="1"/>
  <c r="J162" i="2"/>
  <c r="I162" i="2"/>
  <c r="L161" i="2"/>
  <c r="K161" i="2"/>
  <c r="K161" i="2" a="1"/>
  <c r="J161" i="2"/>
  <c r="I161" i="2"/>
  <c r="L160" i="2"/>
  <c r="K160" i="2"/>
  <c r="K160" i="2" a="1"/>
  <c r="J160" i="2"/>
  <c r="I160" i="2"/>
  <c r="L159" i="2"/>
  <c r="K159" i="2"/>
  <c r="K159" i="2" a="1"/>
  <c r="J159" i="2"/>
  <c r="I159" i="2"/>
  <c r="L158" i="2"/>
  <c r="K158" i="2"/>
  <c r="K158" i="2" a="1"/>
  <c r="J158" i="2"/>
  <c r="I158" i="2"/>
  <c r="L157" i="2"/>
  <c r="K157" i="2"/>
  <c r="K157" i="2" a="1"/>
  <c r="J157" i="2"/>
  <c r="I157" i="2"/>
  <c r="L156" i="2"/>
  <c r="K156" i="2"/>
  <c r="K156" i="2" a="1"/>
  <c r="J156" i="2"/>
  <c r="I156" i="2"/>
  <c r="L155" i="2"/>
  <c r="K155" i="2"/>
  <c r="K155" i="2" a="1"/>
  <c r="J155" i="2"/>
  <c r="I155" i="2"/>
  <c r="L154" i="2"/>
  <c r="K154" i="2"/>
  <c r="K154" i="2" a="1"/>
  <c r="J154" i="2"/>
  <c r="I154" i="2"/>
  <c r="L153" i="2"/>
  <c r="K153" i="2"/>
  <c r="K153" i="2" a="1"/>
  <c r="J153" i="2"/>
  <c r="I153" i="2"/>
  <c r="L152" i="2"/>
  <c r="K152" i="2"/>
  <c r="K152" i="2" a="1"/>
  <c r="J152" i="2"/>
  <c r="I152" i="2"/>
  <c r="L151" i="2"/>
  <c r="K151" i="2"/>
  <c r="K151" i="2" a="1"/>
  <c r="J151" i="2"/>
  <c r="I151" i="2"/>
  <c r="L150" i="2"/>
  <c r="K150" i="2"/>
  <c r="K150" i="2" a="1"/>
  <c r="J150" i="2"/>
  <c r="I150" i="2"/>
  <c r="L149" i="2"/>
  <c r="K149" i="2"/>
  <c r="K149" i="2" a="1"/>
  <c r="J149" i="2"/>
  <c r="I149" i="2"/>
  <c r="L148" i="2"/>
  <c r="K148" i="2"/>
  <c r="K148" i="2" a="1"/>
  <c r="J148" i="2"/>
  <c r="I148" i="2"/>
  <c r="L147" i="2"/>
  <c r="K147" i="2"/>
  <c r="K147" i="2" a="1"/>
  <c r="J147" i="2"/>
  <c r="I147" i="2"/>
  <c r="L146" i="2"/>
  <c r="K146" i="2"/>
  <c r="K146" i="2" a="1"/>
  <c r="J146" i="2"/>
  <c r="I146" i="2"/>
  <c r="L145" i="2"/>
  <c r="K145" i="2"/>
  <c r="K145" i="2" a="1"/>
  <c r="J145" i="2"/>
  <c r="I145" i="2"/>
  <c r="L144" i="2"/>
  <c r="K144" i="2"/>
  <c r="K144" i="2" a="1"/>
  <c r="J144" i="2"/>
  <c r="I144" i="2"/>
  <c r="L143" i="2"/>
  <c r="K143" i="2"/>
  <c r="K143" i="2" a="1"/>
  <c r="J143" i="2"/>
  <c r="I143" i="2"/>
  <c r="L142" i="2"/>
  <c r="K142" i="2"/>
  <c r="K142" i="2" a="1"/>
  <c r="J142" i="2"/>
  <c r="I142" i="2"/>
  <c r="L141" i="2"/>
  <c r="K141" i="2"/>
  <c r="K141" i="2" a="1"/>
  <c r="J141" i="2"/>
  <c r="I141" i="2"/>
  <c r="L140" i="2"/>
  <c r="K140" i="2"/>
  <c r="K140" i="2" a="1"/>
  <c r="J140" i="2"/>
  <c r="I140" i="2"/>
  <c r="L139" i="2"/>
  <c r="K139" i="2"/>
  <c r="K139" i="2" a="1"/>
  <c r="J139" i="2"/>
  <c r="I139" i="2"/>
  <c r="L138" i="2"/>
  <c r="K138" i="2"/>
  <c r="K138" i="2" a="1"/>
  <c r="J138" i="2"/>
  <c r="I138" i="2"/>
  <c r="L137" i="2"/>
  <c r="K137" i="2"/>
  <c r="K137" i="2" a="1"/>
  <c r="J137" i="2"/>
  <c r="I137" i="2"/>
  <c r="L136" i="2"/>
  <c r="K136" i="2"/>
  <c r="K136" i="2" a="1"/>
  <c r="J136" i="2"/>
  <c r="I136" i="2"/>
  <c r="L135" i="2"/>
  <c r="K135" i="2"/>
  <c r="K135" i="2" a="1"/>
  <c r="J135" i="2"/>
  <c r="I135" i="2"/>
  <c r="L134" i="2"/>
  <c r="K134" i="2"/>
  <c r="K134" i="2" a="1"/>
  <c r="J134" i="2"/>
  <c r="I134" i="2"/>
  <c r="L133" i="2"/>
  <c r="K133" i="2"/>
  <c r="K133" i="2" a="1"/>
  <c r="J133" i="2"/>
  <c r="I133" i="2"/>
  <c r="L132" i="2"/>
  <c r="K132" i="2"/>
  <c r="K132" i="2" a="1"/>
  <c r="J132" i="2"/>
  <c r="I132" i="2"/>
  <c r="L131" i="2"/>
  <c r="K131" i="2"/>
  <c r="K131" i="2" a="1"/>
  <c r="J131" i="2"/>
  <c r="I131" i="2"/>
  <c r="L130" i="2"/>
  <c r="K130" i="2"/>
  <c r="K130" i="2" a="1"/>
  <c r="J130" i="2"/>
  <c r="I130" i="2"/>
  <c r="L129" i="2"/>
  <c r="K129" i="2"/>
  <c r="K129" i="2" a="1"/>
  <c r="J129" i="2"/>
  <c r="I129" i="2"/>
  <c r="L128" i="2"/>
  <c r="K128" i="2"/>
  <c r="K128" i="2" a="1"/>
  <c r="J128" i="2"/>
  <c r="I128" i="2"/>
  <c r="L127" i="2"/>
  <c r="K127" i="2"/>
  <c r="K127" i="2" a="1"/>
  <c r="J127" i="2"/>
  <c r="I127" i="2"/>
  <c r="L126" i="2"/>
  <c r="K126" i="2"/>
  <c r="K126" i="2" a="1"/>
  <c r="J126" i="2"/>
  <c r="I126" i="2"/>
  <c r="L125" i="2"/>
  <c r="K125" i="2"/>
  <c r="K125" i="2" a="1"/>
  <c r="J125" i="2"/>
  <c r="I125" i="2"/>
  <c r="L124" i="2"/>
  <c r="K124" i="2"/>
  <c r="K124" i="2" a="1"/>
  <c r="J124" i="2"/>
  <c r="I124" i="2"/>
  <c r="L123" i="2"/>
  <c r="K123" i="2"/>
  <c r="K123" i="2" a="1"/>
  <c r="J123" i="2"/>
  <c r="I123" i="2"/>
  <c r="L122" i="2"/>
  <c r="K122" i="2"/>
  <c r="K122" i="2" a="1"/>
  <c r="J122" i="2"/>
  <c r="I122" i="2"/>
  <c r="L121" i="2"/>
  <c r="K121" i="2"/>
  <c r="K121" i="2" a="1"/>
  <c r="J121" i="2"/>
  <c r="I121" i="2"/>
  <c r="L120" i="2"/>
  <c r="K120" i="2"/>
  <c r="K120" i="2" a="1"/>
  <c r="J120" i="2"/>
  <c r="I120" i="2"/>
  <c r="L119" i="2"/>
  <c r="K119" i="2"/>
  <c r="K119" i="2" a="1"/>
  <c r="J119" i="2"/>
  <c r="I119" i="2"/>
  <c r="L118" i="2"/>
  <c r="K118" i="2"/>
  <c r="K118" i="2" a="1"/>
  <c r="J118" i="2"/>
  <c r="I118" i="2"/>
  <c r="L117" i="2"/>
  <c r="K117" i="2"/>
  <c r="K117" i="2" a="1"/>
  <c r="J117" i="2"/>
  <c r="I117" i="2"/>
  <c r="L116" i="2"/>
  <c r="K116" i="2"/>
  <c r="K116" i="2" a="1"/>
  <c r="J116" i="2"/>
  <c r="I116" i="2"/>
  <c r="L115" i="2"/>
  <c r="K115" i="2"/>
  <c r="K115" i="2" a="1"/>
  <c r="J115" i="2"/>
  <c r="I115" i="2"/>
  <c r="L114" i="2"/>
  <c r="K114" i="2"/>
  <c r="K114" i="2" a="1"/>
  <c r="J114" i="2"/>
  <c r="I114" i="2"/>
  <c r="L113" i="2"/>
  <c r="K113" i="2"/>
  <c r="K113" i="2" a="1"/>
  <c r="J113" i="2"/>
  <c r="I113" i="2"/>
  <c r="L112" i="2"/>
  <c r="K112" i="2"/>
  <c r="K112" i="2" a="1"/>
  <c r="J112" i="2"/>
  <c r="I112" i="2"/>
  <c r="L111" i="2"/>
  <c r="K111" i="2"/>
  <c r="K111" i="2" a="1"/>
  <c r="J111" i="2"/>
  <c r="I111" i="2"/>
  <c r="L110" i="2"/>
  <c r="K110" i="2"/>
  <c r="K110" i="2" a="1"/>
  <c r="J110" i="2"/>
  <c r="I110" i="2"/>
  <c r="L109" i="2"/>
  <c r="K109" i="2"/>
  <c r="K109" i="2" a="1"/>
  <c r="J109" i="2"/>
  <c r="I109" i="2"/>
  <c r="L108" i="2"/>
  <c r="K108" i="2"/>
  <c r="K108" i="2" a="1"/>
  <c r="J108" i="2"/>
  <c r="I108" i="2"/>
  <c r="L107" i="2"/>
  <c r="K107" i="2"/>
  <c r="K107" i="2" a="1"/>
  <c r="J107" i="2"/>
  <c r="I107" i="2"/>
  <c r="L106" i="2"/>
  <c r="K106" i="2"/>
  <c r="K106" i="2" a="1"/>
  <c r="J106" i="2"/>
  <c r="I106" i="2"/>
  <c r="L105" i="2"/>
  <c r="K105" i="2"/>
  <c r="K105" i="2" a="1"/>
  <c r="J105" i="2"/>
  <c r="I105" i="2"/>
  <c r="L104" i="2"/>
  <c r="K104" i="2"/>
  <c r="K104" i="2" a="1"/>
  <c r="J104" i="2"/>
  <c r="I104" i="2"/>
  <c r="L103" i="2"/>
  <c r="K103" i="2"/>
  <c r="K103" i="2" a="1"/>
  <c r="J103" i="2"/>
  <c r="I103" i="2"/>
  <c r="L102" i="2"/>
  <c r="K102" i="2"/>
  <c r="K102" i="2" a="1"/>
  <c r="J102" i="2"/>
  <c r="I102" i="2"/>
  <c r="L101" i="2"/>
  <c r="K101" i="2"/>
  <c r="K101" i="2" a="1"/>
  <c r="J101" i="2"/>
  <c r="I101" i="2"/>
  <c r="L100" i="2"/>
  <c r="K100" i="2"/>
  <c r="K100" i="2" a="1"/>
  <c r="J100" i="2"/>
  <c r="I100" i="2"/>
  <c r="L99" i="2"/>
  <c r="K99" i="2"/>
  <c r="K99" i="2" a="1"/>
  <c r="J99" i="2"/>
  <c r="I99" i="2"/>
  <c r="L98" i="2"/>
  <c r="K98" i="2"/>
  <c r="K98" i="2" a="1"/>
  <c r="J98" i="2"/>
  <c r="I98" i="2"/>
  <c r="L97" i="2"/>
  <c r="K97" i="2"/>
  <c r="K97" i="2" a="1"/>
  <c r="J97" i="2"/>
  <c r="I97" i="2"/>
  <c r="L96" i="2"/>
  <c r="K96" i="2"/>
  <c r="K96" i="2" a="1"/>
  <c r="J96" i="2"/>
  <c r="I96" i="2"/>
  <c r="L95" i="2"/>
  <c r="K95" i="2"/>
  <c r="K95" i="2" a="1"/>
  <c r="J95" i="2"/>
  <c r="I95" i="2"/>
  <c r="L94" i="2"/>
  <c r="K94" i="2"/>
  <c r="K94" i="2" a="1"/>
  <c r="J94" i="2"/>
  <c r="I94" i="2"/>
  <c r="L93" i="2"/>
  <c r="K93" i="2"/>
  <c r="K93" i="2" a="1"/>
  <c r="J93" i="2"/>
  <c r="I93" i="2"/>
  <c r="L92" i="2"/>
  <c r="K92" i="2"/>
  <c r="K92" i="2" a="1"/>
  <c r="J92" i="2"/>
  <c r="I92" i="2"/>
  <c r="L91" i="2"/>
  <c r="K91" i="2"/>
  <c r="K91" i="2" a="1"/>
  <c r="J91" i="2"/>
  <c r="I91" i="2"/>
  <c r="L90" i="2"/>
  <c r="K90" i="2"/>
  <c r="K90" i="2" a="1"/>
  <c r="J90" i="2"/>
  <c r="I90" i="2"/>
  <c r="L89" i="2"/>
  <c r="K89" i="2"/>
  <c r="K89" i="2" a="1"/>
  <c r="J89" i="2"/>
  <c r="I89" i="2"/>
  <c r="L88" i="2"/>
  <c r="K88" i="2"/>
  <c r="K88" i="2" a="1"/>
  <c r="J88" i="2"/>
  <c r="I88" i="2"/>
  <c r="L87" i="2"/>
  <c r="K87" i="2"/>
  <c r="K87" i="2" a="1"/>
  <c r="J87" i="2"/>
  <c r="I87" i="2"/>
  <c r="L86" i="2"/>
  <c r="K86" i="2"/>
  <c r="K86" i="2" a="1"/>
  <c r="J86" i="2"/>
  <c r="I86" i="2"/>
  <c r="L85" i="2"/>
  <c r="K85" i="2"/>
  <c r="K85" i="2" a="1"/>
  <c r="J85" i="2"/>
  <c r="I85" i="2"/>
  <c r="L84" i="2"/>
  <c r="K84" i="2"/>
  <c r="K84" i="2" a="1"/>
  <c r="J84" i="2"/>
  <c r="I84" i="2"/>
  <c r="L83" i="2"/>
  <c r="K83" i="2"/>
  <c r="K83" i="2" a="1"/>
  <c r="J83" i="2"/>
  <c r="I83" i="2"/>
  <c r="L82" i="2"/>
  <c r="K82" i="2"/>
  <c r="K82" i="2" a="1"/>
  <c r="J82" i="2"/>
  <c r="I82" i="2"/>
  <c r="L81" i="2"/>
  <c r="K81" i="2"/>
  <c r="K81" i="2" a="1"/>
  <c r="J81" i="2"/>
  <c r="I81" i="2"/>
  <c r="L80" i="2"/>
  <c r="K80" i="2"/>
  <c r="K80" i="2" a="1"/>
  <c r="J80" i="2"/>
  <c r="I80" i="2"/>
  <c r="L79" i="2"/>
  <c r="K79" i="2"/>
  <c r="K79" i="2" a="1"/>
  <c r="J79" i="2"/>
  <c r="I79" i="2"/>
  <c r="L78" i="2"/>
  <c r="K78" i="2"/>
  <c r="K78" i="2" a="1"/>
  <c r="J78" i="2"/>
  <c r="I78" i="2"/>
  <c r="L77" i="2"/>
  <c r="K77" i="2"/>
  <c r="K77" i="2" a="1"/>
  <c r="J77" i="2"/>
  <c r="I77" i="2"/>
  <c r="L76" i="2"/>
  <c r="K76" i="2"/>
  <c r="K76" i="2" a="1"/>
  <c r="J76" i="2"/>
  <c r="I76" i="2"/>
  <c r="L75" i="2"/>
  <c r="K75" i="2"/>
  <c r="K75" i="2" a="1"/>
  <c r="J75" i="2"/>
  <c r="I75" i="2"/>
  <c r="L74" i="2"/>
  <c r="K74" i="2"/>
  <c r="K74" i="2" a="1"/>
  <c r="J74" i="2"/>
  <c r="I74" i="2"/>
  <c r="L73" i="2"/>
  <c r="K73" i="2"/>
  <c r="K73" i="2" a="1"/>
  <c r="J73" i="2"/>
  <c r="I73" i="2"/>
  <c r="L72" i="2"/>
  <c r="K72" i="2"/>
  <c r="K72" i="2" a="1"/>
  <c r="J72" i="2"/>
  <c r="I72" i="2"/>
  <c r="L71" i="2"/>
  <c r="K71" i="2"/>
  <c r="K71" i="2" a="1"/>
  <c r="J71" i="2"/>
  <c r="I71" i="2"/>
  <c r="L70" i="2"/>
  <c r="K70" i="2"/>
  <c r="K70" i="2" a="1"/>
  <c r="J70" i="2"/>
  <c r="I70" i="2"/>
  <c r="L69" i="2"/>
  <c r="K69" i="2"/>
  <c r="K69" i="2" a="1"/>
  <c r="J69" i="2"/>
  <c r="I69" i="2"/>
  <c r="L68" i="2"/>
  <c r="K68" i="2"/>
  <c r="K68" i="2" a="1"/>
  <c r="J68" i="2"/>
  <c r="I68" i="2"/>
  <c r="L67" i="2"/>
  <c r="K67" i="2"/>
  <c r="K67" i="2" a="1"/>
  <c r="J67" i="2"/>
  <c r="I67" i="2"/>
  <c r="L66" i="2"/>
  <c r="K66" i="2"/>
  <c r="K66" i="2" a="1"/>
  <c r="J66" i="2"/>
  <c r="I66" i="2"/>
  <c r="L65" i="2"/>
  <c r="K65" i="2"/>
  <c r="K65" i="2" a="1"/>
  <c r="J65" i="2"/>
  <c r="I65" i="2"/>
  <c r="L64" i="2"/>
  <c r="K64" i="2"/>
  <c r="K64" i="2" a="1"/>
  <c r="J64" i="2"/>
  <c r="I64" i="2"/>
  <c r="L63" i="2"/>
  <c r="K63" i="2"/>
  <c r="K63" i="2" a="1"/>
  <c r="J63" i="2"/>
  <c r="I63" i="2"/>
  <c r="L62" i="2"/>
  <c r="K62" i="2"/>
  <c r="K62" i="2" a="1"/>
  <c r="J62" i="2"/>
  <c r="I62" i="2"/>
  <c r="L61" i="2"/>
  <c r="K61" i="2"/>
  <c r="K61" i="2" a="1"/>
  <c r="J61" i="2"/>
  <c r="I61" i="2"/>
  <c r="L60" i="2"/>
  <c r="K60" i="2"/>
  <c r="K60" i="2" a="1"/>
  <c r="J60" i="2"/>
  <c r="I60" i="2"/>
  <c r="L59" i="2"/>
  <c r="K59" i="2"/>
  <c r="K59" i="2" a="1"/>
  <c r="J59" i="2"/>
  <c r="I59" i="2"/>
  <c r="L58" i="2"/>
  <c r="K58" i="2"/>
  <c r="K58" i="2" a="1"/>
  <c r="J58" i="2"/>
  <c r="I58" i="2"/>
  <c r="L57" i="2"/>
  <c r="K57" i="2"/>
  <c r="K57" i="2" a="1"/>
  <c r="J57" i="2"/>
  <c r="I57" i="2"/>
  <c r="L56" i="2"/>
  <c r="K56" i="2"/>
  <c r="K56" i="2" a="1"/>
  <c r="J56" i="2"/>
  <c r="I56" i="2"/>
  <c r="L55" i="2"/>
  <c r="K55" i="2"/>
  <c r="K55" i="2" a="1"/>
  <c r="J55" i="2"/>
  <c r="I55" i="2"/>
  <c r="L54" i="2"/>
  <c r="K54" i="2"/>
  <c r="K54" i="2" a="1"/>
  <c r="J54" i="2"/>
  <c r="I54" i="2"/>
  <c r="L53" i="2"/>
  <c r="K53" i="2"/>
  <c r="K53" i="2" a="1"/>
  <c r="J53" i="2"/>
  <c r="I53" i="2"/>
  <c r="L52" i="2"/>
  <c r="K52" i="2"/>
  <c r="K52" i="2" a="1"/>
  <c r="J52" i="2"/>
  <c r="I52" i="2"/>
  <c r="L51" i="2"/>
  <c r="K51" i="2"/>
  <c r="K51" i="2" a="1"/>
  <c r="J51" i="2"/>
  <c r="I51" i="2"/>
  <c r="L50" i="2"/>
  <c r="K50" i="2"/>
  <c r="K50" i="2" a="1"/>
  <c r="J50" i="2"/>
  <c r="I50" i="2"/>
  <c r="L49" i="2"/>
  <c r="K49" i="2"/>
  <c r="K49" i="2" a="1"/>
  <c r="J49" i="2"/>
  <c r="I49" i="2"/>
  <c r="L48" i="2"/>
  <c r="K48" i="2"/>
  <c r="K48" i="2" a="1"/>
  <c r="J48" i="2"/>
  <c r="I48" i="2"/>
  <c r="L47" i="2"/>
  <c r="K47" i="2"/>
  <c r="K47" i="2" a="1"/>
  <c r="J47" i="2"/>
  <c r="I47" i="2"/>
  <c r="L46" i="2"/>
  <c r="K46" i="2"/>
  <c r="K46" i="2" a="1"/>
  <c r="J46" i="2"/>
  <c r="I46" i="2"/>
  <c r="L45" i="2"/>
  <c r="K45" i="2"/>
  <c r="K45" i="2" a="1"/>
  <c r="J45" i="2"/>
  <c r="I45" i="2"/>
  <c r="L44" i="2"/>
  <c r="K44" i="2"/>
  <c r="K44" i="2" a="1"/>
  <c r="J44" i="2"/>
  <c r="I44" i="2"/>
  <c r="L43" i="2"/>
  <c r="K43" i="2"/>
  <c r="K43" i="2" a="1"/>
  <c r="J43" i="2"/>
  <c r="I43" i="2"/>
  <c r="L42" i="2"/>
  <c r="K42" i="2"/>
  <c r="K42" i="2" a="1"/>
  <c r="J42" i="2"/>
  <c r="I42" i="2"/>
  <c r="L41" i="2"/>
  <c r="K41" i="2"/>
  <c r="K41" i="2" a="1"/>
  <c r="J41" i="2"/>
  <c r="I41" i="2"/>
  <c r="L40" i="2"/>
  <c r="K40" i="2"/>
  <c r="K40" i="2" a="1"/>
  <c r="J40" i="2"/>
  <c r="I40" i="2"/>
  <c r="L39" i="2"/>
  <c r="K39" i="2"/>
  <c r="K39" i="2" a="1"/>
  <c r="J39" i="2"/>
  <c r="I39" i="2"/>
  <c r="L38" i="2"/>
  <c r="K38" i="2"/>
  <c r="K38" i="2" a="1"/>
  <c r="J38" i="2"/>
  <c r="I38" i="2"/>
  <c r="L37" i="2"/>
  <c r="K37" i="2"/>
  <c r="K37" i="2" a="1"/>
  <c r="J37" i="2"/>
  <c r="I37" i="2"/>
  <c r="L36" i="2"/>
  <c r="K36" i="2"/>
  <c r="K36" i="2" a="1"/>
  <c r="J36" i="2"/>
  <c r="I36" i="2"/>
  <c r="L35" i="2"/>
  <c r="K35" i="2"/>
  <c r="K35" i="2" a="1"/>
  <c r="J35" i="2"/>
  <c r="I35" i="2"/>
  <c r="L34" i="2"/>
  <c r="K34" i="2"/>
  <c r="K34" i="2" a="1"/>
  <c r="J34" i="2"/>
  <c r="I34" i="2"/>
  <c r="L33" i="2"/>
  <c r="K33" i="2"/>
  <c r="K33" i="2" a="1"/>
  <c r="J33" i="2"/>
  <c r="I33" i="2"/>
  <c r="L32" i="2"/>
  <c r="K32" i="2"/>
  <c r="K32" i="2" a="1"/>
  <c r="J32" i="2"/>
  <c r="I32" i="2"/>
  <c r="L31" i="2"/>
  <c r="K31" i="2"/>
  <c r="K31" i="2" a="1"/>
  <c r="J31" i="2"/>
  <c r="I31" i="2"/>
  <c r="L30" i="2"/>
  <c r="K30" i="2"/>
  <c r="K30" i="2" a="1"/>
  <c r="J30" i="2"/>
  <c r="I30" i="2"/>
  <c r="L29" i="2"/>
  <c r="K29" i="2"/>
  <c r="K29" i="2" a="1"/>
  <c r="J29" i="2"/>
  <c r="I29" i="2"/>
  <c r="L28" i="2"/>
  <c r="K28" i="2"/>
  <c r="K28" i="2" a="1"/>
  <c r="J28" i="2"/>
  <c r="I28" i="2"/>
  <c r="L27" i="2"/>
  <c r="K27" i="2"/>
  <c r="K27" i="2" a="1"/>
  <c r="J27" i="2"/>
  <c r="I27" i="2"/>
  <c r="L26" i="2"/>
  <c r="K26" i="2"/>
  <c r="K26" i="2" a="1"/>
  <c r="J26" i="2"/>
  <c r="I26" i="2"/>
  <c r="L25" i="2"/>
  <c r="K25" i="2"/>
  <c r="K25" i="2" a="1"/>
  <c r="J25" i="2"/>
  <c r="I25" i="2"/>
  <c r="L24" i="2"/>
  <c r="K24" i="2"/>
  <c r="K24" i="2" a="1"/>
  <c r="J24" i="2"/>
  <c r="I24" i="2"/>
  <c r="L23" i="2"/>
  <c r="K23" i="2"/>
  <c r="K23" i="2" a="1"/>
  <c r="J23" i="2"/>
  <c r="I23" i="2"/>
  <c r="L22" i="2"/>
  <c r="K22" i="2"/>
  <c r="K22" i="2" a="1"/>
  <c r="J22" i="2"/>
  <c r="I22" i="2"/>
  <c r="L21" i="2"/>
  <c r="K21" i="2"/>
  <c r="K21" i="2" a="1"/>
  <c r="J21" i="2"/>
  <c r="I21" i="2"/>
  <c r="L20" i="2"/>
  <c r="K20" i="2"/>
  <c r="K20" i="2" a="1"/>
  <c r="J20" i="2"/>
  <c r="I20" i="2"/>
  <c r="L19" i="2"/>
  <c r="K19" i="2"/>
  <c r="K19" i="2" a="1"/>
  <c r="J19" i="2"/>
  <c r="I19" i="2"/>
  <c r="L18" i="2"/>
  <c r="K18" i="2"/>
  <c r="K18" i="2" a="1"/>
  <c r="J18" i="2"/>
  <c r="I18" i="2"/>
  <c r="L17" i="2"/>
  <c r="K17" i="2"/>
  <c r="K17" i="2" a="1"/>
  <c r="J17" i="2"/>
  <c r="I17" i="2"/>
  <c r="L16" i="2"/>
  <c r="K16" i="2"/>
  <c r="K16" i="2" a="1"/>
  <c r="J16" i="2"/>
  <c r="I16" i="2"/>
  <c r="L15" i="2"/>
  <c r="K15" i="2"/>
  <c r="K15" i="2" a="1"/>
  <c r="J15" i="2"/>
  <c r="I15" i="2"/>
  <c r="L14" i="2"/>
  <c r="K14" i="2"/>
  <c r="K14" i="2" a="1"/>
  <c r="J14" i="2"/>
  <c r="I14" i="2"/>
  <c r="L13" i="2"/>
  <c r="K13" i="2"/>
  <c r="K13" i="2" a="1"/>
  <c r="J13" i="2"/>
  <c r="I13" i="2"/>
  <c r="L12" i="2"/>
  <c r="K12" i="2"/>
  <c r="K12" i="2" a="1"/>
  <c r="J12" i="2"/>
  <c r="I12" i="2"/>
  <c r="L11" i="2"/>
  <c r="K11" i="2"/>
  <c r="K11" i="2" a="1"/>
  <c r="J11" i="2"/>
  <c r="I11" i="2"/>
  <c r="L10" i="2"/>
  <c r="K10" i="2"/>
  <c r="K10" i="2" a="1"/>
  <c r="J10" i="2"/>
  <c r="I10" i="2"/>
  <c r="L9" i="2"/>
  <c r="K9" i="2"/>
  <c r="K9" i="2" a="1"/>
  <c r="J9" i="2"/>
  <c r="I9" i="2"/>
  <c r="L8" i="2"/>
  <c r="K8" i="2"/>
  <c r="K8" i="2" a="1"/>
  <c r="J8" i="2"/>
  <c r="I8" i="2"/>
  <c r="L7" i="2"/>
  <c r="K7" i="2"/>
  <c r="K7" i="2" a="1"/>
  <c r="J7" i="2"/>
  <c r="I7" i="2"/>
  <c r="L6" i="2"/>
  <c r="K6" i="2"/>
  <c r="K6" i="2" a="1"/>
  <c r="J6" i="2"/>
  <c r="I6" i="2"/>
  <c r="L5" i="2"/>
  <c r="K5" i="2"/>
  <c r="K5" i="2" a="1"/>
  <c r="J5" i="2"/>
  <c r="I5" i="2"/>
  <c r="L4" i="2"/>
  <c r="K4" i="2"/>
  <c r="K4" i="2" a="1"/>
  <c r="J4" i="2"/>
  <c r="I4" i="2"/>
  <c r="N20" i="5" a="1"/>
  <c r="N20" i="5" s="1"/>
  <c r="T19" i="5"/>
  <c r="S19" i="5"/>
  <c r="R19" i="5"/>
  <c r="Q19" i="5"/>
  <c r="P19" i="5"/>
  <c r="O19" i="5"/>
  <c r="B75" i="7" a="1"/>
  <c r="B75" i="7" s="1"/>
  <c r="E43" i="7"/>
  <c r="E43" i="7" a="1"/>
  <c r="I40" i="7"/>
  <c r="H46" i="7" s="1"/>
  <c r="L89" i="7" l="1"/>
  <c r="L35" i="5" s="1"/>
  <c r="H47" i="7"/>
  <c r="I46" i="7"/>
  <c r="I47" i="7"/>
  <c r="H43" i="7"/>
  <c r="I43" i="7"/>
  <c r="H44" i="7"/>
  <c r="I44" i="7"/>
  <c r="H45" i="7"/>
  <c r="I4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0954CE-9949-4F66-91DB-8D7BAE5E52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65A4A5-8426-4104-AC7A-7B47D25B0BBD}" name="WorksheetConnection_call centre data.xlsx!calls" type="102" refreshedVersion="8" minRefreshableVersion="5">
    <extLst>
      <ext xmlns:x15="http://schemas.microsoft.com/office/spreadsheetml/2010/11/main" uri="{DE250136-89BD-433C-8126-D09CA5730AF9}">
        <x15:connection id="calls" autoDelete="1">
          <x15:rangePr sourceName="_xlcn.WorksheetConnection_callcentredata.xlsxcalls1"/>
        </x15:connection>
      </ext>
    </extLst>
  </connection>
  <connection id="3" xr16:uid="{9153E707-38DF-45C9-B205-F35C537E86A6}" name="WorksheetConnection_call centre data.xlsx!customers" type="102" refreshedVersion="8" minRefreshableVersion="5">
    <extLst>
      <ext xmlns:x15="http://schemas.microsoft.com/office/spreadsheetml/2010/11/main" uri="{DE250136-89BD-433C-8126-D09CA5730AF9}">
        <x15:connection id="customers">
          <x15:rangePr sourceName="_xlcn.WorksheetConnection_callcentredata.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<sst xmlns="http://schemas.openxmlformats.org/spreadsheetml/2006/main" count="3169" uniqueCount="1082">
  <si>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</si>
  <si>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</si>
  <si>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</si>
  <si>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</si>
  <si>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</si>
  <si>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</si>
  <si>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</si>
  <si>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</si>
  <si>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</si>
  <si>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</si>
  <si>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</si>
  <si>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</si>
  <si>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</si>
  <si>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</si>
  <si>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</si>
  <si>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</si>
  <si>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</si>
  <si>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</si>
  <si>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</si>
  <si>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</si>
  <si>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</si>
  <si>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</si>
  <si>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</si>
  <si>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</si>
  <si>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</si>
  <si>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</si>
  <si>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</si>
  <si>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</si>
  <si>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</si>
  <si>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</si>
  <si>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</si>
  <si>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</si>
  <si>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</si>
  <si>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</si>
  <si>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</si>
  <si>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</si>
  <si>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</si>
  <si>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</si>
  <si>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</si>
  <si>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</si>
  <si>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</si>
  <si>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</si>
  <si>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</si>
  <si>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</si>
  <si>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</si>
  <si>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</si>
  <si>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</si>
  <si>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</si>
  <si>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</si>
  <si>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</si>
  <si>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</si>
  <si>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</si>
  <si>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</si>
  <si>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</si>
  <si>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</si>
  <si>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</si>
  <si>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</si>
  <si>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</si>
  <si>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</si>
  <si>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</si>
  <si>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</si>
  <si>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</si>
  <si>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</si>
  <si>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</si>
  <si>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</si>
  <si>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</si>
  <si>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</si>
  <si>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</si>
  <si>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</si>
  <si>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</si>
  <si>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</si>
  <si>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</si>
  <si>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</si>
  <si>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</si>
  <si>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</si>
  <si>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</si>
  <si>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</si>
  <si>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</si>
  <si>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</si>
  <si>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</si>
  <si>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</si>
  <si>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</si>
  <si>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</si>
  <si>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</si>
  <si>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</si>
  <si>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</si>
  <si>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</si>
  <si>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</si>
  <si>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</si>
  <si>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</si>
  <si>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</si>
  <si>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</si>
  <si>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</si>
  <si>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</si>
  <si>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</si>
  <si>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</si>
  <si>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</si>
  <si>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</si>
  <si>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</si>
  <si>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</si>
  <si>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</si>
  <si>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</si>
  <si>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</si>
  <si>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</si>
  <si>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</si>
  <si>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</si>
  <si>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</si>
  <si>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</si>
  <si>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</si>
  <si>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</si>
  <si>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</si>
  <si>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</si>
  <si>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</si>
  <si>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</si>
  <si>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</si>
  <si>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</si>
  <si>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</si>
  <si>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</si>
  <si>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</si>
  <si>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</si>
  <si>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</si>
  <si>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</si>
  <si>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</si>
  <si>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</si>
  <si>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</si>
  <si>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</si>
  <si>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</si>
  <si>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</si>
  <si>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</si>
  <si>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</si>
  <si>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</si>
  <si>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</si>
  <si>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</si>
  <si>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</si>
  <si>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</si>
  <si>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</si>
  <si>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</si>
  <si>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</si>
  <si>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</si>
  <si>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</si>
  <si>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</si>
  <si>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</si>
  <si>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</si>
  <si>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</si>
  <si>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</si>
  <si>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</si>
  <si>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</si>
  <si>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</si>
  <si>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</si>
  <si>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</si>
  <si>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</si>
  <si>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</si>
  <si>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</si>
  <si>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</si>
  <si>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</si>
  <si>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</si>
  <si>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</si>
  <si>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</si>
  <si>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</si>
  <si>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</si>
  <si>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</si>
  <si>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</si>
  <si>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</si>
  <si>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</si>
  <si>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</si>
  <si>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</si>
  <si>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</si>
  <si>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</si>
  <si>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</si>
  <si>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</si>
  <si>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</si>
  <si>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</si>
  <si>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</si>
  <si>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</si>
  <si>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</si>
  <si>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</si>
  <si>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</si>
  <si>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</si>
  <si>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</si>
  <si>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</si>
  <si>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</si>
  <si>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</si>
  <si>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</si>
  <si>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</si>
  <si>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</si>
  <si>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</si>
  <si>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</si>
  <si>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</si>
  <si>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</si>
  <si>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</si>
  <si>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</si>
  <si>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</si>
  <si>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</si>
  <si>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</si>
  <si>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</si>
  <si>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</si>
  <si>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</si>
  <si>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</si>
  <si>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</si>
  <si>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</si>
  <si>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</si>
  <si>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</si>
  <si>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</si>
  <si>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</si>
  <si>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</si>
  <si>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</si>
  <si>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</si>
  <si>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</si>
  <si>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</si>
  <si>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</si>
  <si>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</si>
  <si>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</si>
  <si>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</si>
  <si>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</si>
  <si>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</si>
  <si>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</si>
  <si>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</si>
  <si>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</si>
  <si>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</si>
  <si>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</si>
  <si>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</si>
  <si>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</si>
  <si>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</si>
  <si>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</si>
  <si>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</si>
  <si>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</si>
  <si>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</si>
  <si>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</si>
  <si>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</si>
  <si>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</si>
  <si>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</si>
  <si>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</si>
  <si>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</si>
  <si>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</si>
  <si>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</si>
  <si>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</si>
  <si>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</si>
  <si>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</si>
  <si>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</si>
  <si>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</si>
  <si>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</si>
  <si>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</si>
  <si>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</si>
  <si>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</si>
  <si>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</si>
  <si>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</si>
  <si>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</si>
  <si>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</si>
  <si>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</si>
  <si>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</si>
  <si>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</si>
  <si>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</si>
  <si>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</si>
  <si>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</si>
  <si>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</si>
  <si>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</si>
  <si>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</si>
  <si>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</si>
  <si>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</si>
  <si>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</si>
  <si>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</si>
  <si>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</si>
  <si>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</si>
  <si>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</si>
  <si>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</si>
  <si>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</si>
  <si>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</si>
  <si>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</si>
  <si>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</si>
  <si>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</si>
  <si>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</si>
  <si>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</si>
  <si>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</si>
  <si>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</si>
  <si>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</si>
  <si>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</si>
  <si>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</si>
  <si>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</si>
  <si>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</si>
  <si>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</si>
  <si>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</si>
  <si>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</si>
  <si>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</si>
  <si>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</si>
  <si>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</si>
  <si>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</si>
  <si>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</si>
  <si>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</si>
  <si>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</si>
  <si>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</si>
  <si>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</si>
  <si>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</si>
  <si>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</si>
  <si>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</si>
  <si>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</si>
  <si>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</si>
  <si>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</si>
  <si>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</si>
  <si>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</si>
  <si>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</si>
  <si>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</si>
  <si>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</si>
  <si>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</si>
  <si>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</si>
  <si>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</si>
  <si>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</si>
  <si>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</si>
  <si>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</si>
  <si>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</si>
  <si>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</si>
  <si>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</si>
  <si>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</si>
  <si>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</si>
  <si>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</si>
  <si>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</si>
  <si>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</si>
  <si>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</si>
  <si>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</si>
  <si>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</si>
  <si>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</si>
  <si>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</si>
  <si>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</si>
  <si>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</si>
  <si>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</si>
  <si>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</si>
  <si>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</si>
  <si>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</si>
  <si>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</si>
  <si>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</si>
  <si>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</si>
  <si>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</si>
  <si>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</si>
  <si>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</si>
  <si>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</si>
  <si>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</si>
  <si>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</si>
  <si>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</si>
  <si>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</si>
  <si>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</si>
  <si>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</si>
  <si>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</si>
  <si>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</si>
  <si>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</si>
  <si>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</si>
  <si>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</si>
  <si>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</si>
  <si>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</si>
  <si>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</si>
  <si>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</si>
  <si>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</si>
  <si>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</si>
  <si>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</si>
  <si>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</si>
  <si>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</si>
  <si>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</si>
  <si>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</si>
  <si>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</si>
  <si>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</si>
  <si>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</si>
  <si>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</si>
  <si>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</si>
  <si>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</si>
  <si>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</si>
  <si>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</si>
  <si>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</si>
  <si>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</si>
  <si>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</si>
  <si>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</si>
  <si>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</si>
  <si>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</si>
  <si>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</si>
  <si>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</si>
  <si>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</si>
  <si>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</si>
  <si>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</si>
  <si>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</si>
  <si>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</si>
  <si>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</si>
  <si>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</si>
  <si>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</si>
  <si>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</si>
  <si>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</si>
  <si>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</si>
  <si>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</si>
  <si>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</si>
  <si>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</si>
  <si>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</si>
  <si>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</si>
  <si>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</si>
  <si>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</si>
  <si>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</si>
  <si>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</si>
  <si>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</si>
  <si>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</si>
  <si>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</si>
  <si>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</si>
  <si>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</si>
  <si>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</si>
  <si>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</si>
  <si>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</si>
  <si>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</si>
  <si>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</si>
  <si>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</si>
  <si>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</si>
  <si>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</si>
  <si>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</si>
  <si>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</si>
  <si>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</si>
  <si>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</si>
  <si>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</si>
  <si>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</si>
  <si>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</si>
  <si>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</si>
  <si>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</si>
  <si>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</si>
  <si>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</si>
  <si>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</si>
  <si>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</si>
  <si>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</si>
  <si>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</si>
  <si>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</si>
  <si>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</si>
  <si>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</si>
  <si>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</si>
  <si>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</si>
  <si>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</si>
  <si>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</si>
  <si>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</si>
  <si>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</si>
  <si>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</si>
  <si>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</si>
  <si>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</si>
  <si>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</si>
  <si>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</si>
  <si>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</si>
  <si>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</si>
  <si>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</si>
  <si>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</si>
  <si>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</si>
  <si>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</si>
  <si>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</si>
  <si>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</si>
  <si>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</si>
  <si>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</si>
  <si>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</si>
  <si>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</si>
  <si>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</si>
  <si>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</si>
  <si>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</si>
  <si>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</si>
  <si>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</si>
  <si>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</si>
  <si>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</si>
  <si>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</si>
  <si>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</si>
  <si>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</si>
  <si>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</si>
  <si>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</si>
  <si>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</si>
  <si>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</si>
  <si>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</si>
  <si>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</si>
  <si>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</si>
  <si>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</si>
  <si>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</si>
  <si>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</si>
  <si>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</si>
  <si>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</si>
  <si>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</si>
  <si>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</si>
  <si>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</si>
  <si>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</si>
  <si>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</si>
  <si>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</si>
  <si>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</si>
  <si>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</si>
  <si>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</si>
  <si>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</si>
  <si>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</si>
  <si>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</si>
  <si>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</si>
  <si>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</si>
  <si>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</si>
  <si>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</si>
  <si>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</si>
  <si>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</si>
  <si>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</si>
  <si>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</si>
  <si>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</si>
  <si>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</si>
  <si>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</si>
  <si>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</si>
  <si>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</si>
  <si>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</si>
  <si>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</si>
  <si>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</si>
  <si>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</si>
  <si>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</si>
  <si>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</si>
  <si>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</si>
  <si>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</si>
  <si>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</si>
  <si>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</si>
  <si>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</si>
  <si>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</si>
  <si>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</si>
  <si>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</si>
  <si>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</si>
  <si>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</si>
  <si>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</si>
  <si>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</si>
  <si>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</si>
  <si>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</si>
  <si>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</si>
  <si>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</si>
  <si>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</si>
  <si>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</si>
  <si>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</si>
  <si>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</si>
  <si>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</si>
  <si>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</si>
  <si>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</si>
  <si>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</si>
  <si>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</si>
  <si>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</si>
  <si>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</si>
  <si>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</si>
  <si>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</si>
  <si>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</si>
  <si>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</si>
  <si>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</si>
  <si>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</si>
  <si>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</si>
  <si>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</si>
  <si>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</si>
  <si>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</si>
  <si>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</si>
  <si>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</si>
  <si>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</si>
  <si>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</si>
  <si>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</si>
  <si>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</si>
  <si>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</si>
  <si>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</si>
  <si>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</si>
  <si>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</si>
  <si>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</si>
  <si>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</si>
  <si>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</si>
  <si>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</si>
  <si>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</si>
  <si>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</si>
  <si>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</si>
  <si>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</si>
  <si>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</si>
  <si>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</si>
  <si>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</si>
  <si>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</si>
  <si>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</si>
  <si>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</si>
  <si>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</si>
  <si>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</si>
  <si>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</si>
  <si>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</si>
  <si>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</si>
  <si>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</si>
  <si>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</si>
  <si>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</si>
  <si>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</si>
  <si>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</si>
  <si>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</si>
  <si>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</si>
  <si>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</si>
  <si>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</si>
  <si>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</si>
  <si>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</si>
  <si>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</si>
  <si>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</si>
  <si>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</si>
  <si>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</si>
  <si>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</si>
  <si>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</si>
  <si>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</si>
  <si>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</si>
  <si>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</si>
  <si>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</si>
  <si>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</si>
  <si>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</si>
  <si>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</si>
  <si>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</si>
  <si>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</si>
  <si>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</si>
  <si>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</si>
  <si>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</si>
  <si>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</si>
  <si>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</si>
  <si>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</si>
  <si>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</si>
  <si>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</si>
  <si>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</si>
  <si>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</si>
  <si>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</si>
  <si>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</si>
  <si>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</si>
  <si>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</si>
  <si>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</si>
  <si>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</si>
  <si>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</si>
  <si>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</si>
  <si>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</si>
  <si>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</si>
  <si>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</si>
  <si>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</si>
  <si>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</si>
  <si>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</si>
  <si>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</si>
  <si>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</si>
  <si>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</si>
  <si>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</si>
  <si>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</si>
  <si>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</si>
  <si>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</si>
  <si>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</si>
  <si>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</si>
  <si>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</si>
  <si>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</si>
  <si>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</si>
  <si>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</si>
  <si>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</si>
  <si>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</si>
  <si>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</si>
  <si>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</si>
  <si>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</si>
  <si>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</si>
  <si>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</si>
  <si>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</si>
  <si>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</si>
  <si>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</si>
  <si>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</si>
  <si>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</si>
  <si>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</si>
  <si>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</si>
  <si>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</si>
  <si>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</si>
  <si>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</si>
  <si>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</si>
  <si>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</si>
  <si>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</si>
  <si>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</si>
  <si>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</si>
  <si>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</si>
  <si>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</si>
  <si>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</si>
  <si>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</si>
  <si>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</si>
  <si>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</si>
  <si>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</si>
  <si>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</si>
  <si>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</si>
  <si>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</si>
  <si>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</si>
  <si>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</si>
  <si>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</si>
  <si>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</si>
  <si>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</si>
  <si>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</si>
  <si>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</si>
  <si>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</si>
  <si>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</si>
  <si>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</si>
  <si>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</si>
  <si>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</si>
  <si>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</si>
  <si>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</si>
  <si>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</si>
  <si>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</si>
  <si>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</si>
  <si>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</si>
  <si>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</si>
  <si>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</si>
  <si>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</si>
  <si>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</si>
  <si>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</si>
  <si>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</si>
  <si>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</si>
  <si>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</si>
  <si>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</si>
  <si>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</si>
  <si>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</si>
  <si>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</si>
  <si>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</si>
  <si>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</si>
  <si>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</si>
  <si>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</si>
  <si>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</si>
  <si>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</si>
  <si>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</si>
  <si>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</si>
  <si>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</si>
  <si>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</si>
  <si>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</si>
  <si>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</si>
  <si>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</si>
  <si>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</si>
  <si>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</si>
  <si>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</si>
  <si>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</si>
  <si>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</si>
  <si>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</si>
  <si>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</si>
  <si>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</si>
  <si>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</si>
  <si>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</si>
  <si>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</si>
  <si>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</si>
  <si>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</si>
  <si>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</si>
  <si>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</si>
  <si>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</si>
  <si>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</si>
  <si>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</si>
  <si>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</si>
  <si>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</si>
  <si>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</si>
  <si>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</si>
  <si>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</si>
  <si>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</si>
  <si>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</si>
  <si>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</si>
  <si>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</si>
  <si>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</si>
  <si>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</si>
  <si>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</si>
  <si>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</si>
  <si>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</si>
  <si>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</si>
  <si>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</si>
  <si>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</si>
  <si>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</si>
  <si>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</si>
  <si>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</si>
  <si>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</si>
  <si>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</si>
  <si>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</si>
  <si>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</si>
  <si>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</si>
  <si>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</si>
  <si>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</si>
  <si>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</si>
  <si>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</si>
  <si>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</si>
  <si>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</si>
  <si>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</si>
  <si>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</si>
  <si>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</si>
  <si>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</si>
  <si>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</si>
  <si>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</si>
  <si>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</si>
  <si>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</si>
  <si>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</si>
  <si>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</si>
  <si>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</si>
  <si>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</si>
  <si>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</si>
  <si>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</si>
  <si>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</si>
  <si>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</si>
  <si>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</si>
  <si>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</si>
  <si>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</si>
  <si>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</si>
  <si>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</si>
  <si>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</si>
  <si>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</si>
  <si>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</si>
  <si>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</si>
  <si>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</si>
  <si>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</si>
  <si>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</si>
  <si>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</si>
  <si>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</si>
  <si>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</si>
  <si>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</si>
  <si>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</si>
  <si>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</si>
  <si>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</si>
  <si>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</si>
  <si>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</si>
  <si>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</si>
  <si>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</si>
  <si>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</si>
  <si>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</si>
  <si>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</si>
  <si>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</si>
  <si>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</si>
  <si>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</si>
  <si>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</si>
  <si>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</si>
  <si>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</si>
  <si>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</si>
  <si>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</si>
  <si>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</si>
  <si>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</si>
  <si>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</si>
  <si>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</si>
  <si>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</si>
  <si>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</si>
  <si>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</si>
  <si>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</si>
  <si>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</si>
  <si>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</si>
  <si>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</si>
  <si>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</si>
  <si>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</si>
  <si>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</si>
  <si>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</si>
  <si>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</si>
  <si>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</si>
  <si>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</si>
  <si>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</si>
  <si>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</si>
  <si>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</si>
  <si>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</si>
  <si>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</si>
  <si>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</si>
  <si>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</si>
  <si>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</si>
  <si>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</si>
  <si>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</si>
  <si>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</si>
  <si>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</si>
  <si>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</si>
  <si>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</si>
  <si>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</si>
  <si>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</si>
  <si>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</si>
  <si>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</si>
  <si>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</si>
  <si>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</si>
  <si>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</si>
  <si>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</si>
  <si>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</si>
  <si>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</si>
  <si>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</si>
  <si>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</si>
  <si>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</si>
  <si>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</si>
  <si>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</si>
  <si>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</si>
  <si>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</si>
  <si>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</si>
  <si>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</si>
  <si>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</si>
  <si>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</si>
  <si>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</si>
  <si>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</si>
  <si>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</si>
  <si>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</si>
  <si>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</si>
  <si>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</si>
  <si>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</si>
  <si>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</si>
  <si>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</si>
  <si>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</si>
  <si>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</si>
  <si>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</si>
  <si>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</si>
  <si>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</si>
  <si>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</si>
  <si>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</si>
  <si>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</si>
  <si>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</si>
  <si>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</si>
  <si>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</si>
  <si>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</si>
  <si>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</si>
  <si>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</si>
  <si>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</si>
  <si>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</si>
  <si>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</si>
  <si>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</si>
  <si>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</si>
  <si>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</si>
  <si>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</si>
  <si>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</si>
  <si>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</si>
  <si>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</si>
  <si>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</si>
  <si>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</si>
  <si>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</si>
  <si>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</si>
  <si>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</si>
  <si>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</si>
  <si>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</si>
  <si>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</si>
  <si>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</si>
  <si>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</si>
  <si>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</si>
  <si>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</si>
  <si>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</si>
  <si>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</si>
  <si>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</si>
  <si>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</si>
  <si>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</si>
  <si>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</si>
  <si>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</si>
  <si>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</si>
  <si>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</si>
  <si>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</si>
  <si>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</si>
  <si>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</si>
  <si>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</si>
  <si>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</si>
  <si>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</si>
  <si>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</si>
  <si>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</si>
  <si>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</si>
  <si>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</si>
  <si>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</si>
  <si>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</si>
  <si>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</si>
  <si>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</si>
  <si>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</si>
  <si>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</si>
  <si>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</si>
  <si>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</si>
  <si>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</si>
  <si>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</si>
  <si>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</si>
  <si>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</si>
  <si>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</si>
  <si>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</si>
  <si>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</si>
  <si>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</si>
  <si>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</si>
  <si>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</si>
  <si>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</si>
  <si>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</si>
  <si>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</si>
  <si>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</si>
  <si>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</si>
  <si>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</si>
  <si>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</si>
  <si>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</si>
  <si>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</si>
  <si>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</si>
  <si>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</si>
  <si>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</si>
  <si>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</si>
  <si>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</si>
  <si>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</si>
  <si>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</si>
  <si>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</si>
  <si>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</si>
  <si>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</si>
  <si>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</si>
  <si>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</si>
  <si>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</si>
  <si>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</si>
  <si>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</si>
  <si>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</si>
  <si>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</si>
  <si>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</si>
  <si>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</si>
  <si>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</si>
  <si>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</si>
  <si>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</si>
  <si>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</si>
  <si>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</si>
  <si>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</si>
  <si>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</si>
  <si>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</si>
  <si>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</si>
  <si>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</si>
  <si>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</si>
  <si>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</si>
  <si>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</si>
  <si>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</si>
  <si>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</si>
  <si>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</si>
  <si>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</si>
  <si>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</si>
  <si>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</si>
  <si>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</si>
  <si>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</si>
  <si>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</si>
  <si>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</si>
  <si>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</si>
  <si>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</si>
  <si>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</si>
  <si>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</si>
  <si>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</si>
  <si>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</si>
  <si>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</si>
  <si>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</si>
  <si>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</si>
  <si>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</si>
  <si>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</si>
  <si>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</si>
  <si>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</si>
  <si>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</si>
  <si>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</si>
  <si>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</si>
  <si>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</si>
  <si>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</si>
  <si>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</si>
  <si>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</si>
  <si>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</si>
  <si>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</si>
  <si>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</si>
  <si>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</si>
  <si>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</si>
  <si>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</si>
  <si>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</si>
  <si>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</si>
  <si>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</si>
  <si>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</si>
  <si>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</si>
  <si>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</si>
  <si>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</si>
  <si>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</si>
  <si>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</si>
  <si>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</si>
  <si>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</si>
  <si>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</si>
  <si>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</si>
  <si>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</si>
  <si>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</si>
  <si>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</si>
  <si>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</si>
  <si>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</si>
  <si>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</si>
  <si>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</si>
  <si>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</si>
  <si>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</si>
  <si>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</si>
  <si>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</si>
  <si>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</si>
  <si>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</si>
  <si>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Call Count</t>
  </si>
  <si>
    <t>Total Amount</t>
  </si>
  <si>
    <t>Total Duration</t>
  </si>
  <si>
    <t>Avg.Rating</t>
  </si>
  <si>
    <t>Sunday</t>
  </si>
  <si>
    <t>Monday</t>
  </si>
  <si>
    <t>Tuesday</t>
  </si>
  <si>
    <t>Wednesday</t>
  </si>
  <si>
    <t>Thursday</t>
  </si>
  <si>
    <t>Friday</t>
  </si>
  <si>
    <t>Saturday</t>
  </si>
  <si>
    <t>5* Calls</t>
  </si>
  <si>
    <t>Row Labels</t>
  </si>
  <si>
    <t>Grand Total</t>
  </si>
  <si>
    <t>Jan</t>
  </si>
  <si>
    <t>Feb</t>
  </si>
  <si>
    <t>Mar</t>
  </si>
  <si>
    <t>Apr</t>
  </si>
  <si>
    <t>May</t>
  </si>
  <si>
    <t>Jun</t>
  </si>
  <si>
    <t>Jul</t>
  </si>
  <si>
    <t>Aug</t>
  </si>
  <si>
    <t>Sep</t>
  </si>
  <si>
    <t>Oct</t>
  </si>
  <si>
    <t>Nov</t>
  </si>
  <si>
    <t>Dec</t>
  </si>
  <si>
    <t>Call Count2</t>
  </si>
  <si>
    <t>For graph</t>
  </si>
  <si>
    <t>Rep</t>
  </si>
  <si>
    <t>Calls</t>
  </si>
  <si>
    <t>Amount</t>
  </si>
  <si>
    <t>Sel.Amount</t>
  </si>
  <si>
    <t>Selected rep</t>
  </si>
  <si>
    <t>Sel.calls</t>
  </si>
  <si>
    <t>Column Labels</t>
  </si>
  <si>
    <t>`</t>
  </si>
  <si>
    <t>Rep Summary</t>
  </si>
  <si>
    <t>% of Calls</t>
  </si>
  <si>
    <t>Call rank</t>
  </si>
  <si>
    <t>Amount rank</t>
  </si>
  <si>
    <t>Labels</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</si>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</sst>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409]d\-mmm\-yy;@"/>
    <numFmt numFmtId="165" formatCode="0.0"/>
    <numFmt numFmtId="166" formatCode="&quot;₹&quot;\ #,##0;#,##0\ \-&quot;₹&quot;;&quot;₹&quot;\ #,##0"/>
    <numFmt numFmtId="167" formatCode="&quot;₹&quot;0,\ &quot;K&quot;"/>
    <numFmt numFmtId="168" formatCode="&quot;₹&quot;\ #,##0"/>
    <numFmt numFmtId="169" formatCode="[$₹-4009]\ #,##0;[$₹-4009]\ \-#,##0"/>
    <numFmt numFmtId="170" formatCode="&quot;₹&quot;\ #,##0;#,##0\ \-&quot;₹&quot;;&quot;₹&quot;\ #,##0"/>
  </numFmts>
  <fonts count="11" x14ac:knownFonts="1">
    <font>
      <sz val="11"/>
      <color theme="1"/>
      <name val="Arial"/>
      <family val="2"/>
      <scheme val="minor"/>
    </font>
    <font>
      <b/>
      <sz val="11"/>
      <color theme="1"/>
      <name val="Arial"/>
      <family val="2"/>
      <scheme val="minor"/>
    </font>
    <font>
      <sz val="8"/>
      <name val="Arial"/>
      <family val="2"/>
      <scheme val="minor"/>
    </font>
    <font>
      <b/>
      <sz val="28"/>
      <color theme="1"/>
      <name val="Aptos ExtraBold"/>
      <family val="2"/>
    </font>
    <font>
      <b/>
      <sz val="11"/>
      <color theme="0"/>
      <name val="Times New Roman"/>
      <family val="1"/>
      <scheme val="major"/>
    </font>
    <font>
      <sz val="11"/>
      <color theme="2" tint="-0.499984740745262"/>
      <name val="Arial"/>
      <family val="2"/>
      <scheme val="minor"/>
    </font>
    <font>
      <sz val="11"/>
      <color theme="2" tint="-0.749992370372631"/>
      <name val="Arial"/>
      <family val="2"/>
      <scheme val="minor"/>
    </font>
    <font>
      <b/>
      <sz val="11"/>
      <color theme="2" tint="-0.499984740745262"/>
      <name val="Times New Roman"/>
      <family val="1"/>
      <scheme val="major"/>
    </font>
    <font>
      <sz val="11"/>
      <color theme="1"/>
      <name val="Arial"/>
      <family val="2"/>
      <scheme val="minor"/>
    </font>
    <font>
      <sz val="11"/>
      <color theme="1"/>
      <name val="Bookman Old Style"/>
      <family val="1"/>
    </font>
    <font>
      <sz val="11"/>
      <color theme="0"/>
      <name val="Arial Black"/>
      <family val="2"/>
    </font>
  </fonts>
  <fills count="6">
    <fill>
      <patternFill patternType="none"/>
    </fill>
    <fill>
      <patternFill patternType="gray125"/>
    </fill>
    <fill>
      <patternFill patternType="solid">
        <fgColor theme="7"/>
        <bgColor indexed="64"/>
      </patternFill>
    </fill>
    <fill>
      <patternFill patternType="solid">
        <fgColor theme="0" tint="-0.34998626667073579"/>
        <bgColor indexed="64"/>
      </patternFill>
    </fill>
    <fill>
      <patternFill patternType="solid">
        <fgColor rgb="FFFFFF00"/>
        <bgColor indexed="64"/>
      </patternFill>
    </fill>
    <fill>
      <patternFill patternType="solid">
        <fgColor theme="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8" fillId="0" borderId="0" applyFont="0" applyFill="0" applyBorder="0" applyAlignment="0" applyProtection="0"/>
  </cellStyleXfs>
  <cellXfs count="42">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3" fillId="2" borderId="0" xfId="0" applyFont="1" applyFill="1" applyAlignment="1">
      <alignment vertical="center"/>
    </xf>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0" xfId="0" applyFill="1"/>
    <xf numFmtId="0" fontId="4" fillId="5" borderId="0" xfId="0" applyFont="1" applyFill="1"/>
    <xf numFmtId="0" fontId="4" fillId="5" borderId="0" xfId="0" applyFont="1" applyFill="1" applyAlignment="1">
      <alignment horizontal="center"/>
    </xf>
    <xf numFmtId="168" fontId="4" fillId="5" borderId="0" xfId="0" applyNumberFormat="1" applyFont="1" applyFill="1"/>
    <xf numFmtId="0" fontId="5" fillId="3" borderId="0" xfId="0" applyFont="1" applyFill="1"/>
    <xf numFmtId="0" fontId="6" fillId="3" borderId="0" xfId="0" applyFont="1" applyFill="1"/>
    <xf numFmtId="169" fontId="7" fillId="5" borderId="0" xfId="0" applyNumberFormat="1" applyFont="1" applyFill="1"/>
    <xf numFmtId="9" fontId="0" fillId="0" borderId="0" xfId="1" applyFont="1"/>
    <xf numFmtId="1" fontId="0" fillId="0" borderId="0" xfId="1" applyNumberFormat="1" applyFont="1"/>
    <xf numFmtId="168" fontId="0" fillId="0" borderId="0" xfId="0" applyNumberFormat="1"/>
    <xf numFmtId="170" fontId="0" fillId="0" borderId="0" xfId="0" applyNumberFormat="1"/>
    <xf numFmtId="0" fontId="9" fillId="3" borderId="0" xfId="0" applyFont="1" applyFill="1" applyAlignment="1"/>
    <xf numFmtId="0" fontId="10" fillId="5" borderId="0" xfId="0" applyFont="1" applyFill="1"/>
  </cellXfs>
  <cellStyles count="2">
    <cellStyle name="Normal" xfId="0" builtinId="0"/>
    <cellStyle name="Percent" xfId="1" builtinId="5"/>
  </cellStyles>
  <dxfs count="30">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79998168889431442"/>
        </patternFill>
      </fill>
      <border>
        <left style="thin">
          <color rgb="FFFFFF00"/>
        </left>
        <right style="thin">
          <color rgb="FFFFFF00"/>
        </right>
        <vertical/>
        <horizontal/>
      </border>
    </dxf>
    <dxf>
      <fill>
        <patternFill>
          <bgColor theme="8" tint="0.79998168889431442"/>
        </patternFill>
      </fill>
      <border>
        <left style="thin">
          <color auto="1"/>
        </left>
        <right style="thin">
          <color auto="1"/>
        </right>
        <vertical/>
        <horizontal/>
      </border>
    </dxf>
    <dxf>
      <fill>
        <patternFill patternType="solid">
          <bgColor rgb="FFFFFF00"/>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alcChain" Target="calcChain.xml"/><Relationship Id="rId5" Type="http://schemas.openxmlformats.org/officeDocument/2006/relationships/pivotCacheDefinition" Target="pivotCache/pivotCacheDefinition2.xml"/><Relationship Id="rId15" Type="http://schemas.openxmlformats.org/officeDocument/2006/relationships/theme" Target="theme/theme1.xml"/><Relationship Id="rId23" Type="http://schemas.openxmlformats.org/officeDocument/2006/relationships/powerPivotData" Target="model/item.data"/><Relationship Id="rId10" Type="http://schemas.openxmlformats.org/officeDocument/2006/relationships/pivotCacheDefinition" Target="pivotCache/pivotCacheDefinition7.xml"/><Relationship Id="rId19"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microsoft.com/office/2017/06/relationships/rdRichValueTypes" Target="richData/rdRichValueTypes.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data.xlsx]Sheet3!monthly trend</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Sheet3!$C$23</c:f>
              <c:strCache>
                <c:ptCount val="1"/>
                <c:pt idx="0">
                  <c:v>Call Count2</c:v>
                </c:pt>
              </c:strCache>
            </c:strRef>
          </c:tx>
          <c:spPr>
            <a:solidFill>
              <a:schemeClr val="accent2"/>
            </a:solidFill>
            <a:ln>
              <a:noFill/>
            </a:ln>
            <a:effectLst/>
          </c:spPr>
          <c:cat>
            <c:strRef>
              <c:f>Sheet3!$A$24:$A$36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Sheet3!$C$24:$C$36</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2-1182-449B-B03A-3B0198DEE138}"/>
            </c:ext>
          </c:extLst>
        </c:ser>
        <c:dLbls>
          <c:showLegendKey val="0"/>
          <c:showVal val="0"/>
          <c:showCatName val="0"/>
          <c:showSerName val="0"/>
          <c:showPercent val="0"/>
          <c:showBubbleSize val="0"/>
        </c:dLbls>
        <c:axId val="1617832720"/>
        <c:axId val="1617840880"/>
      </c:areaChart>
      <c:lineChart>
        <c:grouping val="standard"/>
        <c:varyColors val="0"/>
        <c:ser>
          <c:idx val="0"/>
          <c:order val="0"/>
          <c:tx>
            <c:strRef>
              <c:f>Sheet3!$B$23</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Sheet3!$B$24:$B$36</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1182-449B-B03A-3B0198DEE138}"/>
            </c:ext>
          </c:extLst>
        </c:ser>
        <c:dLbls>
          <c:showLegendKey val="0"/>
          <c:showVal val="0"/>
          <c:showCatName val="0"/>
          <c:showSerName val="0"/>
          <c:showPercent val="0"/>
          <c:showBubbleSize val="0"/>
        </c:dLbls>
        <c:marker val="1"/>
        <c:smooth val="0"/>
        <c:axId val="1617832720"/>
        <c:axId val="1617840880"/>
      </c:lineChart>
      <c:catAx>
        <c:axId val="161783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40880"/>
        <c:crosses val="autoZero"/>
        <c:auto val="1"/>
        <c:lblAlgn val="ctr"/>
        <c:lblOffset val="100"/>
        <c:noMultiLvlLbl val="0"/>
      </c:catAx>
      <c:valAx>
        <c:axId val="161784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3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data.xlsx]Sheet3!weekly trend</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Sheet3!$L$23</c:f>
              <c:strCache>
                <c:ptCount val="1"/>
                <c:pt idx="0">
                  <c:v>Total</c:v>
                </c:pt>
              </c:strCache>
            </c:strRef>
          </c:tx>
          <c:spPr>
            <a:solidFill>
              <a:schemeClr val="accent1"/>
            </a:solidFill>
            <a:ln>
              <a:noFill/>
            </a:ln>
            <a:effectLst/>
            <a:sp3d/>
          </c:spPr>
          <c:invertIfNegative val="0"/>
          <c:cat>
            <c:strRef>
              <c:f>Sheet3!$K$24:$K$31</c:f>
              <c:strCache>
                <c:ptCount val="7"/>
                <c:pt idx="0">
                  <c:v>Sunday</c:v>
                </c:pt>
                <c:pt idx="1">
                  <c:v>Monday</c:v>
                </c:pt>
                <c:pt idx="2">
                  <c:v>Tuesday</c:v>
                </c:pt>
                <c:pt idx="3">
                  <c:v>Wednesday</c:v>
                </c:pt>
                <c:pt idx="4">
                  <c:v>Thursday</c:v>
                </c:pt>
                <c:pt idx="5">
                  <c:v>Friday</c:v>
                </c:pt>
                <c:pt idx="6">
                  <c:v>Saturday</c:v>
                </c:pt>
              </c:strCache>
            </c:strRef>
          </c:cat>
          <c:val>
            <c:numRef>
              <c:f>Sheet3!$L$24:$L$31</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705F-4BAD-AD65-5705F06664B6}"/>
            </c:ext>
          </c:extLst>
        </c:ser>
        <c:dLbls>
          <c:showLegendKey val="0"/>
          <c:showVal val="0"/>
          <c:showCatName val="0"/>
          <c:showSerName val="0"/>
          <c:showPercent val="0"/>
          <c:showBubbleSize val="0"/>
        </c:dLbls>
        <c:gapWidth val="150"/>
        <c:shape val="box"/>
        <c:axId val="1710982768"/>
        <c:axId val="1710995728"/>
        <c:axId val="0"/>
      </c:bar3DChart>
      <c:catAx>
        <c:axId val="1710982768"/>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995728"/>
        <c:crosses val="autoZero"/>
        <c:auto val="1"/>
        <c:lblAlgn val="ctr"/>
        <c:lblOffset val="100"/>
        <c:noMultiLvlLbl val="0"/>
      </c:catAx>
      <c:valAx>
        <c:axId val="1710995728"/>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98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559008476121423"/>
          <c:y val="7.4829931972789115E-2"/>
          <c:w val="0.77517458944449391"/>
          <c:h val="0.85034013605442171"/>
        </c:manualLayout>
      </c:layout>
      <c:bar3DChart>
        <c:barDir val="bar"/>
        <c:grouping val="clustered"/>
        <c:varyColors val="0"/>
        <c:ser>
          <c:idx val="0"/>
          <c:order val="0"/>
          <c:spPr>
            <a:gradFill>
              <a:gsLst>
                <a:gs pos="89000">
                  <a:schemeClr val="accent4">
                    <a:lumMod val="75000"/>
                  </a:schemeClr>
                </a:gs>
                <a:gs pos="100000">
                  <a:schemeClr val="accent4">
                    <a:lumMod val="40000"/>
                    <a:lumOff val="60000"/>
                  </a:schemeClr>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Sheet3!$E$43:$E$47</c:f>
              <c:strCache>
                <c:ptCount val="5"/>
                <c:pt idx="0">
                  <c:v>R01</c:v>
                </c:pt>
                <c:pt idx="1">
                  <c:v>R02</c:v>
                </c:pt>
                <c:pt idx="2">
                  <c:v>R03</c:v>
                </c:pt>
                <c:pt idx="3">
                  <c:v>R04</c:v>
                </c:pt>
                <c:pt idx="4">
                  <c:v>R05</c:v>
                </c:pt>
              </c:strCache>
            </c:strRef>
          </c:cat>
          <c:val>
            <c:numRef>
              <c:f>Sheet3!$F$43:$F$47</c:f>
              <c:numCache>
                <c:formatCode>General</c:formatCode>
                <c:ptCount val="5"/>
                <c:pt idx="0">
                  <c:v>189</c:v>
                </c:pt>
                <c:pt idx="1">
                  <c:v>218</c:v>
                </c:pt>
                <c:pt idx="2">
                  <c:v>207</c:v>
                </c:pt>
                <c:pt idx="3">
                  <c:v>186</c:v>
                </c:pt>
                <c:pt idx="4">
                  <c:v>200</c:v>
                </c:pt>
              </c:numCache>
            </c:numRef>
          </c:val>
          <c:shape val="cylinder"/>
          <c:extLst>
            <c:ext xmlns:c16="http://schemas.microsoft.com/office/drawing/2014/chart" uri="{C3380CC4-5D6E-409C-BE32-E72D297353CC}">
              <c16:uniqueId val="{00000000-E275-40B2-943E-C61939E585B7}"/>
            </c:ext>
          </c:extLst>
        </c:ser>
        <c:ser>
          <c:idx val="1"/>
          <c:order val="1"/>
          <c:tx>
            <c:strRef>
              <c:f>Sheet3!$H$42</c:f>
              <c:strCache>
                <c:ptCount val="1"/>
                <c:pt idx="0">
                  <c:v>Sel.calls</c:v>
                </c:pt>
              </c:strCache>
            </c:strRef>
          </c:tx>
          <c:spPr>
            <a:solidFill>
              <a:schemeClr val="bg1">
                <a:lumMod val="95000"/>
              </a:schemeClr>
            </a:solidFill>
            <a:ln>
              <a:noFill/>
            </a:ln>
            <a:effectLst/>
            <a:sp3d/>
          </c:spPr>
          <c:invertIfNegative val="0"/>
          <c:val>
            <c:numRef>
              <c:f>Sheet3!$H$43:$H$47</c:f>
              <c:numCache>
                <c:formatCode>General</c:formatCode>
                <c:ptCount val="5"/>
                <c:pt idx="0">
                  <c:v>189</c:v>
                </c:pt>
                <c:pt idx="1">
                  <c:v>#N/A</c:v>
                </c:pt>
                <c:pt idx="2">
                  <c:v>#N/A</c:v>
                </c:pt>
                <c:pt idx="3">
                  <c:v>#N/A</c:v>
                </c:pt>
                <c:pt idx="4">
                  <c:v>#N/A</c:v>
                </c:pt>
              </c:numCache>
            </c:numRef>
          </c:val>
          <c:shape val="coneToMax"/>
          <c:extLst>
            <c:ext xmlns:c16="http://schemas.microsoft.com/office/drawing/2014/chart" uri="{C3380CC4-5D6E-409C-BE32-E72D297353CC}">
              <c16:uniqueId val="{00000002-E275-40B2-943E-C61939E585B7}"/>
            </c:ext>
          </c:extLst>
        </c:ser>
        <c:dLbls>
          <c:showLegendKey val="0"/>
          <c:showVal val="0"/>
          <c:showCatName val="0"/>
          <c:showSerName val="0"/>
          <c:showPercent val="0"/>
          <c:showBubbleSize val="0"/>
        </c:dLbls>
        <c:gapWidth val="75"/>
        <c:gapDepth val="50"/>
        <c:shape val="box"/>
        <c:axId val="1719613520"/>
        <c:axId val="1719612560"/>
        <c:axId val="0"/>
      </c:bar3DChart>
      <c:catAx>
        <c:axId val="1719613520"/>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612560"/>
        <c:crosses val="autoZero"/>
        <c:auto val="1"/>
        <c:lblAlgn val="ctr"/>
        <c:lblOffset val="100"/>
        <c:noMultiLvlLbl val="0"/>
      </c:catAx>
      <c:valAx>
        <c:axId val="1719612560"/>
        <c:scaling>
          <c:orientation val="minMax"/>
          <c:min val="0"/>
        </c:scaling>
        <c:delete val="1"/>
        <c:axPos val="t"/>
        <c:numFmt formatCode="General" sourceLinked="1"/>
        <c:majorTickMark val="none"/>
        <c:minorTickMark val="none"/>
        <c:tickLblPos val="nextTo"/>
        <c:crossAx val="171961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gradFill>
              <a:gsLst>
                <a:gs pos="89000">
                  <a:schemeClr val="accent4">
                    <a:lumMod val="75000"/>
                  </a:schemeClr>
                </a:gs>
                <a:gs pos="100000">
                  <a:schemeClr val="accent4">
                    <a:lumMod val="40000"/>
                    <a:lumOff val="60000"/>
                  </a:schemeClr>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Sheet3!$E$43:$E$47</c:f>
              <c:strCache>
                <c:ptCount val="5"/>
                <c:pt idx="0">
                  <c:v>R01</c:v>
                </c:pt>
                <c:pt idx="1">
                  <c:v>R02</c:v>
                </c:pt>
                <c:pt idx="2">
                  <c:v>R03</c:v>
                </c:pt>
                <c:pt idx="3">
                  <c:v>R04</c:v>
                </c:pt>
                <c:pt idx="4">
                  <c:v>R05</c:v>
                </c:pt>
              </c:strCache>
            </c:strRef>
          </c:cat>
          <c:val>
            <c:numRef>
              <c:f>Sheet3!$G$43:$G$47</c:f>
              <c:numCache>
                <c:formatCode>"₹"0,\ "K"</c:formatCode>
                <c:ptCount val="5"/>
                <c:pt idx="0">
                  <c:v>18415</c:v>
                </c:pt>
                <c:pt idx="1">
                  <c:v>20581</c:v>
                </c:pt>
                <c:pt idx="2">
                  <c:v>20872</c:v>
                </c:pt>
                <c:pt idx="3">
                  <c:v>16651</c:v>
                </c:pt>
                <c:pt idx="4">
                  <c:v>20104</c:v>
                </c:pt>
              </c:numCache>
            </c:numRef>
          </c:val>
          <c:shape val="cylinder"/>
          <c:extLst>
            <c:ext xmlns:c16="http://schemas.microsoft.com/office/drawing/2014/chart" uri="{C3380CC4-5D6E-409C-BE32-E72D297353CC}">
              <c16:uniqueId val="{00000000-A177-457F-AA6A-EC8AC7B4DB84}"/>
            </c:ext>
          </c:extLst>
        </c:ser>
        <c:ser>
          <c:idx val="1"/>
          <c:order val="1"/>
          <c:tx>
            <c:strRef>
              <c:f>Sheet3!$I$42</c:f>
              <c:strCache>
                <c:ptCount val="1"/>
                <c:pt idx="0">
                  <c:v>Sel.Amount</c:v>
                </c:pt>
              </c:strCache>
            </c:strRef>
          </c:tx>
          <c:spPr>
            <a:solidFill>
              <a:schemeClr val="bg1">
                <a:lumMod val="95000"/>
              </a:schemeClr>
            </a:solidFill>
            <a:ln>
              <a:noFill/>
            </a:ln>
            <a:effectLst/>
            <a:sp3d/>
          </c:spPr>
          <c:invertIfNegative val="0"/>
          <c:dLbls>
            <c:delete val="1"/>
          </c:dLbls>
          <c:val>
            <c:numRef>
              <c:f>Sheet3!$I$43:$I$47</c:f>
              <c:numCache>
                <c:formatCode>General</c:formatCode>
                <c:ptCount val="5"/>
                <c:pt idx="0">
                  <c:v>18415</c:v>
                </c:pt>
                <c:pt idx="1">
                  <c:v>#N/A</c:v>
                </c:pt>
                <c:pt idx="2">
                  <c:v>#N/A</c:v>
                </c:pt>
                <c:pt idx="3">
                  <c:v>#N/A</c:v>
                </c:pt>
                <c:pt idx="4">
                  <c:v>#N/A</c:v>
                </c:pt>
              </c:numCache>
            </c:numRef>
          </c:val>
          <c:shape val="coneToMax"/>
          <c:extLst>
            <c:ext xmlns:c16="http://schemas.microsoft.com/office/drawing/2014/chart" uri="{C3380CC4-5D6E-409C-BE32-E72D297353CC}">
              <c16:uniqueId val="{00000001-A177-457F-AA6A-EC8AC7B4DB84}"/>
            </c:ext>
          </c:extLst>
        </c:ser>
        <c:dLbls>
          <c:showLegendKey val="0"/>
          <c:showVal val="1"/>
          <c:showCatName val="0"/>
          <c:showSerName val="0"/>
          <c:showPercent val="0"/>
          <c:showBubbleSize val="0"/>
        </c:dLbls>
        <c:gapWidth val="75"/>
        <c:gapDepth val="50"/>
        <c:shape val="box"/>
        <c:axId val="1719613520"/>
        <c:axId val="1719612560"/>
        <c:axId val="0"/>
      </c:bar3DChart>
      <c:catAx>
        <c:axId val="1719613520"/>
        <c:scaling>
          <c:orientation val="maxMin"/>
        </c:scaling>
        <c:delete val="1"/>
        <c:axPos val="l"/>
        <c:numFmt formatCode="General" sourceLinked="1"/>
        <c:majorTickMark val="none"/>
        <c:minorTickMark val="none"/>
        <c:tickLblPos val="nextTo"/>
        <c:crossAx val="1719612560"/>
        <c:crosses val="autoZero"/>
        <c:auto val="1"/>
        <c:lblAlgn val="ctr"/>
        <c:lblOffset val="100"/>
        <c:noMultiLvlLbl val="0"/>
      </c:catAx>
      <c:valAx>
        <c:axId val="1719612560"/>
        <c:scaling>
          <c:orientation val="minMax"/>
          <c:min val="0"/>
        </c:scaling>
        <c:delete val="1"/>
        <c:axPos val="t"/>
        <c:numFmt formatCode="&quot;₹&quot;0,\ &quot;K&quot;" sourceLinked="1"/>
        <c:majorTickMark val="none"/>
        <c:minorTickMark val="none"/>
        <c:tickLblPos val="nextTo"/>
        <c:crossAx val="17196135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data.xlsx]Sheet3!PivotTable6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Sheet3!$H$57:$H$58</c:f>
              <c:strCache>
                <c:ptCount val="1"/>
                <c:pt idx="0">
                  <c:v>Female</c:v>
                </c:pt>
              </c:strCache>
            </c:strRef>
          </c:tx>
          <c:spPr>
            <a:solidFill>
              <a:schemeClr val="accent1"/>
            </a:solidFill>
            <a:ln>
              <a:noFill/>
            </a:ln>
            <a:effectLst/>
          </c:spPr>
          <c:invertIfNegative val="0"/>
          <c:cat>
            <c:strRef>
              <c:f>Sheet3!$G$59:$G$62</c:f>
              <c:strCache>
                <c:ptCount val="3"/>
                <c:pt idx="0">
                  <c:v>Cincinnati</c:v>
                </c:pt>
                <c:pt idx="1">
                  <c:v>Cleveland</c:v>
                </c:pt>
                <c:pt idx="2">
                  <c:v>Columbus</c:v>
                </c:pt>
              </c:strCache>
            </c:strRef>
          </c:cat>
          <c:val>
            <c:numRef>
              <c:f>Sheet3!$H$59:$H$62</c:f>
              <c:numCache>
                <c:formatCode>#,##0</c:formatCode>
                <c:ptCount val="3"/>
                <c:pt idx="0">
                  <c:v>144</c:v>
                </c:pt>
                <c:pt idx="1">
                  <c:v>326</c:v>
                </c:pt>
                <c:pt idx="2">
                  <c:v>129</c:v>
                </c:pt>
              </c:numCache>
            </c:numRef>
          </c:val>
          <c:extLst>
            <c:ext xmlns:c16="http://schemas.microsoft.com/office/drawing/2014/chart" uri="{C3380CC4-5D6E-409C-BE32-E72D297353CC}">
              <c16:uniqueId val="{00000000-ADC8-49E7-95B8-82A08E9C353C}"/>
            </c:ext>
          </c:extLst>
        </c:ser>
        <c:ser>
          <c:idx val="1"/>
          <c:order val="1"/>
          <c:tx>
            <c:strRef>
              <c:f>Sheet3!$I$57:$I$58</c:f>
              <c:strCache>
                <c:ptCount val="1"/>
                <c:pt idx="0">
                  <c:v>Male</c:v>
                </c:pt>
              </c:strCache>
            </c:strRef>
          </c:tx>
          <c:spPr>
            <a:solidFill>
              <a:schemeClr val="accent2"/>
            </a:solidFill>
            <a:ln>
              <a:noFill/>
            </a:ln>
            <a:effectLst/>
          </c:spPr>
          <c:invertIfNegative val="0"/>
          <c:cat>
            <c:strRef>
              <c:f>Sheet3!$G$59:$G$62</c:f>
              <c:strCache>
                <c:ptCount val="3"/>
                <c:pt idx="0">
                  <c:v>Cincinnati</c:v>
                </c:pt>
                <c:pt idx="1">
                  <c:v>Cleveland</c:v>
                </c:pt>
                <c:pt idx="2">
                  <c:v>Columbus</c:v>
                </c:pt>
              </c:strCache>
            </c:strRef>
          </c:cat>
          <c:val>
            <c:numRef>
              <c:f>Sheet3!$I$59:$I$62</c:f>
              <c:numCache>
                <c:formatCode>#,##0</c:formatCode>
                <c:ptCount val="3"/>
                <c:pt idx="0">
                  <c:v>132</c:v>
                </c:pt>
                <c:pt idx="1">
                  <c:v>63</c:v>
                </c:pt>
                <c:pt idx="2">
                  <c:v>206</c:v>
                </c:pt>
              </c:numCache>
            </c:numRef>
          </c:val>
          <c:extLst>
            <c:ext xmlns:c16="http://schemas.microsoft.com/office/drawing/2014/chart" uri="{C3380CC4-5D6E-409C-BE32-E72D297353CC}">
              <c16:uniqueId val="{00000001-ADC8-49E7-95B8-82A08E9C353C}"/>
            </c:ext>
          </c:extLst>
        </c:ser>
        <c:dLbls>
          <c:showLegendKey val="0"/>
          <c:showVal val="0"/>
          <c:showCatName val="0"/>
          <c:showSerName val="0"/>
          <c:showPercent val="0"/>
          <c:showBubbleSize val="0"/>
        </c:dLbls>
        <c:gapWidth val="150"/>
        <c:overlap val="100"/>
        <c:axId val="1858306080"/>
        <c:axId val="1858310880"/>
      </c:barChart>
      <c:catAx>
        <c:axId val="18583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310880"/>
        <c:crosses val="autoZero"/>
        <c:auto val="1"/>
        <c:lblAlgn val="ctr"/>
        <c:lblOffset val="100"/>
        <c:noMultiLvlLbl val="0"/>
      </c:catAx>
      <c:valAx>
        <c:axId val="185831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30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data.xlsx]Sheet3!rep satisfaction</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Sheet3!$B$66</c:f>
              <c:strCache>
                <c:ptCount val="1"/>
                <c:pt idx="0">
                  <c:v>Total</c:v>
                </c:pt>
              </c:strCache>
            </c:strRef>
          </c:tx>
          <c:spPr>
            <a:solidFill>
              <a:schemeClr val="accent1"/>
            </a:solidFill>
            <a:ln>
              <a:noFill/>
            </a:ln>
            <a:effectLst/>
            <a:sp3d/>
          </c:spPr>
          <c:invertIfNegative val="0"/>
          <c:cat>
            <c:strRef>
              <c:f>Sheet3!$A$67:$A$73</c:f>
              <c:strCache>
                <c:ptCount val="6"/>
                <c:pt idx="0">
                  <c:v>0</c:v>
                </c:pt>
                <c:pt idx="1">
                  <c:v>1</c:v>
                </c:pt>
                <c:pt idx="2">
                  <c:v>2</c:v>
                </c:pt>
                <c:pt idx="3">
                  <c:v>3</c:v>
                </c:pt>
                <c:pt idx="4">
                  <c:v>4</c:v>
                </c:pt>
                <c:pt idx="5">
                  <c:v>5</c:v>
                </c:pt>
              </c:strCache>
            </c:strRef>
          </c:cat>
          <c:val>
            <c:numRef>
              <c:f>Sheet3!$B$67:$B$73</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BE7F-419D-ABFF-5AA5C1520E0F}"/>
            </c:ext>
          </c:extLst>
        </c:ser>
        <c:dLbls>
          <c:showLegendKey val="0"/>
          <c:showVal val="0"/>
          <c:showCatName val="0"/>
          <c:showSerName val="0"/>
          <c:showPercent val="0"/>
          <c:showBubbleSize val="0"/>
        </c:dLbls>
        <c:gapWidth val="150"/>
        <c:shape val="box"/>
        <c:axId val="1454488895"/>
        <c:axId val="1454470175"/>
        <c:axId val="0"/>
      </c:bar3DChart>
      <c:catAx>
        <c:axId val="1454488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470175"/>
        <c:crosses val="autoZero"/>
        <c:auto val="1"/>
        <c:lblAlgn val="ctr"/>
        <c:lblOffset val="100"/>
        <c:noMultiLvlLbl val="0"/>
      </c:catAx>
      <c:valAx>
        <c:axId val="1454470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48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[call centre data.xlsx]Sheet3!monthly trend</c:name>
    <c:fmtId val="9"/>
  </c:pivotSource>
  <c:chart>
    <c:title>
      <c:tx>
        <c:rich>
          <a:bodyPr rot="0" spcFirstLastPara="1" vertOverflow="ellipsis" vert="horz" wrap="square" anchor="ctr" anchorCtr="1"/>
          <a:lstStyle/>
          <a:p>
            <a:pPr algn="ctr" rtl="0">
              <a:defRPr lang="en-IN" sz="1600" b="0" i="0" u="none" strike="noStrike" kern="1200" spc="0" baseline="0">
                <a:solidFill>
                  <a:srgbClr val="FFFF00"/>
                </a:solidFill>
                <a:latin typeface="+mj-lt"/>
                <a:ea typeface="+mn-ea"/>
                <a:cs typeface="+mn-cs"/>
              </a:defRPr>
            </a:pPr>
            <a:r>
              <a:rPr lang="en-IN" sz="1600" b="0" i="0" u="none" strike="noStrike" kern="1200" spc="0" baseline="0">
                <a:solidFill>
                  <a:srgbClr val="FFFF00"/>
                </a:solidFill>
                <a:latin typeface="+mj-lt"/>
                <a:ea typeface="+mn-ea"/>
                <a:cs typeface="+mn-cs"/>
              </a:rPr>
              <a:t>Call Trend </a:t>
            </a:r>
          </a:p>
        </c:rich>
      </c:tx>
      <c:overlay val="0"/>
      <c:spPr>
        <a:noFill/>
        <a:ln>
          <a:noFill/>
        </a:ln>
        <a:effectLst/>
      </c:spPr>
      <c:txPr>
        <a:bodyPr rot="0" spcFirstLastPara="1" vertOverflow="ellipsis" vert="horz" wrap="square" anchor="ctr" anchorCtr="1"/>
        <a:lstStyle/>
        <a:p>
          <a:pPr algn="ctr" rtl="0">
            <a:defRPr lang="en-IN" sz="1600" b="0" i="0" u="none" strike="noStrike" kern="1200" spc="0" baseline="0">
              <a:solidFill>
                <a:srgbClr val="FFFF00"/>
              </a:solidFill>
              <a:latin typeface="+mj-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5000">
                <a:schemeClr val="bg2">
                  <a:lumMod val="50000"/>
                </a:schemeClr>
              </a:gs>
              <a:gs pos="100000">
                <a:schemeClr val="accent6">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Sheet3!$C$23</c:f>
              <c:strCache>
                <c:ptCount val="1"/>
                <c:pt idx="0">
                  <c:v>Call Count2</c:v>
                </c:pt>
              </c:strCache>
            </c:strRef>
          </c:tx>
          <c:spPr>
            <a:gradFill>
              <a:gsLst>
                <a:gs pos="25000">
                  <a:schemeClr val="bg2">
                    <a:lumMod val="50000"/>
                  </a:schemeClr>
                </a:gs>
                <a:gs pos="100000">
                  <a:schemeClr val="accent6">
                    <a:lumMod val="20000"/>
                    <a:lumOff val="80000"/>
                  </a:schemeClr>
                </a:gs>
              </a:gsLst>
              <a:lin ang="5400000" scaled="1"/>
            </a:gradFill>
            <a:ln>
              <a:noFill/>
            </a:ln>
            <a:effectLst/>
          </c:spPr>
          <c:cat>
            <c:strRef>
              <c:f>Sheet3!$A$24:$A$36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Sheet3!$C$24:$C$36</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BFF5-4D33-BA8A-B2050C3DD194}"/>
            </c:ext>
          </c:extLst>
        </c:ser>
        <c:dLbls>
          <c:showLegendKey val="0"/>
          <c:showVal val="0"/>
          <c:showCatName val="0"/>
          <c:showSerName val="0"/>
          <c:showPercent val="0"/>
          <c:showBubbleSize val="0"/>
        </c:dLbls>
        <c:axId val="1617832720"/>
        <c:axId val="1617840880"/>
      </c:areaChart>
      <c:lineChart>
        <c:grouping val="standard"/>
        <c:varyColors val="0"/>
        <c:ser>
          <c:idx val="0"/>
          <c:order val="0"/>
          <c:tx>
            <c:strRef>
              <c:f>Sheet3!$B$23</c:f>
              <c:strCache>
                <c:ptCount val="1"/>
                <c:pt idx="0">
                  <c:v>Call Count</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cat>
            <c:strRef>
              <c:f>Sheet3!$A$24:$A$36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Sheet3!$B$24:$B$36</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BFF5-4D33-BA8A-B2050C3DD194}"/>
            </c:ext>
          </c:extLst>
        </c:ser>
        <c:dLbls>
          <c:showLegendKey val="0"/>
          <c:showVal val="0"/>
          <c:showCatName val="0"/>
          <c:showSerName val="0"/>
          <c:showPercent val="0"/>
          <c:showBubbleSize val="0"/>
        </c:dLbls>
        <c:marker val="1"/>
        <c:smooth val="0"/>
        <c:axId val="1617832720"/>
        <c:axId val="1617840880"/>
      </c:lineChart>
      <c:catAx>
        <c:axId val="161783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j-lt"/>
                <a:ea typeface="+mn-ea"/>
                <a:cs typeface="+mn-cs"/>
              </a:defRPr>
            </a:pPr>
            <a:endParaRPr lang="en-US"/>
          </a:p>
        </c:txPr>
        <c:crossAx val="1617840880"/>
        <c:crosses val="autoZero"/>
        <c:auto val="1"/>
        <c:lblAlgn val="ctr"/>
        <c:lblOffset val="100"/>
        <c:noMultiLvlLbl val="0"/>
      </c:catAx>
      <c:valAx>
        <c:axId val="1617840880"/>
        <c:scaling>
          <c:orientation val="minMax"/>
        </c:scaling>
        <c:delete val="0"/>
        <c:axPos val="l"/>
        <c:majorGridlines>
          <c:spPr>
            <a:ln w="0"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j-lt"/>
                <a:ea typeface="+mn-ea"/>
                <a:cs typeface="+mn-cs"/>
              </a:defRPr>
            </a:pPr>
            <a:endParaRPr lang="en-US"/>
          </a:p>
        </c:txPr>
        <c:crossAx val="161783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data.xlsx]Sheet3!weekly trend</c:name>
    <c:fmtId val="1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4000">
                <a:schemeClr val="accent3">
                  <a:lumMod val="20000"/>
                  <a:lumOff val="80000"/>
                </a:schemeClr>
              </a:gs>
              <a:gs pos="44000">
                <a:schemeClr val="accent5"/>
              </a:gs>
            </a:gsLst>
            <a:lin ang="5400000" scaled="1"/>
          </a:gradFill>
          <a:ln>
            <a:noFill/>
          </a:ln>
          <a:effectLst>
            <a:innerShdw blurRad="63500" dist="50800" dir="16200000">
              <a:schemeClr val="accent5">
                <a:lumMod val="60000"/>
                <a:lumOff val="40000"/>
                <a:alpha val="50000"/>
              </a:schemeClr>
            </a:inn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107607545216647E-2"/>
          <c:y val="0.16720430107526882"/>
          <c:w val="0.93378478490956673"/>
          <c:h val="0.77365591397849465"/>
        </c:manualLayout>
      </c:layout>
      <c:bar3DChart>
        <c:barDir val="bar"/>
        <c:grouping val="stacked"/>
        <c:varyColors val="0"/>
        <c:ser>
          <c:idx val="0"/>
          <c:order val="0"/>
          <c:tx>
            <c:strRef>
              <c:f>Sheet3!$L$23</c:f>
              <c:strCache>
                <c:ptCount val="1"/>
                <c:pt idx="0">
                  <c:v>Total</c:v>
                </c:pt>
              </c:strCache>
            </c:strRef>
          </c:tx>
          <c:spPr>
            <a:gradFill>
              <a:gsLst>
                <a:gs pos="24000">
                  <a:schemeClr val="accent3">
                    <a:lumMod val="20000"/>
                    <a:lumOff val="80000"/>
                  </a:schemeClr>
                </a:gs>
                <a:gs pos="44000">
                  <a:schemeClr val="accent5"/>
                </a:gs>
              </a:gsLst>
              <a:lin ang="5400000" scaled="1"/>
            </a:gradFill>
            <a:ln>
              <a:noFill/>
            </a:ln>
            <a:effectLst>
              <a:innerShdw blurRad="63500" dist="50800" dir="16200000">
                <a:schemeClr val="accent5">
                  <a:lumMod val="60000"/>
                  <a:lumOff val="40000"/>
                  <a:alpha val="50000"/>
                </a:schemeClr>
              </a:innerShdw>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Sheet3!$K$24:$K$31</c:f>
              <c:strCache>
                <c:ptCount val="7"/>
                <c:pt idx="0">
                  <c:v>Sunday</c:v>
                </c:pt>
                <c:pt idx="1">
                  <c:v>Monday</c:v>
                </c:pt>
                <c:pt idx="2">
                  <c:v>Tuesday</c:v>
                </c:pt>
                <c:pt idx="3">
                  <c:v>Wednesday</c:v>
                </c:pt>
                <c:pt idx="4">
                  <c:v>Thursday</c:v>
                </c:pt>
                <c:pt idx="5">
                  <c:v>Friday</c:v>
                </c:pt>
                <c:pt idx="6">
                  <c:v>Saturday</c:v>
                </c:pt>
              </c:strCache>
            </c:strRef>
          </c:cat>
          <c:val>
            <c:numRef>
              <c:f>Sheet3!$L$24:$L$31</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E4F1-4245-A342-3D553F7ED59A}"/>
            </c:ext>
          </c:extLst>
        </c:ser>
        <c:dLbls>
          <c:showLegendKey val="0"/>
          <c:showVal val="0"/>
          <c:showCatName val="0"/>
          <c:showSerName val="0"/>
          <c:showPercent val="0"/>
          <c:showBubbleSize val="0"/>
        </c:dLbls>
        <c:gapWidth val="126"/>
        <c:gapDepth val="133"/>
        <c:shape val="box"/>
        <c:axId val="1710982768"/>
        <c:axId val="1710995728"/>
        <c:axId val="0"/>
      </c:bar3DChart>
      <c:catAx>
        <c:axId val="17109827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710995728"/>
        <c:crosses val="autoZero"/>
        <c:auto val="1"/>
        <c:lblAlgn val="ctr"/>
        <c:lblOffset val="100"/>
        <c:noMultiLvlLbl val="0"/>
      </c:catAx>
      <c:valAx>
        <c:axId val="1710995728"/>
        <c:scaling>
          <c:orientation val="minMax"/>
        </c:scaling>
        <c:delete val="1"/>
        <c:axPos val="b"/>
        <c:numFmt formatCode="#,##0" sourceLinked="1"/>
        <c:majorTickMark val="out"/>
        <c:minorTickMark val="none"/>
        <c:tickLblPos val="nextTo"/>
        <c:crossAx val="171098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600" b="0" i="0" u="none" strike="noStrike" kern="1200" spc="0" baseline="0">
                <a:solidFill>
                  <a:srgbClr val="FFFF00"/>
                </a:solidFill>
                <a:latin typeface="+mj-lt"/>
                <a:ea typeface="+mn-ea"/>
                <a:cs typeface="+mn-cs"/>
              </a:defRPr>
            </a:pPr>
            <a:r>
              <a:rPr lang="en-IN" sz="1600" b="0" i="0" u="none" strike="noStrike" kern="1200" spc="0" baseline="0">
                <a:solidFill>
                  <a:srgbClr val="FFFF00"/>
                </a:solidFill>
                <a:latin typeface="+mj-lt"/>
                <a:ea typeface="+mn-ea"/>
                <a:cs typeface="+mn-cs"/>
              </a:rPr>
              <a:t>Calls</a:t>
            </a:r>
          </a:p>
        </c:rich>
      </c:tx>
      <c:layout>
        <c:manualLayout>
          <c:xMode val="edge"/>
          <c:yMode val="edge"/>
          <c:x val="0.30284745902825139"/>
          <c:y val="2.3228803716608595E-2"/>
        </c:manualLayout>
      </c:layout>
      <c:overlay val="0"/>
      <c:spPr>
        <a:noFill/>
        <a:ln>
          <a:noFill/>
        </a:ln>
        <a:effectLst/>
      </c:spPr>
      <c:txPr>
        <a:bodyPr rot="0" spcFirstLastPara="1" vertOverflow="ellipsis" vert="horz" wrap="square" anchor="ctr" anchorCtr="1"/>
        <a:lstStyle/>
        <a:p>
          <a:pPr algn="ctr" rtl="0">
            <a:defRPr lang="en-IN" sz="1600" b="0" i="0" u="none" strike="noStrike" kern="1200" spc="0" baseline="0">
              <a:solidFill>
                <a:srgbClr val="FFFF00"/>
              </a:solidFill>
              <a:latin typeface="+mj-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16559008476121423"/>
          <c:y val="7.4829931972789115E-2"/>
          <c:w val="0.77517458944449391"/>
          <c:h val="0.85034013605442171"/>
        </c:manualLayout>
      </c:layout>
      <c:bar3DChart>
        <c:barDir val="bar"/>
        <c:grouping val="clustered"/>
        <c:varyColors val="0"/>
        <c:ser>
          <c:idx val="0"/>
          <c:order val="0"/>
          <c:spPr>
            <a:solidFill>
              <a:schemeClr val="accent5">
                <a:lumMod val="20000"/>
                <a:lumOff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Sheet3!$E$43:$E$47</c:f>
              <c:strCache>
                <c:ptCount val="5"/>
                <c:pt idx="0">
                  <c:v>R01</c:v>
                </c:pt>
                <c:pt idx="1">
                  <c:v>R02</c:v>
                </c:pt>
                <c:pt idx="2">
                  <c:v>R03</c:v>
                </c:pt>
                <c:pt idx="3">
                  <c:v>R04</c:v>
                </c:pt>
                <c:pt idx="4">
                  <c:v>R05</c:v>
                </c:pt>
              </c:strCache>
            </c:strRef>
          </c:cat>
          <c:val>
            <c:numRef>
              <c:f>Sheet3!$F$43:$F$47</c:f>
              <c:numCache>
                <c:formatCode>General</c:formatCode>
                <c:ptCount val="5"/>
                <c:pt idx="0">
                  <c:v>189</c:v>
                </c:pt>
                <c:pt idx="1">
                  <c:v>218</c:v>
                </c:pt>
                <c:pt idx="2">
                  <c:v>207</c:v>
                </c:pt>
                <c:pt idx="3">
                  <c:v>186</c:v>
                </c:pt>
                <c:pt idx="4">
                  <c:v>200</c:v>
                </c:pt>
              </c:numCache>
            </c:numRef>
          </c:val>
          <c:shape val="cylinder"/>
          <c:extLst>
            <c:ext xmlns:c16="http://schemas.microsoft.com/office/drawing/2014/chart" uri="{C3380CC4-5D6E-409C-BE32-E72D297353CC}">
              <c16:uniqueId val="{00000000-8111-4852-8FD6-E08E57A7217E}"/>
            </c:ext>
          </c:extLst>
        </c:ser>
        <c:ser>
          <c:idx val="1"/>
          <c:order val="1"/>
          <c:tx>
            <c:strRef>
              <c:f>Sheet3!$H$42</c:f>
              <c:strCache>
                <c:ptCount val="1"/>
                <c:pt idx="0">
                  <c:v>Sel.calls</c:v>
                </c:pt>
              </c:strCache>
            </c:strRef>
          </c:tx>
          <c:spPr>
            <a:solidFill>
              <a:srgbClr val="FFFF00"/>
            </a:solidFill>
            <a:ln>
              <a:noFill/>
            </a:ln>
            <a:effectLst/>
            <a:sp3d/>
          </c:spPr>
          <c:invertIfNegative val="0"/>
          <c:val>
            <c:numRef>
              <c:f>Sheet3!$H$43:$H$47</c:f>
              <c:numCache>
                <c:formatCode>General</c:formatCode>
                <c:ptCount val="5"/>
                <c:pt idx="0">
                  <c:v>189</c:v>
                </c:pt>
                <c:pt idx="1">
                  <c:v>#N/A</c:v>
                </c:pt>
                <c:pt idx="2">
                  <c:v>#N/A</c:v>
                </c:pt>
                <c:pt idx="3">
                  <c:v>#N/A</c:v>
                </c:pt>
                <c:pt idx="4">
                  <c:v>#N/A</c:v>
                </c:pt>
              </c:numCache>
            </c:numRef>
          </c:val>
          <c:shape val="coneToMax"/>
          <c:extLst>
            <c:ext xmlns:c16="http://schemas.microsoft.com/office/drawing/2014/chart" uri="{C3380CC4-5D6E-409C-BE32-E72D297353CC}">
              <c16:uniqueId val="{00000001-8111-4852-8FD6-E08E57A7217E}"/>
            </c:ext>
          </c:extLst>
        </c:ser>
        <c:dLbls>
          <c:showLegendKey val="0"/>
          <c:showVal val="0"/>
          <c:showCatName val="0"/>
          <c:showSerName val="0"/>
          <c:showPercent val="0"/>
          <c:showBubbleSize val="0"/>
        </c:dLbls>
        <c:gapWidth val="75"/>
        <c:gapDepth val="50"/>
        <c:shape val="box"/>
        <c:axId val="1719613520"/>
        <c:axId val="1719612560"/>
        <c:axId val="0"/>
      </c:bar3DChart>
      <c:catAx>
        <c:axId val="1719613520"/>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719612560"/>
        <c:crosses val="autoZero"/>
        <c:auto val="1"/>
        <c:lblAlgn val="ctr"/>
        <c:lblOffset val="100"/>
        <c:noMultiLvlLbl val="0"/>
      </c:catAx>
      <c:valAx>
        <c:axId val="1719612560"/>
        <c:scaling>
          <c:orientation val="minMax"/>
          <c:min val="0"/>
        </c:scaling>
        <c:delete val="1"/>
        <c:axPos val="t"/>
        <c:numFmt formatCode="General" sourceLinked="1"/>
        <c:majorTickMark val="none"/>
        <c:minorTickMark val="none"/>
        <c:tickLblPos val="nextTo"/>
        <c:crossAx val="1719613520"/>
        <c:crosses val="autoZero"/>
        <c:crossBetween val="between"/>
      </c:valAx>
      <c:spPr>
        <a:solidFill>
          <a:schemeClr val="tx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600" b="0" i="0" u="none" strike="noStrike" kern="1200" spc="0" baseline="0">
                <a:solidFill>
                  <a:srgbClr val="FFFF00"/>
                </a:solidFill>
                <a:latin typeface="+mj-lt"/>
                <a:ea typeface="+mn-ea"/>
                <a:cs typeface="+mn-cs"/>
              </a:defRPr>
            </a:pPr>
            <a:r>
              <a:rPr lang="en-IN" sz="1600" b="0" i="0" u="none" strike="noStrike" kern="1200" spc="0" baseline="0">
                <a:solidFill>
                  <a:srgbClr val="FFFF00"/>
                </a:solidFill>
                <a:latin typeface="+mj-lt"/>
                <a:ea typeface="+mn-ea"/>
                <a:cs typeface="+mn-cs"/>
              </a:rPr>
              <a:t>Amount</a:t>
            </a:r>
          </a:p>
        </c:rich>
      </c:tx>
      <c:overlay val="0"/>
      <c:spPr>
        <a:noFill/>
        <a:ln>
          <a:noFill/>
        </a:ln>
        <a:effectLst/>
      </c:spPr>
      <c:txPr>
        <a:bodyPr rot="0" spcFirstLastPara="1" vertOverflow="ellipsis" vert="horz" wrap="square" anchor="ctr" anchorCtr="1"/>
        <a:lstStyle/>
        <a:p>
          <a:pPr algn="ctr" rtl="0">
            <a:defRPr lang="en-IN" sz="1600" b="0" i="0" u="none" strike="noStrike" kern="1200" spc="0" baseline="0">
              <a:solidFill>
                <a:srgbClr val="FFFF00"/>
              </a:solidFill>
              <a:latin typeface="+mj-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6">
                <a:lumMod val="20000"/>
                <a:lumOff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Sheet3!$E$43:$E$47</c:f>
              <c:strCache>
                <c:ptCount val="5"/>
                <c:pt idx="0">
                  <c:v>R01</c:v>
                </c:pt>
                <c:pt idx="1">
                  <c:v>R02</c:v>
                </c:pt>
                <c:pt idx="2">
                  <c:v>R03</c:v>
                </c:pt>
                <c:pt idx="3">
                  <c:v>R04</c:v>
                </c:pt>
                <c:pt idx="4">
                  <c:v>R05</c:v>
                </c:pt>
              </c:strCache>
            </c:strRef>
          </c:cat>
          <c:val>
            <c:numRef>
              <c:f>Sheet3!$G$43:$G$47</c:f>
              <c:numCache>
                <c:formatCode>"₹"0,\ "K"</c:formatCode>
                <c:ptCount val="5"/>
                <c:pt idx="0">
                  <c:v>18415</c:v>
                </c:pt>
                <c:pt idx="1">
                  <c:v>20581</c:v>
                </c:pt>
                <c:pt idx="2">
                  <c:v>20872</c:v>
                </c:pt>
                <c:pt idx="3">
                  <c:v>16651</c:v>
                </c:pt>
                <c:pt idx="4">
                  <c:v>20104</c:v>
                </c:pt>
              </c:numCache>
            </c:numRef>
          </c:val>
          <c:shape val="cylinder"/>
          <c:extLst>
            <c:ext xmlns:c16="http://schemas.microsoft.com/office/drawing/2014/chart" uri="{C3380CC4-5D6E-409C-BE32-E72D297353CC}">
              <c16:uniqueId val="{00000000-7F5C-456F-A69D-A777482197D5}"/>
            </c:ext>
          </c:extLst>
        </c:ser>
        <c:ser>
          <c:idx val="1"/>
          <c:order val="1"/>
          <c:tx>
            <c:strRef>
              <c:f>Sheet3!$I$42</c:f>
              <c:strCache>
                <c:ptCount val="1"/>
                <c:pt idx="0">
                  <c:v>Sel.Amount</c:v>
                </c:pt>
              </c:strCache>
            </c:strRef>
          </c:tx>
          <c:spPr>
            <a:solidFill>
              <a:srgbClr val="FFFF00"/>
            </a:solidFill>
            <a:ln>
              <a:noFill/>
            </a:ln>
            <a:effectLst/>
            <a:sp3d/>
          </c:spPr>
          <c:invertIfNegative val="0"/>
          <c:dLbls>
            <c:delete val="1"/>
          </c:dLbls>
          <c:val>
            <c:numRef>
              <c:f>Sheet3!$I$43:$I$47</c:f>
              <c:numCache>
                <c:formatCode>General</c:formatCode>
                <c:ptCount val="5"/>
                <c:pt idx="0">
                  <c:v>18415</c:v>
                </c:pt>
                <c:pt idx="1">
                  <c:v>#N/A</c:v>
                </c:pt>
                <c:pt idx="2">
                  <c:v>#N/A</c:v>
                </c:pt>
                <c:pt idx="3">
                  <c:v>#N/A</c:v>
                </c:pt>
                <c:pt idx="4">
                  <c:v>#N/A</c:v>
                </c:pt>
              </c:numCache>
            </c:numRef>
          </c:val>
          <c:shape val="coneToMax"/>
          <c:extLst>
            <c:ext xmlns:c16="http://schemas.microsoft.com/office/drawing/2014/chart" uri="{C3380CC4-5D6E-409C-BE32-E72D297353CC}">
              <c16:uniqueId val="{00000001-7F5C-456F-A69D-A777482197D5}"/>
            </c:ext>
          </c:extLst>
        </c:ser>
        <c:dLbls>
          <c:showLegendKey val="0"/>
          <c:showVal val="1"/>
          <c:showCatName val="0"/>
          <c:showSerName val="0"/>
          <c:showPercent val="0"/>
          <c:showBubbleSize val="0"/>
        </c:dLbls>
        <c:gapWidth val="75"/>
        <c:gapDepth val="50"/>
        <c:shape val="box"/>
        <c:axId val="1719613520"/>
        <c:axId val="1719612560"/>
        <c:axId val="0"/>
      </c:bar3DChart>
      <c:catAx>
        <c:axId val="1719613520"/>
        <c:scaling>
          <c:orientation val="maxMin"/>
        </c:scaling>
        <c:delete val="1"/>
        <c:axPos val="l"/>
        <c:numFmt formatCode="General" sourceLinked="1"/>
        <c:majorTickMark val="none"/>
        <c:minorTickMark val="none"/>
        <c:tickLblPos val="nextTo"/>
        <c:crossAx val="1719612560"/>
        <c:crosses val="autoZero"/>
        <c:auto val="1"/>
        <c:lblAlgn val="ctr"/>
        <c:lblOffset val="100"/>
        <c:noMultiLvlLbl val="0"/>
      </c:catAx>
      <c:valAx>
        <c:axId val="1719612560"/>
        <c:scaling>
          <c:orientation val="minMax"/>
          <c:min val="0"/>
        </c:scaling>
        <c:delete val="1"/>
        <c:axPos val="t"/>
        <c:numFmt formatCode="&quot;₹&quot;0,\ &quot;K&quot;" sourceLinked="1"/>
        <c:majorTickMark val="none"/>
        <c:minorTickMark val="none"/>
        <c:tickLblPos val="nextTo"/>
        <c:crossAx val="1719613520"/>
        <c:crosses val="autoZero"/>
        <c:crossBetween val="between"/>
      </c:valAx>
      <c:spPr>
        <a:solidFill>
          <a:schemeClr val="tx2"/>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data.xlsx]Sheet3!PivotTable6</c:name>
    <c:fmtId val="4"/>
  </c:pivotSource>
  <c:chart>
    <c:title>
      <c:tx>
        <c:rich>
          <a:bodyPr rot="0" spcFirstLastPara="1" vertOverflow="ellipsis" vert="horz" wrap="square" anchor="ctr" anchorCtr="1"/>
          <a:lstStyle/>
          <a:p>
            <a:pPr>
              <a:defRPr sz="1600" b="0" i="0" u="none" strike="noStrike" kern="1200" spc="0" baseline="0">
                <a:solidFill>
                  <a:srgbClr val="FFFF00"/>
                </a:solidFill>
                <a:latin typeface="+mj-lt"/>
                <a:ea typeface="+mn-ea"/>
                <a:cs typeface="+mn-cs"/>
              </a:defRPr>
            </a:pPr>
            <a:r>
              <a:rPr lang="en-IN" sz="1600">
                <a:solidFill>
                  <a:srgbClr val="FFFF00"/>
                </a:solidFill>
                <a:latin typeface="+mj-lt"/>
              </a:rPr>
              <a:t>Female</a:t>
            </a:r>
            <a:r>
              <a:rPr lang="en-IN" sz="1600" baseline="0">
                <a:solidFill>
                  <a:srgbClr val="FFFF00"/>
                </a:solidFill>
                <a:latin typeface="+mj-lt"/>
              </a:rPr>
              <a:t> vs Male Callers</a:t>
            </a:r>
            <a:endParaRPr lang="en-IN" sz="1600">
              <a:solidFill>
                <a:srgbClr val="FFFF00"/>
              </a:solidFill>
              <a:latin typeface="+mj-l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FFFF00"/>
              </a:solidFill>
              <a:latin typeface="+mj-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Sheet3!$H$57:$H$58</c:f>
              <c:strCache>
                <c:ptCount val="1"/>
                <c:pt idx="0">
                  <c:v>Female</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Sheet3!$G$59:$G$62</c:f>
              <c:strCache>
                <c:ptCount val="3"/>
                <c:pt idx="0">
                  <c:v>Cincinnati</c:v>
                </c:pt>
                <c:pt idx="1">
                  <c:v>Cleveland</c:v>
                </c:pt>
                <c:pt idx="2">
                  <c:v>Columbus</c:v>
                </c:pt>
              </c:strCache>
            </c:strRef>
          </c:cat>
          <c:val>
            <c:numRef>
              <c:f>Sheet3!$H$59:$H$62</c:f>
              <c:numCache>
                <c:formatCode>#,##0</c:formatCode>
                <c:ptCount val="3"/>
                <c:pt idx="0">
                  <c:v>144</c:v>
                </c:pt>
                <c:pt idx="1">
                  <c:v>326</c:v>
                </c:pt>
                <c:pt idx="2">
                  <c:v>129</c:v>
                </c:pt>
              </c:numCache>
            </c:numRef>
          </c:val>
          <c:extLst>
            <c:ext xmlns:c16="http://schemas.microsoft.com/office/drawing/2014/chart" uri="{C3380CC4-5D6E-409C-BE32-E72D297353CC}">
              <c16:uniqueId val="{00000000-6FA7-46E9-8850-FC767AC1A78C}"/>
            </c:ext>
          </c:extLst>
        </c:ser>
        <c:ser>
          <c:idx val="1"/>
          <c:order val="1"/>
          <c:tx>
            <c:strRef>
              <c:f>Sheet3!$I$57:$I$58</c:f>
              <c:strCache>
                <c:ptCount val="1"/>
                <c:pt idx="0">
                  <c:v>Male</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Sheet3!$G$59:$G$62</c:f>
              <c:strCache>
                <c:ptCount val="3"/>
                <c:pt idx="0">
                  <c:v>Cincinnati</c:v>
                </c:pt>
                <c:pt idx="1">
                  <c:v>Cleveland</c:v>
                </c:pt>
                <c:pt idx="2">
                  <c:v>Columbus</c:v>
                </c:pt>
              </c:strCache>
            </c:strRef>
          </c:cat>
          <c:val>
            <c:numRef>
              <c:f>Sheet3!$I$59:$I$62</c:f>
              <c:numCache>
                <c:formatCode>#,##0</c:formatCode>
                <c:ptCount val="3"/>
                <c:pt idx="0">
                  <c:v>132</c:v>
                </c:pt>
                <c:pt idx="1">
                  <c:v>63</c:v>
                </c:pt>
                <c:pt idx="2">
                  <c:v>206</c:v>
                </c:pt>
              </c:numCache>
            </c:numRef>
          </c:val>
          <c:extLst>
            <c:ext xmlns:c16="http://schemas.microsoft.com/office/drawing/2014/chart" uri="{C3380CC4-5D6E-409C-BE32-E72D297353CC}">
              <c16:uniqueId val="{00000001-6FA7-46E9-8850-FC767AC1A78C}"/>
            </c:ext>
          </c:extLst>
        </c:ser>
        <c:dLbls>
          <c:dLblPos val="ctr"/>
          <c:showLegendKey val="0"/>
          <c:showVal val="1"/>
          <c:showCatName val="0"/>
          <c:showSerName val="0"/>
          <c:showPercent val="0"/>
          <c:showBubbleSize val="0"/>
        </c:dLbls>
        <c:gapWidth val="150"/>
        <c:overlap val="100"/>
        <c:axId val="1858306080"/>
        <c:axId val="1858310880"/>
      </c:barChart>
      <c:catAx>
        <c:axId val="1858306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mj-lt"/>
                <a:ea typeface="+mn-ea"/>
                <a:cs typeface="+mn-cs"/>
              </a:defRPr>
            </a:pPr>
            <a:endParaRPr lang="en-US"/>
          </a:p>
        </c:txPr>
        <c:crossAx val="1858310880"/>
        <c:crosses val="autoZero"/>
        <c:auto val="1"/>
        <c:lblAlgn val="ctr"/>
        <c:lblOffset val="100"/>
        <c:noMultiLvlLbl val="0"/>
      </c:catAx>
      <c:valAx>
        <c:axId val="1858310880"/>
        <c:scaling>
          <c:orientation val="minMax"/>
        </c:scaling>
        <c:delete val="1"/>
        <c:axPos val="l"/>
        <c:numFmt formatCode="0%" sourceLinked="1"/>
        <c:majorTickMark val="none"/>
        <c:minorTickMark val="none"/>
        <c:tickLblPos val="nextTo"/>
        <c:crossAx val="1858306080"/>
        <c:crosses val="autoZero"/>
        <c:crossBetween val="between"/>
      </c:valAx>
      <c:spPr>
        <a:solidFill>
          <a:schemeClr val="tx2"/>
        </a:solidFill>
        <a:ln>
          <a:noFill/>
        </a:ln>
        <a:effectLst/>
      </c:spPr>
    </c:plotArea>
    <c:legend>
      <c:legendPos val="r"/>
      <c:layout>
        <c:manualLayout>
          <c:xMode val="edge"/>
          <c:yMode val="edge"/>
          <c:x val="0.70668649390962357"/>
          <c:y val="0.45372161124487537"/>
          <c:w val="0.22726603447014943"/>
          <c:h val="0.20330057916314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data.xlsx]Sheet3!rep satisfaction</c:name>
    <c:fmtId val="16"/>
  </c:pivotSource>
  <c:chart>
    <c:title>
      <c:tx>
        <c:rich>
          <a:bodyPr rot="0" spcFirstLastPara="1" vertOverflow="ellipsis" vert="horz" wrap="square" anchor="ctr" anchorCtr="1"/>
          <a:lstStyle/>
          <a:p>
            <a:pPr algn="ctr" rtl="0">
              <a:defRPr lang="en-US" sz="1600" b="0" i="0" u="none" strike="noStrike" kern="1200" spc="0" baseline="0">
                <a:solidFill>
                  <a:srgbClr val="FFFF00"/>
                </a:solidFill>
                <a:latin typeface="+mj-lt"/>
                <a:ea typeface="+mn-ea"/>
                <a:cs typeface="+mn-cs"/>
              </a:defRPr>
            </a:pPr>
            <a:r>
              <a:rPr lang="en-US" sz="1600" b="0" i="0" u="none" strike="noStrike" kern="1200" spc="0" baseline="0">
                <a:solidFill>
                  <a:srgbClr val="FFFF00"/>
                </a:solidFill>
                <a:latin typeface="+mj-lt"/>
                <a:ea typeface="+mn-ea"/>
                <a:cs typeface="+mn-cs"/>
              </a:rPr>
              <a:t>Rating</a:t>
            </a:r>
          </a:p>
        </c:rich>
      </c:tx>
      <c:overlay val="0"/>
      <c:spPr>
        <a:noFill/>
        <a:ln>
          <a:noFill/>
        </a:ln>
        <a:effectLst/>
      </c:spPr>
      <c:txPr>
        <a:bodyPr rot="0" spcFirstLastPara="1" vertOverflow="ellipsis" vert="horz" wrap="square" anchor="ctr" anchorCtr="1"/>
        <a:lstStyle/>
        <a:p>
          <a:pPr algn="ctr" rtl="0">
            <a:defRPr lang="en-US" sz="1600" b="0" i="0" u="none" strike="noStrike" kern="1200" spc="0" baseline="0">
              <a:solidFill>
                <a:srgbClr val="FFFF00"/>
              </a:solidFill>
              <a:latin typeface="+mj-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380175992862484"/>
          <c:y val="0.17754626636816664"/>
          <c:w val="0.82302818794811017"/>
          <c:h val="0.70638123169816114"/>
        </c:manualLayout>
      </c:layout>
      <c:bar3DChart>
        <c:barDir val="col"/>
        <c:grouping val="clustered"/>
        <c:varyColors val="0"/>
        <c:ser>
          <c:idx val="0"/>
          <c:order val="0"/>
          <c:tx>
            <c:strRef>
              <c:f>Sheet3!$B$66</c:f>
              <c:strCache>
                <c:ptCount val="1"/>
                <c:pt idx="0">
                  <c:v>Total</c:v>
                </c:pt>
              </c:strCache>
            </c:strRef>
          </c:tx>
          <c:spPr>
            <a:solidFill>
              <a:schemeClr val="accent1"/>
            </a:solidFill>
            <a:ln>
              <a:noFill/>
            </a:ln>
            <a:effectLst/>
            <a:sp3d/>
          </c:spPr>
          <c:invertIfNegative val="0"/>
          <c:cat>
            <c:strRef>
              <c:f>Sheet3!$A$67:$A$73</c:f>
              <c:strCache>
                <c:ptCount val="6"/>
                <c:pt idx="0">
                  <c:v>0</c:v>
                </c:pt>
                <c:pt idx="1">
                  <c:v>1</c:v>
                </c:pt>
                <c:pt idx="2">
                  <c:v>2</c:v>
                </c:pt>
                <c:pt idx="3">
                  <c:v>3</c:v>
                </c:pt>
                <c:pt idx="4">
                  <c:v>4</c:v>
                </c:pt>
                <c:pt idx="5">
                  <c:v>5</c:v>
                </c:pt>
              </c:strCache>
            </c:strRef>
          </c:cat>
          <c:val>
            <c:numRef>
              <c:f>Sheet3!$B$67:$B$73</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009B-4D54-9EDA-19310F81EB16}"/>
            </c:ext>
          </c:extLst>
        </c:ser>
        <c:dLbls>
          <c:showLegendKey val="0"/>
          <c:showVal val="0"/>
          <c:showCatName val="0"/>
          <c:showSerName val="0"/>
          <c:showPercent val="0"/>
          <c:showBubbleSize val="0"/>
        </c:dLbls>
        <c:gapWidth val="75"/>
        <c:shape val="box"/>
        <c:axId val="1454488895"/>
        <c:axId val="1454470175"/>
        <c:axId val="0"/>
      </c:bar3DChart>
      <c:catAx>
        <c:axId val="145448889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4470175"/>
        <c:crosses val="autoZero"/>
        <c:auto val="1"/>
        <c:lblAlgn val="ctr"/>
        <c:lblOffset val="100"/>
        <c:noMultiLvlLbl val="0"/>
      </c:catAx>
      <c:valAx>
        <c:axId val="1454470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448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5</xdr:col>
      <xdr:colOff>137160</xdr:colOff>
      <xdr:row>8</xdr:row>
      <xdr:rowOff>53340</xdr:rowOff>
    </xdr:from>
    <xdr:to>
      <xdr:col>7</xdr:col>
      <xdr:colOff>464820</xdr:colOff>
      <xdr:row>18</xdr:row>
      <xdr:rowOff>91440</xdr:rowOff>
    </xdr:to>
    <mc:AlternateContent xmlns:mc="http://schemas.openxmlformats.org/markup-compatibility/2006" xmlns:a14="http://schemas.microsoft.com/office/drawing/2010/main">
      <mc:Choice Requires="a14">
        <xdr:graphicFrame macro="">
          <xdr:nvGraphicFramePr>
            <xdr:cNvPr id="3" name="Representative 1">
              <a:extLst>
                <a:ext uri="{FF2B5EF4-FFF2-40B4-BE49-F238E27FC236}">
                  <a16:creationId xmlns:a16="http://schemas.microsoft.com/office/drawing/2014/main" id="{3E7D8EDB-8B0E-472B-805F-5F0ADC12C890}"/>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4282440" y="1455420"/>
              <a:ext cx="169164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746760</xdr:colOff>
      <xdr:row>22</xdr:row>
      <xdr:rowOff>53340</xdr:rowOff>
    </xdr:from>
    <xdr:to>
      <xdr:col>9</xdr:col>
      <xdr:colOff>845820</xdr:colOff>
      <xdr:row>35</xdr:row>
      <xdr:rowOff>106680</xdr:rowOff>
    </xdr:to>
    <xdr:graphicFrame macro="">
      <xdr:nvGraphicFramePr>
        <xdr:cNvPr id="4" name="Chart 3">
          <a:extLst>
            <a:ext uri="{FF2B5EF4-FFF2-40B4-BE49-F238E27FC236}">
              <a16:creationId xmlns:a16="http://schemas.microsoft.com/office/drawing/2014/main" id="{82E1F142-56FF-9697-080E-A804B2BD7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659130</xdr:colOff>
      <xdr:row>5</xdr:row>
      <xdr:rowOff>53340</xdr:rowOff>
    </xdr:from>
    <xdr:to>
      <xdr:col>13</xdr:col>
      <xdr:colOff>308610</xdr:colOff>
      <xdr:row>20</xdr:row>
      <xdr:rowOff>167640</xdr:rowOff>
    </xdr:to>
    <xdr:graphicFrame macro="">
      <xdr:nvGraphicFramePr>
        <xdr:cNvPr id="6" name="Chart 5">
          <a:extLst>
            <a:ext uri="{FF2B5EF4-FFF2-40B4-BE49-F238E27FC236}">
              <a16:creationId xmlns:a16="http://schemas.microsoft.com/office/drawing/2014/main" id="{AAFEDF39-9022-4ADF-520A-569F30DA3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826770</xdr:colOff>
      <xdr:row>40</xdr:row>
      <xdr:rowOff>106680</xdr:rowOff>
    </xdr:from>
    <xdr:to>
      <xdr:col>13</xdr:col>
      <xdr:colOff>662940</xdr:colOff>
      <xdr:row>53</xdr:row>
      <xdr:rowOff>15240</xdr:rowOff>
    </xdr:to>
    <xdr:graphicFrame macro="">
      <xdr:nvGraphicFramePr>
        <xdr:cNvPr id="9" name="Chart 8">
          <a:extLst>
            <a:ext uri="{FF2B5EF4-FFF2-40B4-BE49-F238E27FC236}">
              <a16:creationId xmlns:a16="http://schemas.microsoft.com/office/drawing/2014/main" id="{A6FF7AC3-4A72-9C98-A556-1EBC52C26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289560</xdr:colOff>
      <xdr:row>40</xdr:row>
      <xdr:rowOff>106680</xdr:rowOff>
    </xdr:from>
    <xdr:to>
      <xdr:col>16</xdr:col>
      <xdr:colOff>426720</xdr:colOff>
      <xdr:row>53</xdr:row>
      <xdr:rowOff>15240</xdr:rowOff>
    </xdr:to>
    <xdr:graphicFrame macro="">
      <xdr:nvGraphicFramePr>
        <xdr:cNvPr id="10" name="Chart 9">
          <a:extLst>
            <a:ext uri="{FF2B5EF4-FFF2-40B4-BE49-F238E27FC236}">
              <a16:creationId xmlns:a16="http://schemas.microsoft.com/office/drawing/2014/main" id="{5A6E0810-9994-491B-9B76-21885A400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297180</xdr:colOff>
      <xdr:row>56</xdr:row>
      <xdr:rowOff>30480</xdr:rowOff>
    </xdr:from>
    <xdr:to>
      <xdr:col>13</xdr:col>
      <xdr:colOff>651510</xdr:colOff>
      <xdr:row>67</xdr:row>
      <xdr:rowOff>129540</xdr:rowOff>
    </xdr:to>
    <xdr:graphicFrame macro="">
      <xdr:nvGraphicFramePr>
        <xdr:cNvPr id="12" name="Chart 11">
          <a:extLst>
            <a:ext uri="{FF2B5EF4-FFF2-40B4-BE49-F238E27FC236}">
              <a16:creationId xmlns:a16="http://schemas.microsoft.com/office/drawing/2014/main" id="{3B6D9C8D-0269-B14D-FCC7-48AC9AD57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537210</xdr:colOff>
      <xdr:row>63</xdr:row>
      <xdr:rowOff>106680</xdr:rowOff>
    </xdr:from>
    <xdr:to>
      <xdr:col>7</xdr:col>
      <xdr:colOff>1211580</xdr:colOff>
      <xdr:row>75</xdr:row>
      <xdr:rowOff>30480</xdr:rowOff>
    </xdr:to>
    <xdr:graphicFrame macro="">
      <xdr:nvGraphicFramePr>
        <xdr:cNvPr id="2" name="Chart 1">
          <a:extLst>
            <a:ext uri="{FF2B5EF4-FFF2-40B4-BE49-F238E27FC236}">
              <a16:creationId xmlns:a16="http://schemas.microsoft.com/office/drawing/2014/main" id="{7A3041C1-5B11-6D0E-17EC-B3E3E69DE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185058</xdr:colOff>
      <xdr:row>3</xdr:row>
      <xdr:rowOff>108856</xdr:rowOff>
    </xdr:from>
    <xdr:to>
      <xdr:col>2</xdr:col>
      <xdr:colOff>576942</xdr:colOff>
      <xdr:row>9</xdr:row>
      <xdr:rowOff>130626</xdr:rowOff>
    </xdr:to>
    <xdr:sp macro="" textlink="">
      <xdr:nvSpPr>
        <xdr:cNvPr id="2" name="Rectangle: Rounded Corners 1">
          <a:extLst>
            <a:ext uri="{FF2B5EF4-FFF2-40B4-BE49-F238E27FC236}">
              <a16:creationId xmlns:a16="http://schemas.microsoft.com/office/drawing/2014/main" id="{8EE9D046-6442-1C71-3BB9-E168C17B5EB7}"/>
            </a:ext>
          </a:extLst>
        </xdr:cNvPr>
        <xdr:cNvSpPr/>
      </xdr:nvSpPr>
      <xdr:spPr>
        <a:xfrm>
          <a:off x="185058" y="631370"/>
          <a:ext cx="1741713" cy="1066799"/>
        </a:xfrm>
        <a:prstGeom prst="roundRect">
          <a:avLst/>
        </a:prstGeom>
        <a:solidFill>
          <a:schemeClr val="tx2"/>
        </a:solidFill>
        <a:ln>
          <a:noFill/>
        </a:ln>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669471</xdr:colOff>
      <xdr:row>5</xdr:row>
      <xdr:rowOff>66132</xdr:rowOff>
    </xdr:from>
    <xdr:to>
      <xdr:col>2</xdr:col>
      <xdr:colOff>132261</xdr:colOff>
      <xdr:row>7</xdr:row>
      <xdr:rowOff>137433</xdr:rowOff>
    </xdr:to>
    <xdr:sp macro="" textlink="Sheet3!A4">
      <xdr:nvSpPr>
        <xdr:cNvPr id="9" name="TextBox 8">
          <a:extLst>
            <a:ext uri="{FF2B5EF4-FFF2-40B4-BE49-F238E27FC236}">
              <a16:creationId xmlns:a16="http://schemas.microsoft.com/office/drawing/2014/main" id="{9E69105F-470D-C282-1724-ED79F6367CB4}"/>
            </a:ext>
          </a:extLst>
        </xdr:cNvPr>
        <xdr:cNvSpPr txBox="1"/>
      </xdr:nvSpPr>
      <xdr:spPr>
        <a:xfrm>
          <a:off x="669471" y="936989"/>
          <a:ext cx="812619" cy="419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DA96BD6-783C-4506-A6D1-1490BA030116}" type="TxLink">
            <a:rPr lang="en-US" sz="2000" b="1" i="0" u="none" strike="noStrike" kern="1200">
              <a:solidFill>
                <a:schemeClr val="bg1">
                  <a:lumMod val="95000"/>
                </a:schemeClr>
              </a:solidFill>
              <a:latin typeface="+mj-lt"/>
              <a:cs typeface="Arial"/>
            </a:rPr>
            <a:pPr/>
            <a:t>1,000</a:t>
          </a:fld>
          <a:endParaRPr lang="en-IN" sz="2000" b="1" kern="1200">
            <a:solidFill>
              <a:schemeClr val="bg1">
                <a:lumMod val="95000"/>
              </a:schemeClr>
            </a:solidFill>
            <a:latin typeface="+mj-lt"/>
          </a:endParaRPr>
        </a:p>
      </xdr:txBody>
    </xdr:sp>
    <xdr:clientData/>
  </xdr:twoCellAnchor>
  <xdr:twoCellAnchor>
    <xdr:from>
      <xdr:col>1</xdr:col>
      <xdr:colOff>33201</xdr:colOff>
      <xdr:row>3</xdr:row>
      <xdr:rowOff>155393</xdr:rowOff>
    </xdr:from>
    <xdr:to>
      <xdr:col>1</xdr:col>
      <xdr:colOff>639536</xdr:colOff>
      <xdr:row>5</xdr:row>
      <xdr:rowOff>26942</xdr:rowOff>
    </xdr:to>
    <xdr:sp macro="" textlink="">
      <xdr:nvSpPr>
        <xdr:cNvPr id="4" name="TextBox 3">
          <a:extLst>
            <a:ext uri="{FF2B5EF4-FFF2-40B4-BE49-F238E27FC236}">
              <a16:creationId xmlns:a16="http://schemas.microsoft.com/office/drawing/2014/main" id="{6EE8F2B2-4C7D-5AC4-8D57-9494C9B16A86}"/>
            </a:ext>
          </a:extLst>
        </xdr:cNvPr>
        <xdr:cNvSpPr txBox="1"/>
      </xdr:nvSpPr>
      <xdr:spPr>
        <a:xfrm>
          <a:off x="708115" y="677907"/>
          <a:ext cx="606335" cy="21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n>
                <a:noFill/>
              </a:ln>
              <a:solidFill>
                <a:srgbClr val="FFFF00"/>
              </a:solidFill>
              <a:latin typeface="+mj-lt"/>
            </a:rPr>
            <a:t>Calls</a:t>
          </a:r>
        </a:p>
      </xdr:txBody>
    </xdr:sp>
    <xdr:clientData/>
  </xdr:twoCellAnchor>
  <xdr:twoCellAnchor editAs="oneCell">
    <xdr:from>
      <xdr:col>1</xdr:col>
      <xdr:colOff>630898</xdr:colOff>
      <xdr:row>3</xdr:row>
      <xdr:rowOff>173899</xdr:rowOff>
    </xdr:from>
    <xdr:to>
      <xdr:col>2</xdr:col>
      <xdr:colOff>180158</xdr:colOff>
      <xdr:row>5</xdr:row>
      <xdr:rowOff>40478</xdr:rowOff>
    </xdr:to>
    <xdr:pic>
      <xdr:nvPicPr>
        <xdr:cNvPr id="6" name="Graphic 5" descr="Receiver with solid fill">
          <a:extLst>
            <a:ext uri="{FF2B5EF4-FFF2-40B4-BE49-F238E27FC236}">
              <a16:creationId xmlns:a16="http://schemas.microsoft.com/office/drawing/2014/main" id="{60604215-DB4B-4F6D-A296-3EDD23DC110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1305812" y="696413"/>
          <a:ext cx="224175" cy="214922"/>
        </a:xfrm>
        <a:prstGeom prst="rect">
          <a:avLst/>
        </a:prstGeom>
      </xdr:spPr>
    </xdr:pic>
    <xdr:clientData/>
  </xdr:twoCellAnchor>
  <xdr:twoCellAnchor>
    <xdr:from>
      <xdr:col>1</xdr:col>
      <xdr:colOff>137704</xdr:colOff>
      <xdr:row>7</xdr:row>
      <xdr:rowOff>163286</xdr:rowOff>
    </xdr:from>
    <xdr:to>
      <xdr:col>2</xdr:col>
      <xdr:colOff>10885</xdr:colOff>
      <xdr:row>9</xdr:row>
      <xdr:rowOff>118382</xdr:rowOff>
    </xdr:to>
    <xdr:sp macro="" textlink="Sheet3!A10">
      <xdr:nvSpPr>
        <xdr:cNvPr id="7" name="TextBox 6">
          <a:extLst>
            <a:ext uri="{FF2B5EF4-FFF2-40B4-BE49-F238E27FC236}">
              <a16:creationId xmlns:a16="http://schemas.microsoft.com/office/drawing/2014/main" id="{282A75B1-F67F-201D-1F5C-133EAE06ECD4}"/>
            </a:ext>
          </a:extLst>
        </xdr:cNvPr>
        <xdr:cNvSpPr txBox="1"/>
      </xdr:nvSpPr>
      <xdr:spPr>
        <a:xfrm>
          <a:off x="812618" y="1382486"/>
          <a:ext cx="548096" cy="303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E84A83-7D43-4DE6-9959-9365A900E637}" type="TxLink">
            <a:rPr lang="en-US" sz="1400" b="0" i="0" u="none" strike="noStrike" kern="1200">
              <a:solidFill>
                <a:schemeClr val="bg1">
                  <a:lumMod val="95000"/>
                </a:schemeClr>
              </a:solidFill>
              <a:latin typeface="+mj-lt"/>
              <a:cs typeface="Arial"/>
            </a:rPr>
            <a:pPr/>
            <a:t>1,000</a:t>
          </a:fld>
          <a:endParaRPr lang="en-IN" sz="1400" kern="1200">
            <a:solidFill>
              <a:schemeClr val="bg1">
                <a:lumMod val="95000"/>
              </a:schemeClr>
            </a:solidFill>
            <a:latin typeface="+mj-lt"/>
          </a:endParaRPr>
        </a:p>
      </xdr:txBody>
    </xdr:sp>
    <xdr:clientData/>
  </xdr:twoCellAnchor>
  <xdr:twoCellAnchor>
    <xdr:from>
      <xdr:col>0</xdr:col>
      <xdr:colOff>163286</xdr:colOff>
      <xdr:row>10</xdr:row>
      <xdr:rowOff>43543</xdr:rowOff>
    </xdr:from>
    <xdr:to>
      <xdr:col>2</xdr:col>
      <xdr:colOff>566057</xdr:colOff>
      <xdr:row>16</xdr:row>
      <xdr:rowOff>65314</xdr:rowOff>
    </xdr:to>
    <xdr:sp macro="" textlink="">
      <xdr:nvSpPr>
        <xdr:cNvPr id="8" name="Rectangle: Rounded Corners 7">
          <a:extLst>
            <a:ext uri="{FF2B5EF4-FFF2-40B4-BE49-F238E27FC236}">
              <a16:creationId xmlns:a16="http://schemas.microsoft.com/office/drawing/2014/main" id="{7EF11A6E-1DC8-44F1-B97E-09B28451AB2B}"/>
            </a:ext>
          </a:extLst>
        </xdr:cNvPr>
        <xdr:cNvSpPr/>
      </xdr:nvSpPr>
      <xdr:spPr>
        <a:xfrm>
          <a:off x="163286" y="1785257"/>
          <a:ext cx="1752600" cy="1066800"/>
        </a:xfrm>
        <a:prstGeom prst="roundRect">
          <a:avLst/>
        </a:prstGeom>
        <a:solidFill>
          <a:schemeClr val="tx2"/>
        </a:solidFill>
        <a:ln>
          <a:noFill/>
        </a:ln>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456655</xdr:colOff>
      <xdr:row>12</xdr:row>
      <xdr:rowOff>65314</xdr:rowOff>
    </xdr:from>
    <xdr:to>
      <xdr:col>2</xdr:col>
      <xdr:colOff>283027</xdr:colOff>
      <xdr:row>13</xdr:row>
      <xdr:rowOff>128178</xdr:rowOff>
    </xdr:to>
    <xdr:sp macro="" textlink="Sheet3!B4">
      <xdr:nvSpPr>
        <xdr:cNvPr id="10" name="TextBox 9">
          <a:extLst>
            <a:ext uri="{FF2B5EF4-FFF2-40B4-BE49-F238E27FC236}">
              <a16:creationId xmlns:a16="http://schemas.microsoft.com/office/drawing/2014/main" id="{EA86761C-705E-4148-9475-0B993BBA53AC}"/>
            </a:ext>
          </a:extLst>
        </xdr:cNvPr>
        <xdr:cNvSpPr txBox="1"/>
      </xdr:nvSpPr>
      <xdr:spPr>
        <a:xfrm>
          <a:off x="456655" y="2155371"/>
          <a:ext cx="1176201" cy="237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119565B-2E52-46A6-8F1B-44E0D17F8EFC}" type="TxLink">
            <a:rPr lang="en-US" sz="2000" b="1" i="0" u="none" strike="noStrike" kern="1200">
              <a:solidFill>
                <a:schemeClr val="bg1">
                  <a:lumMod val="95000"/>
                </a:schemeClr>
              </a:solidFill>
              <a:latin typeface="+mj-lt"/>
              <a:ea typeface="+mn-ea"/>
              <a:cs typeface="Arial"/>
            </a:rPr>
            <a:pPr marL="0" indent="0" algn="l"/>
            <a:t>₹ 96,623</a:t>
          </a:fld>
          <a:endParaRPr lang="en-IN" sz="2000" b="1" i="0" u="none" strike="noStrike" kern="1200">
            <a:solidFill>
              <a:schemeClr val="bg1">
                <a:lumMod val="95000"/>
              </a:schemeClr>
            </a:solidFill>
            <a:latin typeface="+mj-lt"/>
            <a:ea typeface="+mn-ea"/>
            <a:cs typeface="Arial"/>
          </a:endParaRPr>
        </a:p>
      </xdr:txBody>
    </xdr:sp>
    <xdr:clientData/>
  </xdr:twoCellAnchor>
  <xdr:twoCellAnchor>
    <xdr:from>
      <xdr:col>0</xdr:col>
      <xdr:colOff>468084</xdr:colOff>
      <xdr:row>10</xdr:row>
      <xdr:rowOff>40821</xdr:rowOff>
    </xdr:from>
    <xdr:to>
      <xdr:col>2</xdr:col>
      <xdr:colOff>65312</xdr:colOff>
      <xdr:row>12</xdr:row>
      <xdr:rowOff>76200</xdr:rowOff>
    </xdr:to>
    <xdr:sp macro="" textlink="">
      <xdr:nvSpPr>
        <xdr:cNvPr id="11" name="TextBox 10">
          <a:extLst>
            <a:ext uri="{FF2B5EF4-FFF2-40B4-BE49-F238E27FC236}">
              <a16:creationId xmlns:a16="http://schemas.microsoft.com/office/drawing/2014/main" id="{B74340ED-0A35-490A-868A-A2FBB6F345B7}"/>
            </a:ext>
          </a:extLst>
        </xdr:cNvPr>
        <xdr:cNvSpPr txBox="1"/>
      </xdr:nvSpPr>
      <xdr:spPr>
        <a:xfrm>
          <a:off x="468084" y="1782535"/>
          <a:ext cx="947057" cy="38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n>
                <a:noFill/>
              </a:ln>
              <a:solidFill>
                <a:srgbClr val="FFFF00"/>
              </a:solidFill>
              <a:latin typeface="+mj-lt"/>
              <a:ea typeface="+mn-ea"/>
              <a:cs typeface="+mn-cs"/>
            </a:rPr>
            <a:t>Amount</a:t>
          </a:r>
        </a:p>
      </xdr:txBody>
    </xdr:sp>
    <xdr:clientData/>
  </xdr:twoCellAnchor>
  <xdr:twoCellAnchor>
    <xdr:from>
      <xdr:col>0</xdr:col>
      <xdr:colOff>152399</xdr:colOff>
      <xdr:row>17</xdr:row>
      <xdr:rowOff>10886</xdr:rowOff>
    </xdr:from>
    <xdr:to>
      <xdr:col>2</xdr:col>
      <xdr:colOff>544285</xdr:colOff>
      <xdr:row>23</xdr:row>
      <xdr:rowOff>97969</xdr:rowOff>
    </xdr:to>
    <xdr:sp macro="" textlink="">
      <xdr:nvSpPr>
        <xdr:cNvPr id="14" name="Rectangle: Rounded Corners 13">
          <a:extLst>
            <a:ext uri="{FF2B5EF4-FFF2-40B4-BE49-F238E27FC236}">
              <a16:creationId xmlns:a16="http://schemas.microsoft.com/office/drawing/2014/main" id="{2C6443D1-6737-47EA-8238-E99317D56262}"/>
            </a:ext>
          </a:extLst>
        </xdr:cNvPr>
        <xdr:cNvSpPr/>
      </xdr:nvSpPr>
      <xdr:spPr>
        <a:xfrm>
          <a:off x="152399" y="2971800"/>
          <a:ext cx="1741715" cy="1132112"/>
        </a:xfrm>
        <a:prstGeom prst="roundRect">
          <a:avLst/>
        </a:prstGeom>
        <a:solidFill>
          <a:schemeClr val="tx2"/>
        </a:solidFill>
        <a:ln>
          <a:noFill/>
        </a:ln>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522514</xdr:colOff>
      <xdr:row>19</xdr:row>
      <xdr:rowOff>32657</xdr:rowOff>
    </xdr:from>
    <xdr:to>
      <xdr:col>2</xdr:col>
      <xdr:colOff>76199</xdr:colOff>
      <xdr:row>21</xdr:row>
      <xdr:rowOff>48713</xdr:rowOff>
    </xdr:to>
    <xdr:sp macro="" textlink="Sheet3!C4">
      <xdr:nvSpPr>
        <xdr:cNvPr id="15" name="TextBox 14">
          <a:extLst>
            <a:ext uri="{FF2B5EF4-FFF2-40B4-BE49-F238E27FC236}">
              <a16:creationId xmlns:a16="http://schemas.microsoft.com/office/drawing/2014/main" id="{4B2111C9-B2CC-4C51-A798-32D4EFEF63EB}"/>
            </a:ext>
          </a:extLst>
        </xdr:cNvPr>
        <xdr:cNvSpPr txBox="1"/>
      </xdr:nvSpPr>
      <xdr:spPr>
        <a:xfrm>
          <a:off x="522514" y="3341914"/>
          <a:ext cx="903514" cy="364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A74A353-7D85-4F82-ACE0-970F4EBC9E14}" type="TxLink">
            <a:rPr lang="en-US" sz="2000" b="1" i="0" u="none" strike="noStrike" kern="1200">
              <a:solidFill>
                <a:schemeClr val="bg1">
                  <a:lumMod val="95000"/>
                </a:schemeClr>
              </a:solidFill>
              <a:latin typeface="+mj-lt"/>
              <a:ea typeface="+mn-ea"/>
              <a:cs typeface="Arial"/>
            </a:rPr>
            <a:pPr marL="0" indent="0"/>
            <a:t>89,850</a:t>
          </a:fld>
          <a:endParaRPr lang="en-IN" sz="2000" b="1" i="0" u="none" strike="noStrike" kern="1200">
            <a:solidFill>
              <a:schemeClr val="bg1">
                <a:lumMod val="95000"/>
              </a:schemeClr>
            </a:solidFill>
            <a:latin typeface="+mj-lt"/>
            <a:ea typeface="+mn-ea"/>
            <a:cs typeface="Arial"/>
          </a:endParaRPr>
        </a:p>
      </xdr:txBody>
    </xdr:sp>
    <xdr:clientData/>
  </xdr:twoCellAnchor>
  <xdr:twoCellAnchor>
    <xdr:from>
      <xdr:col>0</xdr:col>
      <xdr:colOff>573678</xdr:colOff>
      <xdr:row>17</xdr:row>
      <xdr:rowOff>119469</xdr:rowOff>
    </xdr:from>
    <xdr:to>
      <xdr:col>2</xdr:col>
      <xdr:colOff>119743</xdr:colOff>
      <xdr:row>19</xdr:row>
      <xdr:rowOff>0</xdr:rowOff>
    </xdr:to>
    <xdr:sp macro="" textlink="">
      <xdr:nvSpPr>
        <xdr:cNvPr id="16" name="TextBox 15">
          <a:extLst>
            <a:ext uri="{FF2B5EF4-FFF2-40B4-BE49-F238E27FC236}">
              <a16:creationId xmlns:a16="http://schemas.microsoft.com/office/drawing/2014/main" id="{91275A2B-097E-49F2-851B-A49F071E7F04}"/>
            </a:ext>
          </a:extLst>
        </xdr:cNvPr>
        <xdr:cNvSpPr txBox="1"/>
      </xdr:nvSpPr>
      <xdr:spPr>
        <a:xfrm>
          <a:off x="573678" y="3080383"/>
          <a:ext cx="895894" cy="228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n>
                <a:noFill/>
              </a:ln>
              <a:solidFill>
                <a:srgbClr val="FFFF00"/>
              </a:solidFill>
              <a:latin typeface="+mj-lt"/>
            </a:rPr>
            <a:t>Duration</a:t>
          </a:r>
        </a:p>
      </xdr:txBody>
    </xdr:sp>
    <xdr:clientData/>
  </xdr:twoCellAnchor>
  <xdr:twoCellAnchor>
    <xdr:from>
      <xdr:col>1</xdr:col>
      <xdr:colOff>4898</xdr:colOff>
      <xdr:row>21</xdr:row>
      <xdr:rowOff>96610</xdr:rowOff>
    </xdr:from>
    <xdr:to>
      <xdr:col>2</xdr:col>
      <xdr:colOff>58238</xdr:colOff>
      <xdr:row>22</xdr:row>
      <xdr:rowOff>167912</xdr:rowOff>
    </xdr:to>
    <xdr:sp macro="" textlink="Sheet3!C10">
      <xdr:nvSpPr>
        <xdr:cNvPr id="18" name="TextBox 17">
          <a:extLst>
            <a:ext uri="{FF2B5EF4-FFF2-40B4-BE49-F238E27FC236}">
              <a16:creationId xmlns:a16="http://schemas.microsoft.com/office/drawing/2014/main" id="{4F569826-4BB7-4595-A2DB-B987CB2BCACA}"/>
            </a:ext>
          </a:extLst>
        </xdr:cNvPr>
        <xdr:cNvSpPr txBox="1"/>
      </xdr:nvSpPr>
      <xdr:spPr>
        <a:xfrm>
          <a:off x="679812" y="3754210"/>
          <a:ext cx="728255" cy="245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0CF1090-5841-44EC-900C-8AE0F40E653B}" type="TxLink">
            <a:rPr lang="en-US" sz="1400" b="0" i="0" u="none" strike="noStrike" kern="1200">
              <a:solidFill>
                <a:schemeClr val="bg1">
                  <a:lumMod val="95000"/>
                </a:schemeClr>
              </a:solidFill>
              <a:latin typeface="+mj-lt"/>
              <a:ea typeface="+mn-ea"/>
              <a:cs typeface="Arial"/>
            </a:rPr>
            <a:pPr marL="0" indent="0"/>
            <a:t>89,850</a:t>
          </a:fld>
          <a:endParaRPr lang="en-IN" sz="1400" b="0" i="0" u="none" strike="noStrike" kern="1200">
            <a:solidFill>
              <a:schemeClr val="bg1">
                <a:lumMod val="95000"/>
              </a:schemeClr>
            </a:solidFill>
            <a:latin typeface="+mj-lt"/>
            <a:ea typeface="+mn-ea"/>
            <a:cs typeface="Arial"/>
          </a:endParaRPr>
        </a:p>
      </xdr:txBody>
    </xdr:sp>
    <xdr:clientData/>
  </xdr:twoCellAnchor>
  <xdr:twoCellAnchor>
    <xdr:from>
      <xdr:col>0</xdr:col>
      <xdr:colOff>174171</xdr:colOff>
      <xdr:row>24</xdr:row>
      <xdr:rowOff>10886</xdr:rowOff>
    </xdr:from>
    <xdr:to>
      <xdr:col>2</xdr:col>
      <xdr:colOff>555169</xdr:colOff>
      <xdr:row>30</xdr:row>
      <xdr:rowOff>97972</xdr:rowOff>
    </xdr:to>
    <xdr:sp macro="" textlink="">
      <xdr:nvSpPr>
        <xdr:cNvPr id="24" name="Rectangle: Rounded Corners 23">
          <a:extLst>
            <a:ext uri="{FF2B5EF4-FFF2-40B4-BE49-F238E27FC236}">
              <a16:creationId xmlns:a16="http://schemas.microsoft.com/office/drawing/2014/main" id="{59615EB9-773E-48F2-A44D-679D5EC90DA2}"/>
            </a:ext>
          </a:extLst>
        </xdr:cNvPr>
        <xdr:cNvSpPr/>
      </xdr:nvSpPr>
      <xdr:spPr>
        <a:xfrm>
          <a:off x="174171" y="4191000"/>
          <a:ext cx="1730827" cy="1132115"/>
        </a:xfrm>
        <a:prstGeom prst="roundRect">
          <a:avLst/>
        </a:prstGeom>
        <a:solidFill>
          <a:schemeClr val="tx2"/>
        </a:solidFill>
        <a:ln>
          <a:noFill/>
        </a:ln>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xdr:col>
      <xdr:colOff>87629</xdr:colOff>
      <xdr:row>26</xdr:row>
      <xdr:rowOff>76201</xdr:rowOff>
    </xdr:from>
    <xdr:to>
      <xdr:col>1</xdr:col>
      <xdr:colOff>653143</xdr:colOff>
      <xdr:row>28</xdr:row>
      <xdr:rowOff>36740</xdr:rowOff>
    </xdr:to>
    <xdr:sp macro="" textlink="Sheet3!D4">
      <xdr:nvSpPr>
        <xdr:cNvPr id="25" name="TextBox 24">
          <a:extLst>
            <a:ext uri="{FF2B5EF4-FFF2-40B4-BE49-F238E27FC236}">
              <a16:creationId xmlns:a16="http://schemas.microsoft.com/office/drawing/2014/main" id="{A2BE9501-E345-41AD-AF28-23CC74EFEC65}"/>
            </a:ext>
          </a:extLst>
        </xdr:cNvPr>
        <xdr:cNvSpPr txBox="1"/>
      </xdr:nvSpPr>
      <xdr:spPr>
        <a:xfrm>
          <a:off x="762543" y="4604658"/>
          <a:ext cx="565514" cy="308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4390785-F927-4CBE-80F7-E5427689D4F7}" type="TxLink">
            <a:rPr lang="en-US" sz="2000" b="1" i="0" u="none" strike="noStrike" kern="1200">
              <a:solidFill>
                <a:schemeClr val="bg1">
                  <a:lumMod val="95000"/>
                </a:schemeClr>
              </a:solidFill>
              <a:latin typeface="+mj-lt"/>
              <a:ea typeface="+mn-ea"/>
              <a:cs typeface="Arial"/>
            </a:rPr>
            <a:pPr marL="0" indent="0"/>
            <a:t>3.9</a:t>
          </a:fld>
          <a:endParaRPr lang="en-IN" sz="2000" b="1" i="0" u="none" strike="noStrike" kern="1200">
            <a:solidFill>
              <a:schemeClr val="bg1">
                <a:lumMod val="95000"/>
              </a:schemeClr>
            </a:solidFill>
            <a:latin typeface="+mj-lt"/>
            <a:ea typeface="+mn-ea"/>
            <a:cs typeface="Arial"/>
          </a:endParaRPr>
        </a:p>
      </xdr:txBody>
    </xdr:sp>
    <xdr:clientData/>
  </xdr:twoCellAnchor>
  <xdr:twoCellAnchor>
    <xdr:from>
      <xdr:col>0</xdr:col>
      <xdr:colOff>398961</xdr:colOff>
      <xdr:row>24</xdr:row>
      <xdr:rowOff>97972</xdr:rowOff>
    </xdr:from>
    <xdr:to>
      <xdr:col>2</xdr:col>
      <xdr:colOff>130628</xdr:colOff>
      <xdr:row>25</xdr:row>
      <xdr:rowOff>154304</xdr:rowOff>
    </xdr:to>
    <xdr:sp macro="" textlink="">
      <xdr:nvSpPr>
        <xdr:cNvPr id="26" name="TextBox 25">
          <a:extLst>
            <a:ext uri="{FF2B5EF4-FFF2-40B4-BE49-F238E27FC236}">
              <a16:creationId xmlns:a16="http://schemas.microsoft.com/office/drawing/2014/main" id="{67FFD2BE-4728-44A8-A86E-F872C7D1EAD0}"/>
            </a:ext>
          </a:extLst>
        </xdr:cNvPr>
        <xdr:cNvSpPr txBox="1"/>
      </xdr:nvSpPr>
      <xdr:spPr>
        <a:xfrm>
          <a:off x="398961" y="4278086"/>
          <a:ext cx="1081496" cy="230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n>
                <a:noFill/>
              </a:ln>
              <a:solidFill>
                <a:srgbClr val="FFFF00"/>
              </a:solidFill>
              <a:latin typeface="+mj-lt"/>
            </a:rPr>
            <a:t>Avg.Rating</a:t>
          </a:r>
        </a:p>
      </xdr:txBody>
    </xdr:sp>
    <xdr:clientData/>
  </xdr:twoCellAnchor>
  <xdr:twoCellAnchor>
    <xdr:from>
      <xdr:col>1</xdr:col>
      <xdr:colOff>122464</xdr:colOff>
      <xdr:row>28</xdr:row>
      <xdr:rowOff>97972</xdr:rowOff>
    </xdr:from>
    <xdr:to>
      <xdr:col>1</xdr:col>
      <xdr:colOff>631372</xdr:colOff>
      <xdr:row>30</xdr:row>
      <xdr:rowOff>60143</xdr:rowOff>
    </xdr:to>
    <xdr:sp macro="" textlink="Sheet3!D10">
      <xdr:nvSpPr>
        <xdr:cNvPr id="28" name="TextBox 27">
          <a:extLst>
            <a:ext uri="{FF2B5EF4-FFF2-40B4-BE49-F238E27FC236}">
              <a16:creationId xmlns:a16="http://schemas.microsoft.com/office/drawing/2014/main" id="{1EF57A86-3748-480F-80F0-CAEE81DE3D67}"/>
            </a:ext>
          </a:extLst>
        </xdr:cNvPr>
        <xdr:cNvSpPr txBox="1"/>
      </xdr:nvSpPr>
      <xdr:spPr>
        <a:xfrm>
          <a:off x="797378" y="4974772"/>
          <a:ext cx="508908" cy="310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EF77530-E55A-408F-855F-49FEA8502E3C}" type="TxLink">
            <a:rPr lang="en-US" sz="1400" b="0" i="0" u="none" strike="noStrike" kern="1200">
              <a:solidFill>
                <a:schemeClr val="bg1">
                  <a:lumMod val="95000"/>
                </a:schemeClr>
              </a:solidFill>
              <a:latin typeface="+mj-lt"/>
              <a:ea typeface="+mn-ea"/>
              <a:cs typeface="Arial"/>
            </a:rPr>
            <a:pPr marL="0" indent="0"/>
            <a:t>3.9</a:t>
          </a:fld>
          <a:endParaRPr lang="en-IN" sz="1400" b="0" i="0" u="none" strike="noStrike" kern="1200">
            <a:solidFill>
              <a:schemeClr val="bg1">
                <a:lumMod val="95000"/>
              </a:schemeClr>
            </a:solidFill>
            <a:latin typeface="+mj-lt"/>
            <a:ea typeface="+mn-ea"/>
            <a:cs typeface="Arial"/>
          </a:endParaRPr>
        </a:p>
      </xdr:txBody>
    </xdr:sp>
    <xdr:clientData/>
  </xdr:twoCellAnchor>
  <xdr:twoCellAnchor>
    <xdr:from>
      <xdr:col>0</xdr:col>
      <xdr:colOff>174172</xdr:colOff>
      <xdr:row>31</xdr:row>
      <xdr:rowOff>0</xdr:rowOff>
    </xdr:from>
    <xdr:to>
      <xdr:col>2</xdr:col>
      <xdr:colOff>555170</xdr:colOff>
      <xdr:row>36</xdr:row>
      <xdr:rowOff>152400</xdr:rowOff>
    </xdr:to>
    <xdr:sp macro="" textlink="">
      <xdr:nvSpPr>
        <xdr:cNvPr id="29" name="Rectangle: Rounded Corners 28">
          <a:extLst>
            <a:ext uri="{FF2B5EF4-FFF2-40B4-BE49-F238E27FC236}">
              <a16:creationId xmlns:a16="http://schemas.microsoft.com/office/drawing/2014/main" id="{9D6F4463-D792-4829-A60C-2FE4BB11BB38}"/>
            </a:ext>
          </a:extLst>
        </xdr:cNvPr>
        <xdr:cNvSpPr/>
      </xdr:nvSpPr>
      <xdr:spPr>
        <a:xfrm>
          <a:off x="174172" y="5399314"/>
          <a:ext cx="1730827" cy="1153886"/>
        </a:xfrm>
        <a:prstGeom prst="roundRect">
          <a:avLst/>
        </a:prstGeom>
        <a:solidFill>
          <a:schemeClr val="tx2"/>
        </a:solidFill>
        <a:ln>
          <a:noFill/>
        </a:ln>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xdr:col>
      <xdr:colOff>46809</xdr:colOff>
      <xdr:row>33</xdr:row>
      <xdr:rowOff>43543</xdr:rowOff>
    </xdr:from>
    <xdr:to>
      <xdr:col>1</xdr:col>
      <xdr:colOff>653143</xdr:colOff>
      <xdr:row>34</xdr:row>
      <xdr:rowOff>111305</xdr:rowOff>
    </xdr:to>
    <xdr:sp macro="" textlink="Sheet3!E4">
      <xdr:nvSpPr>
        <xdr:cNvPr id="30" name="TextBox 29">
          <a:extLst>
            <a:ext uri="{FF2B5EF4-FFF2-40B4-BE49-F238E27FC236}">
              <a16:creationId xmlns:a16="http://schemas.microsoft.com/office/drawing/2014/main" id="{2E2FF298-2E8C-4B29-949D-68B630C806C7}"/>
            </a:ext>
          </a:extLst>
        </xdr:cNvPr>
        <xdr:cNvSpPr txBox="1"/>
      </xdr:nvSpPr>
      <xdr:spPr>
        <a:xfrm>
          <a:off x="721723" y="5834743"/>
          <a:ext cx="606334" cy="285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303E74D1-682F-4721-83E8-457985A62E91}" type="TxLink">
            <a:rPr lang="en-US" sz="2000" b="1" i="0" u="none" strike="noStrike" kern="1200">
              <a:solidFill>
                <a:schemeClr val="bg1">
                  <a:lumMod val="95000"/>
                </a:schemeClr>
              </a:solidFill>
              <a:latin typeface="+mj-lt"/>
              <a:ea typeface="+mn-ea"/>
              <a:cs typeface="Arial"/>
            </a:rPr>
            <a:pPr marL="0" indent="0"/>
            <a:t>307</a:t>
          </a:fld>
          <a:endParaRPr lang="en-IN" sz="2000" b="1" i="0" u="none" strike="noStrike" kern="1200">
            <a:solidFill>
              <a:schemeClr val="bg1">
                <a:lumMod val="95000"/>
              </a:schemeClr>
            </a:solidFill>
            <a:latin typeface="+mj-lt"/>
            <a:ea typeface="+mn-ea"/>
            <a:cs typeface="Arial"/>
          </a:endParaRPr>
        </a:p>
      </xdr:txBody>
    </xdr:sp>
    <xdr:clientData/>
  </xdr:twoCellAnchor>
  <xdr:twoCellAnchor>
    <xdr:from>
      <xdr:col>0</xdr:col>
      <xdr:colOff>372836</xdr:colOff>
      <xdr:row>31</xdr:row>
      <xdr:rowOff>62866</xdr:rowOff>
    </xdr:from>
    <xdr:to>
      <xdr:col>2</xdr:col>
      <xdr:colOff>182336</xdr:colOff>
      <xdr:row>32</xdr:row>
      <xdr:rowOff>149406</xdr:rowOff>
    </xdr:to>
    <xdr:sp macro="" textlink="">
      <xdr:nvSpPr>
        <xdr:cNvPr id="31" name="TextBox 30">
          <a:extLst>
            <a:ext uri="{FF2B5EF4-FFF2-40B4-BE49-F238E27FC236}">
              <a16:creationId xmlns:a16="http://schemas.microsoft.com/office/drawing/2014/main" id="{C08E01B1-B05C-43DC-BCF0-5DB57E37D81B}"/>
            </a:ext>
          </a:extLst>
        </xdr:cNvPr>
        <xdr:cNvSpPr txBox="1"/>
      </xdr:nvSpPr>
      <xdr:spPr>
        <a:xfrm>
          <a:off x="372836" y="5462180"/>
          <a:ext cx="1159329" cy="260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n>
                <a:noFill/>
              </a:ln>
              <a:solidFill>
                <a:srgbClr val="FFFF00"/>
              </a:solidFill>
              <a:latin typeface="+mj-lt"/>
            </a:rPr>
            <a:t>Happy</a:t>
          </a:r>
          <a:r>
            <a:rPr lang="en-IN" sz="1200" b="0" kern="1200" baseline="0">
              <a:ln>
                <a:noFill/>
              </a:ln>
              <a:solidFill>
                <a:srgbClr val="FFFF00"/>
              </a:solidFill>
              <a:latin typeface="+mj-lt"/>
            </a:rPr>
            <a:t> Callers</a:t>
          </a:r>
          <a:endParaRPr lang="en-IN" sz="1200" b="0" kern="1200">
            <a:ln>
              <a:noFill/>
            </a:ln>
            <a:solidFill>
              <a:srgbClr val="FFFF00"/>
            </a:solidFill>
            <a:latin typeface="+mj-lt"/>
          </a:endParaRPr>
        </a:p>
      </xdr:txBody>
    </xdr:sp>
    <xdr:clientData/>
  </xdr:twoCellAnchor>
  <xdr:twoCellAnchor>
    <xdr:from>
      <xdr:col>1</xdr:col>
      <xdr:colOff>139881</xdr:colOff>
      <xdr:row>34</xdr:row>
      <xdr:rowOff>202746</xdr:rowOff>
    </xdr:from>
    <xdr:to>
      <xdr:col>1</xdr:col>
      <xdr:colOff>543741</xdr:colOff>
      <xdr:row>36</xdr:row>
      <xdr:rowOff>103142</xdr:rowOff>
    </xdr:to>
    <xdr:sp macro="" textlink="Sheet3!E10">
      <xdr:nvSpPr>
        <xdr:cNvPr id="33" name="TextBox 32">
          <a:extLst>
            <a:ext uri="{FF2B5EF4-FFF2-40B4-BE49-F238E27FC236}">
              <a16:creationId xmlns:a16="http://schemas.microsoft.com/office/drawing/2014/main" id="{CC20AA97-636D-411B-8D88-0D36FDFD7810}"/>
            </a:ext>
          </a:extLst>
        </xdr:cNvPr>
        <xdr:cNvSpPr txBox="1"/>
      </xdr:nvSpPr>
      <xdr:spPr>
        <a:xfrm>
          <a:off x="814795" y="6211660"/>
          <a:ext cx="403860" cy="29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DB19A3-27E0-424C-BB34-71FBC7FB26D1}" type="TxLink">
            <a:rPr lang="en-US" sz="1400" b="0" i="0" u="none" strike="noStrike" kern="1200">
              <a:solidFill>
                <a:schemeClr val="bg1">
                  <a:lumMod val="95000"/>
                </a:schemeClr>
              </a:solidFill>
              <a:latin typeface="+mj-lt"/>
              <a:ea typeface="+mn-ea"/>
              <a:cs typeface="Arial"/>
            </a:rPr>
            <a:pPr marL="0" indent="0"/>
            <a:t>307</a:t>
          </a:fld>
          <a:endParaRPr lang="en-IN" sz="1400" b="0" i="0" u="none" strike="noStrike" kern="1200">
            <a:solidFill>
              <a:schemeClr val="bg1">
                <a:lumMod val="95000"/>
              </a:schemeClr>
            </a:solidFill>
            <a:latin typeface="+mj-lt"/>
            <a:ea typeface="+mn-ea"/>
            <a:cs typeface="Arial"/>
          </a:endParaRPr>
        </a:p>
      </xdr:txBody>
    </xdr:sp>
    <xdr:clientData/>
  </xdr:twoCellAnchor>
  <xdr:twoCellAnchor editAs="oneCell">
    <xdr:from>
      <xdr:col>2</xdr:col>
      <xdr:colOff>80009</xdr:colOff>
      <xdr:row>31</xdr:row>
      <xdr:rowOff>28032</xdr:rowOff>
    </xdr:from>
    <xdr:to>
      <xdr:col>2</xdr:col>
      <xdr:colOff>489659</xdr:colOff>
      <xdr:row>33</xdr:row>
      <xdr:rowOff>36401</xdr:rowOff>
    </xdr:to>
    <xdr:pic>
      <xdr:nvPicPr>
        <xdr:cNvPr id="34" name="Graphic 33" descr="Star-struck face outline with solid fill">
          <a:extLst>
            <a:ext uri="{FF2B5EF4-FFF2-40B4-BE49-F238E27FC236}">
              <a16:creationId xmlns:a16="http://schemas.microsoft.com/office/drawing/2014/main" id="{CC7AFD82-0845-4B53-8B50-C6250F3794D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29838" y="5427346"/>
          <a:ext cx="409650" cy="400255"/>
        </a:xfrm>
        <a:prstGeom prst="rect">
          <a:avLst/>
        </a:prstGeom>
      </xdr:spPr>
    </xdr:pic>
    <xdr:clientData/>
  </xdr:twoCellAnchor>
  <xdr:twoCellAnchor editAs="oneCell">
    <xdr:from>
      <xdr:col>2</xdr:col>
      <xdr:colOff>34833</xdr:colOff>
      <xdr:row>17</xdr:row>
      <xdr:rowOff>141242</xdr:rowOff>
    </xdr:from>
    <xdr:to>
      <xdr:col>2</xdr:col>
      <xdr:colOff>385898</xdr:colOff>
      <xdr:row>19</xdr:row>
      <xdr:rowOff>129463</xdr:rowOff>
    </xdr:to>
    <xdr:pic>
      <xdr:nvPicPr>
        <xdr:cNvPr id="35" name="Graphic 34" descr="Hourglass Finished with solid fill">
          <a:extLst>
            <a:ext uri="{FF2B5EF4-FFF2-40B4-BE49-F238E27FC236}">
              <a16:creationId xmlns:a16="http://schemas.microsoft.com/office/drawing/2014/main" id="{930DAF34-7C66-4548-ABA2-922113AA38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84662" y="3102156"/>
          <a:ext cx="351065" cy="336564"/>
        </a:xfrm>
        <a:prstGeom prst="rect">
          <a:avLst/>
        </a:prstGeom>
      </xdr:spPr>
    </xdr:pic>
    <xdr:clientData/>
  </xdr:twoCellAnchor>
  <xdr:twoCellAnchor editAs="oneCell">
    <xdr:from>
      <xdr:col>2</xdr:col>
      <xdr:colOff>29391</xdr:colOff>
      <xdr:row>24</xdr:row>
      <xdr:rowOff>62321</xdr:rowOff>
    </xdr:from>
    <xdr:to>
      <xdr:col>2</xdr:col>
      <xdr:colOff>449036</xdr:colOff>
      <xdr:row>26</xdr:row>
      <xdr:rowOff>109532</xdr:rowOff>
    </xdr:to>
    <xdr:pic>
      <xdr:nvPicPr>
        <xdr:cNvPr id="38" name="Graphic 37" descr="Rating Star with solid fill">
          <a:extLst>
            <a:ext uri="{FF2B5EF4-FFF2-40B4-BE49-F238E27FC236}">
              <a16:creationId xmlns:a16="http://schemas.microsoft.com/office/drawing/2014/main" id="{B5F0C141-0FC9-40BC-8F15-C9B2C26B906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379220" y="4242435"/>
          <a:ext cx="419645" cy="395554"/>
        </a:xfrm>
        <a:prstGeom prst="rect">
          <a:avLst/>
        </a:prstGeom>
      </xdr:spPr>
    </xdr:pic>
    <xdr:clientData/>
  </xdr:twoCellAnchor>
  <xdr:twoCellAnchor editAs="oneCell">
    <xdr:from>
      <xdr:col>1</xdr:col>
      <xdr:colOff>566056</xdr:colOff>
      <xdr:row>10</xdr:row>
      <xdr:rowOff>12246</xdr:rowOff>
    </xdr:from>
    <xdr:to>
      <xdr:col>2</xdr:col>
      <xdr:colOff>310786</xdr:colOff>
      <xdr:row>12</xdr:row>
      <xdr:rowOff>201</xdr:rowOff>
    </xdr:to>
    <xdr:pic>
      <xdr:nvPicPr>
        <xdr:cNvPr id="40" name="Graphic 39" descr="Money with solid fill">
          <a:extLst>
            <a:ext uri="{FF2B5EF4-FFF2-40B4-BE49-F238E27FC236}">
              <a16:creationId xmlns:a16="http://schemas.microsoft.com/office/drawing/2014/main" id="{165A98FA-61EF-B314-2E8E-C188A64BF84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40970" y="1753960"/>
          <a:ext cx="419645" cy="336298"/>
        </a:xfrm>
        <a:prstGeom prst="rect">
          <a:avLst/>
        </a:prstGeom>
      </xdr:spPr>
    </xdr:pic>
    <xdr:clientData/>
  </xdr:twoCellAnchor>
  <xdr:twoCellAnchor>
    <xdr:from>
      <xdr:col>0</xdr:col>
      <xdr:colOff>597625</xdr:colOff>
      <xdr:row>14</xdr:row>
      <xdr:rowOff>54429</xdr:rowOff>
    </xdr:from>
    <xdr:to>
      <xdr:col>2</xdr:col>
      <xdr:colOff>195942</xdr:colOff>
      <xdr:row>15</xdr:row>
      <xdr:rowOff>164103</xdr:rowOff>
    </xdr:to>
    <xdr:sp macro="" textlink="Sheet3!B10">
      <xdr:nvSpPr>
        <xdr:cNvPr id="41" name="TextBox 40">
          <a:extLst>
            <a:ext uri="{FF2B5EF4-FFF2-40B4-BE49-F238E27FC236}">
              <a16:creationId xmlns:a16="http://schemas.microsoft.com/office/drawing/2014/main" id="{244C161B-B26D-4652-98CA-A5C0B4FFDA7D}"/>
            </a:ext>
          </a:extLst>
        </xdr:cNvPr>
        <xdr:cNvSpPr txBox="1"/>
      </xdr:nvSpPr>
      <xdr:spPr>
        <a:xfrm>
          <a:off x="597625" y="2492829"/>
          <a:ext cx="948146" cy="283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4B721C-722F-442B-AF71-544BD30FB884}" type="TxLink">
            <a:rPr lang="en-US" sz="1400" b="0" i="0" u="none" strike="noStrike" kern="1200">
              <a:solidFill>
                <a:schemeClr val="bg1">
                  <a:lumMod val="95000"/>
                </a:schemeClr>
              </a:solidFill>
              <a:latin typeface="+mj-lt"/>
              <a:ea typeface="+mn-ea"/>
              <a:cs typeface="Arial"/>
            </a:rPr>
            <a:pPr marL="0" indent="0"/>
            <a:t>₹ 96,623</a:t>
          </a:fld>
          <a:endParaRPr lang="en-IN" sz="1400" b="0" i="0" u="none" strike="noStrike" kern="1200">
            <a:solidFill>
              <a:schemeClr val="bg1">
                <a:lumMod val="95000"/>
              </a:schemeClr>
            </a:solidFill>
            <a:latin typeface="+mj-lt"/>
            <a:ea typeface="+mn-ea"/>
            <a:cs typeface="Arial"/>
          </a:endParaRPr>
        </a:p>
      </xdr:txBody>
    </xdr:sp>
    <xdr:clientData/>
  </xdr:twoCellAnchor>
  <xdr:twoCellAnchor editAs="oneCell">
    <xdr:from>
      <xdr:col>10</xdr:col>
      <xdr:colOff>201385</xdr:colOff>
      <xdr:row>18</xdr:row>
      <xdr:rowOff>32658</xdr:rowOff>
    </xdr:from>
    <xdr:to>
      <xdr:col>12</xdr:col>
      <xdr:colOff>544284</xdr:colOff>
      <xdr:row>27</xdr:row>
      <xdr:rowOff>95249</xdr:rowOff>
    </xdr:to>
    <mc:AlternateContent xmlns:mc="http://schemas.openxmlformats.org/markup-compatibility/2006">
      <mc:Choice xmlns:a14="http://schemas.microsoft.com/office/drawing/2010/main" Requires="a14">
        <xdr:graphicFrame macro="">
          <xdr:nvGraphicFramePr>
            <xdr:cNvPr id="42" name="Representative">
              <a:extLst>
                <a:ext uri="{FF2B5EF4-FFF2-40B4-BE49-F238E27FC236}">
                  <a16:creationId xmlns:a16="http://schemas.microsoft.com/office/drawing/2014/main" id="{CA22D09D-4A20-43CD-B7FE-F484EB4ECD2E}"/>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950528" y="3167744"/>
              <a:ext cx="2334985" cy="1630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653142</xdr:colOff>
      <xdr:row>3</xdr:row>
      <xdr:rowOff>163286</xdr:rowOff>
    </xdr:from>
    <xdr:to>
      <xdr:col>9</xdr:col>
      <xdr:colOff>370113</xdr:colOff>
      <xdr:row>17</xdr:row>
      <xdr:rowOff>84907</xdr:rowOff>
    </xdr:to>
    <xdr:graphicFrame macro="">
      <xdr:nvGraphicFramePr>
        <xdr:cNvPr id="43" name="Chart 42">
          <a:extLst>
            <a:ext uri="{FF2B5EF4-FFF2-40B4-BE49-F238E27FC236}">
              <a16:creationId xmlns:a16="http://schemas.microsoft.com/office/drawing/2014/main" id="{FECC8535-C19E-443F-82ED-9CF85A50B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420462</xdr:colOff>
      <xdr:row>3</xdr:row>
      <xdr:rowOff>140152</xdr:rowOff>
    </xdr:from>
    <xdr:to>
      <xdr:col>13</xdr:col>
      <xdr:colOff>410936</xdr:colOff>
      <xdr:row>17</xdr:row>
      <xdr:rowOff>92527</xdr:rowOff>
    </xdr:to>
    <xdr:graphicFrame macro="">
      <xdr:nvGraphicFramePr>
        <xdr:cNvPr id="44" name="Chart 43">
          <a:extLst>
            <a:ext uri="{FF2B5EF4-FFF2-40B4-BE49-F238E27FC236}">
              <a16:creationId xmlns:a16="http://schemas.microsoft.com/office/drawing/2014/main" id="{48C37737-1B93-4AFE-882C-D4ED698AC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3231</xdr:colOff>
      <xdr:row>18</xdr:row>
      <xdr:rowOff>31181</xdr:rowOff>
    </xdr:from>
    <xdr:to>
      <xdr:col>6</xdr:col>
      <xdr:colOff>380999</xdr:colOff>
      <xdr:row>37</xdr:row>
      <xdr:rowOff>4354</xdr:rowOff>
    </xdr:to>
    <xdr:graphicFrame macro="">
      <xdr:nvGraphicFramePr>
        <xdr:cNvPr id="47" name="Chart 46">
          <a:extLst>
            <a:ext uri="{FF2B5EF4-FFF2-40B4-BE49-F238E27FC236}">
              <a16:creationId xmlns:a16="http://schemas.microsoft.com/office/drawing/2014/main" id="{654D852D-0D91-42B8-969D-EAA7E5D3E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315685</xdr:colOff>
      <xdr:row>18</xdr:row>
      <xdr:rowOff>32657</xdr:rowOff>
    </xdr:from>
    <xdr:to>
      <xdr:col>10</xdr:col>
      <xdr:colOff>85724</xdr:colOff>
      <xdr:row>36</xdr:row>
      <xdr:rowOff>172811</xdr:rowOff>
    </xdr:to>
    <xdr:graphicFrame macro="">
      <xdr:nvGraphicFramePr>
        <xdr:cNvPr id="48" name="Chart 47">
          <a:extLst>
            <a:ext uri="{FF2B5EF4-FFF2-40B4-BE49-F238E27FC236}">
              <a16:creationId xmlns:a16="http://schemas.microsoft.com/office/drawing/2014/main" id="{BAECE633-F98F-4E56-A8F1-B13522704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500742</xdr:colOff>
      <xdr:row>3</xdr:row>
      <xdr:rowOff>141513</xdr:rowOff>
    </xdr:from>
    <xdr:to>
      <xdr:col>15</xdr:col>
      <xdr:colOff>979713</xdr:colOff>
      <xdr:row>17</xdr:row>
      <xdr:rowOff>54426</xdr:rowOff>
    </xdr:to>
    <xdr:graphicFrame macro="">
      <xdr:nvGraphicFramePr>
        <xdr:cNvPr id="51" name="Chart 50">
          <a:extLst>
            <a:ext uri="{FF2B5EF4-FFF2-40B4-BE49-F238E27FC236}">
              <a16:creationId xmlns:a16="http://schemas.microsoft.com/office/drawing/2014/main" id="{ED7BC066-D333-4721-B448-54C51F06F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1066799</xdr:colOff>
      <xdr:row>3</xdr:row>
      <xdr:rowOff>152400</xdr:rowOff>
    </xdr:from>
    <xdr:to>
      <xdr:col>20</xdr:col>
      <xdr:colOff>10885</xdr:colOff>
      <xdr:row>17</xdr:row>
      <xdr:rowOff>43540</xdr:rowOff>
    </xdr:to>
    <xdr:graphicFrame macro="">
      <xdr:nvGraphicFramePr>
        <xdr:cNvPr id="3" name="Chart 2">
          <a:extLst>
            <a:ext uri="{FF2B5EF4-FFF2-40B4-BE49-F238E27FC236}">
              <a16:creationId xmlns:a16="http://schemas.microsoft.com/office/drawing/2014/main" id="{076113B6-3717-4882-B406-558BFF1B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304801</xdr:colOff>
      <xdr:row>27</xdr:row>
      <xdr:rowOff>152399</xdr:rowOff>
    </xdr:from>
    <xdr:to>
      <xdr:col>11</xdr:col>
      <xdr:colOff>937262</xdr:colOff>
      <xdr:row>31</xdr:row>
      <xdr:rowOff>91818</xdr:rowOff>
    </xdr:to>
    <xdr:pic>
      <xdr:nvPicPr>
        <xdr:cNvPr id="5" name="Picture 4">
          <a:extLst>
            <a:ext uri="{FF2B5EF4-FFF2-40B4-BE49-F238E27FC236}">
              <a16:creationId xmlns:a16="http://schemas.microsoft.com/office/drawing/2014/main" id="{B61A0DB4-903A-46DB-9877-D51466A8E62E}"/>
            </a:ext>
            <a:ext uri="{C183D7F6-B498-43B3-948B-1728B52AA6E4}">
              <adec:decorative xmlns:adec="http://schemas.microsoft.com/office/drawing/2017/decorative" val="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7069" t="-1126" r="23621" b="70920"/>
        <a:stretch/>
      </xdr:blipFill>
      <xdr:spPr>
        <a:xfrm>
          <a:off x="7728858" y="4855028"/>
          <a:ext cx="632461" cy="636104"/>
        </a:xfrm>
        <a:prstGeom prst="ellipse">
          <a:avLst/>
        </a:prstGeom>
      </xdr:spPr>
    </xdr:pic>
    <xdr:clientData/>
  </xdr:twoCellAnchor>
  <xdr:twoCellAnchor>
    <xdr:from>
      <xdr:col>8</xdr:col>
      <xdr:colOff>478971</xdr:colOff>
      <xdr:row>0</xdr:row>
      <xdr:rowOff>76201</xdr:rowOff>
    </xdr:from>
    <xdr:to>
      <xdr:col>13</xdr:col>
      <xdr:colOff>1393371</xdr:colOff>
      <xdr:row>2</xdr:row>
      <xdr:rowOff>152400</xdr:rowOff>
    </xdr:to>
    <xdr:sp macro="" textlink="">
      <xdr:nvSpPr>
        <xdr:cNvPr id="12" name="TextBox 11">
          <a:extLst>
            <a:ext uri="{FF2B5EF4-FFF2-40B4-BE49-F238E27FC236}">
              <a16:creationId xmlns:a16="http://schemas.microsoft.com/office/drawing/2014/main" id="{7174B0FE-5450-28D5-1017-A4C8A2686617}"/>
            </a:ext>
          </a:extLst>
        </xdr:cNvPr>
        <xdr:cNvSpPr txBox="1"/>
      </xdr:nvSpPr>
      <xdr:spPr>
        <a:xfrm>
          <a:off x="5878285" y="76201"/>
          <a:ext cx="4931229" cy="424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kern="1200">
              <a:solidFill>
                <a:schemeClr val="tx1"/>
              </a:solidFill>
              <a:latin typeface="+mj-lt"/>
            </a:rPr>
            <a:t>CALL CENTRE REPORT</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0.17028</cdr:x>
      <cdr:y>0.22727</cdr:y>
    </cdr:from>
    <cdr:to>
      <cdr:x>0.2291</cdr:x>
      <cdr:y>0.30165</cdr:y>
    </cdr:to>
    <cdr:sp macro="" textlink="">
      <cdr:nvSpPr>
        <cdr:cNvPr id="2" name="TextBox 1">
          <a:extLst xmlns:a="http://schemas.openxmlformats.org/drawingml/2006/main">
            <a:ext uri="{FF2B5EF4-FFF2-40B4-BE49-F238E27FC236}">
              <a16:creationId xmlns:a16="http://schemas.microsoft.com/office/drawing/2014/main" id="{8B969E55-1DA0-37A1-C1D3-56ED775630EB}"/>
            </a:ext>
          </a:extLst>
        </cdr:cNvPr>
        <cdr:cNvSpPr txBox="1"/>
      </cdr:nvSpPr>
      <cdr:spPr>
        <a:xfrm xmlns:a="http://schemas.openxmlformats.org/drawingml/2006/main">
          <a:off x="523876" y="523875"/>
          <a:ext cx="180975" cy="1714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solidFill>
              <a:schemeClr val="bg1"/>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2.673385416667" backgroundQuery="1" createdVersion="8" refreshedVersion="8" minRefreshableVersion="3" recordCount="0" supportSubquery="1" supportAdvancedDrill="1" xr:uid="{72554A3B-F795-4071-B64A-8CE515CD7521}">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Rating]" caption="Avg.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2.717490625" backgroundQuery="1" createdVersion="8" refreshedVersion="8" minRefreshableVersion="3" recordCount="0" supportSubquery="1" supportAdvancedDrill="1" xr:uid="{537EB8F5-847C-4FAB-8A40-1E6FD5DBD455}">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2.779589699072" backgroundQuery="1" createdVersion="8" refreshedVersion="8" minRefreshableVersion="3" recordCount="0" supportSubquery="1" supportAdvancedDrill="1" xr:uid="{660F41B0-A5D7-4449-A890-9F74B69CD0D9}">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3.038041435182" backgroundQuery="1" createdVersion="8" refreshedVersion="8" minRefreshableVersion="3" recordCount="0" supportSubquery="1" supportAdvancedDrill="1" xr:uid="{3EAC2794-030F-4D25-9BA6-70544F3EECA3}">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3.706855787037" backgroundQuery="1" createdVersion="8" refreshedVersion="8" minRefreshableVersion="3" recordCount="0" supportSubquery="1" supportAdvancedDrill="1" xr:uid="{55E74404-84ED-4D96-BC45-BFDBF8D1FA28}">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Rating]" caption="Avg.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3.706856249999" backgroundQuery="1" createdVersion="8" refreshedVersion="8" minRefreshableVersion="3" recordCount="0" supportSubquery="1" supportAdvancedDrill="1" xr:uid="{80CC2734-6886-4F17-8B9E-64C5BA3A80B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3.706856828707" backgroundQuery="1" createdVersion="8" refreshedVersion="8" minRefreshableVersion="3" recordCount="0" supportSubquery="1" supportAdvancedDrill="1" xr:uid="{E6BE2BE4-1A1D-40C9-BAC7-54F112976497}">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3.706857407407" backgroundQuery="1" createdVersion="8" refreshedVersion="8" minRefreshableVersion="3" recordCount="0" supportSubquery="1" supportAdvancedDrill="1" xr:uid="{0099B75D-2954-49D5-A7BE-32EA53F91DB5}">
  <cacheSource type="external" connectionId="1"/>
  <cacheFields count="1">
    <cacheField name="[calls].[Representative].[Representative]" caption="Representative" numFmtId="0" hierarchy="3" level="1">
      <sharedItems count="5">
        <s v="R01"/>
        <s v="R02"/>
        <s v="R03"/>
        <s v="R04"/>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3.706857754631" backgroundQuery="1" createdVersion="8" refreshedVersion="8" minRefreshableVersion="3" recordCount="0" supportSubquery="1" supportAdvancedDrill="1" xr:uid="{B014940E-8EC4-4712-A868-E2ABA71E8BB0}">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ut" refreshedDate="45682.673378935186" backgroundQuery="1" createdVersion="3" refreshedVersion="8" minRefreshableVersion="3" recordCount="0" supportSubquery="1" supportAdvancedDrill="1" xr:uid="{02E3D396-5B94-43A7-97FC-7455D3F5BF05}">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671339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C5C9F9-22B7-4D59-9C65-BB33F4A003E7}"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57:J6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3DB656-B1F1-4478-B6AB-2FEF72ED1991}" name="selected rep" cacheId="56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D53:D58"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1">
    <format dxfId="14">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98749A-86BA-499E-9C09-5E01ABED407E}" name="Rep pivot" cacheId="5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C41471-77FB-478C-801F-BCC55EDF9D15}" name="rep satisfaction" cacheId="5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66:B73"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974864-C515-4684-BBEF-889F4CF90773}" name="weekly trend" cacheId="5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K23:L31"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03A594-12CB-4089-AD87-CFF75B57A0E4}" name="monthly trend" cacheId="5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23:C36"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41130B-9A2E-40BF-AF69-28CE29B523CB}" name="reps pivot"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2:C4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26464A-F0FB-4F4C-A567-934CE4533A6D}" name="rep amounts"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9">
  <location ref="A77:G96"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7A7D15-3EC7-4769-A430-9B3376970804}"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ta.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6</v>
    <v>8</v>
    <v>18</v>
    <v>1</v>
  </rv>
</rvData>
</file>

<file path=xl/richData/rdrichvaluestructure.xml><?xml version="1.0" encoding="utf-8"?>
<rvStructures xmlns="http://schemas.microsoft.com/office/spreadsheetml/2017/richdata" count="1">
  <s t="_error">
    <k n="colOffset" t="i"/>
    <k n="errorType" t="i"/>
    <k n="rwOffset" t="i"/>
    <k n="subType"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9B637910-AC20-44EC-97B2-962C3031C6F6}" sourceName="[calls].[Representative]">
  <pivotTables>
    <pivotTable tabId="7" name="Rep pivot"/>
    <pivotTable tabId="7" name="monthly trend"/>
    <pivotTable tabId="7" name="weekly trend"/>
    <pivotTable tabId="7" name="selected rep"/>
    <pivotTable tabId="7" name="rep satisfaction"/>
  </pivotTables>
  <data>
    <olap pivotCacheId="1867133949">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56966FF0-8A02-4ECF-A1FD-AEA86BA190A8}" cache="Slicer_Representative" caption="Representative" level="1"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3C05900-C20E-4421-9309-C3C8FE9B9BA3}" cache="Slicer_Representative" caption="Representative"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8"/>
    <tableColumn id="5" xr3:uid="{5A35565E-8707-4DED-AD15-A0669D67B382}" name="Date of Call" dataDxfId="27"/>
    <tableColumn id="6" xr3:uid="{F2E4F158-B41F-47BC-8DF8-DFCADFEE4E40}" name="Purchase Amount"/>
    <tableColumn id="7" xr3:uid="{04B291B5-47BD-4F78-8FD8-D1551CCA6BD9}" name="Satisfaction Rating"/>
    <tableColumn id="8" xr3:uid="{6E4123C0-0B17-43B8-A142-A1E540CE974C}" name="FY" dataDxfId="26">
      <calculatedColumnFormula>IF(MONTH(calls[[#This Row],[Date of Call]])&lt;=6, YEAR(calls[[#This Row],[Date of Call]]), YEAR(calls[[#This Row],[Date of Call]])+1)</calculatedColumnFormula>
    </tableColumn>
    <tableColumn id="9" xr3:uid="{199FA271-5E9B-46CE-9BC6-2801F92CD17E}" name="Day of week" dataDxfId="25">
      <calculatedColumnFormula>TEXT(calls[[#This Row],[Date of Call]],"DDDD")</calculatedColumnFormula>
    </tableColumn>
    <tableColumn id="10" xr3:uid="{328CDB09-95B8-4D5E-9ED9-EF0D363735A1}" name="Duration Bucket" dataDxfId="2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2" headerRowBorderDxfId="21" tableBorderDxfId="20" totalsRowBorderDxfId="19">
  <autoFilter ref="Q3:T18" xr:uid="{27158F51-A707-4171-8A04-81FB0AABCBA5}"/>
  <tableColumns count="4">
    <tableColumn id="1" xr3:uid="{02688061-6A8C-4E23-B7FF-D00CD8B58CAC}" name="Customer ID" dataDxfId="18"/>
    <tableColumn id="2" xr3:uid="{771678B6-DB44-426B-9874-B4E421A440D5}" name="Gedner" dataDxfId="17"/>
    <tableColumn id="3" xr3:uid="{B0D41C62-587E-494D-B49A-603F2C05F8D3}" name="Age" dataDxfId="16"/>
    <tableColumn id="4" xr3:uid="{663F92D6-FE31-4D81-9E01-8D066DDC8A88}" name="City" dataDxfId="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85C69-73E9-4093-BE1F-43F73FEFDDB0}">
  <dimension ref="A3:L96"/>
  <sheetViews>
    <sheetView topLeftCell="A67" workbookViewId="0">
      <selection activeCell="L80" sqref="L80"/>
    </sheetView>
  </sheetViews>
  <sheetFormatPr defaultRowHeight="13.8" x14ac:dyDescent="0.25"/>
  <cols>
    <col min="1" max="1" width="13.09765625" bestFit="1" customWidth="1"/>
    <col min="2" max="2" width="9.8984375" bestFit="1" customWidth="1"/>
    <col min="3" max="3" width="10.8984375" bestFit="1" customWidth="1"/>
    <col min="4" max="4" width="13.09765625" bestFit="1" customWidth="1"/>
    <col min="5" max="5" width="7.3984375" bestFit="1" customWidth="1"/>
    <col min="6" max="6" width="6.8984375" bestFit="1" customWidth="1"/>
    <col min="7" max="7" width="11" bestFit="1" customWidth="1"/>
    <col min="8" max="10" width="6.19921875" bestFit="1" customWidth="1"/>
    <col min="11" max="11" width="13.09765625" bestFit="1" customWidth="1"/>
    <col min="12" max="12" width="9.8984375" bestFit="1" customWidth="1"/>
    <col min="13" max="16" width="6.19921875" bestFit="1" customWidth="1"/>
    <col min="17" max="17" width="11" bestFit="1" customWidth="1"/>
  </cols>
  <sheetData>
    <row r="3" spans="1:5" x14ac:dyDescent="0.25">
      <c r="A3" t="s">
        <v>1040</v>
      </c>
      <c r="B3" t="s">
        <v>1041</v>
      </c>
      <c r="C3" t="s">
        <v>1042</v>
      </c>
      <c r="D3" t="s">
        <v>1043</v>
      </c>
      <c r="E3" t="s">
        <v>1051</v>
      </c>
    </row>
    <row r="4" spans="1:5" x14ac:dyDescent="0.25">
      <c r="A4" s="21">
        <v>1000</v>
      </c>
      <c r="B4" s="23">
        <v>96623</v>
      </c>
      <c r="C4" s="21">
        <v>89850</v>
      </c>
      <c r="D4" s="22">
        <v>3.8854000000000033</v>
      </c>
      <c r="E4" s="21">
        <v>307</v>
      </c>
    </row>
    <row r="9" spans="1:5" x14ac:dyDescent="0.25">
      <c r="A9" t="s">
        <v>1040</v>
      </c>
      <c r="B9" t="s">
        <v>1041</v>
      </c>
      <c r="C9" t="s">
        <v>1042</v>
      </c>
      <c r="D9" t="s">
        <v>1043</v>
      </c>
      <c r="E9" t="s">
        <v>1051</v>
      </c>
    </row>
    <row r="10" spans="1:5" x14ac:dyDescent="0.25">
      <c r="A10" s="21">
        <v>1000</v>
      </c>
      <c r="B10" s="39">
        <v>96623</v>
      </c>
      <c r="C10" s="21">
        <v>89850</v>
      </c>
      <c r="D10" s="22">
        <v>3.8854000000000033</v>
      </c>
      <c r="E10" s="21">
        <v>307</v>
      </c>
    </row>
    <row r="23" spans="1:12" x14ac:dyDescent="0.25">
      <c r="A23" s="24" t="s">
        <v>1052</v>
      </c>
      <c r="B23" t="s">
        <v>1040</v>
      </c>
      <c r="C23" t="s">
        <v>1066</v>
      </c>
      <c r="K23" s="24" t="s">
        <v>1052</v>
      </c>
      <c r="L23" t="s">
        <v>1040</v>
      </c>
    </row>
    <row r="24" spans="1:12" x14ac:dyDescent="0.25">
      <c r="A24" s="25" t="s">
        <v>1054</v>
      </c>
      <c r="B24" s="21">
        <v>79</v>
      </c>
      <c r="C24" s="21">
        <v>79</v>
      </c>
      <c r="K24" s="25" t="s">
        <v>1044</v>
      </c>
      <c r="L24" s="21">
        <v>146</v>
      </c>
    </row>
    <row r="25" spans="1:12" x14ac:dyDescent="0.25">
      <c r="A25" s="25" t="s">
        <v>1055</v>
      </c>
      <c r="B25" s="21">
        <v>66</v>
      </c>
      <c r="C25" s="21">
        <v>66</v>
      </c>
      <c r="K25" s="25" t="s">
        <v>1045</v>
      </c>
      <c r="L25" s="21">
        <v>133</v>
      </c>
    </row>
    <row r="26" spans="1:12" x14ac:dyDescent="0.25">
      <c r="A26" s="25" t="s">
        <v>1056</v>
      </c>
      <c r="B26" s="21">
        <v>155</v>
      </c>
      <c r="C26" s="21">
        <v>155</v>
      </c>
      <c r="K26" s="25" t="s">
        <v>1046</v>
      </c>
      <c r="L26" s="21">
        <v>138</v>
      </c>
    </row>
    <row r="27" spans="1:12" x14ac:dyDescent="0.25">
      <c r="A27" s="25" t="s">
        <v>1057</v>
      </c>
      <c r="B27" s="21">
        <v>136</v>
      </c>
      <c r="C27" s="21">
        <v>136</v>
      </c>
      <c r="K27" s="25" t="s">
        <v>1047</v>
      </c>
      <c r="L27" s="21">
        <v>153</v>
      </c>
    </row>
    <row r="28" spans="1:12" x14ac:dyDescent="0.25">
      <c r="A28" s="25" t="s">
        <v>1058</v>
      </c>
      <c r="B28" s="21">
        <v>83</v>
      </c>
      <c r="C28" s="21">
        <v>83</v>
      </c>
      <c r="K28" s="25" t="s">
        <v>1048</v>
      </c>
      <c r="L28" s="21">
        <v>128</v>
      </c>
    </row>
    <row r="29" spans="1:12" x14ac:dyDescent="0.25">
      <c r="A29" s="25" t="s">
        <v>1059</v>
      </c>
      <c r="B29" s="21">
        <v>67</v>
      </c>
      <c r="C29" s="21">
        <v>67</v>
      </c>
      <c r="K29" s="25" t="s">
        <v>1049</v>
      </c>
      <c r="L29" s="21">
        <v>141</v>
      </c>
    </row>
    <row r="30" spans="1:12" x14ac:dyDescent="0.25">
      <c r="A30" s="25" t="s">
        <v>1060</v>
      </c>
      <c r="B30" s="21">
        <v>64</v>
      </c>
      <c r="C30" s="21">
        <v>64</v>
      </c>
      <c r="K30" s="25" t="s">
        <v>1050</v>
      </c>
      <c r="L30" s="21">
        <v>161</v>
      </c>
    </row>
    <row r="31" spans="1:12" x14ac:dyDescent="0.25">
      <c r="A31" s="25" t="s">
        <v>1061</v>
      </c>
      <c r="B31" s="21">
        <v>50</v>
      </c>
      <c r="C31" s="21">
        <v>50</v>
      </c>
      <c r="K31" s="25" t="s">
        <v>1053</v>
      </c>
      <c r="L31" s="21">
        <v>1000</v>
      </c>
    </row>
    <row r="32" spans="1:12" x14ac:dyDescent="0.25">
      <c r="A32" s="25" t="s">
        <v>1062</v>
      </c>
      <c r="B32" s="21">
        <v>76</v>
      </c>
      <c r="C32" s="21">
        <v>76</v>
      </c>
    </row>
    <row r="33" spans="1:10" x14ac:dyDescent="0.25">
      <c r="A33" s="25" t="s">
        <v>1063</v>
      </c>
      <c r="B33" s="21">
        <v>114</v>
      </c>
      <c r="C33" s="21">
        <v>114</v>
      </c>
    </row>
    <row r="34" spans="1:10" x14ac:dyDescent="0.25">
      <c r="A34" s="25" t="s">
        <v>1064</v>
      </c>
      <c r="B34" s="21">
        <v>57</v>
      </c>
      <c r="C34" s="21">
        <v>57</v>
      </c>
    </row>
    <row r="35" spans="1:10" x14ac:dyDescent="0.25">
      <c r="A35" s="25" t="s">
        <v>1065</v>
      </c>
      <c r="B35" s="21">
        <v>53</v>
      </c>
      <c r="C35" s="21">
        <v>53</v>
      </c>
    </row>
    <row r="36" spans="1:10" x14ac:dyDescent="0.25">
      <c r="A36" s="25" t="s">
        <v>1053</v>
      </c>
      <c r="B36" s="21">
        <v>1000</v>
      </c>
      <c r="C36" s="21">
        <v>1000</v>
      </c>
    </row>
    <row r="40" spans="1:10" x14ac:dyDescent="0.25">
      <c r="E40" t="s">
        <v>1067</v>
      </c>
      <c r="H40" t="s">
        <v>1072</v>
      </c>
      <c r="I40" t="str">
        <f>D54</f>
        <v>R01</v>
      </c>
    </row>
    <row r="42" spans="1:10" x14ac:dyDescent="0.25">
      <c r="A42" s="24" t="s">
        <v>1052</v>
      </c>
      <c r="B42" t="s">
        <v>1040</v>
      </c>
      <c r="C42" t="s">
        <v>1041</v>
      </c>
      <c r="E42" t="s">
        <v>1068</v>
      </c>
      <c r="F42" t="s">
        <v>1069</v>
      </c>
      <c r="G42" t="s">
        <v>1070</v>
      </c>
      <c r="H42" t="s">
        <v>1073</v>
      </c>
      <c r="I42" t="s">
        <v>1071</v>
      </c>
    </row>
    <row r="43" spans="1:10" x14ac:dyDescent="0.25">
      <c r="A43" s="25" t="s">
        <v>11</v>
      </c>
      <c r="B43" s="21">
        <v>189</v>
      </c>
      <c r="C43" s="23">
        <v>18415</v>
      </c>
      <c r="E43" t="str" cm="1">
        <f t="array" ref="E43:G47">A43:C47</f>
        <v>R01</v>
      </c>
      <c r="F43">
        <v>189</v>
      </c>
      <c r="G43" s="26">
        <v>18415</v>
      </c>
      <c r="H43">
        <f>IF(E43=$I$40,F43,NA())</f>
        <v>189</v>
      </c>
      <c r="I43">
        <f>IF(E43=$I$40,G43,NA())</f>
        <v>18415</v>
      </c>
    </row>
    <row r="44" spans="1:10" x14ac:dyDescent="0.25">
      <c r="A44" s="25" t="s">
        <v>9</v>
      </c>
      <c r="B44" s="21">
        <v>218</v>
      </c>
      <c r="C44" s="23">
        <v>20581</v>
      </c>
      <c r="E44" t="str">
        <v>R02</v>
      </c>
      <c r="F44">
        <v>218</v>
      </c>
      <c r="G44" s="26">
        <v>20581</v>
      </c>
      <c r="H44" t="e">
        <f>IF(E44=$I$40,F44,NA())</f>
        <v>#N/A</v>
      </c>
      <c r="I44" t="e">
        <f>IF(E44=$I$40,G44,NA())</f>
        <v>#N/A</v>
      </c>
      <c r="J44" s="26"/>
    </row>
    <row r="45" spans="1:10" x14ac:dyDescent="0.25">
      <c r="A45" s="25" t="s">
        <v>6</v>
      </c>
      <c r="B45" s="21">
        <v>207</v>
      </c>
      <c r="C45" s="23">
        <v>20872</v>
      </c>
      <c r="E45" t="str">
        <v>R03</v>
      </c>
      <c r="F45">
        <v>207</v>
      </c>
      <c r="G45" s="26">
        <v>20872</v>
      </c>
      <c r="H45" t="e">
        <f>IF(E45=$I$40,F45,NA())</f>
        <v>#N/A</v>
      </c>
      <c r="I45" t="e">
        <f>IF(E45=$I$40,G45,NA())</f>
        <v>#N/A</v>
      </c>
      <c r="J45" s="26"/>
    </row>
    <row r="46" spans="1:10" x14ac:dyDescent="0.25">
      <c r="A46" s="25" t="s">
        <v>13</v>
      </c>
      <c r="B46" s="21">
        <v>186</v>
      </c>
      <c r="C46" s="23">
        <v>16651</v>
      </c>
      <c r="E46" t="str">
        <v>R04</v>
      </c>
      <c r="F46">
        <v>186</v>
      </c>
      <c r="G46" s="26">
        <v>16651</v>
      </c>
      <c r="H46" t="e">
        <f>IF(E46=$I$40,F46,NA())</f>
        <v>#N/A</v>
      </c>
      <c r="I46" t="e">
        <f>IF(E46=$I$40,G46,NA())</f>
        <v>#N/A</v>
      </c>
      <c r="J46" s="26"/>
    </row>
    <row r="47" spans="1:10" x14ac:dyDescent="0.25">
      <c r="A47" s="25" t="s">
        <v>10</v>
      </c>
      <c r="B47" s="21">
        <v>200</v>
      </c>
      <c r="C47" s="23">
        <v>20104</v>
      </c>
      <c r="E47" t="str">
        <v>R05</v>
      </c>
      <c r="F47">
        <v>200</v>
      </c>
      <c r="G47" s="26">
        <v>20104</v>
      </c>
      <c r="H47" t="e">
        <f>IF(E47=$I$40,F47,NA())</f>
        <v>#N/A</v>
      </c>
      <c r="I47" t="e">
        <f>IF(E47=$I$40,G47,NA())</f>
        <v>#N/A</v>
      </c>
      <c r="J47" s="26"/>
    </row>
    <row r="48" spans="1:10" x14ac:dyDescent="0.25">
      <c r="A48" s="25" t="s">
        <v>1053</v>
      </c>
      <c r="B48" s="21">
        <v>1000</v>
      </c>
      <c r="C48" s="23">
        <v>96623</v>
      </c>
      <c r="J48" s="26"/>
    </row>
    <row r="53" spans="4:10" x14ac:dyDescent="0.25">
      <c r="D53" s="24" t="s">
        <v>1052</v>
      </c>
    </row>
    <row r="54" spans="4:10" x14ac:dyDescent="0.25">
      <c r="D54" s="27" t="s">
        <v>11</v>
      </c>
    </row>
    <row r="55" spans="4:10" x14ac:dyDescent="0.25">
      <c r="D55" s="27" t="s">
        <v>9</v>
      </c>
    </row>
    <row r="56" spans="4:10" x14ac:dyDescent="0.25">
      <c r="D56" s="27" t="s">
        <v>6</v>
      </c>
    </row>
    <row r="57" spans="4:10" x14ac:dyDescent="0.25">
      <c r="D57" s="27" t="s">
        <v>13</v>
      </c>
      <c r="G57" s="24" t="s">
        <v>1040</v>
      </c>
      <c r="H57" s="24" t="s">
        <v>1074</v>
      </c>
    </row>
    <row r="58" spans="4:10" x14ac:dyDescent="0.25">
      <c r="D58" s="27" t="s">
        <v>10</v>
      </c>
      <c r="G58" s="24" t="s">
        <v>1052</v>
      </c>
      <c r="H58" t="s">
        <v>999</v>
      </c>
      <c r="I58" t="s">
        <v>998</v>
      </c>
      <c r="J58" t="s">
        <v>1053</v>
      </c>
    </row>
    <row r="59" spans="4:10" x14ac:dyDescent="0.25">
      <c r="G59" s="25" t="s">
        <v>1002</v>
      </c>
      <c r="H59" s="21">
        <v>144</v>
      </c>
      <c r="I59" s="21">
        <v>132</v>
      </c>
      <c r="J59" s="21">
        <v>276</v>
      </c>
    </row>
    <row r="60" spans="4:10" x14ac:dyDescent="0.25">
      <c r="G60" s="25" t="s">
        <v>1001</v>
      </c>
      <c r="H60" s="21">
        <v>326</v>
      </c>
      <c r="I60" s="21">
        <v>63</v>
      </c>
      <c r="J60" s="21">
        <v>389</v>
      </c>
    </row>
    <row r="61" spans="4:10" x14ac:dyDescent="0.25">
      <c r="G61" s="25" t="s">
        <v>1000</v>
      </c>
      <c r="H61" s="21">
        <v>129</v>
      </c>
      <c r="I61" s="21">
        <v>206</v>
      </c>
      <c r="J61" s="21">
        <v>335</v>
      </c>
    </row>
    <row r="62" spans="4:10" x14ac:dyDescent="0.25">
      <c r="G62" s="25" t="s">
        <v>1053</v>
      </c>
      <c r="H62" s="21">
        <v>599</v>
      </c>
      <c r="I62" s="21">
        <v>401</v>
      </c>
      <c r="J62" s="21">
        <v>1000</v>
      </c>
    </row>
    <row r="66" spans="1:12" x14ac:dyDescent="0.25">
      <c r="A66" s="24" t="s">
        <v>1052</v>
      </c>
      <c r="B66" t="s">
        <v>1040</v>
      </c>
    </row>
    <row r="67" spans="1:12" x14ac:dyDescent="0.25">
      <c r="A67" s="25">
        <v>0</v>
      </c>
      <c r="B67" s="21">
        <v>1</v>
      </c>
    </row>
    <row r="68" spans="1:12" x14ac:dyDescent="0.25">
      <c r="A68" s="25">
        <v>1</v>
      </c>
      <c r="B68" s="21">
        <v>8</v>
      </c>
    </row>
    <row r="69" spans="1:12" x14ac:dyDescent="0.25">
      <c r="A69" s="25">
        <v>2</v>
      </c>
      <c r="B69" s="21">
        <v>59</v>
      </c>
    </row>
    <row r="70" spans="1:12" x14ac:dyDescent="0.25">
      <c r="A70" s="25">
        <v>3</v>
      </c>
      <c r="B70" s="21">
        <v>197</v>
      </c>
    </row>
    <row r="71" spans="1:12" x14ac:dyDescent="0.25">
      <c r="A71" s="25">
        <v>4</v>
      </c>
      <c r="B71" s="21">
        <v>428</v>
      </c>
    </row>
    <row r="72" spans="1:12" x14ac:dyDescent="0.25">
      <c r="A72" s="25">
        <v>5</v>
      </c>
      <c r="B72" s="21">
        <v>307</v>
      </c>
    </row>
    <row r="73" spans="1:12" x14ac:dyDescent="0.25">
      <c r="A73" s="25" t="s">
        <v>1053</v>
      </c>
      <c r="B73" s="21">
        <v>1000</v>
      </c>
    </row>
    <row r="74" spans="1:12" x14ac:dyDescent="0.25">
      <c r="K74" t="s">
        <v>13</v>
      </c>
    </row>
    <row r="75" spans="1:12" x14ac:dyDescent="0.25">
      <c r="B75" t="e" cm="1" vm="1">
        <f t="array" aca="1" ref="B75" ca="1">IF(A78:G96="","")</f>
        <v>#VALUE!</v>
      </c>
    </row>
    <row r="76" spans="1:12" x14ac:dyDescent="0.25">
      <c r="K76" t="s">
        <v>1076</v>
      </c>
    </row>
    <row r="77" spans="1:12" x14ac:dyDescent="0.25">
      <c r="A77" s="24" t="s">
        <v>1041</v>
      </c>
      <c r="B77" s="24" t="s">
        <v>1074</v>
      </c>
    </row>
    <row r="78" spans="1:12" x14ac:dyDescent="0.25">
      <c r="A78" s="24" t="s">
        <v>1052</v>
      </c>
      <c r="B78" t="s">
        <v>11</v>
      </c>
      <c r="C78" t="s">
        <v>9</v>
      </c>
      <c r="D78" t="s">
        <v>6</v>
      </c>
      <c r="E78" t="s">
        <v>13</v>
      </c>
      <c r="F78" t="s">
        <v>10</v>
      </c>
      <c r="G78" t="s">
        <v>1053</v>
      </c>
      <c r="K78" t="s">
        <v>1077</v>
      </c>
      <c r="L78" s="36">
        <f>A10/A4</f>
        <v>1</v>
      </c>
    </row>
    <row r="79" spans="1:12" x14ac:dyDescent="0.25">
      <c r="A79" s="25" t="s">
        <v>1002</v>
      </c>
      <c r="K79" t="s">
        <v>1069</v>
      </c>
      <c r="L79" s="37">
        <f>_xlfn.XLOOKUP(D54,E43:E47,F43:F47)</f>
        <v>189</v>
      </c>
    </row>
    <row r="80" spans="1:12" x14ac:dyDescent="0.25">
      <c r="A80" s="28" t="s">
        <v>20</v>
      </c>
      <c r="B80" s="23">
        <v>891</v>
      </c>
      <c r="C80" s="23">
        <v>1332</v>
      </c>
      <c r="D80" s="23">
        <v>1282</v>
      </c>
      <c r="E80" s="23">
        <v>739</v>
      </c>
      <c r="F80" s="23">
        <v>560</v>
      </c>
      <c r="G80" s="23">
        <v>4804</v>
      </c>
      <c r="K80" t="s">
        <v>1070</v>
      </c>
      <c r="L80" s="38">
        <f>_xlfn.XLOOKUP(D54,E43:E47,G43:G47)</f>
        <v>18415</v>
      </c>
    </row>
    <row r="81" spans="1:12" x14ac:dyDescent="0.25">
      <c r="A81" s="28" t="s">
        <v>12</v>
      </c>
      <c r="B81" s="23">
        <v>1991</v>
      </c>
      <c r="C81" s="23">
        <v>1886</v>
      </c>
      <c r="D81" s="23">
        <v>1206</v>
      </c>
      <c r="E81" s="23">
        <v>884</v>
      </c>
      <c r="F81" s="23">
        <v>1722</v>
      </c>
      <c r="G81" s="23">
        <v>7689</v>
      </c>
    </row>
    <row r="82" spans="1:12" x14ac:dyDescent="0.25">
      <c r="A82" s="28" t="s">
        <v>8</v>
      </c>
      <c r="B82" s="23">
        <v>1163</v>
      </c>
      <c r="C82" s="23">
        <v>1180</v>
      </c>
      <c r="D82" s="23">
        <v>1616</v>
      </c>
      <c r="E82" s="23">
        <v>1043</v>
      </c>
      <c r="F82" s="23">
        <v>1747</v>
      </c>
      <c r="G82" s="23">
        <v>6749</v>
      </c>
      <c r="K82" t="s">
        <v>1078</v>
      </c>
      <c r="L82">
        <f>_xlfn.RANK.AVG(L79,F43:F47)</f>
        <v>4</v>
      </c>
    </row>
    <row r="83" spans="1:12" x14ac:dyDescent="0.25">
      <c r="A83" s="28" t="s">
        <v>16</v>
      </c>
      <c r="B83" s="23">
        <v>1438</v>
      </c>
      <c r="C83" s="23">
        <v>1616</v>
      </c>
      <c r="D83" s="23">
        <v>866</v>
      </c>
      <c r="E83" s="23">
        <v>829</v>
      </c>
      <c r="F83" s="23">
        <v>2070</v>
      </c>
      <c r="G83" s="23">
        <v>6819</v>
      </c>
      <c r="K83" t="s">
        <v>1079</v>
      </c>
      <c r="L83">
        <f>_xlfn.RANK.AVG(L80,G43:G47)</f>
        <v>4</v>
      </c>
    </row>
    <row r="84" spans="1:12" x14ac:dyDescent="0.25">
      <c r="A84" s="25" t="s">
        <v>1001</v>
      </c>
    </row>
    <row r="85" spans="1:12" x14ac:dyDescent="0.25">
      <c r="A85" s="28" t="s">
        <v>24</v>
      </c>
      <c r="B85" s="23">
        <v>1233</v>
      </c>
      <c r="C85" s="23">
        <v>223</v>
      </c>
      <c r="D85" s="23">
        <v>1680</v>
      </c>
      <c r="E85" s="23">
        <v>990</v>
      </c>
      <c r="F85" s="23">
        <v>1508</v>
      </c>
      <c r="G85" s="23">
        <v>5634</v>
      </c>
    </row>
    <row r="86" spans="1:12" x14ac:dyDescent="0.25">
      <c r="A86" s="28" t="s">
        <v>15</v>
      </c>
      <c r="B86" s="23">
        <v>1598</v>
      </c>
      <c r="C86" s="23">
        <v>1907</v>
      </c>
      <c r="D86" s="23">
        <v>869</v>
      </c>
      <c r="E86" s="23">
        <v>1426</v>
      </c>
      <c r="F86" s="23">
        <v>1416</v>
      </c>
      <c r="G86" s="23">
        <v>7216</v>
      </c>
      <c r="K86" t="s">
        <v>1080</v>
      </c>
    </row>
    <row r="87" spans="1:12" x14ac:dyDescent="0.25">
      <c r="A87" s="28" t="s">
        <v>5</v>
      </c>
      <c r="B87" s="23">
        <v>900</v>
      </c>
      <c r="C87" s="23">
        <v>1016</v>
      </c>
      <c r="D87" s="23">
        <v>960</v>
      </c>
      <c r="E87" s="23">
        <v>940</v>
      </c>
      <c r="F87" s="23">
        <v>1193</v>
      </c>
      <c r="G87" s="23">
        <v>5009</v>
      </c>
      <c r="L87" t="str">
        <f>"% of calls:"&amp;TEXT(L78,"0%")</f>
        <v>% of calls:100%</v>
      </c>
    </row>
    <row r="88" spans="1:12" x14ac:dyDescent="0.25">
      <c r="A88" s="28" t="s">
        <v>18</v>
      </c>
      <c r="B88" s="23">
        <v>900</v>
      </c>
      <c r="C88" s="23">
        <v>1470</v>
      </c>
      <c r="D88" s="23">
        <v>1617</v>
      </c>
      <c r="E88" s="23">
        <v>1314</v>
      </c>
      <c r="F88" s="23">
        <v>941</v>
      </c>
      <c r="G88" s="23">
        <v>6242</v>
      </c>
      <c r="L88" t="str">
        <f>IF(COUNTA(D54:D58)&gt;1,"","Call rank:"&amp;L82)</f>
        <v/>
      </c>
    </row>
    <row r="89" spans="1:12" x14ac:dyDescent="0.25">
      <c r="A89" s="28" t="s">
        <v>14</v>
      </c>
      <c r="B89" s="23">
        <v>1255</v>
      </c>
      <c r="C89" s="23">
        <v>516</v>
      </c>
      <c r="D89" s="23">
        <v>1874</v>
      </c>
      <c r="E89" s="23">
        <v>1863</v>
      </c>
      <c r="F89" s="23">
        <v>1722</v>
      </c>
      <c r="G89" s="23">
        <v>7230</v>
      </c>
      <c r="L89" t="str">
        <f>IF(COUNTA(D54:D58)&gt;1,"","Amount rank:"&amp;L83)</f>
        <v/>
      </c>
    </row>
    <row r="90" spans="1:12" x14ac:dyDescent="0.25">
      <c r="A90" s="28" t="s">
        <v>19</v>
      </c>
      <c r="B90" s="23">
        <v>1138</v>
      </c>
      <c r="C90" s="23">
        <v>1898</v>
      </c>
      <c r="D90" s="23">
        <v>1482</v>
      </c>
      <c r="E90" s="23">
        <v>846</v>
      </c>
      <c r="F90" s="23">
        <v>1154</v>
      </c>
      <c r="G90" s="23">
        <v>6518</v>
      </c>
    </row>
    <row r="91" spans="1:12" x14ac:dyDescent="0.25">
      <c r="A91" s="25" t="s">
        <v>1000</v>
      </c>
    </row>
    <row r="92" spans="1:12" x14ac:dyDescent="0.25">
      <c r="A92" s="28" t="s">
        <v>17</v>
      </c>
      <c r="B92" s="23">
        <v>1655</v>
      </c>
      <c r="C92" s="23">
        <v>805</v>
      </c>
      <c r="D92" s="23">
        <v>2263</v>
      </c>
      <c r="E92" s="23">
        <v>987</v>
      </c>
      <c r="F92" s="23">
        <v>1075</v>
      </c>
      <c r="G92" s="23">
        <v>6785</v>
      </c>
      <c r="K92" t="s">
        <v>1081</v>
      </c>
      <c r="L92" t="e">
        <f>_xlfn.XLOOKUP(D54,#REF!,#REF!)</f>
        <v>#REF!</v>
      </c>
    </row>
    <row r="93" spans="1:12" x14ac:dyDescent="0.25">
      <c r="A93" s="28" t="s">
        <v>23</v>
      </c>
      <c r="B93" s="23">
        <v>1104</v>
      </c>
      <c r="C93" s="23">
        <v>2280</v>
      </c>
      <c r="D93" s="23">
        <v>1445</v>
      </c>
      <c r="E93" s="23">
        <v>1722</v>
      </c>
      <c r="F93" s="23">
        <v>1196</v>
      </c>
      <c r="G93" s="23">
        <v>7747</v>
      </c>
    </row>
    <row r="94" spans="1:12" x14ac:dyDescent="0.25">
      <c r="A94" s="28" t="s">
        <v>7</v>
      </c>
      <c r="B94" s="23">
        <v>372</v>
      </c>
      <c r="C94" s="23">
        <v>1818</v>
      </c>
      <c r="D94" s="23">
        <v>1346</v>
      </c>
      <c r="E94" s="23">
        <v>1156</v>
      </c>
      <c r="F94" s="23">
        <v>1484</v>
      </c>
      <c r="G94" s="23">
        <v>6176</v>
      </c>
    </row>
    <row r="95" spans="1:12" x14ac:dyDescent="0.25">
      <c r="A95" s="28" t="s">
        <v>22</v>
      </c>
      <c r="B95" s="23">
        <v>1415</v>
      </c>
      <c r="C95" s="23">
        <v>1271</v>
      </c>
      <c r="D95" s="23">
        <v>1214</v>
      </c>
      <c r="E95" s="23">
        <v>1135</v>
      </c>
      <c r="F95" s="23">
        <v>1566</v>
      </c>
      <c r="G95" s="23">
        <v>6601</v>
      </c>
    </row>
    <row r="96" spans="1:12" x14ac:dyDescent="0.25">
      <c r="A96" s="28" t="s">
        <v>21</v>
      </c>
      <c r="B96" s="23">
        <v>1362</v>
      </c>
      <c r="C96" s="23">
        <v>1363</v>
      </c>
      <c r="D96" s="23">
        <v>1152</v>
      </c>
      <c r="E96" s="23">
        <v>777</v>
      </c>
      <c r="F96" s="23">
        <v>750</v>
      </c>
      <c r="G96" s="23">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1CC7-0928-4D86-96EA-43970434E315}">
  <dimension ref="J19:U37"/>
  <sheetViews>
    <sheetView tabSelected="1" zoomScale="70" zoomScaleNormal="70" workbookViewId="0">
      <selection activeCell="L35" sqref="L35"/>
    </sheetView>
  </sheetViews>
  <sheetFormatPr defaultRowHeight="13.8" x14ac:dyDescent="0.25"/>
  <cols>
    <col min="1" max="9" width="8.796875" style="20"/>
    <col min="10" max="10" width="8.796875" style="20" customWidth="1"/>
    <col min="11" max="11" width="8.796875" style="20"/>
    <col min="12" max="12" width="17.296875" style="20" customWidth="1"/>
    <col min="13" max="13" width="8.796875" style="20"/>
    <col min="14" max="14" width="19.8984375" style="20" customWidth="1"/>
    <col min="15" max="15" width="16.09765625" style="20" customWidth="1"/>
    <col min="16" max="16" width="16.19921875" style="20" customWidth="1"/>
    <col min="17" max="17" width="14.5" style="20" customWidth="1"/>
    <col min="18" max="18" width="13.19921875" style="20" customWidth="1"/>
    <col min="19" max="19" width="15.5" style="20" customWidth="1"/>
    <col min="20" max="20" width="10.796875" style="20" bestFit="1" customWidth="1"/>
    <col min="21" max="16384" width="8.796875" style="20"/>
  </cols>
  <sheetData>
    <row r="19" spans="11:21" x14ac:dyDescent="0.25">
      <c r="N19" s="29"/>
      <c r="O19" s="31" t="str">
        <f>Sheet3!B78</f>
        <v>R01</v>
      </c>
      <c r="P19" s="31" t="str">
        <f>Sheet3!C78</f>
        <v>R02</v>
      </c>
      <c r="Q19" s="31" t="str">
        <f>Sheet3!D78</f>
        <v>R03</v>
      </c>
      <c r="R19" s="31" t="str">
        <f>Sheet3!E78</f>
        <v>R04</v>
      </c>
      <c r="S19" s="31" t="str">
        <f>Sheet3!F78</f>
        <v>R05</v>
      </c>
      <c r="T19" s="31" t="str">
        <f>Sheet3!G78</f>
        <v>Grand Total</v>
      </c>
    </row>
    <row r="20" spans="11:21" x14ac:dyDescent="0.25">
      <c r="N20" s="30" t="str" cm="1">
        <f t="array" ref="N20:T37">IF(Sheet3!A79:G96="","",Sheet3!A79:G96)</f>
        <v>Cincinnati</v>
      </c>
      <c r="O20" s="29" t="str">
        <v/>
      </c>
      <c r="P20" s="29" t="str">
        <v/>
      </c>
      <c r="Q20" s="29" t="str">
        <v/>
      </c>
      <c r="R20" s="29" t="str">
        <v/>
      </c>
      <c r="S20" s="29" t="str">
        <v/>
      </c>
      <c r="T20" s="32" t="str">
        <v/>
      </c>
    </row>
    <row r="21" spans="11:21" x14ac:dyDescent="0.25">
      <c r="N21" s="30" t="str">
        <v>C0003</v>
      </c>
      <c r="O21" s="35">
        <v>891</v>
      </c>
      <c r="P21" s="35">
        <v>1332</v>
      </c>
      <c r="Q21" s="35">
        <v>1282</v>
      </c>
      <c r="R21" s="35">
        <v>739</v>
      </c>
      <c r="S21" s="35">
        <v>560</v>
      </c>
      <c r="T21" s="30">
        <v>4804</v>
      </c>
    </row>
    <row r="22" spans="11:21" x14ac:dyDescent="0.25">
      <c r="N22" s="30" t="str">
        <v>C0004</v>
      </c>
      <c r="O22" s="35">
        <v>1991</v>
      </c>
      <c r="P22" s="35">
        <v>1886</v>
      </c>
      <c r="Q22" s="35">
        <v>1206</v>
      </c>
      <c r="R22" s="35">
        <v>884</v>
      </c>
      <c r="S22" s="35">
        <v>1722</v>
      </c>
      <c r="T22" s="30">
        <v>7689</v>
      </c>
    </row>
    <row r="23" spans="11:21" x14ac:dyDescent="0.25">
      <c r="N23" s="30" t="str">
        <v>C0011</v>
      </c>
      <c r="O23" s="35">
        <v>1163</v>
      </c>
      <c r="P23" s="35">
        <v>1180</v>
      </c>
      <c r="Q23" s="35">
        <v>1616</v>
      </c>
      <c r="R23" s="35">
        <v>1043</v>
      </c>
      <c r="S23" s="35">
        <v>1747</v>
      </c>
      <c r="T23" s="30">
        <v>6749</v>
      </c>
    </row>
    <row r="24" spans="11:21" x14ac:dyDescent="0.25">
      <c r="N24" s="30" t="str">
        <v>C0012</v>
      </c>
      <c r="O24" s="35">
        <v>1438</v>
      </c>
      <c r="P24" s="35">
        <v>1616</v>
      </c>
      <c r="Q24" s="35">
        <v>866</v>
      </c>
      <c r="R24" s="35">
        <v>829</v>
      </c>
      <c r="S24" s="35">
        <v>2070</v>
      </c>
      <c r="T24" s="30">
        <v>6819</v>
      </c>
    </row>
    <row r="25" spans="11:21" x14ac:dyDescent="0.25">
      <c r="N25" s="30" t="str">
        <v>Cleveland</v>
      </c>
      <c r="O25" s="35" t="str">
        <v/>
      </c>
      <c r="P25" s="35" t="str">
        <v/>
      </c>
      <c r="Q25" s="35" t="str">
        <v/>
      </c>
      <c r="R25" s="35" t="str">
        <v/>
      </c>
      <c r="S25" s="35" t="str">
        <v/>
      </c>
      <c r="T25" s="30" t="str">
        <v/>
      </c>
    </row>
    <row r="26" spans="11:21" x14ac:dyDescent="0.25">
      <c r="N26" s="30" t="str">
        <v>C0002</v>
      </c>
      <c r="O26" s="35">
        <v>1233</v>
      </c>
      <c r="P26" s="35">
        <v>223</v>
      </c>
      <c r="Q26" s="35">
        <v>1680</v>
      </c>
      <c r="R26" s="35">
        <v>990</v>
      </c>
      <c r="S26" s="35">
        <v>1508</v>
      </c>
      <c r="T26" s="30">
        <v>5634</v>
      </c>
    </row>
    <row r="27" spans="11:21" x14ac:dyDescent="0.25">
      <c r="N27" s="30" t="str">
        <v>C0007</v>
      </c>
      <c r="O27" s="35">
        <v>1598</v>
      </c>
      <c r="P27" s="35">
        <v>1907</v>
      </c>
      <c r="Q27" s="35">
        <v>869</v>
      </c>
      <c r="R27" s="35">
        <v>1426</v>
      </c>
      <c r="S27" s="35">
        <v>1416</v>
      </c>
      <c r="T27" s="30">
        <v>7216</v>
      </c>
    </row>
    <row r="28" spans="11:21" x14ac:dyDescent="0.25">
      <c r="N28" s="30" t="str">
        <v>C0008</v>
      </c>
      <c r="O28" s="35">
        <v>900</v>
      </c>
      <c r="P28" s="35">
        <v>1016</v>
      </c>
      <c r="Q28" s="35">
        <v>960</v>
      </c>
      <c r="R28" s="35">
        <v>940</v>
      </c>
      <c r="S28" s="35">
        <v>1193</v>
      </c>
      <c r="T28" s="30">
        <v>5009</v>
      </c>
    </row>
    <row r="29" spans="11:21" x14ac:dyDescent="0.25">
      <c r="N29" s="30" t="str">
        <v>C0010</v>
      </c>
      <c r="O29" s="35">
        <v>900</v>
      </c>
      <c r="P29" s="35">
        <v>1470</v>
      </c>
      <c r="Q29" s="35">
        <v>1617</v>
      </c>
      <c r="R29" s="35">
        <v>1314</v>
      </c>
      <c r="S29" s="35">
        <v>941</v>
      </c>
      <c r="T29" s="30">
        <v>6242</v>
      </c>
      <c r="U29" s="20" t="s">
        <v>1075</v>
      </c>
    </row>
    <row r="30" spans="11:21" x14ac:dyDescent="0.25">
      <c r="K30" s="40"/>
      <c r="L30" s="40"/>
      <c r="N30" s="30" t="str">
        <v>C0013</v>
      </c>
      <c r="O30" s="35">
        <v>1255</v>
      </c>
      <c r="P30" s="35">
        <v>516</v>
      </c>
      <c r="Q30" s="35">
        <v>1874</v>
      </c>
      <c r="R30" s="35">
        <v>1863</v>
      </c>
      <c r="S30" s="35">
        <v>1722</v>
      </c>
      <c r="T30" s="30">
        <v>7230</v>
      </c>
    </row>
    <row r="31" spans="11:21" x14ac:dyDescent="0.25">
      <c r="K31" s="40"/>
      <c r="L31" s="40"/>
      <c r="N31" s="30" t="str">
        <v>C0015</v>
      </c>
      <c r="O31" s="35">
        <v>1138</v>
      </c>
      <c r="P31" s="35">
        <v>1898</v>
      </c>
      <c r="Q31" s="35">
        <v>1482</v>
      </c>
      <c r="R31" s="35">
        <v>846</v>
      </c>
      <c r="S31" s="35">
        <v>1154</v>
      </c>
      <c r="T31" s="30">
        <v>6518</v>
      </c>
    </row>
    <row r="32" spans="11:21" x14ac:dyDescent="0.25">
      <c r="K32" s="40"/>
      <c r="L32" s="40"/>
      <c r="N32" s="30" t="str">
        <v>Columbus</v>
      </c>
      <c r="O32" s="35" t="str">
        <v/>
      </c>
      <c r="P32" s="35" t="str">
        <v/>
      </c>
      <c r="Q32" s="35" t="str">
        <v/>
      </c>
      <c r="R32" s="35" t="str">
        <v/>
      </c>
      <c r="S32" s="35" t="str">
        <v/>
      </c>
      <c r="T32" s="30" t="str">
        <v/>
      </c>
    </row>
    <row r="33" spans="10:20" ht="17.399999999999999" x14ac:dyDescent="0.45">
      <c r="L33" s="41" t="str">
        <f>Sheet3!L87</f>
        <v>% of calls:100%</v>
      </c>
      <c r="N33" s="30" t="str">
        <v>C0001</v>
      </c>
      <c r="O33" s="35">
        <v>1655</v>
      </c>
      <c r="P33" s="35">
        <v>805</v>
      </c>
      <c r="Q33" s="35">
        <v>2263</v>
      </c>
      <c r="R33" s="35">
        <v>987</v>
      </c>
      <c r="S33" s="35">
        <v>1075</v>
      </c>
      <c r="T33" s="30">
        <v>6785</v>
      </c>
    </row>
    <row r="34" spans="10:20" ht="17.399999999999999" x14ac:dyDescent="0.45">
      <c r="J34" s="33"/>
      <c r="L34" s="41" t="str">
        <f>Sheet3!L88</f>
        <v/>
      </c>
      <c r="N34" s="30" t="str">
        <v>C0005</v>
      </c>
      <c r="O34" s="35">
        <v>1104</v>
      </c>
      <c r="P34" s="35">
        <v>2280</v>
      </c>
      <c r="Q34" s="35">
        <v>1445</v>
      </c>
      <c r="R34" s="35">
        <v>1722</v>
      </c>
      <c r="S34" s="35">
        <v>1196</v>
      </c>
      <c r="T34" s="30">
        <v>7747</v>
      </c>
    </row>
    <row r="35" spans="10:20" ht="17.399999999999999" x14ac:dyDescent="0.45">
      <c r="L35" s="41" t="str">
        <f>Sheet3!L89</f>
        <v/>
      </c>
      <c r="N35" s="30" t="str">
        <v>C0006</v>
      </c>
      <c r="O35" s="35">
        <v>372</v>
      </c>
      <c r="P35" s="35">
        <v>1818</v>
      </c>
      <c r="Q35" s="35">
        <v>1346</v>
      </c>
      <c r="R35" s="35">
        <v>1156</v>
      </c>
      <c r="S35" s="35">
        <v>1484</v>
      </c>
      <c r="T35" s="30">
        <v>6176</v>
      </c>
    </row>
    <row r="36" spans="10:20" x14ac:dyDescent="0.25">
      <c r="N36" s="30" t="str">
        <v>C0009</v>
      </c>
      <c r="O36" s="35">
        <v>1415</v>
      </c>
      <c r="P36" s="35">
        <v>1271</v>
      </c>
      <c r="Q36" s="35">
        <v>1214</v>
      </c>
      <c r="R36" s="35">
        <v>1135</v>
      </c>
      <c r="S36" s="35">
        <v>1566</v>
      </c>
      <c r="T36" s="30">
        <v>6601</v>
      </c>
    </row>
    <row r="37" spans="10:20" x14ac:dyDescent="0.25">
      <c r="K37" s="34"/>
      <c r="N37" s="30" t="str">
        <v>C0014</v>
      </c>
      <c r="O37" s="35">
        <v>1362</v>
      </c>
      <c r="P37" s="35">
        <v>1363</v>
      </c>
      <c r="Q37" s="35">
        <v>1152</v>
      </c>
      <c r="R37" s="35">
        <v>777</v>
      </c>
      <c r="S37" s="35">
        <v>750</v>
      </c>
      <c r="T37" s="30">
        <v>5404</v>
      </c>
    </row>
  </sheetData>
  <mergeCells count="3">
    <mergeCell ref="K30:L30"/>
    <mergeCell ref="K31:L31"/>
    <mergeCell ref="K32:L32"/>
  </mergeCells>
  <conditionalFormatting sqref="O21:S37">
    <cfRule type="dataBar" priority="3">
      <dataBar>
        <cfvo type="num" val="0"/>
        <cfvo type="formula" val="MAX($O$21:$S$37)*2"/>
        <color rgb="FFFF555A"/>
      </dataBar>
      <extLst>
        <ext xmlns:x14="http://schemas.microsoft.com/office/spreadsheetml/2009/9/main" uri="{B025F937-C7B1-47D3-B67F-A62EFF666E3E}">
          <x14:id>{12A28978-B185-4D14-A03A-C1DBD48A0721}</x14:id>
        </ext>
      </extLst>
    </cfRule>
    <cfRule type="expression" dxfId="13" priority="2">
      <formula>O$19=$O$21:$S$37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12A28978-B185-4D14-A03A-C1DBD48A0721}">
            <x14:dataBar minLength="0" maxLength="100" border="1" negativeBarBorderColorSameAsPositive="0">
              <x14:cfvo type="num">
                <xm:f>0</xm:f>
              </x14:cfvo>
              <x14:cfvo type="formula">
                <xm:f>MAX($O$21:$S$37)*2</xm:f>
              </x14:cfvo>
              <x14:borderColor rgb="FFFF555A"/>
              <x14:negativeFillColor rgb="FFFF0000"/>
              <x14:negativeBorderColor rgb="FFFF0000"/>
              <x14:axisColor rgb="FF000000"/>
            </x14:dataBar>
          </x14:cfRule>
          <xm:sqref>O21:S37</xm:sqref>
        </x14:conditionalFormatting>
        <x14:conditionalFormatting xmlns:xm="http://schemas.microsoft.com/office/excel/2006/main">
          <x14:cfRule type="expression" priority="1" id="{4413AD8F-FE08-4110-A5F8-2644D9FCD12A}">
            <xm:f>O$19=Sheet3!$D$54</xm:f>
            <x14:dxf>
              <fill>
                <patternFill>
                  <bgColor theme="8" tint="0.79998168889431442"/>
                </patternFill>
              </fill>
              <border>
                <left style="thin">
                  <color rgb="FFFFFF00"/>
                </left>
                <right style="thin">
                  <color rgb="FFFFFF00"/>
                </right>
                <vertical/>
                <horizontal/>
              </border>
            </x14:dxf>
          </x14:cfRule>
          <xm:sqref>O20:S37</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E4" zoomScale="70" zoomScaleNormal="70" workbookViewId="0">
      <selection activeCell="Q4" sqref="Q4:T18"/>
    </sheetView>
  </sheetViews>
  <sheetFormatPr defaultRowHeight="13.8" x14ac:dyDescent="0.25"/>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25">
      <c r="B1" s="19" t="s">
        <v>1003</v>
      </c>
    </row>
    <row r="2" spans="2:20" x14ac:dyDescent="0.25">
      <c r="R2" s="1"/>
    </row>
    <row r="3" spans="2:20" x14ac:dyDescent="0.25">
      <c r="B3" s="13" t="s">
        <v>25</v>
      </c>
      <c r="C3" s="13" t="s">
        <v>0</v>
      </c>
      <c r="D3" s="14" t="s">
        <v>1</v>
      </c>
      <c r="E3" s="15" t="s">
        <v>3</v>
      </c>
      <c r="F3" s="15" t="s">
        <v>4</v>
      </c>
      <c r="G3" s="13" t="s">
        <v>2</v>
      </c>
      <c r="H3" s="13" t="s">
        <v>994</v>
      </c>
      <c r="I3" t="s">
        <v>1036</v>
      </c>
      <c r="J3" t="s">
        <v>1037</v>
      </c>
      <c r="K3" t="s">
        <v>1038</v>
      </c>
      <c r="L3" t="s">
        <v>1039</v>
      </c>
      <c r="Q3" s="7" t="s">
        <v>0</v>
      </c>
      <c r="R3" s="8" t="s">
        <v>995</v>
      </c>
      <c r="S3" s="8" t="s">
        <v>996</v>
      </c>
      <c r="T3" s="9" t="s">
        <v>997</v>
      </c>
    </row>
    <row r="4" spans="2:20" x14ac:dyDescent="0.25">
      <c r="B4" t="s">
        <v>26</v>
      </c>
      <c r="C4" t="s">
        <v>20</v>
      </c>
      <c r="D4">
        <v>116</v>
      </c>
      <c r="E4" s="16" t="s">
        <v>10</v>
      </c>
      <c r="F4" s="17">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5" t="s">
        <v>17</v>
      </c>
      <c r="R4" s="3" t="s">
        <v>998</v>
      </c>
      <c r="S4" s="2">
        <v>41</v>
      </c>
      <c r="T4" s="6" t="s">
        <v>1000</v>
      </c>
    </row>
    <row r="5" spans="2:20" x14ac:dyDescent="0.25">
      <c r="B5" t="s">
        <v>27</v>
      </c>
      <c r="C5" t="s">
        <v>12</v>
      </c>
      <c r="D5">
        <v>119</v>
      </c>
      <c r="E5" s="16" t="s">
        <v>10</v>
      </c>
      <c r="F5" s="17">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5" t="s">
        <v>24</v>
      </c>
      <c r="R5" s="3" t="s">
        <v>998</v>
      </c>
      <c r="S5" s="2">
        <v>31</v>
      </c>
      <c r="T5" s="6" t="s">
        <v>1001</v>
      </c>
    </row>
    <row r="6" spans="2:20" x14ac:dyDescent="0.25">
      <c r="B6" t="s">
        <v>28</v>
      </c>
      <c r="C6" t="s">
        <v>23</v>
      </c>
      <c r="D6">
        <v>68</v>
      </c>
      <c r="E6" s="16" t="s">
        <v>9</v>
      </c>
      <c r="F6" s="17">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5" t="s">
        <v>20</v>
      </c>
      <c r="R6" s="3" t="s">
        <v>998</v>
      </c>
      <c r="S6" s="2">
        <v>26</v>
      </c>
      <c r="T6" s="6" t="s">
        <v>1002</v>
      </c>
    </row>
    <row r="7" spans="2:20" x14ac:dyDescent="0.25">
      <c r="B7" t="s">
        <v>29</v>
      </c>
      <c r="C7" t="s">
        <v>21</v>
      </c>
      <c r="D7">
        <v>119</v>
      </c>
      <c r="E7" s="16" t="s">
        <v>9</v>
      </c>
      <c r="F7" s="17">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5" t="s">
        <v>12</v>
      </c>
      <c r="R7" s="3" t="s">
        <v>998</v>
      </c>
      <c r="S7" s="2">
        <v>36</v>
      </c>
      <c r="T7" s="6" t="s">
        <v>1002</v>
      </c>
    </row>
    <row r="8" spans="2:20" x14ac:dyDescent="0.25">
      <c r="B8" t="s">
        <v>30</v>
      </c>
      <c r="C8" t="s">
        <v>8</v>
      </c>
      <c r="D8">
        <v>128</v>
      </c>
      <c r="E8" s="16" t="s">
        <v>11</v>
      </c>
      <c r="F8" s="17">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5" t="s">
        <v>23</v>
      </c>
      <c r="R8" s="3" t="s">
        <v>998</v>
      </c>
      <c r="S8" s="2">
        <v>37</v>
      </c>
      <c r="T8" s="6" t="s">
        <v>1000</v>
      </c>
    </row>
    <row r="9" spans="2:20" x14ac:dyDescent="0.25">
      <c r="B9" t="s">
        <v>31</v>
      </c>
      <c r="C9" t="s">
        <v>8</v>
      </c>
      <c r="D9">
        <v>49</v>
      </c>
      <c r="E9" s="16" t="s">
        <v>9</v>
      </c>
      <c r="F9" s="17">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5" t="s">
        <v>7</v>
      </c>
      <c r="R9" s="3" t="s">
        <v>998</v>
      </c>
      <c r="S9" s="2">
        <v>23</v>
      </c>
      <c r="T9" s="6" t="s">
        <v>1000</v>
      </c>
    </row>
    <row r="10" spans="2:20" x14ac:dyDescent="0.25">
      <c r="B10" t="s">
        <v>32</v>
      </c>
      <c r="C10" t="s">
        <v>15</v>
      </c>
      <c r="D10">
        <v>84</v>
      </c>
      <c r="E10" s="16" t="s">
        <v>10</v>
      </c>
      <c r="F10" s="17">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5" t="s">
        <v>15</v>
      </c>
      <c r="R10" s="3" t="s">
        <v>999</v>
      </c>
      <c r="S10" s="2">
        <v>22</v>
      </c>
      <c r="T10" s="6" t="s">
        <v>1001</v>
      </c>
    </row>
    <row r="11" spans="2:20" x14ac:dyDescent="0.25">
      <c r="B11" t="s">
        <v>33</v>
      </c>
      <c r="C11" t="s">
        <v>20</v>
      </c>
      <c r="D11">
        <v>103</v>
      </c>
      <c r="E11" s="16" t="s">
        <v>13</v>
      </c>
      <c r="F11" s="17">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5" t="s">
        <v>5</v>
      </c>
      <c r="R11" s="3" t="s">
        <v>999</v>
      </c>
      <c r="S11" s="2">
        <v>42</v>
      </c>
      <c r="T11" s="6" t="s">
        <v>1001</v>
      </c>
    </row>
    <row r="12" spans="2:20" x14ac:dyDescent="0.25">
      <c r="B12" t="s">
        <v>34</v>
      </c>
      <c r="C12" t="s">
        <v>23</v>
      </c>
      <c r="D12">
        <v>31</v>
      </c>
      <c r="E12" s="16" t="s">
        <v>9</v>
      </c>
      <c r="F12" s="17">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5" t="s">
        <v>22</v>
      </c>
      <c r="R12" s="3" t="s">
        <v>999</v>
      </c>
      <c r="S12" s="2">
        <v>25</v>
      </c>
      <c r="T12" s="6" t="s">
        <v>1000</v>
      </c>
    </row>
    <row r="13" spans="2:20" x14ac:dyDescent="0.25">
      <c r="B13" t="s">
        <v>35</v>
      </c>
      <c r="C13" t="s">
        <v>18</v>
      </c>
      <c r="D13">
        <v>44</v>
      </c>
      <c r="E13" s="16" t="s">
        <v>6</v>
      </c>
      <c r="F13" s="17">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5" t="s">
        <v>18</v>
      </c>
      <c r="R13" s="3" t="s">
        <v>999</v>
      </c>
      <c r="S13" s="2">
        <v>30</v>
      </c>
      <c r="T13" s="6" t="s">
        <v>1001</v>
      </c>
    </row>
    <row r="14" spans="2:20" x14ac:dyDescent="0.25">
      <c r="B14" t="s">
        <v>36</v>
      </c>
      <c r="C14" t="s">
        <v>8</v>
      </c>
      <c r="D14">
        <v>102</v>
      </c>
      <c r="E14" s="16" t="s">
        <v>9</v>
      </c>
      <c r="F14" s="17">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5" t="s">
        <v>8</v>
      </c>
      <c r="R14" s="3" t="s">
        <v>999</v>
      </c>
      <c r="S14" s="2">
        <v>30</v>
      </c>
      <c r="T14" s="6" t="s">
        <v>1002</v>
      </c>
    </row>
    <row r="15" spans="2:20" x14ac:dyDescent="0.25">
      <c r="B15" t="s">
        <v>37</v>
      </c>
      <c r="C15" t="s">
        <v>14</v>
      </c>
      <c r="D15">
        <v>135</v>
      </c>
      <c r="E15" s="16" t="s">
        <v>10</v>
      </c>
      <c r="F15" s="17">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5" t="s">
        <v>16</v>
      </c>
      <c r="R15" s="3" t="s">
        <v>999</v>
      </c>
      <c r="S15" s="2">
        <v>28</v>
      </c>
      <c r="T15" s="6" t="s">
        <v>1002</v>
      </c>
    </row>
    <row r="16" spans="2:20" x14ac:dyDescent="0.25">
      <c r="B16" t="s">
        <v>38</v>
      </c>
      <c r="C16" t="s">
        <v>24</v>
      </c>
      <c r="D16">
        <v>98</v>
      </c>
      <c r="E16" s="16" t="s">
        <v>9</v>
      </c>
      <c r="F16" s="17">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5" t="s">
        <v>14</v>
      </c>
      <c r="R16" s="3" t="s">
        <v>999</v>
      </c>
      <c r="S16" s="2">
        <v>37</v>
      </c>
      <c r="T16" s="6" t="s">
        <v>1001</v>
      </c>
    </row>
    <row r="17" spans="2:20" x14ac:dyDescent="0.25">
      <c r="B17" t="s">
        <v>39</v>
      </c>
      <c r="C17" t="s">
        <v>18</v>
      </c>
      <c r="D17">
        <v>139</v>
      </c>
      <c r="E17" s="16" t="s">
        <v>9</v>
      </c>
      <c r="F17" s="17">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5" t="s">
        <v>21</v>
      </c>
      <c r="R17" s="3" t="s">
        <v>999</v>
      </c>
      <c r="S17" s="2">
        <v>38</v>
      </c>
      <c r="T17" s="6" t="s">
        <v>1000</v>
      </c>
    </row>
    <row r="18" spans="2:20" x14ac:dyDescent="0.25">
      <c r="B18" t="s">
        <v>40</v>
      </c>
      <c r="C18" t="s">
        <v>14</v>
      </c>
      <c r="D18">
        <v>48</v>
      </c>
      <c r="E18" s="16" t="s">
        <v>11</v>
      </c>
      <c r="F18" s="17">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0" t="s">
        <v>19</v>
      </c>
      <c r="R18" s="18" t="s">
        <v>999</v>
      </c>
      <c r="S18" s="11">
        <v>43</v>
      </c>
      <c r="T18" s="12" t="s">
        <v>1001</v>
      </c>
    </row>
    <row r="19" spans="2:20" x14ac:dyDescent="0.25">
      <c r="B19" t="s">
        <v>41</v>
      </c>
      <c r="C19" t="s">
        <v>18</v>
      </c>
      <c r="D19">
        <v>176</v>
      </c>
      <c r="E19" s="16" t="s">
        <v>10</v>
      </c>
      <c r="F19" s="17">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6" t="s">
        <v>11</v>
      </c>
      <c r="F20" s="17">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6" t="s">
        <v>6</v>
      </c>
      <c r="F21" s="17">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6" t="s">
        <v>9</v>
      </c>
      <c r="F22" s="17">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6" t="s">
        <v>10</v>
      </c>
      <c r="F23" s="17">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6" t="s">
        <v>10</v>
      </c>
      <c r="F24" s="17">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6" t="s">
        <v>13</v>
      </c>
      <c r="F25" s="17">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6" t="s">
        <v>13</v>
      </c>
      <c r="F26" s="17">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6" t="s">
        <v>9</v>
      </c>
      <c r="F27" s="17">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6" t="s">
        <v>11</v>
      </c>
      <c r="F28" s="17">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6" t="s">
        <v>10</v>
      </c>
      <c r="F29" s="17">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6" t="s">
        <v>10</v>
      </c>
      <c r="F30" s="17">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6" t="s">
        <v>10</v>
      </c>
      <c r="F31" s="17">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6" t="s">
        <v>13</v>
      </c>
      <c r="F32" s="17">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6" t="s">
        <v>11</v>
      </c>
      <c r="F33" s="17">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6" t="s">
        <v>10</v>
      </c>
      <c r="F34" s="17">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6" t="s">
        <v>10</v>
      </c>
      <c r="F35" s="17">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6" t="s">
        <v>11</v>
      </c>
      <c r="F36" s="17">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6" t="s">
        <v>9</v>
      </c>
      <c r="F37" s="17">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6" t="s">
        <v>10</v>
      </c>
      <c r="F38" s="17">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6" t="s">
        <v>6</v>
      </c>
      <c r="F39" s="17">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6" t="s">
        <v>6</v>
      </c>
      <c r="F40" s="17">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6" t="s">
        <v>9</v>
      </c>
      <c r="F41" s="17">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6" t="s">
        <v>13</v>
      </c>
      <c r="F42" s="17">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6" t="s">
        <v>10</v>
      </c>
      <c r="F43" s="17">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6" t="s">
        <v>13</v>
      </c>
      <c r="F44" s="17">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6" t="s">
        <v>9</v>
      </c>
      <c r="F45" s="17">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6" t="s">
        <v>10</v>
      </c>
      <c r="F46" s="17">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6" t="s">
        <v>6</v>
      </c>
      <c r="F47" s="17">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6" t="s">
        <v>11</v>
      </c>
      <c r="F48" s="17">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6" t="s">
        <v>6</v>
      </c>
      <c r="F49" s="17">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6" t="s">
        <v>11</v>
      </c>
      <c r="F50" s="17">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6" t="s">
        <v>10</v>
      </c>
      <c r="F51" s="17">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6" t="s">
        <v>9</v>
      </c>
      <c r="F52" s="17">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6" t="s">
        <v>9</v>
      </c>
      <c r="F53" s="17">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6" t="s">
        <v>11</v>
      </c>
      <c r="F54" s="17">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6" t="s">
        <v>13</v>
      </c>
      <c r="F55" s="17">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6" t="s">
        <v>6</v>
      </c>
      <c r="F56" s="17">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6" t="s">
        <v>11</v>
      </c>
      <c r="F57" s="17">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6" t="s">
        <v>10</v>
      </c>
      <c r="F58" s="17">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6" t="s">
        <v>11</v>
      </c>
      <c r="F59" s="17">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6" t="s">
        <v>9</v>
      </c>
      <c r="F60" s="17">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6" t="s">
        <v>9</v>
      </c>
      <c r="F61" s="17">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6" t="s">
        <v>10</v>
      </c>
      <c r="F62" s="17">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6" t="s">
        <v>9</v>
      </c>
      <c r="F63" s="17">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6" t="s">
        <v>11</v>
      </c>
      <c r="F64" s="17">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6" t="s">
        <v>13</v>
      </c>
      <c r="F65" s="17">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6" t="s">
        <v>6</v>
      </c>
      <c r="F66" s="17">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6" t="s">
        <v>10</v>
      </c>
      <c r="F67" s="17">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6" t="s">
        <v>13</v>
      </c>
      <c r="F68" s="17">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6" t="s">
        <v>9</v>
      </c>
      <c r="F69" s="17">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6" t="s">
        <v>10</v>
      </c>
      <c r="F70" s="17">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6" t="s">
        <v>13</v>
      </c>
      <c r="F71" s="17">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6" t="s">
        <v>11</v>
      </c>
      <c r="F72" s="17">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6" t="s">
        <v>6</v>
      </c>
      <c r="F73" s="17">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6" t="s">
        <v>6</v>
      </c>
      <c r="F74" s="17">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6" t="s">
        <v>11</v>
      </c>
      <c r="F75" s="17">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6" t="s">
        <v>11</v>
      </c>
      <c r="F76" s="17">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6" t="s">
        <v>6</v>
      </c>
      <c r="F77" s="17">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6" t="s">
        <v>11</v>
      </c>
      <c r="F78" s="17">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6" t="s">
        <v>6</v>
      </c>
      <c r="F79" s="17">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6" t="s">
        <v>9</v>
      </c>
      <c r="F80" s="17">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6" t="s">
        <v>6</v>
      </c>
      <c r="F81" s="17">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6" t="s">
        <v>10</v>
      </c>
      <c r="F82" s="17">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6" t="s">
        <v>6</v>
      </c>
      <c r="F83" s="17">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6" t="s">
        <v>13</v>
      </c>
      <c r="F84" s="17">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6" t="s">
        <v>6</v>
      </c>
      <c r="F85" s="17">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6" t="s">
        <v>10</v>
      </c>
      <c r="F86" s="17">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6" t="s">
        <v>10</v>
      </c>
      <c r="F87" s="17">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6" t="s">
        <v>13</v>
      </c>
      <c r="F88" s="17">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6" t="s">
        <v>10</v>
      </c>
      <c r="F89" s="17">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6" t="s">
        <v>10</v>
      </c>
      <c r="F90" s="17">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6" t="s">
        <v>9</v>
      </c>
      <c r="F91" s="17">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6" t="s">
        <v>11</v>
      </c>
      <c r="F92" s="17">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6" t="s">
        <v>11</v>
      </c>
      <c r="F93" s="17">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6" t="s">
        <v>10</v>
      </c>
      <c r="F94" s="17">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6" t="s">
        <v>11</v>
      </c>
      <c r="F95" s="17">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6" t="s">
        <v>13</v>
      </c>
      <c r="F96" s="17">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6" t="s">
        <v>9</v>
      </c>
      <c r="F97" s="17">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6" t="s">
        <v>9</v>
      </c>
      <c r="F98" s="17">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6" t="s">
        <v>10</v>
      </c>
      <c r="F99" s="17">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6" t="s">
        <v>9</v>
      </c>
      <c r="F100" s="17">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6" t="s">
        <v>6</v>
      </c>
      <c r="F101" s="17">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6" t="s">
        <v>10</v>
      </c>
      <c r="F102" s="17">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6" t="s">
        <v>6</v>
      </c>
      <c r="F103" s="17">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6" t="s">
        <v>10</v>
      </c>
      <c r="F104" s="17">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6" t="s">
        <v>11</v>
      </c>
      <c r="F105" s="17">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6" t="s">
        <v>13</v>
      </c>
      <c r="F106" s="17">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6" t="s">
        <v>11</v>
      </c>
      <c r="F107" s="17">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6" t="s">
        <v>9</v>
      </c>
      <c r="F108" s="17">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6" t="s">
        <v>6</v>
      </c>
      <c r="F109" s="17">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6" t="s">
        <v>13</v>
      </c>
      <c r="F110" s="17">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6" t="s">
        <v>11</v>
      </c>
      <c r="F111" s="17">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6" t="s">
        <v>6</v>
      </c>
      <c r="F112" s="17">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6" t="s">
        <v>13</v>
      </c>
      <c r="F113" s="17">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6" t="s">
        <v>9</v>
      </c>
      <c r="F114" s="17">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6" t="s">
        <v>6</v>
      </c>
      <c r="F115" s="17">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6" t="s">
        <v>11</v>
      </c>
      <c r="F116" s="17">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6" t="s">
        <v>13</v>
      </c>
      <c r="F117" s="17">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6" t="s">
        <v>11</v>
      </c>
      <c r="F118" s="17">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6" t="s">
        <v>6</v>
      </c>
      <c r="F119" s="17">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6" t="s">
        <v>6</v>
      </c>
      <c r="F120" s="17">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6" t="s">
        <v>10</v>
      </c>
      <c r="F121" s="17">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6" t="s">
        <v>9</v>
      </c>
      <c r="F122" s="17">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6" t="s">
        <v>6</v>
      </c>
      <c r="F123" s="17">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6" t="s">
        <v>10</v>
      </c>
      <c r="F124" s="17">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6" t="s">
        <v>10</v>
      </c>
      <c r="F125" s="17">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6" t="s">
        <v>9</v>
      </c>
      <c r="F126" s="17">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6" t="s">
        <v>9</v>
      </c>
      <c r="F127" s="17">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6" t="s">
        <v>10</v>
      </c>
      <c r="F128" s="17">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6" t="s">
        <v>11</v>
      </c>
      <c r="F129" s="17">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6" t="s">
        <v>11</v>
      </c>
      <c r="F130" s="17">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6" t="s">
        <v>10</v>
      </c>
      <c r="F131" s="17">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6" t="s">
        <v>13</v>
      </c>
      <c r="F132" s="17">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6" t="s">
        <v>10</v>
      </c>
      <c r="F133" s="17">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6" t="s">
        <v>6</v>
      </c>
      <c r="F134" s="17">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6" t="s">
        <v>11</v>
      </c>
      <c r="F135" s="17">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6" t="s">
        <v>13</v>
      </c>
      <c r="F136" s="17">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6" t="s">
        <v>9</v>
      </c>
      <c r="F137" s="17">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6" t="s">
        <v>10</v>
      </c>
      <c r="F138" s="17">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6" t="s">
        <v>6</v>
      </c>
      <c r="F139" s="17">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6" t="s">
        <v>10</v>
      </c>
      <c r="F140" s="17">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6" t="s">
        <v>13</v>
      </c>
      <c r="F141" s="17">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6" t="s">
        <v>11</v>
      </c>
      <c r="F142" s="17">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6" t="s">
        <v>10</v>
      </c>
      <c r="F143" s="17">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6" t="s">
        <v>11</v>
      </c>
      <c r="F144" s="17">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6" t="s">
        <v>10</v>
      </c>
      <c r="F145" s="17">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6" t="s">
        <v>13</v>
      </c>
      <c r="F146" s="17">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6" t="s">
        <v>6</v>
      </c>
      <c r="F147" s="17">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6" t="s">
        <v>11</v>
      </c>
      <c r="F148" s="17">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6" t="s">
        <v>6</v>
      </c>
      <c r="F149" s="17">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6" t="s">
        <v>13</v>
      </c>
      <c r="F150" s="17">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6" t="s">
        <v>9</v>
      </c>
      <c r="F151" s="17">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6" t="s">
        <v>6</v>
      </c>
      <c r="F152" s="17">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6" t="s">
        <v>11</v>
      </c>
      <c r="F153" s="17">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6" t="s">
        <v>13</v>
      </c>
      <c r="F154" s="17">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6" t="s">
        <v>13</v>
      </c>
      <c r="F155" s="17">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6" t="s">
        <v>13</v>
      </c>
      <c r="F156" s="17">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6" t="s">
        <v>6</v>
      </c>
      <c r="F157" s="17">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6" t="s">
        <v>11</v>
      </c>
      <c r="F158" s="17">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6" t="s">
        <v>9</v>
      </c>
      <c r="F159" s="17">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6" t="s">
        <v>9</v>
      </c>
      <c r="F160" s="17">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6" t="s">
        <v>9</v>
      </c>
      <c r="F161" s="17">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6" t="s">
        <v>10</v>
      </c>
      <c r="F162" s="17">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6" t="s">
        <v>10</v>
      </c>
      <c r="F163" s="17">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6" t="s">
        <v>11</v>
      </c>
      <c r="F164" s="17">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6" t="s">
        <v>9</v>
      </c>
      <c r="F165" s="17">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6" t="s">
        <v>10</v>
      </c>
      <c r="F166" s="17">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6" t="s">
        <v>9</v>
      </c>
      <c r="F167" s="17">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6" t="s">
        <v>6</v>
      </c>
      <c r="F168" s="17">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6" t="s">
        <v>11</v>
      </c>
      <c r="F169" s="17">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6" t="s">
        <v>6</v>
      </c>
      <c r="F170" s="17">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6" t="s">
        <v>9</v>
      </c>
      <c r="F171" s="17">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6" t="s">
        <v>11</v>
      </c>
      <c r="F172" s="17">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6" t="s">
        <v>6</v>
      </c>
      <c r="F173" s="17">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6" t="s">
        <v>13</v>
      </c>
      <c r="F174" s="17">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6" t="s">
        <v>6</v>
      </c>
      <c r="F175" s="17">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6" t="s">
        <v>9</v>
      </c>
      <c r="F176" s="17">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6" t="s">
        <v>10</v>
      </c>
      <c r="F177" s="17">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6" t="s">
        <v>11</v>
      </c>
      <c r="F178" s="17">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6" t="s">
        <v>6</v>
      </c>
      <c r="F179" s="17">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6" t="s">
        <v>10</v>
      </c>
      <c r="F180" s="17">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6" t="s">
        <v>9</v>
      </c>
      <c r="F181" s="17">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6" t="s">
        <v>11</v>
      </c>
      <c r="F182" s="17">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6" t="s">
        <v>13</v>
      </c>
      <c r="F183" s="17">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6" t="s">
        <v>13</v>
      </c>
      <c r="F184" s="17">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6" t="s">
        <v>9</v>
      </c>
      <c r="F185" s="17">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6" t="s">
        <v>9</v>
      </c>
      <c r="F186" s="17">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6" t="s">
        <v>10</v>
      </c>
      <c r="F187" s="17">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6" t="s">
        <v>10</v>
      </c>
      <c r="F188" s="17">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6" t="s">
        <v>10</v>
      </c>
      <c r="F189" s="17">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6" t="s">
        <v>13</v>
      </c>
      <c r="F190" s="17">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6" t="s">
        <v>11</v>
      </c>
      <c r="F191" s="17">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6" t="s">
        <v>6</v>
      </c>
      <c r="F192" s="17">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6" t="s">
        <v>9</v>
      </c>
      <c r="F193" s="17">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6" t="s">
        <v>10</v>
      </c>
      <c r="F194" s="17">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6" t="s">
        <v>6</v>
      </c>
      <c r="F195" s="17">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6" t="s">
        <v>11</v>
      </c>
      <c r="F196" s="17">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6" t="s">
        <v>13</v>
      </c>
      <c r="F197" s="17">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6" t="s">
        <v>10</v>
      </c>
      <c r="F198" s="17">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6" t="s">
        <v>13</v>
      </c>
      <c r="F199" s="17">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6" t="s">
        <v>9</v>
      </c>
      <c r="F200" s="17">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6" t="s">
        <v>13</v>
      </c>
      <c r="F201" s="17">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6" t="s">
        <v>13</v>
      </c>
      <c r="F202" s="17">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6" t="s">
        <v>11</v>
      </c>
      <c r="F203" s="17">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6" t="s">
        <v>10</v>
      </c>
      <c r="F204" s="17">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6" t="s">
        <v>6</v>
      </c>
      <c r="F205" s="17">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6" t="s">
        <v>13</v>
      </c>
      <c r="F206" s="17">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6" t="s">
        <v>13</v>
      </c>
      <c r="F207" s="17">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6" t="s">
        <v>10</v>
      </c>
      <c r="F208" s="17">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6" t="s">
        <v>13</v>
      </c>
      <c r="F209" s="17">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6" t="s">
        <v>6</v>
      </c>
      <c r="F210" s="17">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6" t="s">
        <v>9</v>
      </c>
      <c r="F211" s="17">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6" t="s">
        <v>13</v>
      </c>
      <c r="F212" s="17">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6" t="s">
        <v>11</v>
      </c>
      <c r="F213" s="17">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6" t="s">
        <v>10</v>
      </c>
      <c r="F214" s="17">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6" t="s">
        <v>10</v>
      </c>
      <c r="F215" s="17">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6" t="s">
        <v>6</v>
      </c>
      <c r="F216" s="17">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6" t="s">
        <v>11</v>
      </c>
      <c r="F217" s="17">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6" t="s">
        <v>13</v>
      </c>
      <c r="F218" s="17">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6" t="s">
        <v>9</v>
      </c>
      <c r="F219" s="17">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6" t="s">
        <v>13</v>
      </c>
      <c r="F220" s="17">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6" t="s">
        <v>6</v>
      </c>
      <c r="F221" s="17">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6" t="s">
        <v>6</v>
      </c>
      <c r="F222" s="17">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6" t="s">
        <v>9</v>
      </c>
      <c r="F223" s="17">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6" t="s">
        <v>10</v>
      </c>
      <c r="F224" s="17">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6" t="s">
        <v>13</v>
      </c>
      <c r="F225" s="17">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6" t="s">
        <v>13</v>
      </c>
      <c r="F226" s="17">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6" t="s">
        <v>10</v>
      </c>
      <c r="F227" s="17">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6" t="s">
        <v>9</v>
      </c>
      <c r="F228" s="17">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6" t="s">
        <v>9</v>
      </c>
      <c r="F229" s="17">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6" t="s">
        <v>9</v>
      </c>
      <c r="F230" s="17">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6" t="s">
        <v>6</v>
      </c>
      <c r="F231" s="17">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6" t="s">
        <v>13</v>
      </c>
      <c r="F232" s="17">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6" t="s">
        <v>10</v>
      </c>
      <c r="F233" s="17">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6" t="s">
        <v>9</v>
      </c>
      <c r="F234" s="17">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6" t="s">
        <v>10</v>
      </c>
      <c r="F235" s="17">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6" t="s">
        <v>9</v>
      </c>
      <c r="F236" s="17">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6" t="s">
        <v>9</v>
      </c>
      <c r="F237" s="17">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6" t="s">
        <v>9</v>
      </c>
      <c r="F238" s="17">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6" t="s">
        <v>9</v>
      </c>
      <c r="F239" s="17">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6" t="s">
        <v>11</v>
      </c>
      <c r="F240" s="17">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6" t="s">
        <v>10</v>
      </c>
      <c r="F241" s="17">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6" t="s">
        <v>13</v>
      </c>
      <c r="F242" s="17">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6" t="s">
        <v>9</v>
      </c>
      <c r="F243" s="17">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6" t="s">
        <v>6</v>
      </c>
      <c r="F244" s="17">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6" t="s">
        <v>11</v>
      </c>
      <c r="F245" s="17">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6" t="s">
        <v>9</v>
      </c>
      <c r="F246" s="17">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6" t="s">
        <v>11</v>
      </c>
      <c r="F247" s="17">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6" t="s">
        <v>11</v>
      </c>
      <c r="F248" s="17">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6" t="s">
        <v>11</v>
      </c>
      <c r="F249" s="17">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6" t="s">
        <v>11</v>
      </c>
      <c r="F250" s="17">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6" t="s">
        <v>9</v>
      </c>
      <c r="F251" s="17">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6" t="s">
        <v>10</v>
      </c>
      <c r="F252" s="17">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6" t="s">
        <v>9</v>
      </c>
      <c r="F253" s="17">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6" t="s">
        <v>10</v>
      </c>
      <c r="F254" s="17">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6" t="s">
        <v>6</v>
      </c>
      <c r="F255" s="17">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6" t="s">
        <v>11</v>
      </c>
      <c r="F256" s="17">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6" t="s">
        <v>6</v>
      </c>
      <c r="F257" s="17">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6" t="s">
        <v>6</v>
      </c>
      <c r="F258" s="17">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6" t="s">
        <v>11</v>
      </c>
      <c r="F259" s="17">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6" t="s">
        <v>9</v>
      </c>
      <c r="F260" s="17">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6" t="s">
        <v>13</v>
      </c>
      <c r="F261" s="17">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6" t="s">
        <v>10</v>
      </c>
      <c r="F262" s="17">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6" t="s">
        <v>11</v>
      </c>
      <c r="F263" s="17">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6" t="s">
        <v>6</v>
      </c>
      <c r="F264" s="17">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6" t="s">
        <v>9</v>
      </c>
      <c r="F265" s="17">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6" t="s">
        <v>6</v>
      </c>
      <c r="F266" s="17">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6" t="s">
        <v>13</v>
      </c>
      <c r="F267" s="17">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6" t="s">
        <v>9</v>
      </c>
      <c r="F268" s="17">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6" t="s">
        <v>9</v>
      </c>
      <c r="F269" s="17">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6" t="s">
        <v>13</v>
      </c>
      <c r="F270" s="17">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6" t="s">
        <v>13</v>
      </c>
      <c r="F271" s="17">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6" t="s">
        <v>6</v>
      </c>
      <c r="F272" s="17">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6" t="s">
        <v>10</v>
      </c>
      <c r="F273" s="17">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6" t="s">
        <v>9</v>
      </c>
      <c r="F274" s="17">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6" t="s">
        <v>6</v>
      </c>
      <c r="F275" s="17">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6" t="s">
        <v>10</v>
      </c>
      <c r="F276" s="17">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6" t="s">
        <v>6</v>
      </c>
      <c r="F277" s="17">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6" t="s">
        <v>9</v>
      </c>
      <c r="F278" s="17">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6" t="s">
        <v>10</v>
      </c>
      <c r="F279" s="17">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6" t="s">
        <v>11</v>
      </c>
      <c r="F280" s="17">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6" t="s">
        <v>10</v>
      </c>
      <c r="F281" s="17">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6" t="s">
        <v>13</v>
      </c>
      <c r="F282" s="17">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6" t="s">
        <v>9</v>
      </c>
      <c r="F283" s="17">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6" t="s">
        <v>10</v>
      </c>
      <c r="F284" s="17">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6" t="s">
        <v>13</v>
      </c>
      <c r="F285" s="17">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6" t="s">
        <v>11</v>
      </c>
      <c r="F286" s="17">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6" t="s">
        <v>9</v>
      </c>
      <c r="F287" s="17">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6" t="s">
        <v>6</v>
      </c>
      <c r="F288" s="17">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6" t="s">
        <v>13</v>
      </c>
      <c r="F289" s="17">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6" t="s">
        <v>11</v>
      </c>
      <c r="F290" s="17">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6" t="s">
        <v>9</v>
      </c>
      <c r="F291" s="17">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6" t="s">
        <v>9</v>
      </c>
      <c r="F292" s="17">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6" t="s">
        <v>9</v>
      </c>
      <c r="F293" s="17">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6" t="s">
        <v>11</v>
      </c>
      <c r="F294" s="17">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6" t="s">
        <v>6</v>
      </c>
      <c r="F295" s="17">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6" t="s">
        <v>9</v>
      </c>
      <c r="F296" s="17">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6" t="s">
        <v>10</v>
      </c>
      <c r="F297" s="17">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6" t="s">
        <v>13</v>
      </c>
      <c r="F298" s="17">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6" t="s">
        <v>10</v>
      </c>
      <c r="F299" s="17">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6" t="s">
        <v>6</v>
      </c>
      <c r="F300" s="17">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6" t="s">
        <v>10</v>
      </c>
      <c r="F301" s="17">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6" t="s">
        <v>11</v>
      </c>
      <c r="F302" s="17">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6" t="s">
        <v>10</v>
      </c>
      <c r="F303" s="17">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6" t="s">
        <v>9</v>
      </c>
      <c r="F304" s="17">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6" t="s">
        <v>11</v>
      </c>
      <c r="F305" s="17">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6" t="s">
        <v>9</v>
      </c>
      <c r="F306" s="17">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6" t="s">
        <v>11</v>
      </c>
      <c r="F307" s="17">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6" t="s">
        <v>9</v>
      </c>
      <c r="F308" s="17">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6" t="s">
        <v>10</v>
      </c>
      <c r="F309" s="17">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6" t="s">
        <v>6</v>
      </c>
      <c r="F310" s="17">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6" t="s">
        <v>13</v>
      </c>
      <c r="F311" s="17">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6" t="s">
        <v>13</v>
      </c>
      <c r="F312" s="17">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6" t="s">
        <v>6</v>
      </c>
      <c r="F313" s="17">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6" t="s">
        <v>9</v>
      </c>
      <c r="F314" s="17">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6" t="s">
        <v>9</v>
      </c>
      <c r="F315" s="17">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6" t="s">
        <v>11</v>
      </c>
      <c r="F316" s="17">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6" t="s">
        <v>9</v>
      </c>
      <c r="F317" s="17">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6" t="s">
        <v>6</v>
      </c>
      <c r="F318" s="17">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6" t="s">
        <v>11</v>
      </c>
      <c r="F319" s="17">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6" t="s">
        <v>9</v>
      </c>
      <c r="F320" s="17">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6" t="s">
        <v>9</v>
      </c>
      <c r="F321" s="17">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6" t="s">
        <v>10</v>
      </c>
      <c r="F322" s="17">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6" t="s">
        <v>6</v>
      </c>
      <c r="F323" s="17">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6" t="s">
        <v>6</v>
      </c>
      <c r="F324" s="17">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6" t="s">
        <v>6</v>
      </c>
      <c r="F325" s="17">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6" t="s">
        <v>10</v>
      </c>
      <c r="F326" s="17">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6" t="s">
        <v>9</v>
      </c>
      <c r="F327" s="17">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6" t="s">
        <v>9</v>
      </c>
      <c r="F328" s="17">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6" t="s">
        <v>9</v>
      </c>
      <c r="F329" s="17">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6" t="s">
        <v>13</v>
      </c>
      <c r="F330" s="17">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6" t="s">
        <v>6</v>
      </c>
      <c r="F331" s="17">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6" t="s">
        <v>11</v>
      </c>
      <c r="F332" s="17">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6" t="s">
        <v>13</v>
      </c>
      <c r="F333" s="17">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6" t="s">
        <v>10</v>
      </c>
      <c r="F334" s="17">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6" t="s">
        <v>6</v>
      </c>
      <c r="F335" s="17">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6" t="s">
        <v>10</v>
      </c>
      <c r="F336" s="17">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6" t="s">
        <v>9</v>
      </c>
      <c r="F337" s="17">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6" t="s">
        <v>13</v>
      </c>
      <c r="F338" s="17">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6" t="s">
        <v>9</v>
      </c>
      <c r="F339" s="17">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6" t="s">
        <v>9</v>
      </c>
      <c r="F340" s="17">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6" t="s">
        <v>9</v>
      </c>
      <c r="F341" s="17">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6" t="s">
        <v>9</v>
      </c>
      <c r="F342" s="17">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6" t="s">
        <v>10</v>
      </c>
      <c r="F343" s="17">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6" t="s">
        <v>13</v>
      </c>
      <c r="F344" s="17">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6" t="s">
        <v>13</v>
      </c>
      <c r="F345" s="17">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6" t="s">
        <v>9</v>
      </c>
      <c r="F346" s="17">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6" t="s">
        <v>13</v>
      </c>
      <c r="F347" s="17">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6" t="s">
        <v>13</v>
      </c>
      <c r="F348" s="17">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6" t="s">
        <v>13</v>
      </c>
      <c r="F349" s="17">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6" t="s">
        <v>10</v>
      </c>
      <c r="F350" s="17">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6" t="s">
        <v>6</v>
      </c>
      <c r="F351" s="17">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6" t="s">
        <v>10</v>
      </c>
      <c r="F352" s="17">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6" t="s">
        <v>9</v>
      </c>
      <c r="F353" s="17">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6" t="s">
        <v>9</v>
      </c>
      <c r="F354" s="17">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6" t="s">
        <v>9</v>
      </c>
      <c r="F355" s="17">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6" t="s">
        <v>13</v>
      </c>
      <c r="F356" s="17">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6" t="s">
        <v>13</v>
      </c>
      <c r="F357" s="17">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6" t="s">
        <v>9</v>
      </c>
      <c r="F358" s="17">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6" t="s">
        <v>9</v>
      </c>
      <c r="F359" s="17">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6" t="s">
        <v>10</v>
      </c>
      <c r="F360" s="17">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6" t="s">
        <v>10</v>
      </c>
      <c r="F361" s="17">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6" t="s">
        <v>11</v>
      </c>
      <c r="F362" s="17">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6" t="s">
        <v>9</v>
      </c>
      <c r="F363" s="17">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6" t="s">
        <v>10</v>
      </c>
      <c r="F364" s="17">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6" t="s">
        <v>11</v>
      </c>
      <c r="F365" s="17">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6" t="s">
        <v>6</v>
      </c>
      <c r="F366" s="17">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6" t="s">
        <v>6</v>
      </c>
      <c r="F367" s="17">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6" t="s">
        <v>11</v>
      </c>
      <c r="F368" s="17">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6" t="s">
        <v>6</v>
      </c>
      <c r="F369" s="17">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6" t="s">
        <v>6</v>
      </c>
      <c r="F370" s="17">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6" t="s">
        <v>13</v>
      </c>
      <c r="F371" s="17">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6" t="s">
        <v>11</v>
      </c>
      <c r="F372" s="17">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6" t="s">
        <v>9</v>
      </c>
      <c r="F373" s="17">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6" t="s">
        <v>11</v>
      </c>
      <c r="F374" s="17">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6" t="s">
        <v>13</v>
      </c>
      <c r="F375" s="17">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6" t="s">
        <v>10</v>
      </c>
      <c r="F376" s="17">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6" t="s">
        <v>6</v>
      </c>
      <c r="F377" s="17">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6" t="s">
        <v>9</v>
      </c>
      <c r="F378" s="17">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6" t="s">
        <v>9</v>
      </c>
      <c r="F379" s="17">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6" t="s">
        <v>10</v>
      </c>
      <c r="F380" s="17">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6" t="s">
        <v>10</v>
      </c>
      <c r="F381" s="17">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6" t="s">
        <v>11</v>
      </c>
      <c r="F382" s="17">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6" t="s">
        <v>11</v>
      </c>
      <c r="F383" s="17">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6" t="s">
        <v>9</v>
      </c>
      <c r="F384" s="17">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6" t="s">
        <v>6</v>
      </c>
      <c r="F385" s="17">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6" t="s">
        <v>11</v>
      </c>
      <c r="F386" s="17">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6" t="s">
        <v>6</v>
      </c>
      <c r="F387" s="17">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6" t="s">
        <v>9</v>
      </c>
      <c r="F388" s="17">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6" t="s">
        <v>11</v>
      </c>
      <c r="F389" s="17">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6" t="s">
        <v>11</v>
      </c>
      <c r="F390" s="17">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6" t="s">
        <v>11</v>
      </c>
      <c r="F391" s="17">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6" t="s">
        <v>10</v>
      </c>
      <c r="F392" s="17">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6" t="s">
        <v>9</v>
      </c>
      <c r="F393" s="17">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6" t="s">
        <v>10</v>
      </c>
      <c r="F394" s="17">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6" t="s">
        <v>6</v>
      </c>
      <c r="F395" s="17">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6" t="s">
        <v>13</v>
      </c>
      <c r="F396" s="17">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6" t="s">
        <v>11</v>
      </c>
      <c r="F397" s="17">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6" t="s">
        <v>6</v>
      </c>
      <c r="F398" s="17">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6" t="s">
        <v>11</v>
      </c>
      <c r="F399" s="17">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6" t="s">
        <v>9</v>
      </c>
      <c r="F400" s="17">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6" t="s">
        <v>11</v>
      </c>
      <c r="F401" s="17">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6" t="s">
        <v>11</v>
      </c>
      <c r="F402" s="17">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6" t="s">
        <v>13</v>
      </c>
      <c r="F403" s="17">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6" t="s">
        <v>10</v>
      </c>
      <c r="F404" s="17">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6" t="s">
        <v>11</v>
      </c>
      <c r="F405" s="17">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6" t="s">
        <v>13</v>
      </c>
      <c r="F406" s="17">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6" t="s">
        <v>11</v>
      </c>
      <c r="F407" s="17">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6" t="s">
        <v>11</v>
      </c>
      <c r="F408" s="17">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6" t="s">
        <v>6</v>
      </c>
      <c r="F409" s="17">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6" t="s">
        <v>9</v>
      </c>
      <c r="F410" s="17">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6" t="s">
        <v>11</v>
      </c>
      <c r="F411" s="17">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6" t="s">
        <v>9</v>
      </c>
      <c r="F412" s="17">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6" t="s">
        <v>13</v>
      </c>
      <c r="F413" s="17">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6" t="s">
        <v>6</v>
      </c>
      <c r="F414" s="17">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6" t="s">
        <v>6</v>
      </c>
      <c r="F415" s="17">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6" t="s">
        <v>11</v>
      </c>
      <c r="F416" s="17">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6" t="s">
        <v>6</v>
      </c>
      <c r="F417" s="17">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6" t="s">
        <v>6</v>
      </c>
      <c r="F418" s="17">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6" t="s">
        <v>9</v>
      </c>
      <c r="F419" s="17">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6" t="s">
        <v>9</v>
      </c>
      <c r="F420" s="17">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6" t="s">
        <v>9</v>
      </c>
      <c r="F421" s="17">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6" t="s">
        <v>9</v>
      </c>
      <c r="F422" s="17">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6" t="s">
        <v>11</v>
      </c>
      <c r="F423" s="17">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6" t="s">
        <v>10</v>
      </c>
      <c r="F424" s="17">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6" t="s">
        <v>11</v>
      </c>
      <c r="F425" s="17">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6" t="s">
        <v>11</v>
      </c>
      <c r="F426" s="17">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6" t="s">
        <v>9</v>
      </c>
      <c r="F427" s="17">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6" t="s">
        <v>13</v>
      </c>
      <c r="F428" s="17">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6" t="s">
        <v>10</v>
      </c>
      <c r="F429" s="17">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6" t="s">
        <v>10</v>
      </c>
      <c r="F430" s="17">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6" t="s">
        <v>13</v>
      </c>
      <c r="F431" s="17">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6" t="s">
        <v>9</v>
      </c>
      <c r="F432" s="17">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6" t="s">
        <v>6</v>
      </c>
      <c r="F433" s="17">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6" t="s">
        <v>9</v>
      </c>
      <c r="F434" s="17">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6" t="s">
        <v>13</v>
      </c>
      <c r="F435" s="17">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6" t="s">
        <v>11</v>
      </c>
      <c r="F436" s="17">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6" t="s">
        <v>9</v>
      </c>
      <c r="F437" s="17">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6" t="s">
        <v>13</v>
      </c>
      <c r="F438" s="17">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6" t="s">
        <v>13</v>
      </c>
      <c r="F439" s="17">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6" t="s">
        <v>9</v>
      </c>
      <c r="F440" s="17">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6" t="s">
        <v>11</v>
      </c>
      <c r="F441" s="17">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6" t="s">
        <v>6</v>
      </c>
      <c r="F442" s="17">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6" t="s">
        <v>10</v>
      </c>
      <c r="F443" s="17">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6" t="s">
        <v>9</v>
      </c>
      <c r="F444" s="17">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6" t="s">
        <v>11</v>
      </c>
      <c r="F445" s="17">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6" t="s">
        <v>13</v>
      </c>
      <c r="F446" s="17">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6" t="s">
        <v>6</v>
      </c>
      <c r="F447" s="17">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6" t="s">
        <v>13</v>
      </c>
      <c r="F448" s="17">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6" t="s">
        <v>9</v>
      </c>
      <c r="F449" s="17">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6" t="s">
        <v>6</v>
      </c>
      <c r="F450" s="17">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6" t="s">
        <v>6</v>
      </c>
      <c r="F451" s="17">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6" t="s">
        <v>6</v>
      </c>
      <c r="F452" s="17">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6" t="s">
        <v>11</v>
      </c>
      <c r="F453" s="17">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6" t="s">
        <v>9</v>
      </c>
      <c r="F454" s="17">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6" t="s">
        <v>13</v>
      </c>
      <c r="F455" s="17">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6" t="s">
        <v>13</v>
      </c>
      <c r="F456" s="17">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6" t="s">
        <v>13</v>
      </c>
      <c r="F457" s="17">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6" t="s">
        <v>13</v>
      </c>
      <c r="F458" s="17">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6" t="s">
        <v>9</v>
      </c>
      <c r="F459" s="17">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6" t="s">
        <v>11</v>
      </c>
      <c r="F460" s="17">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6" t="s">
        <v>6</v>
      </c>
      <c r="F461" s="17">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6" t="s">
        <v>10</v>
      </c>
      <c r="F462" s="17">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6" t="s">
        <v>11</v>
      </c>
      <c r="F463" s="17">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6" t="s">
        <v>6</v>
      </c>
      <c r="F464" s="17">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6" t="s">
        <v>9</v>
      </c>
      <c r="F465" s="17">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6" t="s">
        <v>13</v>
      </c>
      <c r="F466" s="17">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6" t="s">
        <v>11</v>
      </c>
      <c r="F467" s="17">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6" t="s">
        <v>11</v>
      </c>
      <c r="F468" s="17">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6" t="s">
        <v>13</v>
      </c>
      <c r="F469" s="17">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6" t="s">
        <v>6</v>
      </c>
      <c r="F470" s="17">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6" t="s">
        <v>9</v>
      </c>
      <c r="F471" s="17">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6" t="s">
        <v>11</v>
      </c>
      <c r="F472" s="17">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6" t="s">
        <v>13</v>
      </c>
      <c r="F473" s="17">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6" t="s">
        <v>13</v>
      </c>
      <c r="F474" s="17">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6" t="s">
        <v>11</v>
      </c>
      <c r="F475" s="17">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6" t="s">
        <v>13</v>
      </c>
      <c r="F476" s="17">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6" t="s">
        <v>9</v>
      </c>
      <c r="F477" s="17">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6" t="s">
        <v>13</v>
      </c>
      <c r="F478" s="17">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6" t="s">
        <v>11</v>
      </c>
      <c r="F479" s="17">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6" t="s">
        <v>9</v>
      </c>
      <c r="F480" s="17">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6" t="s">
        <v>13</v>
      </c>
      <c r="F481" s="17">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6" t="s">
        <v>6</v>
      </c>
      <c r="F482" s="17">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6" t="s">
        <v>6</v>
      </c>
      <c r="F483" s="17">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6" t="s">
        <v>11</v>
      </c>
      <c r="F484" s="17">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6" t="s">
        <v>6</v>
      </c>
      <c r="F485" s="17">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6" t="s">
        <v>6</v>
      </c>
      <c r="F486" s="17">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6" t="s">
        <v>11</v>
      </c>
      <c r="F487" s="17">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6" t="s">
        <v>13</v>
      </c>
      <c r="F488" s="17">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6" t="s">
        <v>6</v>
      </c>
      <c r="F489" s="17">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6" t="s">
        <v>6</v>
      </c>
      <c r="F490" s="17">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6" t="s">
        <v>11</v>
      </c>
      <c r="F491" s="17">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6" t="s">
        <v>13</v>
      </c>
      <c r="F492" s="17">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6" t="s">
        <v>13</v>
      </c>
      <c r="F493" s="17">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6" t="s">
        <v>13</v>
      </c>
      <c r="F494" s="17">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6" t="s">
        <v>10</v>
      </c>
      <c r="F495" s="17">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6" t="s">
        <v>6</v>
      </c>
      <c r="F496" s="17">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6" t="s">
        <v>9</v>
      </c>
      <c r="F497" s="17">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6" t="s">
        <v>13</v>
      </c>
      <c r="F498" s="17">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6" t="s">
        <v>6</v>
      </c>
      <c r="F499" s="17">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6" t="s">
        <v>6</v>
      </c>
      <c r="F500" s="17">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6" t="s">
        <v>6</v>
      </c>
      <c r="F501" s="17">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6" t="s">
        <v>6</v>
      </c>
      <c r="F502" s="17">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6" t="s">
        <v>13</v>
      </c>
      <c r="F503" s="17">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6" t="s">
        <v>11</v>
      </c>
      <c r="F504" s="17">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6" t="s">
        <v>10</v>
      </c>
      <c r="F505" s="17">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6" t="s">
        <v>10</v>
      </c>
      <c r="F506" s="17">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6" t="s">
        <v>9</v>
      </c>
      <c r="F507" s="17">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6" t="s">
        <v>11</v>
      </c>
      <c r="F508" s="17">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6" t="s">
        <v>13</v>
      </c>
      <c r="F509" s="17">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6" t="s">
        <v>13</v>
      </c>
      <c r="F510" s="17">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6" t="s">
        <v>11</v>
      </c>
      <c r="F511" s="17">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6" t="s">
        <v>10</v>
      </c>
      <c r="F512" s="17">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6" t="s">
        <v>6</v>
      </c>
      <c r="F513" s="17">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6" t="s">
        <v>13</v>
      </c>
      <c r="F514" s="17">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6" t="s">
        <v>10</v>
      </c>
      <c r="F515" s="17">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6" t="s">
        <v>11</v>
      </c>
      <c r="F516" s="17">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6" t="s">
        <v>6</v>
      </c>
      <c r="F517" s="17">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6" t="s">
        <v>9</v>
      </c>
      <c r="F518" s="17">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6" t="s">
        <v>10</v>
      </c>
      <c r="F519" s="17">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6" t="s">
        <v>6</v>
      </c>
      <c r="F520" s="17">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6" t="s">
        <v>6</v>
      </c>
      <c r="F521" s="17">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6" t="s">
        <v>9</v>
      </c>
      <c r="F522" s="17">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6" t="s">
        <v>9</v>
      </c>
      <c r="F523" s="17">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6" t="s">
        <v>9</v>
      </c>
      <c r="F524" s="17">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6" t="s">
        <v>6</v>
      </c>
      <c r="F525" s="17">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6" t="s">
        <v>11</v>
      </c>
      <c r="F526" s="17">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6" t="s">
        <v>6</v>
      </c>
      <c r="F527" s="17">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6" t="s">
        <v>9</v>
      </c>
      <c r="F528" s="17">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6" t="s">
        <v>6</v>
      </c>
      <c r="F529" s="17">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6" t="s">
        <v>11</v>
      </c>
      <c r="F530" s="17">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6" t="s">
        <v>11</v>
      </c>
      <c r="F531" s="17">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6" t="s">
        <v>9</v>
      </c>
      <c r="F532" s="17">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6" t="s">
        <v>9</v>
      </c>
      <c r="F533" s="17">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6" t="s">
        <v>6</v>
      </c>
      <c r="F534" s="17">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6" t="s">
        <v>11</v>
      </c>
      <c r="F535" s="17">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6" t="s">
        <v>6</v>
      </c>
      <c r="F536" s="17">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6" t="s">
        <v>10</v>
      </c>
      <c r="F537" s="17">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6" t="s">
        <v>6</v>
      </c>
      <c r="F538" s="17">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6" t="s">
        <v>6</v>
      </c>
      <c r="F539" s="17">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6" t="s">
        <v>11</v>
      </c>
      <c r="F540" s="17">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6" t="s">
        <v>13</v>
      </c>
      <c r="F541" s="17">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6" t="s">
        <v>10</v>
      </c>
      <c r="F542" s="17">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6" t="s">
        <v>11</v>
      </c>
      <c r="F543" s="17">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6" t="s">
        <v>6</v>
      </c>
      <c r="F544" s="17">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6" t="s">
        <v>10</v>
      </c>
      <c r="F545" s="17">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6" t="s">
        <v>10</v>
      </c>
      <c r="F546" s="17">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6" t="s">
        <v>11</v>
      </c>
      <c r="F547" s="17">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6" t="s">
        <v>9</v>
      </c>
      <c r="F548" s="17">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6" t="s">
        <v>6</v>
      </c>
      <c r="F549" s="17">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6" t="s">
        <v>13</v>
      </c>
      <c r="F550" s="17">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6" t="s">
        <v>6</v>
      </c>
      <c r="F551" s="17">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6" t="s">
        <v>11</v>
      </c>
      <c r="F552" s="17">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6" t="s">
        <v>10</v>
      </c>
      <c r="F553" s="17">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6" t="s">
        <v>11</v>
      </c>
      <c r="F554" s="17">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6" t="s">
        <v>6</v>
      </c>
      <c r="F555" s="17">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6" t="s">
        <v>13</v>
      </c>
      <c r="F556" s="17">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6" t="s">
        <v>6</v>
      </c>
      <c r="F557" s="17">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6" t="s">
        <v>13</v>
      </c>
      <c r="F558" s="17">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6" t="s">
        <v>6</v>
      </c>
      <c r="F559" s="17">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6" t="s">
        <v>11</v>
      </c>
      <c r="F560" s="17">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6" t="s">
        <v>13</v>
      </c>
      <c r="F561" s="17">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6" t="s">
        <v>9</v>
      </c>
      <c r="F562" s="17">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6" t="s">
        <v>9</v>
      </c>
      <c r="F563" s="17">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6" t="s">
        <v>6</v>
      </c>
      <c r="F564" s="17">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6" t="s">
        <v>11</v>
      </c>
      <c r="F565" s="17">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6" t="s">
        <v>10</v>
      </c>
      <c r="F566" s="17">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6" t="s">
        <v>10</v>
      </c>
      <c r="F567" s="17">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6" t="s">
        <v>11</v>
      </c>
      <c r="F568" s="17">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6" t="s">
        <v>9</v>
      </c>
      <c r="F569" s="17">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6" t="s">
        <v>10</v>
      </c>
      <c r="F570" s="17">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6" t="s">
        <v>6</v>
      </c>
      <c r="F571" s="17">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6" t="s">
        <v>10</v>
      </c>
      <c r="F572" s="17">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6" t="s">
        <v>13</v>
      </c>
      <c r="F573" s="17">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6" t="s">
        <v>11</v>
      </c>
      <c r="F574" s="17">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6" t="s">
        <v>6</v>
      </c>
      <c r="F575" s="17">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6" t="s">
        <v>11</v>
      </c>
      <c r="F576" s="17">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6" t="s">
        <v>9</v>
      </c>
      <c r="F577" s="17">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6" t="s">
        <v>10</v>
      </c>
      <c r="F578" s="17">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6" t="s">
        <v>6</v>
      </c>
      <c r="F579" s="17">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6" t="s">
        <v>11</v>
      </c>
      <c r="F580" s="17">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6" t="s">
        <v>13</v>
      </c>
      <c r="F581" s="17">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6" t="s">
        <v>9</v>
      </c>
      <c r="F582" s="17">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6" t="s">
        <v>13</v>
      </c>
      <c r="F583" s="17">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6" t="s">
        <v>9</v>
      </c>
      <c r="F584" s="17">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6" t="s">
        <v>10</v>
      </c>
      <c r="F585" s="17">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6" t="s">
        <v>10</v>
      </c>
      <c r="F586" s="17">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6" t="s">
        <v>13</v>
      </c>
      <c r="F587" s="17">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6" t="s">
        <v>13</v>
      </c>
      <c r="F588" s="17">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6" t="s">
        <v>13</v>
      </c>
      <c r="F589" s="17">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6" t="s">
        <v>10</v>
      </c>
      <c r="F590" s="17">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6" t="s">
        <v>13</v>
      </c>
      <c r="F591" s="17">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6" t="s">
        <v>13</v>
      </c>
      <c r="F592" s="17">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6" t="s">
        <v>10</v>
      </c>
      <c r="F593" s="17">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6" t="s">
        <v>11</v>
      </c>
      <c r="F594" s="17">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6" t="s">
        <v>9</v>
      </c>
      <c r="F595" s="17">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6" t="s">
        <v>9</v>
      </c>
      <c r="F596" s="17">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6" t="s">
        <v>13</v>
      </c>
      <c r="F597" s="17">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6" t="s">
        <v>6</v>
      </c>
      <c r="F598" s="17">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6" t="s">
        <v>10</v>
      </c>
      <c r="F599" s="17">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6" t="s">
        <v>13</v>
      </c>
      <c r="F600" s="17">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6" t="s">
        <v>13</v>
      </c>
      <c r="F601" s="17">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6" t="s">
        <v>10</v>
      </c>
      <c r="F602" s="17">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6" t="s">
        <v>11</v>
      </c>
      <c r="F603" s="17">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6" t="s">
        <v>9</v>
      </c>
      <c r="F604" s="17">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6" t="s">
        <v>13</v>
      </c>
      <c r="F605" s="17">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6" t="s">
        <v>11</v>
      </c>
      <c r="F606" s="17">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6" t="s">
        <v>11</v>
      </c>
      <c r="F607" s="17">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6" t="s">
        <v>10</v>
      </c>
      <c r="F608" s="17">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6" t="s">
        <v>10</v>
      </c>
      <c r="F609" s="17">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6" t="s">
        <v>13</v>
      </c>
      <c r="F610" s="17">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6" t="s">
        <v>6</v>
      </c>
      <c r="F611" s="17">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6" t="s">
        <v>6</v>
      </c>
      <c r="F612" s="17">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6" t="s">
        <v>6</v>
      </c>
      <c r="F613" s="17">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6" t="s">
        <v>11</v>
      </c>
      <c r="F614" s="17">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6" t="s">
        <v>9</v>
      </c>
      <c r="F615" s="17">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6" t="s">
        <v>9</v>
      </c>
      <c r="F616" s="17">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6" t="s">
        <v>6</v>
      </c>
      <c r="F617" s="17">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6" t="s">
        <v>13</v>
      </c>
      <c r="F618" s="17">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6" t="s">
        <v>9</v>
      </c>
      <c r="F619" s="17">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6" t="s">
        <v>11</v>
      </c>
      <c r="F620" s="17">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6" t="s">
        <v>10</v>
      </c>
      <c r="F621" s="17">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6" t="s">
        <v>11</v>
      </c>
      <c r="F622" s="17">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6" t="s">
        <v>13</v>
      </c>
      <c r="F623" s="17">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6" t="s">
        <v>11</v>
      </c>
      <c r="F624" s="17">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6" t="s">
        <v>11</v>
      </c>
      <c r="F625" s="17">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6" t="s">
        <v>11</v>
      </c>
      <c r="F626" s="17">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6" t="s">
        <v>13</v>
      </c>
      <c r="F627" s="17">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6" t="s">
        <v>13</v>
      </c>
      <c r="F628" s="17">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6" t="s">
        <v>6</v>
      </c>
      <c r="F629" s="17">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6" t="s">
        <v>6</v>
      </c>
      <c r="F630" s="17">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6" t="s">
        <v>10</v>
      </c>
      <c r="F631" s="17">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6" t="s">
        <v>11</v>
      </c>
      <c r="F632" s="17">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6" t="s">
        <v>13</v>
      </c>
      <c r="F633" s="17">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6" t="s">
        <v>9</v>
      </c>
      <c r="F634" s="17">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6" t="s">
        <v>13</v>
      </c>
      <c r="F635" s="17">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6" t="s">
        <v>11</v>
      </c>
      <c r="F636" s="17">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6" t="s">
        <v>11</v>
      </c>
      <c r="F637" s="17">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6" t="s">
        <v>11</v>
      </c>
      <c r="F638" s="17">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6" t="s">
        <v>10</v>
      </c>
      <c r="F639" s="17">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6" t="s">
        <v>9</v>
      </c>
      <c r="F640" s="17">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6" t="s">
        <v>6</v>
      </c>
      <c r="F641" s="17">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6" t="s">
        <v>6</v>
      </c>
      <c r="F642" s="17">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6" t="s">
        <v>6</v>
      </c>
      <c r="F643" s="17">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6" t="s">
        <v>10</v>
      </c>
      <c r="F644" s="17">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6" t="s">
        <v>10</v>
      </c>
      <c r="F645" s="17">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6" t="s">
        <v>13</v>
      </c>
      <c r="F646" s="17">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6" t="s">
        <v>13</v>
      </c>
      <c r="F647" s="17">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6" t="s">
        <v>13</v>
      </c>
      <c r="F648" s="17">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6" t="s">
        <v>13</v>
      </c>
      <c r="F649" s="17">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6" t="s">
        <v>6</v>
      </c>
      <c r="F650" s="17">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6" t="s">
        <v>11</v>
      </c>
      <c r="F651" s="17">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6" t="s">
        <v>10</v>
      </c>
      <c r="F652" s="17">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6" t="s">
        <v>9</v>
      </c>
      <c r="F653" s="17">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6" t="s">
        <v>10</v>
      </c>
      <c r="F654" s="17">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6" t="s">
        <v>6</v>
      </c>
      <c r="F655" s="17">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6" t="s">
        <v>9</v>
      </c>
      <c r="F656" s="17">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6" t="s">
        <v>6</v>
      </c>
      <c r="F657" s="17">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6" t="s">
        <v>9</v>
      </c>
      <c r="F658" s="17">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6" t="s">
        <v>13</v>
      </c>
      <c r="F659" s="17">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6" t="s">
        <v>9</v>
      </c>
      <c r="F660" s="17">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6" t="s">
        <v>13</v>
      </c>
      <c r="F661" s="17">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6" t="s">
        <v>11</v>
      </c>
      <c r="F662" s="17">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6" t="s">
        <v>11</v>
      </c>
      <c r="F663" s="17">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6" t="s">
        <v>6</v>
      </c>
      <c r="F664" s="17">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6" t="s">
        <v>9</v>
      </c>
      <c r="F665" s="17">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6" t="s">
        <v>9</v>
      </c>
      <c r="F666" s="17">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6" t="s">
        <v>10</v>
      </c>
      <c r="F667" s="17">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6" t="s">
        <v>6</v>
      </c>
      <c r="F668" s="17">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6" t="s">
        <v>6</v>
      </c>
      <c r="F669" s="17">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6" t="s">
        <v>6</v>
      </c>
      <c r="F670" s="17">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6" t="s">
        <v>13</v>
      </c>
      <c r="F671" s="17">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6" t="s">
        <v>9</v>
      </c>
      <c r="F672" s="17">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6" t="s">
        <v>10</v>
      </c>
      <c r="F673" s="17">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6" t="s">
        <v>9</v>
      </c>
      <c r="F674" s="17">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6" t="s">
        <v>13</v>
      </c>
      <c r="F675" s="17">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6" t="s">
        <v>10</v>
      </c>
      <c r="F676" s="17">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6" t="s">
        <v>13</v>
      </c>
      <c r="F677" s="17">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6" t="s">
        <v>11</v>
      </c>
      <c r="F678" s="17">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6" t="s">
        <v>11</v>
      </c>
      <c r="F679" s="17">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6" t="s">
        <v>10</v>
      </c>
      <c r="F680" s="17">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6" t="s">
        <v>11</v>
      </c>
      <c r="F681" s="17">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6" t="s">
        <v>6</v>
      </c>
      <c r="F682" s="17">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6" t="s">
        <v>9</v>
      </c>
      <c r="F683" s="17">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6" t="s">
        <v>13</v>
      </c>
      <c r="F684" s="17">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6" t="s">
        <v>13</v>
      </c>
      <c r="F685" s="17">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6" t="s">
        <v>13</v>
      </c>
      <c r="F686" s="17">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6" t="s">
        <v>9</v>
      </c>
      <c r="F687" s="17">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6" t="s">
        <v>11</v>
      </c>
      <c r="F688" s="17">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6" t="s">
        <v>13</v>
      </c>
      <c r="F689" s="17">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6" t="s">
        <v>9</v>
      </c>
      <c r="F690" s="17">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6" t="s">
        <v>9</v>
      </c>
      <c r="F691" s="17">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6" t="s">
        <v>6</v>
      </c>
      <c r="F692" s="17">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6" t="s">
        <v>13</v>
      </c>
      <c r="F693" s="17">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6" t="s">
        <v>11</v>
      </c>
      <c r="F694" s="17">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6" t="s">
        <v>6</v>
      </c>
      <c r="F695" s="17">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6" t="s">
        <v>13</v>
      </c>
      <c r="F696" s="17">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6" t="s">
        <v>13</v>
      </c>
      <c r="F697" s="17">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6" t="s">
        <v>6</v>
      </c>
      <c r="F698" s="17">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6" t="s">
        <v>10</v>
      </c>
      <c r="F699" s="17">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6" t="s">
        <v>6</v>
      </c>
      <c r="F700" s="17">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6" t="s">
        <v>9</v>
      </c>
      <c r="F701" s="17">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6" t="s">
        <v>10</v>
      </c>
      <c r="F702" s="17">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6" t="s">
        <v>9</v>
      </c>
      <c r="F703" s="17">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6" t="s">
        <v>10</v>
      </c>
      <c r="F704" s="17">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6" t="s">
        <v>6</v>
      </c>
      <c r="F705" s="17">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6" t="s">
        <v>13</v>
      </c>
      <c r="F706" s="17">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6" t="s">
        <v>9</v>
      </c>
      <c r="F707" s="17">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6" t="s">
        <v>9</v>
      </c>
      <c r="F708" s="17">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6" t="s">
        <v>10</v>
      </c>
      <c r="F709" s="17">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6" t="s">
        <v>11</v>
      </c>
      <c r="F710" s="17">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6" t="s">
        <v>13</v>
      </c>
      <c r="F711" s="17">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6" t="s">
        <v>13</v>
      </c>
      <c r="F712" s="17">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6" t="s">
        <v>10</v>
      </c>
      <c r="F713" s="17">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6" t="s">
        <v>13</v>
      </c>
      <c r="F714" s="17">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6" t="s">
        <v>10</v>
      </c>
      <c r="F715" s="17">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6" t="s">
        <v>6</v>
      </c>
      <c r="F716" s="17">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6" t="s">
        <v>6</v>
      </c>
      <c r="F717" s="17">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6" t="s">
        <v>11</v>
      </c>
      <c r="F718" s="17">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6" t="s">
        <v>9</v>
      </c>
      <c r="F719" s="17">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6" t="s">
        <v>6</v>
      </c>
      <c r="F720" s="17">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6" t="s">
        <v>10</v>
      </c>
      <c r="F721" s="17">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6" t="s">
        <v>6</v>
      </c>
      <c r="F722" s="17">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6" t="s">
        <v>13</v>
      </c>
      <c r="F723" s="17">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6" t="s">
        <v>9</v>
      </c>
      <c r="F724" s="17">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6" t="s">
        <v>11</v>
      </c>
      <c r="F725" s="17">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6" t="s">
        <v>10</v>
      </c>
      <c r="F726" s="17">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6" t="s">
        <v>6</v>
      </c>
      <c r="F727" s="17">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6" t="s">
        <v>9</v>
      </c>
      <c r="F728" s="17">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6" t="s">
        <v>9</v>
      </c>
      <c r="F729" s="17">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6" t="s">
        <v>9</v>
      </c>
      <c r="F730" s="17">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6" t="s">
        <v>6</v>
      </c>
      <c r="F731" s="17">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6" t="s">
        <v>9</v>
      </c>
      <c r="F732" s="17">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6" t="s">
        <v>6</v>
      </c>
      <c r="F733" s="17">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6" t="s">
        <v>6</v>
      </c>
      <c r="F734" s="17">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6" t="s">
        <v>11</v>
      </c>
      <c r="F735" s="17">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6" t="s">
        <v>11</v>
      </c>
      <c r="F736" s="17">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6" t="s">
        <v>10</v>
      </c>
      <c r="F737" s="17">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6" t="s">
        <v>9</v>
      </c>
      <c r="F738" s="17">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6" t="s">
        <v>10</v>
      </c>
      <c r="F739" s="17">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6" t="s">
        <v>6</v>
      </c>
      <c r="F740" s="17">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6" t="s">
        <v>10</v>
      </c>
      <c r="F741" s="17">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6" t="s">
        <v>9</v>
      </c>
      <c r="F742" s="17">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6" t="s">
        <v>10</v>
      </c>
      <c r="F743" s="17">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6" t="s">
        <v>9</v>
      </c>
      <c r="F744" s="17">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6" t="s">
        <v>10</v>
      </c>
      <c r="F745" s="17">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6" t="s">
        <v>11</v>
      </c>
      <c r="F746" s="17">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6" t="s">
        <v>10</v>
      </c>
      <c r="F747" s="17">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6" t="s">
        <v>11</v>
      </c>
      <c r="F748" s="17">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6" t="s">
        <v>10</v>
      </c>
      <c r="F749" s="17">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6" t="s">
        <v>11</v>
      </c>
      <c r="F750" s="17">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6" t="s">
        <v>10</v>
      </c>
      <c r="F751" s="17">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6" t="s">
        <v>10</v>
      </c>
      <c r="F752" s="17">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6" t="s">
        <v>13</v>
      </c>
      <c r="F753" s="17">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6" t="s">
        <v>9</v>
      </c>
      <c r="F754" s="17">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6" t="s">
        <v>6</v>
      </c>
      <c r="F755" s="17">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6" t="s">
        <v>6</v>
      </c>
      <c r="F756" s="17">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6" t="s">
        <v>11</v>
      </c>
      <c r="F757" s="17">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6" t="s">
        <v>10</v>
      </c>
      <c r="F758" s="17">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6" t="s">
        <v>9</v>
      </c>
      <c r="F759" s="17">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6" t="s">
        <v>13</v>
      </c>
      <c r="F760" s="17">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6" t="s">
        <v>13</v>
      </c>
      <c r="F761" s="17">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6" t="s">
        <v>9</v>
      </c>
      <c r="F762" s="17">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6" t="s">
        <v>13</v>
      </c>
      <c r="F763" s="17">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6" t="s">
        <v>9</v>
      </c>
      <c r="F764" s="17">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6" t="s">
        <v>13</v>
      </c>
      <c r="F765" s="17">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6" t="s">
        <v>10</v>
      </c>
      <c r="F766" s="17">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6" t="s">
        <v>13</v>
      </c>
      <c r="F767" s="17">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6" t="s">
        <v>9</v>
      </c>
      <c r="F768" s="17">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6" t="s">
        <v>11</v>
      </c>
      <c r="F769" s="17">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6" t="s">
        <v>9</v>
      </c>
      <c r="F770" s="17">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6" t="s">
        <v>9</v>
      </c>
      <c r="F771" s="17">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6" t="s">
        <v>13</v>
      </c>
      <c r="F772" s="17">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6" t="s">
        <v>6</v>
      </c>
      <c r="F773" s="17">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6" t="s">
        <v>10</v>
      </c>
      <c r="F774" s="17">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6" t="s">
        <v>10</v>
      </c>
      <c r="F775" s="17">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6" t="s">
        <v>10</v>
      </c>
      <c r="F776" s="17">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6" t="s">
        <v>11</v>
      </c>
      <c r="F777" s="17">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6" t="s">
        <v>13</v>
      </c>
      <c r="F778" s="17">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6" t="s">
        <v>6</v>
      </c>
      <c r="F779" s="17">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6" t="s">
        <v>10</v>
      </c>
      <c r="F780" s="17">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6" t="s">
        <v>6</v>
      </c>
      <c r="F781" s="17">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6" t="s">
        <v>13</v>
      </c>
      <c r="F782" s="17">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6" t="s">
        <v>9</v>
      </c>
      <c r="F783" s="17">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6" t="s">
        <v>11</v>
      </c>
      <c r="F784" s="17">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6" t="s">
        <v>6</v>
      </c>
      <c r="F785" s="17">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6" t="s">
        <v>11</v>
      </c>
      <c r="F786" s="17">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6" t="s">
        <v>10</v>
      </c>
      <c r="F787" s="17">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6" t="s">
        <v>10</v>
      </c>
      <c r="F788" s="17">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6" t="s">
        <v>10</v>
      </c>
      <c r="F789" s="17">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6" t="s">
        <v>6</v>
      </c>
      <c r="F790" s="17">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6" t="s">
        <v>11</v>
      </c>
      <c r="F791" s="17">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6" t="s">
        <v>11</v>
      </c>
      <c r="F792" s="17">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6" t="s">
        <v>13</v>
      </c>
      <c r="F793" s="17">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6" t="s">
        <v>10</v>
      </c>
      <c r="F794" s="17">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6" t="s">
        <v>9</v>
      </c>
      <c r="F795" s="17">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6" t="s">
        <v>10</v>
      </c>
      <c r="F796" s="17">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6" t="s">
        <v>13</v>
      </c>
      <c r="F797" s="17">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6" t="s">
        <v>6</v>
      </c>
      <c r="F798" s="17">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6" t="s">
        <v>13</v>
      </c>
      <c r="F799" s="17">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6" t="s">
        <v>9</v>
      </c>
      <c r="F800" s="17">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6" t="s">
        <v>11</v>
      </c>
      <c r="F801" s="17">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6" t="s">
        <v>10</v>
      </c>
      <c r="F802" s="17">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6" t="s">
        <v>6</v>
      </c>
      <c r="F803" s="17">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6" t="s">
        <v>10</v>
      </c>
      <c r="F804" s="17">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6" t="s">
        <v>13</v>
      </c>
      <c r="F805" s="17">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6" t="s">
        <v>10</v>
      </c>
      <c r="F806" s="17">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6" t="s">
        <v>11</v>
      </c>
      <c r="F807" s="17">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6" t="s">
        <v>6</v>
      </c>
      <c r="F808" s="17">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6" t="s">
        <v>6</v>
      </c>
      <c r="F809" s="17">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6" t="s">
        <v>6</v>
      </c>
      <c r="F810" s="17">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6" t="s">
        <v>6</v>
      </c>
      <c r="F811" s="17">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6" t="s">
        <v>11</v>
      </c>
      <c r="F812" s="17">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6" t="s">
        <v>11</v>
      </c>
      <c r="F813" s="17">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6" t="s">
        <v>6</v>
      </c>
      <c r="F814" s="17">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6" t="s">
        <v>6</v>
      </c>
      <c r="F815" s="17">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6" t="s">
        <v>9</v>
      </c>
      <c r="F816" s="17">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6" t="s">
        <v>13</v>
      </c>
      <c r="F817" s="17">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6" t="s">
        <v>6</v>
      </c>
      <c r="F818" s="17">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6" t="s">
        <v>10</v>
      </c>
      <c r="F819" s="17">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6" t="s">
        <v>6</v>
      </c>
      <c r="F820" s="17">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6" t="s">
        <v>9</v>
      </c>
      <c r="F821" s="17">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6" t="s">
        <v>9</v>
      </c>
      <c r="F822" s="17">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6" t="s">
        <v>13</v>
      </c>
      <c r="F823" s="17">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6" t="s">
        <v>11</v>
      </c>
      <c r="F824" s="17">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6" t="s">
        <v>6</v>
      </c>
      <c r="F825" s="17">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6" t="s">
        <v>9</v>
      </c>
      <c r="F826" s="17">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6" t="s">
        <v>13</v>
      </c>
      <c r="F827" s="17">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6" t="s">
        <v>10</v>
      </c>
      <c r="F828" s="17">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6" t="s">
        <v>9</v>
      </c>
      <c r="F829" s="17">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6" t="s">
        <v>6</v>
      </c>
      <c r="F830" s="17">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6" t="s">
        <v>10</v>
      </c>
      <c r="F831" s="17">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6" t="s">
        <v>11</v>
      </c>
      <c r="F832" s="17">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6" t="s">
        <v>11</v>
      </c>
      <c r="F833" s="17">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6" t="s">
        <v>11</v>
      </c>
      <c r="F834" s="17">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6" t="s">
        <v>10</v>
      </c>
      <c r="F835" s="17">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6" t="s">
        <v>6</v>
      </c>
      <c r="F836" s="17">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6" t="s">
        <v>9</v>
      </c>
      <c r="F837" s="17">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6" t="s">
        <v>6</v>
      </c>
      <c r="F838" s="17">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6" t="s">
        <v>11</v>
      </c>
      <c r="F839" s="17">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6" t="s">
        <v>9</v>
      </c>
      <c r="F840" s="17">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6" t="s">
        <v>6</v>
      </c>
      <c r="F841" s="17">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6" t="s">
        <v>9</v>
      </c>
      <c r="F842" s="17">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6" t="s">
        <v>6</v>
      </c>
      <c r="F843" s="17">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6" t="s">
        <v>9</v>
      </c>
      <c r="F844" s="17">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6" t="s">
        <v>6</v>
      </c>
      <c r="F845" s="17">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6" t="s">
        <v>13</v>
      </c>
      <c r="F846" s="17">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6" t="s">
        <v>10</v>
      </c>
      <c r="F847" s="17">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6" t="s">
        <v>6</v>
      </c>
      <c r="F848" s="17">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6" t="s">
        <v>6</v>
      </c>
      <c r="F849" s="17">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6" t="s">
        <v>11</v>
      </c>
      <c r="F850" s="17">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6" t="s">
        <v>6</v>
      </c>
      <c r="F851" s="17">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6" t="s">
        <v>11</v>
      </c>
      <c r="F852" s="17">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6" t="s">
        <v>9</v>
      </c>
      <c r="F853" s="17">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6" t="s">
        <v>13</v>
      </c>
      <c r="F854" s="17">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6" t="s">
        <v>11</v>
      </c>
      <c r="F855" s="17">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6" t="s">
        <v>9</v>
      </c>
      <c r="F856" s="17">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6" t="s">
        <v>6</v>
      </c>
      <c r="F857" s="17">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6" t="s">
        <v>6</v>
      </c>
      <c r="F858" s="17">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6" t="s">
        <v>13</v>
      </c>
      <c r="F859" s="17">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6" t="s">
        <v>11</v>
      </c>
      <c r="F860" s="17">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6" t="s">
        <v>10</v>
      </c>
      <c r="F861" s="17">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6" t="s">
        <v>11</v>
      </c>
      <c r="F862" s="17">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6" t="s">
        <v>11</v>
      </c>
      <c r="F863" s="17">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6" t="s">
        <v>13</v>
      </c>
      <c r="F864" s="17">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6" t="s">
        <v>9</v>
      </c>
      <c r="F865" s="17">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6" t="s">
        <v>6</v>
      </c>
      <c r="F866" s="17">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6" t="s">
        <v>10</v>
      </c>
      <c r="F867" s="17">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6" t="s">
        <v>13</v>
      </c>
      <c r="F868" s="17">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6" t="s">
        <v>6</v>
      </c>
      <c r="F869" s="17">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6" t="s">
        <v>10</v>
      </c>
      <c r="F870" s="17">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6" t="s">
        <v>9</v>
      </c>
      <c r="F871" s="17">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6" t="s">
        <v>9</v>
      </c>
      <c r="F872" s="17">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6" t="s">
        <v>9</v>
      </c>
      <c r="F873" s="17">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6" t="s">
        <v>9</v>
      </c>
      <c r="F874" s="17">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6" t="s">
        <v>10</v>
      </c>
      <c r="F875" s="17">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6" t="s">
        <v>11</v>
      </c>
      <c r="F876" s="17">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6" t="s">
        <v>10</v>
      </c>
      <c r="F877" s="17">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6" t="s">
        <v>10</v>
      </c>
      <c r="F878" s="17">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6" t="s">
        <v>10</v>
      </c>
      <c r="F879" s="17">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6" t="s">
        <v>11</v>
      </c>
      <c r="F880" s="17">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6" t="s">
        <v>11</v>
      </c>
      <c r="F881" s="17">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6" t="s">
        <v>13</v>
      </c>
      <c r="F882" s="17">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6" t="s">
        <v>11</v>
      </c>
      <c r="F883" s="17">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6" t="s">
        <v>11</v>
      </c>
      <c r="F884" s="17">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6" t="s">
        <v>6</v>
      </c>
      <c r="F885" s="17">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6" t="s">
        <v>13</v>
      </c>
      <c r="F886" s="17">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6" t="s">
        <v>9</v>
      </c>
      <c r="F887" s="17">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6" t="s">
        <v>10</v>
      </c>
      <c r="F888" s="17">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6" t="s">
        <v>9</v>
      </c>
      <c r="F889" s="17">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6" t="s">
        <v>6</v>
      </c>
      <c r="F890" s="17">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6" t="s">
        <v>10</v>
      </c>
      <c r="F891" s="17">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6" t="s">
        <v>10</v>
      </c>
      <c r="F892" s="17">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6" t="s">
        <v>6</v>
      </c>
      <c r="F893" s="17">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6" t="s">
        <v>13</v>
      </c>
      <c r="F894" s="17">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6" t="s">
        <v>9</v>
      </c>
      <c r="F895" s="17">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6" t="s">
        <v>13</v>
      </c>
      <c r="F896" s="17">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6" t="s">
        <v>6</v>
      </c>
      <c r="F897" s="17">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6" t="s">
        <v>10</v>
      </c>
      <c r="F898" s="17">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6" t="s">
        <v>11</v>
      </c>
      <c r="F899" s="17">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6" t="s">
        <v>9</v>
      </c>
      <c r="F900" s="17">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6" t="s">
        <v>13</v>
      </c>
      <c r="F901" s="17">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6" t="s">
        <v>6</v>
      </c>
      <c r="F902" s="17">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6" t="s">
        <v>10</v>
      </c>
      <c r="F903" s="17">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6" t="s">
        <v>6</v>
      </c>
      <c r="F904" s="17">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6" t="s">
        <v>9</v>
      </c>
      <c r="F905" s="17">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6" t="s">
        <v>11</v>
      </c>
      <c r="F906" s="17">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6" t="s">
        <v>13</v>
      </c>
      <c r="F907" s="17">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6" t="s">
        <v>10</v>
      </c>
      <c r="F908" s="17">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6" t="s">
        <v>9</v>
      </c>
      <c r="F909" s="17">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6" t="s">
        <v>13</v>
      </c>
      <c r="F910" s="17">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6" t="s">
        <v>9</v>
      </c>
      <c r="F911" s="17">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6" t="s">
        <v>13</v>
      </c>
      <c r="F912" s="17">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6" t="s">
        <v>10</v>
      </c>
      <c r="F913" s="17">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6" t="s">
        <v>10</v>
      </c>
      <c r="F914" s="17">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6" t="s">
        <v>6</v>
      </c>
      <c r="F915" s="17">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6" t="s">
        <v>10</v>
      </c>
      <c r="F916" s="17">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6" t="s">
        <v>11</v>
      </c>
      <c r="F917" s="17">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6" t="s">
        <v>10</v>
      </c>
      <c r="F918" s="17">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6" t="s">
        <v>9</v>
      </c>
      <c r="F919" s="17">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6" t="s">
        <v>6</v>
      </c>
      <c r="F920" s="17">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6" t="s">
        <v>9</v>
      </c>
      <c r="F921" s="17">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6" t="s">
        <v>10</v>
      </c>
      <c r="F922" s="17">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6" t="s">
        <v>6</v>
      </c>
      <c r="F923" s="17">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6" t="s">
        <v>6</v>
      </c>
      <c r="F924" s="17">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6" t="s">
        <v>9</v>
      </c>
      <c r="F925" s="17">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6" t="s">
        <v>9</v>
      </c>
      <c r="F926" s="17">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6" t="s">
        <v>10</v>
      </c>
      <c r="F927" s="17">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6" t="s">
        <v>6</v>
      </c>
      <c r="F928" s="17">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6" t="s">
        <v>10</v>
      </c>
      <c r="F929" s="17">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6" t="s">
        <v>9</v>
      </c>
      <c r="F930" s="17">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6" t="s">
        <v>11</v>
      </c>
      <c r="F931" s="17">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6" t="s">
        <v>6</v>
      </c>
      <c r="F932" s="17">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6" t="s">
        <v>11</v>
      </c>
      <c r="F933" s="17">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6" t="s">
        <v>6</v>
      </c>
      <c r="F934" s="17">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6" t="s">
        <v>9</v>
      </c>
      <c r="F935" s="17">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6" t="s">
        <v>6</v>
      </c>
      <c r="F936" s="17">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6" t="s">
        <v>6</v>
      </c>
      <c r="F937" s="17">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6" t="s">
        <v>11</v>
      </c>
      <c r="F938" s="17">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6" t="s">
        <v>9</v>
      </c>
      <c r="F939" s="17">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6" t="s">
        <v>13</v>
      </c>
      <c r="F940" s="17">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6" t="s">
        <v>6</v>
      </c>
      <c r="F941" s="17">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6" t="s">
        <v>10</v>
      </c>
      <c r="F942" s="17">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6" t="s">
        <v>13</v>
      </c>
      <c r="F943" s="17">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6" t="s">
        <v>11</v>
      </c>
      <c r="F944" s="17">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6" t="s">
        <v>9</v>
      </c>
      <c r="F945" s="17">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6" t="s">
        <v>10</v>
      </c>
      <c r="F946" s="17">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6" t="s">
        <v>9</v>
      </c>
      <c r="F947" s="17">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6" t="s">
        <v>11</v>
      </c>
      <c r="F948" s="17">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6" t="s">
        <v>6</v>
      </c>
      <c r="F949" s="17">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6" t="s">
        <v>11</v>
      </c>
      <c r="F950" s="17">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6" t="s">
        <v>13</v>
      </c>
      <c r="F951" s="17">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6" t="s">
        <v>6</v>
      </c>
      <c r="F952" s="17">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6" t="s">
        <v>13</v>
      </c>
      <c r="F953" s="17">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6" t="s">
        <v>10</v>
      </c>
      <c r="F954" s="17">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6" t="s">
        <v>9</v>
      </c>
      <c r="F955" s="17">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6" t="s">
        <v>10</v>
      </c>
      <c r="F956" s="17">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6" t="s">
        <v>9</v>
      </c>
      <c r="F957" s="17">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6" t="s">
        <v>10</v>
      </c>
      <c r="F958" s="17">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6" t="s">
        <v>6</v>
      </c>
      <c r="F959" s="17">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6" t="s">
        <v>10</v>
      </c>
      <c r="F960" s="17">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6" t="s">
        <v>13</v>
      </c>
      <c r="F961" s="17">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6" t="s">
        <v>13</v>
      </c>
      <c r="F962" s="17">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6" t="s">
        <v>9</v>
      </c>
      <c r="F963" s="17">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6" t="s">
        <v>6</v>
      </c>
      <c r="F964" s="17">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6" t="s">
        <v>9</v>
      </c>
      <c r="F965" s="17">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6" t="s">
        <v>11</v>
      </c>
      <c r="F966" s="17">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6" t="s">
        <v>6</v>
      </c>
      <c r="F967" s="17">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6" t="s">
        <v>9</v>
      </c>
      <c r="F968" s="17">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6" t="s">
        <v>13</v>
      </c>
      <c r="F969" s="17">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6" t="s">
        <v>6</v>
      </c>
      <c r="F970" s="17">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6" t="s">
        <v>13</v>
      </c>
      <c r="F971" s="17">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6" t="s">
        <v>9</v>
      </c>
      <c r="F972" s="17">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6" t="s">
        <v>10</v>
      </c>
      <c r="F973" s="17">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6" t="s">
        <v>10</v>
      </c>
      <c r="F974" s="17">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6" t="s">
        <v>10</v>
      </c>
      <c r="F975" s="17">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6" t="s">
        <v>13</v>
      </c>
      <c r="F976" s="17">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6" t="s">
        <v>13</v>
      </c>
      <c r="F977" s="17">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6" t="s">
        <v>11</v>
      </c>
      <c r="F978" s="17">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6" t="s">
        <v>13</v>
      </c>
      <c r="F979" s="17">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6" t="s">
        <v>6</v>
      </c>
      <c r="F980" s="17">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6" t="s">
        <v>11</v>
      </c>
      <c r="F981" s="17">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6" t="s">
        <v>13</v>
      </c>
      <c r="F982" s="17">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6" t="s">
        <v>9</v>
      </c>
      <c r="F983" s="17">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6" t="s">
        <v>13</v>
      </c>
      <c r="F984" s="17">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6" t="s">
        <v>6</v>
      </c>
      <c r="F985" s="17">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6" t="s">
        <v>10</v>
      </c>
      <c r="F986" s="17">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6" t="s">
        <v>10</v>
      </c>
      <c r="F987" s="17">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6" t="s">
        <v>11</v>
      </c>
      <c r="F988" s="17">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6" t="s">
        <v>9</v>
      </c>
      <c r="F989" s="17">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6" t="s">
        <v>13</v>
      </c>
      <c r="F990" s="17">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6" t="s">
        <v>10</v>
      </c>
      <c r="F991" s="17">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6" t="s">
        <v>10</v>
      </c>
      <c r="F992" s="17">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6" t="s">
        <v>6</v>
      </c>
      <c r="F993" s="17">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6" t="s">
        <v>6</v>
      </c>
      <c r="F994" s="17">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6" t="s">
        <v>9</v>
      </c>
      <c r="F995" s="17">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6" t="s">
        <v>11</v>
      </c>
      <c r="F996" s="17">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6" t="s">
        <v>13</v>
      </c>
      <c r="F997" s="17">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6" t="s">
        <v>10</v>
      </c>
      <c r="F998" s="17">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6" t="s">
        <v>10</v>
      </c>
      <c r="F999" s="17">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6" t="s">
        <v>13</v>
      </c>
      <c r="F1000" s="17">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6" t="s">
        <v>10</v>
      </c>
      <c r="F1001" s="17">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6" t="s">
        <v>10</v>
      </c>
      <c r="F1002" s="17">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6" t="s">
        <v>11</v>
      </c>
      <c r="F1003" s="17">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Call Centre Report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Kiruthiga Jayaraman</cp:lastModifiedBy>
  <dcterms:created xsi:type="dcterms:W3CDTF">2021-03-14T20:21:32Z</dcterms:created>
  <dcterms:modified xsi:type="dcterms:W3CDTF">2025-01-26T11:28:04Z</dcterms:modified>
</cp:coreProperties>
</file>