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usmi\Downloads\"/>
    </mc:Choice>
  </mc:AlternateContent>
  <xr:revisionPtr revIDLastSave="0" documentId="13_ncr:1_{3571925F-811A-4417-9A33-B8E1966C2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P9" i="1"/>
  <c r="N9" i="1"/>
  <c r="M9" i="1"/>
  <c r="C9" i="1"/>
  <c r="Q40" i="1"/>
  <c r="P40" i="1"/>
  <c r="N40" i="1"/>
  <c r="M40" i="1"/>
  <c r="C40" i="1"/>
  <c r="Q39" i="1"/>
  <c r="P39" i="1"/>
  <c r="N39" i="1"/>
  <c r="M39" i="1"/>
  <c r="C39" i="1"/>
  <c r="Q2" i="1"/>
  <c r="P2" i="1"/>
  <c r="N2" i="1"/>
  <c r="M2" i="1"/>
  <c r="C2" i="1"/>
  <c r="Q31" i="1"/>
  <c r="P31" i="1"/>
  <c r="N31" i="1"/>
  <c r="M31" i="1"/>
  <c r="C31" i="1"/>
  <c r="Q4" i="1"/>
  <c r="N4" i="1"/>
  <c r="M4" i="1"/>
  <c r="C4" i="1"/>
  <c r="Q16" i="1"/>
  <c r="P16" i="1"/>
  <c r="N16" i="1"/>
  <c r="M16" i="1"/>
  <c r="C16" i="1"/>
  <c r="Q6" i="1"/>
  <c r="P6" i="1"/>
  <c r="N6" i="1"/>
  <c r="M6" i="1"/>
  <c r="C6" i="1"/>
  <c r="Q10" i="1"/>
  <c r="N10" i="1"/>
  <c r="M10" i="1"/>
  <c r="L10" i="1"/>
  <c r="C10" i="1"/>
  <c r="Q3" i="1"/>
  <c r="N3" i="1"/>
  <c r="M3" i="1"/>
  <c r="L3" i="1"/>
  <c r="C3" i="1"/>
  <c r="Q30" i="1"/>
  <c r="P30" i="1"/>
  <c r="N30" i="1"/>
  <c r="M30" i="1"/>
  <c r="L30" i="1"/>
  <c r="C30" i="1"/>
  <c r="Q8" i="1"/>
  <c r="N8" i="1"/>
  <c r="M8" i="1"/>
  <c r="L8" i="1"/>
  <c r="C8" i="1"/>
  <c r="Q27" i="1"/>
  <c r="P27" i="1"/>
  <c r="N27" i="1"/>
  <c r="M27" i="1"/>
  <c r="L27" i="1"/>
  <c r="C27" i="1"/>
  <c r="Q28" i="1"/>
  <c r="P28" i="1"/>
  <c r="N28" i="1"/>
  <c r="M28" i="1"/>
  <c r="L28" i="1"/>
  <c r="C28" i="1"/>
  <c r="Q11" i="1"/>
  <c r="N11" i="1"/>
  <c r="M11" i="1"/>
  <c r="L11" i="1"/>
  <c r="C11" i="1"/>
  <c r="Q41" i="1"/>
  <c r="P41" i="1"/>
  <c r="N41" i="1"/>
  <c r="M41" i="1"/>
  <c r="L41" i="1"/>
  <c r="C41" i="1"/>
  <c r="Q12" i="1"/>
  <c r="P12" i="1"/>
  <c r="N12" i="1"/>
  <c r="M12" i="1"/>
  <c r="L12" i="1"/>
  <c r="C12" i="1"/>
  <c r="Q29" i="1"/>
  <c r="P29" i="1"/>
  <c r="N29" i="1"/>
  <c r="M29" i="1"/>
  <c r="L29" i="1"/>
  <c r="C29" i="1"/>
  <c r="Q7" i="1"/>
  <c r="P7" i="1"/>
  <c r="N7" i="1"/>
  <c r="M7" i="1"/>
  <c r="L7" i="1"/>
  <c r="C7" i="1"/>
  <c r="Q23" i="1"/>
  <c r="P23" i="1"/>
  <c r="N23" i="1"/>
  <c r="M23" i="1"/>
  <c r="L23" i="1"/>
  <c r="C23" i="1"/>
  <c r="Q18" i="1"/>
  <c r="P18" i="1"/>
  <c r="N18" i="1"/>
  <c r="M18" i="1"/>
  <c r="L18" i="1"/>
  <c r="C18" i="1"/>
  <c r="Q15" i="1"/>
  <c r="P15" i="1"/>
  <c r="N15" i="1"/>
  <c r="M15" i="1"/>
  <c r="L15" i="1"/>
  <c r="C15" i="1"/>
  <c r="Q14" i="1"/>
  <c r="N14" i="1"/>
  <c r="M14" i="1"/>
  <c r="L14" i="1"/>
  <c r="C14" i="1"/>
  <c r="Q5" i="1"/>
  <c r="P5" i="1"/>
  <c r="N5" i="1"/>
  <c r="M5" i="1"/>
  <c r="L5" i="1"/>
  <c r="C5" i="1"/>
  <c r="Q34" i="1"/>
  <c r="N34" i="1"/>
  <c r="M34" i="1"/>
  <c r="L34" i="1"/>
  <c r="Q20" i="1"/>
  <c r="N20" i="1"/>
  <c r="M20" i="1"/>
  <c r="L20" i="1"/>
  <c r="Q21" i="1"/>
  <c r="P21" i="1"/>
  <c r="N21" i="1"/>
  <c r="M21" i="1"/>
  <c r="L21" i="1"/>
  <c r="C21" i="1"/>
  <c r="Q36" i="1"/>
  <c r="N36" i="1"/>
  <c r="M36" i="1"/>
  <c r="L36" i="1"/>
  <c r="C36" i="1"/>
  <c r="Q17" i="1"/>
  <c r="P17" i="1"/>
  <c r="N17" i="1"/>
  <c r="M17" i="1"/>
  <c r="L17" i="1"/>
  <c r="C17" i="1"/>
  <c r="Q37" i="1"/>
  <c r="N37" i="1"/>
  <c r="M37" i="1"/>
  <c r="L37" i="1"/>
  <c r="C37" i="1"/>
  <c r="Q13" i="1"/>
  <c r="P13" i="1"/>
  <c r="N13" i="1"/>
  <c r="M13" i="1"/>
  <c r="L13" i="1"/>
  <c r="C13" i="1"/>
  <c r="Q22" i="1"/>
  <c r="P22" i="1"/>
  <c r="N22" i="1"/>
  <c r="M22" i="1"/>
  <c r="L22" i="1"/>
  <c r="C22" i="1"/>
  <c r="Q24" i="1"/>
  <c r="N24" i="1"/>
  <c r="M24" i="1"/>
  <c r="L24" i="1"/>
  <c r="C24" i="1"/>
  <c r="Q38" i="1"/>
  <c r="P38" i="1"/>
  <c r="N38" i="1"/>
  <c r="M38" i="1"/>
  <c r="L38" i="1"/>
  <c r="C38" i="1"/>
  <c r="Q19" i="1"/>
  <c r="P19" i="1"/>
  <c r="N19" i="1"/>
  <c r="M19" i="1"/>
  <c r="L19" i="1"/>
  <c r="C19" i="1"/>
  <c r="Q26" i="1"/>
  <c r="P26" i="1"/>
  <c r="N26" i="1"/>
  <c r="M26" i="1"/>
  <c r="L26" i="1"/>
  <c r="C26" i="1"/>
  <c r="Q35" i="1"/>
  <c r="P35" i="1"/>
  <c r="N35" i="1"/>
  <c r="M35" i="1"/>
  <c r="L35" i="1"/>
  <c r="C35" i="1"/>
  <c r="Q32" i="1"/>
  <c r="P32" i="1"/>
  <c r="N32" i="1"/>
  <c r="M32" i="1"/>
  <c r="L32" i="1"/>
  <c r="C32" i="1"/>
  <c r="Q33" i="1"/>
  <c r="P33" i="1"/>
  <c r="N33" i="1"/>
  <c r="M33" i="1"/>
  <c r="L33" i="1"/>
  <c r="C33" i="1"/>
  <c r="Q25" i="1"/>
  <c r="P25" i="1"/>
  <c r="N25" i="1"/>
  <c r="M25" i="1"/>
  <c r="L25" i="1"/>
  <c r="C25" i="1"/>
</calcChain>
</file>

<file path=xl/sharedStrings.xml><?xml version="1.0" encoding="utf-8"?>
<sst xmlns="http://schemas.openxmlformats.org/spreadsheetml/2006/main" count="139" uniqueCount="96">
  <si>
    <t>Players</t>
  </si>
  <si>
    <t>Node ID</t>
  </si>
  <si>
    <t>Profile Link</t>
  </si>
  <si>
    <t>Followers</t>
  </si>
  <si>
    <t>Posts</t>
  </si>
  <si>
    <t>Likes</t>
  </si>
  <si>
    <t>Shares</t>
  </si>
  <si>
    <t>Comments</t>
  </si>
  <si>
    <t>Avg. Likes</t>
  </si>
  <si>
    <t>Avg. Shares</t>
  </si>
  <si>
    <t>Avg. Comments</t>
  </si>
  <si>
    <t>Likes Ratio</t>
  </si>
  <si>
    <t>Shares ratio</t>
  </si>
  <si>
    <t>Comments Ratio</t>
  </si>
  <si>
    <t>Promotional Posts</t>
  </si>
  <si>
    <t>Promotional Post percentage</t>
  </si>
  <si>
    <t>Average Post Frequency</t>
  </si>
  <si>
    <t>Engagement Rate / post</t>
  </si>
  <si>
    <t>Engagement Rate / day</t>
  </si>
  <si>
    <t>Highest Active Day</t>
  </si>
  <si>
    <t>Highest day active percent</t>
  </si>
  <si>
    <t>Time of the day</t>
  </si>
  <si>
    <t>Sachin Tendulkar</t>
  </si>
  <si>
    <t>4/20</t>
  </si>
  <si>
    <t>Thursday</t>
  </si>
  <si>
    <t>Virat Kohli</t>
  </si>
  <si>
    <t>6/20</t>
  </si>
  <si>
    <t>KL RAHUL</t>
  </si>
  <si>
    <t>Friday</t>
  </si>
  <si>
    <t>RAVINDRA JADEJA</t>
  </si>
  <si>
    <t>Sunday</t>
  </si>
  <si>
    <t>RISHABH PANT</t>
  </si>
  <si>
    <t>10/20</t>
  </si>
  <si>
    <t>ROHIT SHARMA</t>
  </si>
  <si>
    <t>8/20</t>
  </si>
  <si>
    <t>ISHAN KISHAN</t>
  </si>
  <si>
    <t>1/20</t>
  </si>
  <si>
    <t>HARDIK PANDYA</t>
  </si>
  <si>
    <t>RASHID KHAN</t>
  </si>
  <si>
    <t>3/15</t>
  </si>
  <si>
    <t>sunday</t>
  </si>
  <si>
    <t>SANJU SAMSON</t>
  </si>
  <si>
    <t>2/15</t>
  </si>
  <si>
    <t>wednesday</t>
  </si>
  <si>
    <t>SHREYAS IYER</t>
  </si>
  <si>
    <t>0/20</t>
  </si>
  <si>
    <t xml:space="preserve">Monday </t>
  </si>
  <si>
    <t>JASPRIT BUMRAH</t>
  </si>
  <si>
    <t xml:space="preserve">Tuesday </t>
  </si>
  <si>
    <t>MAYANK AGARWAL</t>
  </si>
  <si>
    <t>saturday</t>
  </si>
  <si>
    <t>MS DHONI</t>
  </si>
  <si>
    <t>14/15</t>
  </si>
  <si>
    <t xml:space="preserve">AB De </t>
  </si>
  <si>
    <t>https://www.facebook.com/ABdeVilliers17</t>
  </si>
  <si>
    <t>Suresh Raina</t>
  </si>
  <si>
    <t>https://www.facebook.com/SureshKumaRainaOfficial</t>
  </si>
  <si>
    <t>PRITHVI SHAW</t>
  </si>
  <si>
    <t>15/20</t>
  </si>
  <si>
    <t>Wednesday</t>
  </si>
  <si>
    <t>RAVICHANDRAN ASWIN</t>
  </si>
  <si>
    <t>20/20</t>
  </si>
  <si>
    <t>Saturday</t>
  </si>
  <si>
    <t>UMESH YADAV</t>
  </si>
  <si>
    <t>KULDEEP YADAV</t>
  </si>
  <si>
    <t>2/20</t>
  </si>
  <si>
    <t>Tuesday</t>
  </si>
  <si>
    <t>CHRIS GAYLE</t>
  </si>
  <si>
    <t>11/20</t>
  </si>
  <si>
    <t>YUVARAJ SINGH</t>
  </si>
  <si>
    <t>AKSHAR PATEL</t>
  </si>
  <si>
    <t>7/20</t>
  </si>
  <si>
    <t>RAHUL TEWATIA</t>
  </si>
  <si>
    <t>WASHINGTON SUNDAR</t>
  </si>
  <si>
    <t>RAHUL TRIPATHI</t>
  </si>
  <si>
    <t>KRUNAL PANDYA</t>
  </si>
  <si>
    <t>5/20</t>
  </si>
  <si>
    <t>SHIKHAR DHAWAN</t>
  </si>
  <si>
    <t>SAM CURRAN</t>
  </si>
  <si>
    <t>0/2</t>
  </si>
  <si>
    <t>RAHUL CHAHAR</t>
  </si>
  <si>
    <t>Monday</t>
  </si>
  <si>
    <t>YUZVENDRA SINGH CHAHAL</t>
  </si>
  <si>
    <t>DAVID WARNER</t>
  </si>
  <si>
    <t>BHUVENSHWAR KUMAR</t>
  </si>
  <si>
    <t>ROBIN UTHAPPA</t>
  </si>
  <si>
    <t>MOAHMMED SIRAJ</t>
  </si>
  <si>
    <t>0/30</t>
  </si>
  <si>
    <t>SHREYAS GOPAL</t>
  </si>
  <si>
    <t>3/20</t>
  </si>
  <si>
    <t>DAVID MILLER</t>
  </si>
  <si>
    <t>40:60%</t>
  </si>
  <si>
    <t>LASITH MALINGA</t>
  </si>
  <si>
    <t>9/20</t>
  </si>
  <si>
    <t>HARBHAJAN SINGH</t>
  </si>
  <si>
    <t>AJINKYA RAHANE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</si>
</sst>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%"/>
    <numFmt numFmtId="165" formatCode="hh:mm"/>
    <numFmt numFmtId="166" formatCode="d/m"/>
    <numFmt numFmtId="167" formatCode="0;[Red]0"/>
  </numFmts>
  <fonts count="16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b/>
      <sz val="10"/>
      <color rgb="FF000000"/>
      <name val="Lato"/>
    </font>
    <font>
      <sz val="9"/>
      <color theme="1"/>
      <name val="Lato"/>
    </font>
    <font>
      <b/>
      <sz val="11"/>
      <color rgb="FF000000"/>
      <name val="Calibri"/>
    </font>
    <font>
      <b/>
      <u/>
      <sz val="10"/>
      <color rgb="FF0000FF"/>
      <name val="Arial"/>
    </font>
    <font>
      <b/>
      <u/>
      <sz val="10"/>
      <color rgb="FF1155CC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11"/>
      <color theme="1"/>
      <name val="Calibri"/>
    </font>
    <font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2" fillId="0" borderId="0" xfId="0" applyNumberFormat="1" applyFont="1"/>
    <xf numFmtId="167" fontId="1" fillId="0" borderId="0" xfId="0" applyNumberFormat="1" applyFont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7" fontId="0" fillId="0" borderId="0" xfId="0" applyNumberFormat="1" applyFont="1" applyAlignme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0;[Red]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scheme val="none"/>
      </font>
      <numFmt numFmtId="14" formatCode="0.00%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scheme val="none"/>
      </font>
      <numFmt numFmtId="14" formatCode="0.00%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scheme val="none"/>
      </font>
      <numFmt numFmtId="164" formatCode="0.00000%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C2B7D-4147-49C1-8E42-395D641ECF2A}" name="Table1" displayName="Table1" ref="A1:V41" totalsRowShown="0" headerRowDxfId="1">
  <autoFilter ref="A1:V41" xr:uid="{94FC2B7D-4147-49C1-8E42-395D641ECF2A}"/>
  <sortState xmlns:xlrd2="http://schemas.microsoft.com/office/spreadsheetml/2017/richdata2" ref="A2:V41">
    <sortCondition descending="1" ref="U1:U41"/>
  </sortState>
  <tableColumns count="22">
    <tableColumn id="1" xr3:uid="{56CFC149-DF5A-4C8C-89D5-9B1F4D215065}" name="Players" dataDxfId="22"/>
    <tableColumn id="2" xr3:uid="{81FED6D2-232D-4549-A82C-CC83C8A36D45}" name="Node ID" dataDxfId="0"/>
    <tableColumn id="3" xr3:uid="{1D22220D-B18B-40DB-9C5C-4B545BE626FC}" name="Profile Link" dataDxfId="21">
      <calculatedColumnFormula>CONCATENATE("https://www.facebook.com/",B2)</calculatedColumnFormula>
    </tableColumn>
    <tableColumn id="5" xr3:uid="{671EF2CE-E645-45C0-9627-1BBF7BEF0B78}" name="Followers" dataDxfId="20"/>
    <tableColumn id="6" xr3:uid="{05DA77D0-AD7F-4927-B14B-13E469E863D5}" name="Posts" dataDxfId="19"/>
    <tableColumn id="7" xr3:uid="{7B0EB460-202F-41A8-88C3-80DAF9AD14C5}" name="Likes" dataDxfId="18"/>
    <tableColumn id="8" xr3:uid="{EF24283B-2015-4034-B8BA-56281CB12D64}" name="Shares" dataDxfId="17"/>
    <tableColumn id="9" xr3:uid="{9F8BC536-3CF5-4EA9-8A12-B22FD8376A0A}" name="Comments" dataDxfId="16"/>
    <tableColumn id="10" xr3:uid="{756246F7-300B-4931-9584-0D23BE50E227}" name="Avg. Likes" dataDxfId="15"/>
    <tableColumn id="11" xr3:uid="{4D238FF9-841D-4D66-95F2-4148EC348235}" name="Avg. Shares" dataDxfId="14"/>
    <tableColumn id="12" xr3:uid="{77E011EF-E079-4094-AF18-B3C5B468E9CB}" name="Avg. Comments" dataDxfId="13"/>
    <tableColumn id="13" xr3:uid="{75AA3CBC-20B4-4D65-B49B-F0DAD82CDC41}" name="Likes Ratio" dataDxfId="12"/>
    <tableColumn id="14" xr3:uid="{B445E783-9BA1-42C4-AA3D-EEE24FB62BF9}" name="Shares ratio" dataDxfId="11">
      <calculatedColumnFormula>G2/D2</calculatedColumnFormula>
    </tableColumn>
    <tableColumn id="15" xr3:uid="{D4A1B949-B861-4223-A302-D2A106227D4A}" name="Comments Ratio" dataDxfId="10">
      <calculatedColumnFormula>H2/D2</calculatedColumnFormula>
    </tableColumn>
    <tableColumn id="16" xr3:uid="{70BFED12-5B5B-4692-940C-1FE5B114FBEA}" name="Promotional Posts" dataDxfId="9"/>
    <tableColumn id="17" xr3:uid="{6B10AF74-B6FF-46F5-B78B-25F5F4BF7654}" name="Promotional Post percentage" dataDxfId="8"/>
    <tableColumn id="18" xr3:uid="{F29C879B-556A-409E-97C0-BB87AF7E1431}" name="Average Post Frequency" dataDxfId="7">
      <calculatedColumnFormula>E2/182</calculatedColumnFormula>
    </tableColumn>
    <tableColumn id="19" xr3:uid="{5F4D8B29-59D0-4B22-88CF-E2BC659F45A5}" name="Engagement Rate / post" dataDxfId="6"/>
    <tableColumn id="20" xr3:uid="{0A70CFC5-E4FC-41FB-BF8A-F579B92EAB15}" name="Engagement Rate / day" dataDxfId="5"/>
    <tableColumn id="21" xr3:uid="{F272EE58-1B8E-4C6A-B355-ED8167E5FBD7}" name="Highest Active Day" dataDxfId="4"/>
    <tableColumn id="22" xr3:uid="{30ED9D52-ADE2-4293-913C-0D62925EF981}" name="Highest day active percent" dataDxfId="3"/>
    <tableColumn id="23" xr3:uid="{64561720-F334-4522-9777-CE95FB08A26F}" name="Time of the day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SureshKumaRainaOfficial" TargetMode="External"/><Relationship Id="rId1" Type="http://schemas.openxmlformats.org/officeDocument/2006/relationships/hyperlink" Target="https://www.facebook.com/ABdeVilliers1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9"/>
  <sheetViews>
    <sheetView tabSelected="1" zoomScale="115" zoomScaleNormal="115" workbookViewId="0">
      <pane ySplit="1" topLeftCell="A2" activePane="bottomLeft" state="frozen"/>
      <selection pane="bottomLeft" activeCell="E13" sqref="E13"/>
    </sheetView>
  </sheetViews>
  <sheetFormatPr defaultColWidth="12.6640625" defaultRowHeight="15.75" customHeight="1" x14ac:dyDescent="0.25"/>
  <cols>
    <col min="1" max="1" width="24.33203125" bestFit="1" customWidth="1"/>
    <col min="2" max="2" width="16.88671875" style="42" bestFit="1" customWidth="1"/>
    <col min="3" max="3" width="48.77734375" bestFit="1" customWidth="1"/>
    <col min="4" max="4" width="13.88671875" bestFit="1" customWidth="1"/>
    <col min="5" max="5" width="10.44140625" bestFit="1" customWidth="1"/>
    <col min="6" max="6" width="10" bestFit="1" customWidth="1"/>
    <col min="7" max="7" width="11.5546875" bestFit="1" customWidth="1"/>
    <col min="8" max="8" width="14.77734375" bestFit="1" customWidth="1"/>
    <col min="9" max="9" width="14.44140625" bestFit="1" customWidth="1"/>
    <col min="10" max="10" width="16" bestFit="1" customWidth="1"/>
    <col min="11" max="11" width="19.33203125" bestFit="1" customWidth="1"/>
    <col min="12" max="12" width="15.109375" bestFit="1" customWidth="1"/>
    <col min="13" max="13" width="16.109375" bestFit="1" customWidth="1"/>
    <col min="14" max="14" width="20" bestFit="1" customWidth="1"/>
    <col min="15" max="15" width="21.77734375" bestFit="1" customWidth="1"/>
    <col min="16" max="16" width="31.33203125" bestFit="1" customWidth="1"/>
    <col min="17" max="17" width="27.21875" bestFit="1" customWidth="1"/>
    <col min="18" max="18" width="26.77734375" bestFit="1" customWidth="1"/>
    <col min="19" max="19" width="26" bestFit="1" customWidth="1"/>
    <col min="20" max="20" width="22.109375" bestFit="1" customWidth="1"/>
    <col min="21" max="21" width="29" bestFit="1" customWidth="1"/>
    <col min="22" max="22" width="18.88671875" bestFit="1" customWidth="1"/>
  </cols>
  <sheetData>
    <row r="1" spans="1:22" ht="15.75" customHeight="1" x14ac:dyDescent="0.3">
      <c r="A1" s="1" t="s">
        <v>0</v>
      </c>
      <c r="B1" s="37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5.75" customHeight="1" x14ac:dyDescent="0.35">
      <c r="A2" s="34" t="s">
        <v>90</v>
      </c>
      <c r="B2" s="41">
        <v>100044343763446</v>
      </c>
      <c r="C2" s="32" t="str">
        <f>CONCATENATE("https://www.facebook.com/",B2)</f>
        <v>https://www.facebook.com/100044343763446</v>
      </c>
      <c r="D2" s="5">
        <v>5493502</v>
      </c>
      <c r="E2" s="5">
        <v>6</v>
      </c>
      <c r="F2" s="5">
        <v>369803</v>
      </c>
      <c r="G2" s="5">
        <v>317</v>
      </c>
      <c r="H2" s="5">
        <v>2389</v>
      </c>
      <c r="I2" s="5">
        <v>61633</v>
      </c>
      <c r="J2" s="5">
        <v>52</v>
      </c>
      <c r="K2" s="5">
        <v>398</v>
      </c>
      <c r="L2" s="33">
        <v>1.1219E-2</v>
      </c>
      <c r="M2" s="12">
        <f>G2/D2</f>
        <v>5.7704538926171317E-5</v>
      </c>
      <c r="N2" s="12">
        <f>H2/D2</f>
        <v>4.3487742427325955E-4</v>
      </c>
      <c r="O2" s="12" t="s">
        <v>65</v>
      </c>
      <c r="P2" s="12">
        <f>2/20*100</f>
        <v>10</v>
      </c>
      <c r="Q2" s="12">
        <f>E2/182</f>
        <v>3.2967032967032968E-2</v>
      </c>
      <c r="R2" s="13">
        <v>1.1302E-2</v>
      </c>
      <c r="S2" s="13">
        <v>3.7500000000000001E-4</v>
      </c>
      <c r="T2" s="5" t="s">
        <v>30</v>
      </c>
      <c r="U2" s="5" t="s">
        <v>91</v>
      </c>
      <c r="V2" s="29">
        <v>8.3333333333333329E-2</v>
      </c>
    </row>
    <row r="3" spans="1:22" ht="15.75" customHeight="1" x14ac:dyDescent="0.3">
      <c r="A3" s="26" t="s">
        <v>82</v>
      </c>
      <c r="B3" s="40">
        <v>100044284813471</v>
      </c>
      <c r="C3" s="27" t="str">
        <f>CONCATENATE("https://www.facebook.com/",B3)</f>
        <v>https://www.facebook.com/100044284813471</v>
      </c>
      <c r="D3" s="5">
        <v>1281491</v>
      </c>
      <c r="E3" s="5">
        <v>2</v>
      </c>
      <c r="F3" s="5">
        <v>3383</v>
      </c>
      <c r="G3" s="5">
        <v>9</v>
      </c>
      <c r="H3" s="5">
        <v>103</v>
      </c>
      <c r="I3" s="5">
        <v>1691</v>
      </c>
      <c r="J3" s="5">
        <v>4</v>
      </c>
      <c r="K3" s="5">
        <v>51</v>
      </c>
      <c r="L3" s="24">
        <f>F3/D3</f>
        <v>2.6398936863388039E-3</v>
      </c>
      <c r="M3" s="12">
        <f>G3/D3</f>
        <v>7.023069221711272E-6</v>
      </c>
      <c r="N3" s="12">
        <f>H3/D3</f>
        <v>8.0375125537362341E-5</v>
      </c>
      <c r="O3" s="14">
        <v>44594</v>
      </c>
      <c r="P3" s="12">
        <v>100</v>
      </c>
      <c r="Q3" s="12">
        <f>E3/182</f>
        <v>1.098901098901099E-2</v>
      </c>
      <c r="R3" s="10">
        <v>1.3600000000000001E-3</v>
      </c>
      <c r="S3" s="10">
        <v>4.0000000000000003E-5</v>
      </c>
      <c r="T3" s="5" t="s">
        <v>62</v>
      </c>
      <c r="U3" s="5">
        <v>85.15</v>
      </c>
      <c r="V3" s="29">
        <v>0.33333333333333331</v>
      </c>
    </row>
    <row r="4" spans="1:22" ht="15.75" customHeight="1" x14ac:dyDescent="0.35">
      <c r="A4" s="34" t="s">
        <v>86</v>
      </c>
      <c r="B4" s="41">
        <v>100044794445847</v>
      </c>
      <c r="C4" s="32" t="str">
        <f>CONCATENATE("https://www.facebook.com/",B4)</f>
        <v>https://www.facebook.com/100044794445847</v>
      </c>
      <c r="D4" s="5">
        <v>1358079</v>
      </c>
      <c r="E4" s="5">
        <v>1</v>
      </c>
      <c r="F4" s="5">
        <v>36731</v>
      </c>
      <c r="G4" s="5">
        <v>202</v>
      </c>
      <c r="H4" s="5">
        <v>1090</v>
      </c>
      <c r="I4" s="5">
        <v>36731</v>
      </c>
      <c r="J4" s="5">
        <v>202</v>
      </c>
      <c r="K4" s="5">
        <v>1090</v>
      </c>
      <c r="L4" s="33">
        <v>2.7046000000000001E-2</v>
      </c>
      <c r="M4" s="12">
        <f>G4/D4</f>
        <v>1.4873950631737919E-4</v>
      </c>
      <c r="N4" s="12">
        <f>H4/D4</f>
        <v>8.0260426676209554E-4</v>
      </c>
      <c r="O4" s="12" t="s">
        <v>87</v>
      </c>
      <c r="P4" s="12">
        <v>0</v>
      </c>
      <c r="Q4" s="12">
        <f>E4/182</f>
        <v>5.4945054945054949E-3</v>
      </c>
      <c r="R4" s="13">
        <v>2.7997999999999999E-2</v>
      </c>
      <c r="S4" s="13">
        <v>2.7997999999999999E-2</v>
      </c>
      <c r="T4" s="5" t="s">
        <v>66</v>
      </c>
      <c r="U4" s="35">
        <v>1</v>
      </c>
      <c r="V4" s="29">
        <v>0.125</v>
      </c>
    </row>
    <row r="5" spans="1:22" ht="15.75" customHeight="1" x14ac:dyDescent="0.3">
      <c r="A5" s="6" t="s">
        <v>57</v>
      </c>
      <c r="B5" s="38">
        <v>100044395660694</v>
      </c>
      <c r="C5" s="22" t="str">
        <f>CONCATENATE("https://www.facebook.com/",B5)</f>
        <v>https://www.facebook.com/100044395660694</v>
      </c>
      <c r="D5" s="23">
        <v>2242883</v>
      </c>
      <c r="E5" s="23">
        <v>2</v>
      </c>
      <c r="F5" s="23">
        <v>177277</v>
      </c>
      <c r="G5" s="12">
        <v>2097</v>
      </c>
      <c r="H5" s="12">
        <v>371</v>
      </c>
      <c r="I5" s="12">
        <v>88638</v>
      </c>
      <c r="J5" s="12">
        <v>1049</v>
      </c>
      <c r="K5" s="12">
        <v>185</v>
      </c>
      <c r="L5" s="24">
        <f>F5/D5</f>
        <v>7.9039789413892739E-2</v>
      </c>
      <c r="M5" s="12">
        <f>G5/D5</f>
        <v>9.3495737405829902E-4</v>
      </c>
      <c r="N5" s="12">
        <f>H5/D5</f>
        <v>1.6541210575852597E-4</v>
      </c>
      <c r="O5" s="12" t="s">
        <v>58</v>
      </c>
      <c r="P5" s="12">
        <f>15/20*100</f>
        <v>75</v>
      </c>
      <c r="Q5" s="12">
        <f>E5/182</f>
        <v>1.098901098901099E-2</v>
      </c>
      <c r="R5" s="10">
        <v>4.0069E-2</v>
      </c>
      <c r="S5" s="10">
        <v>1.0017E-2</v>
      </c>
      <c r="T5" s="12" t="s">
        <v>59</v>
      </c>
      <c r="U5" s="25">
        <v>1</v>
      </c>
      <c r="V5" s="11">
        <v>8.3333333333333329E-2</v>
      </c>
    </row>
    <row r="6" spans="1:22" ht="15.75" customHeight="1" x14ac:dyDescent="0.35">
      <c r="A6" s="34" t="s">
        <v>84</v>
      </c>
      <c r="B6" s="41">
        <v>100044317335294</v>
      </c>
      <c r="C6" s="32" t="str">
        <f>CONCATENATE("https://www.facebook.com/",B6)</f>
        <v>https://www.facebook.com/100044317335294</v>
      </c>
      <c r="D6" s="5">
        <v>10376635</v>
      </c>
      <c r="E6" s="5">
        <v>2</v>
      </c>
      <c r="F6" s="5">
        <v>32981</v>
      </c>
      <c r="G6" s="5">
        <v>103</v>
      </c>
      <c r="H6" s="5">
        <v>2536</v>
      </c>
      <c r="I6" s="5">
        <v>16490</v>
      </c>
      <c r="J6" s="5">
        <v>51</v>
      </c>
      <c r="K6" s="5">
        <v>1268</v>
      </c>
      <c r="L6" s="33">
        <v>1.5889999999999999E-3</v>
      </c>
      <c r="M6" s="12">
        <f>G6/D6</f>
        <v>9.9261465783464482E-6</v>
      </c>
      <c r="N6" s="12">
        <f>H6/D6</f>
        <v>2.4439522060860772E-4</v>
      </c>
      <c r="O6" s="12" t="s">
        <v>36</v>
      </c>
      <c r="P6" s="12">
        <f>1/20*100</f>
        <v>5</v>
      </c>
      <c r="Q6" s="12">
        <f>E6/182</f>
        <v>1.098901098901099E-2</v>
      </c>
      <c r="R6" s="10">
        <v>7.0299999999999996E-4</v>
      </c>
      <c r="S6" s="10">
        <v>2.5999999999999998E-5</v>
      </c>
      <c r="T6" s="5" t="s">
        <v>59</v>
      </c>
      <c r="U6" s="28">
        <v>0.96020000000000005</v>
      </c>
      <c r="V6" s="29">
        <v>0.41666666666666669</v>
      </c>
    </row>
    <row r="7" spans="1:22" ht="15.75" customHeight="1" x14ac:dyDescent="0.3">
      <c r="A7" s="6" t="s">
        <v>69</v>
      </c>
      <c r="B7" s="38">
        <v>100044286886682</v>
      </c>
      <c r="C7" s="22" t="str">
        <f>CONCATENATE("https://www.facebook.com/",B7)</f>
        <v>https://www.facebook.com/100044286886682</v>
      </c>
      <c r="D7" s="23">
        <v>19064947</v>
      </c>
      <c r="E7" s="12">
        <v>5</v>
      </c>
      <c r="F7" s="12">
        <v>81059</v>
      </c>
      <c r="G7" s="12">
        <v>3124</v>
      </c>
      <c r="H7" s="12">
        <v>1767</v>
      </c>
      <c r="I7" s="12">
        <v>16211</v>
      </c>
      <c r="J7" s="12">
        <v>624</v>
      </c>
      <c r="K7" s="12">
        <v>353</v>
      </c>
      <c r="L7" s="24">
        <f>F7/D7</f>
        <v>4.2517296271529104E-3</v>
      </c>
      <c r="M7" s="12">
        <f>G7/D7</f>
        <v>1.6386093284182746E-4</v>
      </c>
      <c r="N7" s="12">
        <f>H7/D7</f>
        <v>9.2683184485118161E-5</v>
      </c>
      <c r="O7" s="12" t="s">
        <v>34</v>
      </c>
      <c r="P7" s="12">
        <f>8/20*100</f>
        <v>40</v>
      </c>
      <c r="Q7" s="12">
        <f>E7/182</f>
        <v>2.7472527472527472E-2</v>
      </c>
      <c r="R7" s="10">
        <v>9.0200000000000002E-4</v>
      </c>
      <c r="S7" s="10">
        <v>4.0999999999999999E-4</v>
      </c>
      <c r="T7" s="12" t="s">
        <v>28</v>
      </c>
      <c r="U7" s="10">
        <v>0.72130700000000003</v>
      </c>
      <c r="V7" s="11">
        <v>0.95833333333333337</v>
      </c>
    </row>
    <row r="8" spans="1:22" ht="15.75" customHeight="1" x14ac:dyDescent="0.3">
      <c r="A8" s="26" t="s">
        <v>78</v>
      </c>
      <c r="B8" s="40">
        <v>100057200719768</v>
      </c>
      <c r="C8" s="27" t="str">
        <f>CONCATENATE("https://www.facebook.com/",B8)</f>
        <v>https://www.facebook.com/100057200719768</v>
      </c>
      <c r="D8" s="5">
        <v>2547182</v>
      </c>
      <c r="E8" s="5">
        <v>2</v>
      </c>
      <c r="F8" s="5">
        <v>117275</v>
      </c>
      <c r="G8" s="5">
        <v>250</v>
      </c>
      <c r="H8" s="5">
        <v>2195</v>
      </c>
      <c r="I8" s="5">
        <v>58637</v>
      </c>
      <c r="J8" s="5">
        <v>125</v>
      </c>
      <c r="K8" s="5">
        <v>1097</v>
      </c>
      <c r="L8" s="24">
        <f>F8/D8</f>
        <v>4.6041075981221598E-2</v>
      </c>
      <c r="M8" s="12">
        <f>G8/D8</f>
        <v>9.8147678493331066E-5</v>
      </c>
      <c r="N8" s="12">
        <f>H8/D8</f>
        <v>8.6173661717144675E-4</v>
      </c>
      <c r="O8" s="31" t="s">
        <v>79</v>
      </c>
      <c r="P8" s="31">
        <v>0</v>
      </c>
      <c r="Q8" s="12">
        <f>E8/182</f>
        <v>1.098901098901099E-2</v>
      </c>
      <c r="R8" s="10">
        <v>2.35E-2</v>
      </c>
      <c r="S8" s="10">
        <v>1.5699999999999999E-2</v>
      </c>
      <c r="T8" s="5" t="s">
        <v>24</v>
      </c>
      <c r="U8" s="28">
        <v>0.64359999999999995</v>
      </c>
      <c r="V8" s="29">
        <v>0.16666666666666666</v>
      </c>
    </row>
    <row r="9" spans="1:22" ht="15.75" customHeight="1" x14ac:dyDescent="0.35">
      <c r="A9" s="34" t="s">
        <v>95</v>
      </c>
      <c r="B9" s="41">
        <v>100044289256775</v>
      </c>
      <c r="C9" s="32" t="str">
        <f>CONCATENATE("https://www.facebook.com/",B9)</f>
        <v>https://www.facebook.com/100044289256775</v>
      </c>
      <c r="D9" s="5">
        <v>8476878</v>
      </c>
      <c r="E9" s="5">
        <v>4</v>
      </c>
      <c r="F9" s="5">
        <v>13591</v>
      </c>
      <c r="G9" s="5">
        <v>43</v>
      </c>
      <c r="H9" s="5">
        <v>378</v>
      </c>
      <c r="I9" s="5">
        <v>3397</v>
      </c>
      <c r="J9" s="5">
        <v>10</v>
      </c>
      <c r="K9" s="5">
        <v>94</v>
      </c>
      <c r="L9" s="33">
        <v>4.0099999999999999E-4</v>
      </c>
      <c r="M9" s="12">
        <f>G9/D9</f>
        <v>5.0726222555049158E-6</v>
      </c>
      <c r="N9" s="12">
        <f>H9/D9</f>
        <v>4.4591888664671121E-5</v>
      </c>
      <c r="O9" s="12" t="s">
        <v>65</v>
      </c>
      <c r="P9" s="12">
        <f>2/20*100</f>
        <v>10</v>
      </c>
      <c r="Q9" s="12">
        <f>E9/182</f>
        <v>2.197802197802198E-2</v>
      </c>
      <c r="R9" s="13">
        <v>4.1300000000000001E-4</v>
      </c>
      <c r="S9" s="13">
        <v>1.4E-5</v>
      </c>
      <c r="T9" s="5" t="s">
        <v>59</v>
      </c>
      <c r="U9" s="28">
        <v>0.50949999999999995</v>
      </c>
      <c r="V9" s="29">
        <v>0.25</v>
      </c>
    </row>
    <row r="10" spans="1:22" ht="15.75" customHeight="1" x14ac:dyDescent="0.3">
      <c r="A10" s="26" t="s">
        <v>83</v>
      </c>
      <c r="B10" s="40">
        <v>100044542354906</v>
      </c>
      <c r="C10" s="27" t="str">
        <f>CONCATENATE("https://www.facebook.com/",B10)</f>
        <v>https://www.facebook.com/100044542354906</v>
      </c>
      <c r="D10" s="5">
        <v>7695287</v>
      </c>
      <c r="E10" s="5">
        <v>2</v>
      </c>
      <c r="F10" s="5">
        <v>4681</v>
      </c>
      <c r="G10" s="5">
        <v>33</v>
      </c>
      <c r="H10" s="5">
        <v>501</v>
      </c>
      <c r="I10" s="5">
        <v>2340</v>
      </c>
      <c r="J10" s="5">
        <v>16</v>
      </c>
      <c r="K10" s="5">
        <v>250</v>
      </c>
      <c r="L10" s="24">
        <f>F10/D10</f>
        <v>6.0829440149535682E-4</v>
      </c>
      <c r="M10" s="12">
        <f>G10/D10</f>
        <v>4.288339083389612E-6</v>
      </c>
      <c r="N10" s="12">
        <f>H10/D10</f>
        <v>6.510478426600593E-5</v>
      </c>
      <c r="O10" s="14">
        <v>44594</v>
      </c>
      <c r="P10" s="12">
        <v>100</v>
      </c>
      <c r="Q10" s="12">
        <f>E10/182</f>
        <v>1.098901098901099E-2</v>
      </c>
      <c r="R10" s="10">
        <v>2.9999999999999997E-4</v>
      </c>
      <c r="S10" s="10">
        <v>2.0000000000000001E-4</v>
      </c>
      <c r="T10" s="5" t="s">
        <v>24</v>
      </c>
      <c r="U10" s="28">
        <v>0.50580000000000003</v>
      </c>
      <c r="V10" s="29">
        <v>0.54166666666666663</v>
      </c>
    </row>
    <row r="11" spans="1:22" ht="15.75" customHeight="1" x14ac:dyDescent="0.3">
      <c r="A11" s="26" t="s">
        <v>74</v>
      </c>
      <c r="B11" s="40">
        <v>100057597272933</v>
      </c>
      <c r="C11" s="27" t="str">
        <f>CONCATENATE("https://www.facebook.com/",B11)</f>
        <v>https://www.facebook.com/100057597272933</v>
      </c>
      <c r="D11" s="5">
        <v>553257</v>
      </c>
      <c r="E11" s="5">
        <v>8</v>
      </c>
      <c r="F11" s="5">
        <v>204413</v>
      </c>
      <c r="G11" s="5">
        <v>1546</v>
      </c>
      <c r="H11" s="5">
        <v>4004</v>
      </c>
      <c r="I11" s="5">
        <v>25551</v>
      </c>
      <c r="J11" s="5">
        <v>193</v>
      </c>
      <c r="K11" s="5">
        <v>500</v>
      </c>
      <c r="L11" s="24">
        <f>F11/D11</f>
        <v>0.3694720536748744</v>
      </c>
      <c r="M11" s="12">
        <f>G11/D11</f>
        <v>2.794361390818372E-3</v>
      </c>
      <c r="N11" s="12">
        <f>H11/D11</f>
        <v>7.2371429552631058E-3</v>
      </c>
      <c r="O11" s="30">
        <v>44777</v>
      </c>
      <c r="P11" s="31">
        <v>50</v>
      </c>
      <c r="Q11" s="12">
        <f>E11/182</f>
        <v>4.3956043956043959E-2</v>
      </c>
      <c r="R11" s="10">
        <v>4.734E-2</v>
      </c>
      <c r="S11" s="10">
        <v>2.2000000000000001E-3</v>
      </c>
      <c r="T11" s="5" t="s">
        <v>28</v>
      </c>
      <c r="U11" s="28">
        <v>0.47349999999999998</v>
      </c>
      <c r="V11" s="29">
        <v>0.20833333333333334</v>
      </c>
    </row>
    <row r="12" spans="1:22" ht="15.75" customHeight="1" x14ac:dyDescent="0.3">
      <c r="A12" s="6" t="s">
        <v>72</v>
      </c>
      <c r="B12" s="38">
        <v>100046826631970</v>
      </c>
      <c r="C12" s="22" t="str">
        <f>CONCATENATE("https://www.facebook.com/",B12)</f>
        <v>https://www.facebook.com/100046826631970</v>
      </c>
      <c r="D12" s="23">
        <v>1221964</v>
      </c>
      <c r="E12" s="12">
        <v>16</v>
      </c>
      <c r="F12" s="12">
        <v>129640</v>
      </c>
      <c r="G12" s="12">
        <v>95</v>
      </c>
      <c r="H12" s="12">
        <v>1155</v>
      </c>
      <c r="I12" s="12">
        <v>8102</v>
      </c>
      <c r="J12" s="12">
        <v>5</v>
      </c>
      <c r="K12" s="12">
        <v>72</v>
      </c>
      <c r="L12" s="24">
        <f>F12/D12</f>
        <v>0.10609150515072457</v>
      </c>
      <c r="M12" s="12">
        <f>G12/D12</f>
        <v>7.7743697850345833E-5</v>
      </c>
      <c r="N12" s="12">
        <f>H12/D12</f>
        <v>9.4519969491736256E-4</v>
      </c>
      <c r="O12" s="12" t="s">
        <v>65</v>
      </c>
      <c r="P12" s="12">
        <f>2/20*100</f>
        <v>10</v>
      </c>
      <c r="Q12" s="12">
        <f>E12/182</f>
        <v>8.7912087912087919E-2</v>
      </c>
      <c r="R12" s="10">
        <v>3.6939999999999998E-3</v>
      </c>
      <c r="S12" s="10">
        <v>6.6950000000000004E-3</v>
      </c>
      <c r="T12" s="12" t="s">
        <v>66</v>
      </c>
      <c r="U12" s="10">
        <v>0.39641900000000002</v>
      </c>
      <c r="V12" s="11">
        <v>0.20833333333333334</v>
      </c>
    </row>
    <row r="13" spans="1:22" ht="15.75" customHeight="1" x14ac:dyDescent="0.4">
      <c r="A13" s="15" t="s">
        <v>41</v>
      </c>
      <c r="B13" s="39">
        <v>100044281486786</v>
      </c>
      <c r="C13" s="16" t="str">
        <f>CONCATENATE("https://www.facebook.com/",B13)</f>
        <v>https://www.facebook.com/100044281486786</v>
      </c>
      <c r="D13" s="17">
        <v>2935248</v>
      </c>
      <c r="E13" s="17">
        <v>29</v>
      </c>
      <c r="F13" s="17">
        <v>813791</v>
      </c>
      <c r="G13" s="17">
        <v>1565</v>
      </c>
      <c r="H13" s="17">
        <v>15553</v>
      </c>
      <c r="I13" s="17">
        <v>28061</v>
      </c>
      <c r="J13" s="17">
        <v>53</v>
      </c>
      <c r="K13" s="17">
        <v>536</v>
      </c>
      <c r="L13" s="9">
        <f>F13/D13</f>
        <v>0.27724778281085621</v>
      </c>
      <c r="M13" s="17">
        <f>G13/D13</f>
        <v>5.3317470959864382E-4</v>
      </c>
      <c r="N13" s="17">
        <f>H13/D13</f>
        <v>5.2987004845927842E-3</v>
      </c>
      <c r="O13" s="17" t="s">
        <v>42</v>
      </c>
      <c r="P13" s="17">
        <f>2/15*100</f>
        <v>13.333333333333334</v>
      </c>
      <c r="Q13" s="17">
        <f>E13/182</f>
        <v>0.15934065934065933</v>
      </c>
      <c r="R13" s="18">
        <v>9.7610000000000006E-3</v>
      </c>
      <c r="S13" s="18">
        <v>1.6999999999999999E-3</v>
      </c>
      <c r="T13" s="17" t="s">
        <v>43</v>
      </c>
      <c r="U13" s="18">
        <v>0.38450000000000001</v>
      </c>
      <c r="V13" s="19">
        <v>0</v>
      </c>
    </row>
    <row r="14" spans="1:22" ht="15.75" customHeight="1" x14ac:dyDescent="0.3">
      <c r="A14" s="6" t="s">
        <v>60</v>
      </c>
      <c r="B14" s="38">
        <v>100044160351587</v>
      </c>
      <c r="C14" s="22" t="str">
        <f>CONCATENATE("https://www.facebook.com/",B14)</f>
        <v>https://www.facebook.com/100044160351587</v>
      </c>
      <c r="D14" s="23">
        <v>4074691</v>
      </c>
      <c r="E14" s="12">
        <v>78</v>
      </c>
      <c r="F14" s="12">
        <v>203638</v>
      </c>
      <c r="G14" s="12">
        <v>2441</v>
      </c>
      <c r="H14" s="12">
        <v>4131</v>
      </c>
      <c r="I14" s="12">
        <v>2611</v>
      </c>
      <c r="J14" s="12">
        <v>31</v>
      </c>
      <c r="K14" s="12">
        <v>52</v>
      </c>
      <c r="L14" s="24">
        <f>F14/D14</f>
        <v>4.9976304951712902E-2</v>
      </c>
      <c r="M14" s="12">
        <f>G14/D14</f>
        <v>5.9906383085244993E-4</v>
      </c>
      <c r="N14" s="12">
        <f>H14/D14</f>
        <v>1.0138192073951128E-3</v>
      </c>
      <c r="O14" s="12" t="s">
        <v>61</v>
      </c>
      <c r="P14" s="12">
        <v>100</v>
      </c>
      <c r="Q14" s="12">
        <f>E14/182</f>
        <v>0.42857142857142855</v>
      </c>
      <c r="R14" s="10">
        <v>6.6100000000000002E-4</v>
      </c>
      <c r="S14" s="10">
        <v>3.0299999999999999E-4</v>
      </c>
      <c r="T14" s="12" t="s">
        <v>62</v>
      </c>
      <c r="U14" s="10">
        <v>0.37617200000000001</v>
      </c>
      <c r="V14" s="11">
        <v>0.375</v>
      </c>
    </row>
    <row r="15" spans="1:22" ht="15.75" customHeight="1" x14ac:dyDescent="0.3">
      <c r="A15" s="6" t="s">
        <v>63</v>
      </c>
      <c r="B15" s="38">
        <v>100044509476307</v>
      </c>
      <c r="C15" s="22" t="str">
        <f>CONCATENATE("https://www.facebook.com/",B15)</f>
        <v>https://www.facebook.com/100044509476307</v>
      </c>
      <c r="D15" s="23">
        <v>6211135</v>
      </c>
      <c r="E15" s="12">
        <v>8</v>
      </c>
      <c r="F15" s="12">
        <v>39665</v>
      </c>
      <c r="G15" s="12">
        <v>70</v>
      </c>
      <c r="H15" s="12">
        <v>1273</v>
      </c>
      <c r="I15" s="12">
        <v>4958</v>
      </c>
      <c r="J15" s="12">
        <v>8</v>
      </c>
      <c r="K15" s="12">
        <v>159</v>
      </c>
      <c r="L15" s="24">
        <f>F15/D15</f>
        <v>6.3861113950992856E-3</v>
      </c>
      <c r="M15" s="12">
        <f>G15/D15</f>
        <v>1.1270081877144837E-5</v>
      </c>
      <c r="N15" s="12">
        <f>H15/D15</f>
        <v>2.0495448899436256E-4</v>
      </c>
      <c r="O15" s="12" t="s">
        <v>36</v>
      </c>
      <c r="P15" s="12">
        <f>1/20*100</f>
        <v>5</v>
      </c>
      <c r="Q15" s="12">
        <f>E15/182</f>
        <v>4.3956043956043959E-2</v>
      </c>
      <c r="R15" s="10">
        <v>8.25E-4</v>
      </c>
      <c r="S15" s="10">
        <v>2.7500000000000002E-4</v>
      </c>
      <c r="T15" s="12" t="s">
        <v>28</v>
      </c>
      <c r="U15" s="10">
        <v>0.3755</v>
      </c>
      <c r="V15" s="11">
        <v>0.58333333333333337</v>
      </c>
    </row>
    <row r="16" spans="1:22" ht="15.75" customHeight="1" x14ac:dyDescent="0.35">
      <c r="A16" s="34" t="s">
        <v>85</v>
      </c>
      <c r="B16" s="41">
        <v>100044339533916</v>
      </c>
      <c r="C16" s="32" t="str">
        <f>CONCATENATE("https://www.facebook.com/",B16)</f>
        <v>https://www.facebook.com/100044339533916</v>
      </c>
      <c r="D16" s="5">
        <v>2889016</v>
      </c>
      <c r="E16" s="5">
        <v>86</v>
      </c>
      <c r="F16" s="5">
        <v>997335</v>
      </c>
      <c r="G16" s="5">
        <v>1476</v>
      </c>
      <c r="H16" s="5">
        <v>5711</v>
      </c>
      <c r="I16" s="5">
        <v>11596</v>
      </c>
      <c r="J16" s="5">
        <v>17</v>
      </c>
      <c r="K16" s="5">
        <v>66</v>
      </c>
      <c r="L16" s="33">
        <v>4.0140000000000002E-3</v>
      </c>
      <c r="M16" s="12">
        <f>G16/D16</f>
        <v>5.109005972967959E-4</v>
      </c>
      <c r="N16" s="12">
        <f>H16/D16</f>
        <v>1.9767976362886188E-3</v>
      </c>
      <c r="O16" s="12" t="s">
        <v>65</v>
      </c>
      <c r="P16" s="12">
        <f>2/20*100</f>
        <v>10</v>
      </c>
      <c r="Q16" s="12">
        <f>E16/182</f>
        <v>0.47252747252747251</v>
      </c>
      <c r="R16" s="13">
        <v>4.0429999999999997E-3</v>
      </c>
      <c r="S16" s="13">
        <v>2.0569999999999998E-3</v>
      </c>
      <c r="T16" s="5" t="s">
        <v>24</v>
      </c>
      <c r="U16" s="28">
        <v>0.34310000000000002</v>
      </c>
      <c r="V16" s="29">
        <v>0.58333333333333337</v>
      </c>
    </row>
    <row r="17" spans="1:22" ht="15.75" customHeight="1" x14ac:dyDescent="0.4">
      <c r="A17" s="15" t="s">
        <v>47</v>
      </c>
      <c r="B17" s="39">
        <v>100044444169040</v>
      </c>
      <c r="C17" s="16" t="str">
        <f>CONCATENATE("https://www.facebook.com/",B17)</f>
        <v>https://www.facebook.com/100044444169040</v>
      </c>
      <c r="D17" s="17">
        <v>9395089</v>
      </c>
      <c r="E17" s="17">
        <v>37</v>
      </c>
      <c r="F17" s="17">
        <v>1757146</v>
      </c>
      <c r="G17" s="17">
        <v>5870</v>
      </c>
      <c r="H17" s="17">
        <v>20066</v>
      </c>
      <c r="I17" s="17">
        <v>47490</v>
      </c>
      <c r="J17" s="17">
        <v>158</v>
      </c>
      <c r="K17" s="17">
        <v>542</v>
      </c>
      <c r="L17" s="9">
        <f>F17/D17</f>
        <v>0.18702813778560268</v>
      </c>
      <c r="M17" s="17">
        <f>G17/D17</f>
        <v>6.2479450700254143E-4</v>
      </c>
      <c r="N17" s="17">
        <f>H17/D17</f>
        <v>2.1357966912287901E-3</v>
      </c>
      <c r="O17" s="17" t="s">
        <v>36</v>
      </c>
      <c r="P17" s="17">
        <f>1/20*100</f>
        <v>5</v>
      </c>
      <c r="Q17" s="17">
        <f>E17/182</f>
        <v>0.2032967032967033</v>
      </c>
      <c r="R17" s="18">
        <v>5.1289999999999999E-3</v>
      </c>
      <c r="S17" s="18">
        <v>1.072E-3</v>
      </c>
      <c r="T17" s="17" t="s">
        <v>48</v>
      </c>
      <c r="U17" s="18">
        <v>0.32640000000000002</v>
      </c>
      <c r="V17" s="19">
        <v>0.20833333333333334</v>
      </c>
    </row>
    <row r="18" spans="1:22" ht="15.75" customHeight="1" x14ac:dyDescent="0.3">
      <c r="A18" s="6" t="s">
        <v>64</v>
      </c>
      <c r="B18" s="38">
        <v>100044197371116</v>
      </c>
      <c r="C18" s="22" t="str">
        <f>CONCATENATE("https://www.facebook.com/",B18)</f>
        <v>https://www.facebook.com/100044197371116</v>
      </c>
      <c r="D18" s="23">
        <v>1947454</v>
      </c>
      <c r="E18" s="12">
        <v>23</v>
      </c>
      <c r="F18" s="12">
        <v>153799</v>
      </c>
      <c r="G18" s="12">
        <v>345</v>
      </c>
      <c r="H18" s="12">
        <v>3736</v>
      </c>
      <c r="I18" s="12">
        <v>6686</v>
      </c>
      <c r="J18" s="12">
        <v>15</v>
      </c>
      <c r="K18" s="12">
        <v>162</v>
      </c>
      <c r="L18" s="24">
        <f>F18/D18</f>
        <v>7.8974394260403577E-2</v>
      </c>
      <c r="M18" s="12">
        <f>G18/D18</f>
        <v>1.7715437694548882E-4</v>
      </c>
      <c r="N18" s="12">
        <f>H18/D18</f>
        <v>1.9184021804879601E-3</v>
      </c>
      <c r="O18" s="12" t="s">
        <v>65</v>
      </c>
      <c r="P18" s="12">
        <f>2/20*100</f>
        <v>10</v>
      </c>
      <c r="Q18" s="12">
        <f>E18/182</f>
        <v>0.12637362637362637</v>
      </c>
      <c r="R18" s="10">
        <v>3.5249999999999999E-3</v>
      </c>
      <c r="S18" s="10">
        <v>3.003E-3</v>
      </c>
      <c r="T18" s="12" t="s">
        <v>66</v>
      </c>
      <c r="U18" s="10">
        <v>0.31572699999999998</v>
      </c>
      <c r="V18" s="11">
        <v>0.375</v>
      </c>
    </row>
    <row r="19" spans="1:22" ht="15.75" customHeight="1" x14ac:dyDescent="0.4">
      <c r="A19" s="6" t="s">
        <v>33</v>
      </c>
      <c r="B19" s="38">
        <v>100044240029060</v>
      </c>
      <c r="C19" s="7" t="str">
        <f>CONCATENATE("https://www.facebook.com/",B19)</f>
        <v>https://www.facebook.com/100044240029060</v>
      </c>
      <c r="D19" s="12">
        <v>20931904</v>
      </c>
      <c r="E19" s="12">
        <v>20</v>
      </c>
      <c r="F19" s="12">
        <v>1332768</v>
      </c>
      <c r="G19" s="12">
        <v>5011</v>
      </c>
      <c r="H19" s="12">
        <v>40543</v>
      </c>
      <c r="I19" s="12">
        <v>66638</v>
      </c>
      <c r="J19" s="12">
        <v>250</v>
      </c>
      <c r="K19" s="12">
        <v>2027</v>
      </c>
      <c r="L19" s="9">
        <f>F19/D19</f>
        <v>6.3671608660158197E-2</v>
      </c>
      <c r="M19" s="17">
        <f>G19/D19</f>
        <v>2.3939532686563056E-4</v>
      </c>
      <c r="N19" s="17">
        <f>H19/D19</f>
        <v>1.936899767933199E-3</v>
      </c>
      <c r="O19" s="12" t="s">
        <v>34</v>
      </c>
      <c r="P19" s="12">
        <f>8/20*100</f>
        <v>40</v>
      </c>
      <c r="Q19" s="17">
        <f>E19/182</f>
        <v>0.10989010989010989</v>
      </c>
      <c r="R19" s="10">
        <v>3.3E-3</v>
      </c>
      <c r="S19" s="10">
        <v>4.0000000000000002E-4</v>
      </c>
      <c r="T19" s="12" t="s">
        <v>30</v>
      </c>
      <c r="U19" s="10">
        <v>0.30730000000000002</v>
      </c>
      <c r="V19" s="11">
        <v>0.20833333333333334</v>
      </c>
    </row>
    <row r="20" spans="1:22" ht="15.75" customHeight="1" x14ac:dyDescent="0.4">
      <c r="A20" s="15" t="s">
        <v>53</v>
      </c>
      <c r="B20" s="39">
        <v>100044338843815</v>
      </c>
      <c r="C20" s="20" t="s">
        <v>54</v>
      </c>
      <c r="D20" s="17">
        <v>13216242</v>
      </c>
      <c r="E20" s="17">
        <v>43</v>
      </c>
      <c r="F20" s="17">
        <v>4768558</v>
      </c>
      <c r="G20" s="17">
        <v>53539</v>
      </c>
      <c r="H20" s="17">
        <v>105897</v>
      </c>
      <c r="I20" s="17">
        <v>110896</v>
      </c>
      <c r="J20" s="17">
        <v>1245</v>
      </c>
      <c r="K20" s="17">
        <v>2462</v>
      </c>
      <c r="L20" s="9">
        <f>F20/D20</f>
        <v>0.36081043310193622</v>
      </c>
      <c r="M20" s="17">
        <f>G20/D20</f>
        <v>4.0510002767806461E-3</v>
      </c>
      <c r="N20" s="17">
        <f>H20/D20</f>
        <v>8.0126408096946166E-3</v>
      </c>
      <c r="O20" s="21">
        <v>44842</v>
      </c>
      <c r="P20" s="17">
        <v>80</v>
      </c>
      <c r="Q20" s="17">
        <f>E20/182</f>
        <v>0.23626373626373626</v>
      </c>
      <c r="R20" s="18">
        <v>8.6709999999999999E-3</v>
      </c>
      <c r="S20" s="18">
        <v>2.2060000000000001E-3</v>
      </c>
      <c r="T20" s="17" t="s">
        <v>24</v>
      </c>
      <c r="U20" s="18">
        <v>0.30719999999999997</v>
      </c>
      <c r="V20" s="19">
        <v>0.54166666666666663</v>
      </c>
    </row>
    <row r="21" spans="1:22" ht="15.75" customHeight="1" x14ac:dyDescent="0.4">
      <c r="A21" s="15" t="s">
        <v>51</v>
      </c>
      <c r="B21" s="39">
        <v>100044481937493</v>
      </c>
      <c r="C21" s="16" t="str">
        <f>CONCATENATE("https://www.facebook.com/",B21)</f>
        <v>https://www.facebook.com/100044481937493</v>
      </c>
      <c r="D21" s="17">
        <v>27214451</v>
      </c>
      <c r="E21" s="17">
        <v>20</v>
      </c>
      <c r="F21" s="17">
        <v>647915</v>
      </c>
      <c r="G21" s="17">
        <v>20816</v>
      </c>
      <c r="H21" s="17">
        <v>24248</v>
      </c>
      <c r="I21" s="17">
        <v>32395</v>
      </c>
      <c r="J21" s="17">
        <v>1040</v>
      </c>
      <c r="K21" s="17">
        <v>1212</v>
      </c>
      <c r="L21" s="9">
        <f>F21/D21</f>
        <v>2.3807755666281859E-2</v>
      </c>
      <c r="M21" s="17">
        <f>G21/D21</f>
        <v>7.6488774291276354E-4</v>
      </c>
      <c r="N21" s="17">
        <f>H21/D21</f>
        <v>8.9099721320852661E-4</v>
      </c>
      <c r="O21" s="17" t="s">
        <v>52</v>
      </c>
      <c r="P21" s="17">
        <f>14/15*100</f>
        <v>93.333333333333329</v>
      </c>
      <c r="Q21" s="17">
        <f>E21/182</f>
        <v>0.10989010989010989</v>
      </c>
      <c r="R21" s="18">
        <v>1.273E-3</v>
      </c>
      <c r="S21" s="18">
        <v>1.5300000000000001E-4</v>
      </c>
      <c r="T21" s="17" t="s">
        <v>43</v>
      </c>
      <c r="U21" s="18">
        <v>0.28639999999999999</v>
      </c>
      <c r="V21" s="19">
        <v>0.20833333333333334</v>
      </c>
    </row>
    <row r="22" spans="1:22" ht="15.75" customHeight="1" x14ac:dyDescent="0.4">
      <c r="A22" s="15" t="s">
        <v>38</v>
      </c>
      <c r="B22" s="39">
        <v>100044281426914</v>
      </c>
      <c r="C22" s="16" t="str">
        <f>CONCATENATE("https://www.facebook.com/",B22)</f>
        <v>https://www.facebook.com/100044281426914</v>
      </c>
      <c r="D22" s="17">
        <v>2729178</v>
      </c>
      <c r="E22" s="17">
        <v>25</v>
      </c>
      <c r="F22" s="17">
        <v>2063184</v>
      </c>
      <c r="G22" s="17">
        <v>10649</v>
      </c>
      <c r="H22" s="17">
        <v>146942</v>
      </c>
      <c r="I22" s="17">
        <v>82527</v>
      </c>
      <c r="J22" s="17">
        <v>425</v>
      </c>
      <c r="K22" s="17">
        <v>5877</v>
      </c>
      <c r="L22" s="9">
        <f>F22/D22</f>
        <v>0.75597267748750718</v>
      </c>
      <c r="M22" s="17">
        <f>G22/D22</f>
        <v>3.9019074607812318E-3</v>
      </c>
      <c r="N22" s="17">
        <f>H22/D22</f>
        <v>5.3841119926952362E-2</v>
      </c>
      <c r="O22" s="17" t="s">
        <v>39</v>
      </c>
      <c r="P22" s="17">
        <f>3/15*100</f>
        <v>20</v>
      </c>
      <c r="Q22" s="17">
        <f>E22/182</f>
        <v>0.13736263736263737</v>
      </c>
      <c r="R22" s="18">
        <v>3.2549000000000002E-2</v>
      </c>
      <c r="S22" s="18">
        <v>5.1830000000000001E-3</v>
      </c>
      <c r="T22" s="17" t="s">
        <v>40</v>
      </c>
      <c r="U22" s="18">
        <v>0.2787</v>
      </c>
      <c r="V22" s="19">
        <v>0.54166666666666663</v>
      </c>
    </row>
    <row r="23" spans="1:22" ht="15.75" customHeight="1" x14ac:dyDescent="0.3">
      <c r="A23" s="6" t="s">
        <v>67</v>
      </c>
      <c r="B23" s="38">
        <v>100044317545336</v>
      </c>
      <c r="C23" s="22" t="str">
        <f>CONCATENATE("https://www.facebook.com/",B23)</f>
        <v>https://www.facebook.com/100044317545336</v>
      </c>
      <c r="D23" s="23">
        <v>13851349</v>
      </c>
      <c r="E23" s="12">
        <v>10</v>
      </c>
      <c r="F23" s="12">
        <v>93404</v>
      </c>
      <c r="G23" s="12">
        <v>380</v>
      </c>
      <c r="H23" s="12">
        <v>3544</v>
      </c>
      <c r="I23" s="12">
        <v>9340</v>
      </c>
      <c r="J23" s="12">
        <v>38</v>
      </c>
      <c r="K23" s="12">
        <v>354</v>
      </c>
      <c r="L23" s="24">
        <f>F23/D23</f>
        <v>6.7433143154504299E-3</v>
      </c>
      <c r="M23" s="12">
        <f>G23/D23</f>
        <v>2.7434150998577827E-5</v>
      </c>
      <c r="N23" s="12">
        <f>H23/D23</f>
        <v>2.5585955562884165E-4</v>
      </c>
      <c r="O23" s="12" t="s">
        <v>68</v>
      </c>
      <c r="P23" s="12">
        <f>11/20*100</f>
        <v>55.000000000000007</v>
      </c>
      <c r="Q23" s="12">
        <f>E23/182</f>
        <v>5.4945054945054944E-2</v>
      </c>
      <c r="R23" s="10">
        <v>7.0299999999999996E-4</v>
      </c>
      <c r="S23" s="10">
        <v>2.5999999999999998E-5</v>
      </c>
      <c r="T23" s="12" t="s">
        <v>59</v>
      </c>
      <c r="U23" s="10">
        <v>0.26529399999999997</v>
      </c>
      <c r="V23" s="11">
        <v>0.375</v>
      </c>
    </row>
    <row r="24" spans="1:22" ht="15.75" customHeight="1" x14ac:dyDescent="0.4">
      <c r="A24" s="6" t="s">
        <v>37</v>
      </c>
      <c r="B24" s="38">
        <v>100044386001022</v>
      </c>
      <c r="C24" s="7" t="str">
        <f>CONCATENATE("https://www.facebook.com/",B24)</f>
        <v>https://www.facebook.com/100044386001022</v>
      </c>
      <c r="D24" s="12">
        <v>11907722</v>
      </c>
      <c r="E24" s="12">
        <v>23</v>
      </c>
      <c r="F24" s="12">
        <v>1241491</v>
      </c>
      <c r="G24" s="12">
        <v>4456</v>
      </c>
      <c r="H24" s="12">
        <v>23454</v>
      </c>
      <c r="I24" s="12">
        <v>53977</v>
      </c>
      <c r="J24" s="12">
        <v>193</v>
      </c>
      <c r="K24" s="12">
        <v>1019</v>
      </c>
      <c r="L24" s="9">
        <f>F24/D24</f>
        <v>0.10425932012856867</v>
      </c>
      <c r="M24" s="17">
        <f>G24/D24</f>
        <v>3.7421095319490998E-4</v>
      </c>
      <c r="N24" s="17">
        <f>H24/D24</f>
        <v>1.969646251398882E-3</v>
      </c>
      <c r="O24" s="14">
        <v>44837</v>
      </c>
      <c r="P24" s="12">
        <v>30</v>
      </c>
      <c r="Q24" s="17">
        <f>E24/182</f>
        <v>0.12637362637362637</v>
      </c>
      <c r="R24" s="10">
        <v>4.5999999999999999E-3</v>
      </c>
      <c r="S24" s="10">
        <v>5.9999999999999995E-4</v>
      </c>
      <c r="T24" s="12" t="s">
        <v>28</v>
      </c>
      <c r="U24" s="10">
        <v>0.26450000000000001</v>
      </c>
      <c r="V24" s="11">
        <v>0.875</v>
      </c>
    </row>
    <row r="25" spans="1:22" ht="15.75" customHeight="1" x14ac:dyDescent="0.4">
      <c r="A25" s="6" t="s">
        <v>22</v>
      </c>
      <c r="B25" s="38">
        <v>100044226919512</v>
      </c>
      <c r="C25" s="7" t="str">
        <f>CONCATENATE("https://www.facebook.com/",B25)</f>
        <v>https://www.facebook.com/100044226919512</v>
      </c>
      <c r="D25" s="12">
        <v>37575565</v>
      </c>
      <c r="E25" s="12">
        <v>111</v>
      </c>
      <c r="F25" s="12">
        <v>6552020</v>
      </c>
      <c r="G25" s="12">
        <v>177044</v>
      </c>
      <c r="H25" s="12">
        <v>170306</v>
      </c>
      <c r="I25" s="12">
        <v>59027</v>
      </c>
      <c r="J25" s="12">
        <v>1594</v>
      </c>
      <c r="K25" s="12">
        <v>1534</v>
      </c>
      <c r="L25" s="9">
        <f>F25/D25</f>
        <v>0.17436916783553355</v>
      </c>
      <c r="M25" s="17">
        <f>G25/D25</f>
        <v>4.7116789860644813E-3</v>
      </c>
      <c r="N25" s="17">
        <f>H25/D25</f>
        <v>4.53236032512086E-3</v>
      </c>
      <c r="O25" s="12" t="s">
        <v>23</v>
      </c>
      <c r="P25" s="12">
        <f>4/20*100</f>
        <v>20</v>
      </c>
      <c r="Q25" s="17">
        <f>E25/182</f>
        <v>0.60989010989010994</v>
      </c>
      <c r="R25" s="10">
        <v>1.6999999999999999E-3</v>
      </c>
      <c r="S25" s="10">
        <v>1E-3</v>
      </c>
      <c r="T25" s="12" t="s">
        <v>24</v>
      </c>
      <c r="U25" s="10">
        <v>0.26379999999999998</v>
      </c>
      <c r="V25" s="11">
        <v>0.375</v>
      </c>
    </row>
    <row r="26" spans="1:22" ht="15.75" customHeight="1" x14ac:dyDescent="0.4">
      <c r="A26" s="6" t="s">
        <v>31</v>
      </c>
      <c r="B26" s="38">
        <v>100044527715691</v>
      </c>
      <c r="C26" s="7" t="str">
        <f>CONCATENATE("https://www.facebook.com/",B26)</f>
        <v>https://www.facebook.com/100044527715691</v>
      </c>
      <c r="D26" s="12">
        <v>5582288</v>
      </c>
      <c r="E26" s="12">
        <v>42</v>
      </c>
      <c r="F26" s="12">
        <v>1003576</v>
      </c>
      <c r="G26" s="12">
        <v>3096</v>
      </c>
      <c r="H26" s="12">
        <v>18924</v>
      </c>
      <c r="I26" s="12">
        <v>23894</v>
      </c>
      <c r="J26" s="12">
        <v>73</v>
      </c>
      <c r="K26" s="12">
        <v>450</v>
      </c>
      <c r="L26" s="9">
        <f>F26/D26</f>
        <v>0.17977861407365581</v>
      </c>
      <c r="M26" s="17">
        <f>G26/D26</f>
        <v>5.5461129916622E-4</v>
      </c>
      <c r="N26" s="17">
        <f>H26/D26</f>
        <v>3.390007824748562E-3</v>
      </c>
      <c r="O26" s="12" t="s">
        <v>32</v>
      </c>
      <c r="P26" s="12">
        <f>10/20*100</f>
        <v>50</v>
      </c>
      <c r="Q26" s="17">
        <f>E26/182</f>
        <v>0.23076923076923078</v>
      </c>
      <c r="R26" s="10">
        <v>4.4000000000000003E-3</v>
      </c>
      <c r="S26" s="10">
        <v>1.1000000000000001E-3</v>
      </c>
      <c r="T26" s="12" t="s">
        <v>30</v>
      </c>
      <c r="U26" s="10">
        <v>0.25209999999999999</v>
      </c>
      <c r="V26" s="11">
        <v>0.125</v>
      </c>
    </row>
    <row r="27" spans="1:22" ht="14.4" x14ac:dyDescent="0.3">
      <c r="A27" s="26" t="s">
        <v>77</v>
      </c>
      <c r="B27" s="40">
        <v>100044278427035</v>
      </c>
      <c r="C27" s="27" t="str">
        <f>CONCATENATE("https://www.facebook.com/",B27)</f>
        <v>https://www.facebook.com/100044278427035</v>
      </c>
      <c r="D27" s="5">
        <v>17140774</v>
      </c>
      <c r="E27" s="5">
        <v>54</v>
      </c>
      <c r="F27" s="5">
        <v>1802822</v>
      </c>
      <c r="G27" s="5">
        <v>13689</v>
      </c>
      <c r="H27" s="5">
        <v>35332</v>
      </c>
      <c r="I27" s="5">
        <v>33385</v>
      </c>
      <c r="J27" s="5">
        <v>253</v>
      </c>
      <c r="K27" s="5">
        <v>654</v>
      </c>
      <c r="L27" s="24">
        <f>F27/D27</f>
        <v>0.10517739747341631</v>
      </c>
      <c r="M27" s="12">
        <f>G27/D27</f>
        <v>7.9862204588894295E-4</v>
      </c>
      <c r="N27" s="12">
        <f>H27/D27</f>
        <v>2.0612838136714246E-3</v>
      </c>
      <c r="O27" s="12" t="s">
        <v>34</v>
      </c>
      <c r="P27" s="12">
        <f>8/20*100</f>
        <v>40</v>
      </c>
      <c r="Q27" s="12">
        <f>E27/182</f>
        <v>0.2967032967032967</v>
      </c>
      <c r="R27" s="10">
        <v>2E-3</v>
      </c>
      <c r="S27" s="10">
        <v>5.9999999999999995E-4</v>
      </c>
      <c r="T27" s="5" t="s">
        <v>30</v>
      </c>
      <c r="U27" s="28">
        <v>0.24940000000000001</v>
      </c>
      <c r="V27" s="29">
        <v>0.375</v>
      </c>
    </row>
    <row r="28" spans="1:22" ht="14.4" x14ac:dyDescent="0.3">
      <c r="A28" s="26" t="s">
        <v>75</v>
      </c>
      <c r="B28" s="40">
        <v>100044260937684</v>
      </c>
      <c r="C28" s="27" t="str">
        <f>CONCATENATE("https://www.facebook.com/",B28)</f>
        <v>https://www.facebook.com/100044260937684</v>
      </c>
      <c r="D28" s="5">
        <v>2262069</v>
      </c>
      <c r="E28" s="5">
        <v>19</v>
      </c>
      <c r="F28" s="5">
        <v>161828</v>
      </c>
      <c r="G28" s="5">
        <v>428</v>
      </c>
      <c r="H28" s="5">
        <v>2115</v>
      </c>
      <c r="I28" s="5">
        <v>8517</v>
      </c>
      <c r="J28" s="5">
        <v>22</v>
      </c>
      <c r="K28" s="5">
        <v>111</v>
      </c>
      <c r="L28" s="24">
        <f>F28/D28</f>
        <v>7.1539815982624752E-2</v>
      </c>
      <c r="M28" s="12">
        <f>G28/D28</f>
        <v>1.8920731418891289E-4</v>
      </c>
      <c r="N28" s="12">
        <f>H28/D28</f>
        <v>9.3498474184474474E-4</v>
      </c>
      <c r="O28" s="12" t="s">
        <v>76</v>
      </c>
      <c r="P28" s="12">
        <f>5/20*100</f>
        <v>25</v>
      </c>
      <c r="Q28" s="12">
        <f>E28/182</f>
        <v>0.1043956043956044</v>
      </c>
      <c r="R28" s="10">
        <v>3.8E-3</v>
      </c>
      <c r="S28" s="10">
        <v>4.2000000000000002E-4</v>
      </c>
      <c r="T28" s="5" t="s">
        <v>66</v>
      </c>
      <c r="U28" s="28">
        <v>0.24840000000000001</v>
      </c>
      <c r="V28" s="29">
        <v>8.3333333333333329E-2</v>
      </c>
    </row>
    <row r="29" spans="1:22" ht="14.4" x14ac:dyDescent="0.3">
      <c r="A29" s="6" t="s">
        <v>70</v>
      </c>
      <c r="B29" s="38">
        <v>100044547304498</v>
      </c>
      <c r="C29" s="22" t="str">
        <f>CONCATENATE("https://www.facebook.com/",B29)</f>
        <v>https://www.facebook.com/100044547304498</v>
      </c>
      <c r="D29" s="23">
        <v>2360426</v>
      </c>
      <c r="E29" s="12">
        <v>35</v>
      </c>
      <c r="F29" s="12">
        <v>102415</v>
      </c>
      <c r="G29" s="12">
        <v>155</v>
      </c>
      <c r="H29" s="12">
        <v>2213</v>
      </c>
      <c r="I29" s="12">
        <v>2926</v>
      </c>
      <c r="J29" s="12">
        <v>4</v>
      </c>
      <c r="K29" s="12">
        <v>63</v>
      </c>
      <c r="L29" s="24">
        <f>F29/D29</f>
        <v>4.3388354474997309E-2</v>
      </c>
      <c r="M29" s="12">
        <f>G29/D29</f>
        <v>6.5666112811839898E-5</v>
      </c>
      <c r="N29" s="12">
        <f>H29/D29</f>
        <v>9.3754263001678514E-4</v>
      </c>
      <c r="O29" s="12" t="s">
        <v>71</v>
      </c>
      <c r="P29" s="12">
        <f>7/20*100</f>
        <v>35</v>
      </c>
      <c r="Q29" s="12">
        <f>E29/182</f>
        <v>0.19230769230769232</v>
      </c>
      <c r="R29" s="10">
        <v>1.268E-3</v>
      </c>
      <c r="S29" s="10">
        <v>1.531E-3</v>
      </c>
      <c r="T29" s="12" t="s">
        <v>62</v>
      </c>
      <c r="U29" s="10">
        <v>0.24123900000000001</v>
      </c>
      <c r="V29" s="11">
        <v>0.25</v>
      </c>
    </row>
    <row r="30" spans="1:22" ht="14.4" x14ac:dyDescent="0.3">
      <c r="A30" s="26" t="s">
        <v>80</v>
      </c>
      <c r="B30" s="40">
        <v>100018555806290</v>
      </c>
      <c r="C30" s="27" t="str">
        <f>CONCATENATE("https://www.facebook.com/",B30)</f>
        <v>https://www.facebook.com/100018555806290</v>
      </c>
      <c r="D30" s="5">
        <v>525181</v>
      </c>
      <c r="E30" s="5">
        <v>38</v>
      </c>
      <c r="F30" s="5">
        <v>849996</v>
      </c>
      <c r="G30" s="5">
        <v>878</v>
      </c>
      <c r="H30" s="5">
        <v>6916</v>
      </c>
      <c r="I30" s="5">
        <v>22368</v>
      </c>
      <c r="J30" s="5">
        <v>23</v>
      </c>
      <c r="K30" s="5">
        <v>182</v>
      </c>
      <c r="L30" s="24">
        <f>F30/D30</f>
        <v>1.6184820090597336</v>
      </c>
      <c r="M30" s="12">
        <f>G30/D30</f>
        <v>1.671804577850303E-3</v>
      </c>
      <c r="N30" s="12">
        <f>H30/D30</f>
        <v>1.3168793235094187E-2</v>
      </c>
      <c r="O30" s="12" t="s">
        <v>34</v>
      </c>
      <c r="P30" s="12">
        <f>8/20*100</f>
        <v>40</v>
      </c>
      <c r="Q30" s="12">
        <f>E30/182</f>
        <v>0.2087912087912088</v>
      </c>
      <c r="R30" s="10">
        <v>4.2979999999999997E-2</v>
      </c>
      <c r="S30" s="10">
        <v>0</v>
      </c>
      <c r="T30" s="5" t="s">
        <v>81</v>
      </c>
      <c r="U30" s="28">
        <v>0.2364</v>
      </c>
      <c r="V30" s="29">
        <v>0.125</v>
      </c>
    </row>
    <row r="31" spans="1:22" ht="15" x14ac:dyDescent="0.35">
      <c r="A31" s="34" t="s">
        <v>88</v>
      </c>
      <c r="B31" s="41">
        <v>100044447798813</v>
      </c>
      <c r="C31" s="32" t="str">
        <f>CONCATENATE("https://www.facebook.com/",B31)</f>
        <v>https://www.facebook.com/100044447798813</v>
      </c>
      <c r="D31" s="5">
        <v>224754</v>
      </c>
      <c r="E31" s="5">
        <v>21</v>
      </c>
      <c r="F31" s="5">
        <v>148088</v>
      </c>
      <c r="G31" s="5">
        <v>157</v>
      </c>
      <c r="H31" s="5">
        <v>1069</v>
      </c>
      <c r="I31" s="5">
        <v>7051</v>
      </c>
      <c r="J31" s="5">
        <v>7</v>
      </c>
      <c r="K31" s="5">
        <v>50</v>
      </c>
      <c r="L31" s="33">
        <v>3.1376000000000001E-2</v>
      </c>
      <c r="M31" s="12">
        <f>G31/D31</f>
        <v>6.9854151650248716E-4</v>
      </c>
      <c r="N31" s="12">
        <f>H31/D31</f>
        <v>4.7563113448481449E-3</v>
      </c>
      <c r="O31" s="12" t="s">
        <v>89</v>
      </c>
      <c r="P31" s="8">
        <f>3/20*100</f>
        <v>15</v>
      </c>
      <c r="Q31" s="12">
        <f>E31/182</f>
        <v>0.11538461538461539</v>
      </c>
      <c r="R31" s="13">
        <v>3.1635000000000003E-2</v>
      </c>
      <c r="S31" s="13">
        <v>3.8400000000000001E-3</v>
      </c>
      <c r="T31" s="5" t="s">
        <v>24</v>
      </c>
      <c r="U31" s="28">
        <v>0.23519999999999999</v>
      </c>
      <c r="V31" s="29">
        <v>4.1666666666666664E-2</v>
      </c>
    </row>
    <row r="32" spans="1:22" ht="16.2" x14ac:dyDescent="0.4">
      <c r="A32" s="6" t="s">
        <v>27</v>
      </c>
      <c r="B32" s="38">
        <v>100044235379214</v>
      </c>
      <c r="C32" s="7" t="str">
        <f>CONCATENATE("https://www.facebook.com/",B32)</f>
        <v>https://www.facebook.com/100044235379214</v>
      </c>
      <c r="D32" s="12">
        <v>10284388</v>
      </c>
      <c r="E32" s="12">
        <v>54</v>
      </c>
      <c r="F32" s="12">
        <v>3027838</v>
      </c>
      <c r="G32" s="12">
        <v>11552</v>
      </c>
      <c r="H32" s="12">
        <v>71043</v>
      </c>
      <c r="I32" s="12">
        <v>56071</v>
      </c>
      <c r="J32" s="12">
        <v>213</v>
      </c>
      <c r="K32" s="12">
        <v>1315</v>
      </c>
      <c r="L32" s="9">
        <f>F32/D32</f>
        <v>0.29441110156481842</v>
      </c>
      <c r="M32" s="17">
        <f>G32/D32</f>
        <v>1.1232559487253885E-3</v>
      </c>
      <c r="N32" s="17">
        <f>H32/D32</f>
        <v>6.9078490620929512E-3</v>
      </c>
      <c r="O32" s="12" t="s">
        <v>26</v>
      </c>
      <c r="P32" s="12">
        <f>6/20*100</f>
        <v>30</v>
      </c>
      <c r="Q32" s="17">
        <f>E32/182</f>
        <v>0.2967032967032967</v>
      </c>
      <c r="R32" s="10">
        <v>5.5999999999999999E-3</v>
      </c>
      <c r="S32" s="10">
        <v>1.6999999999999999E-3</v>
      </c>
      <c r="T32" s="12" t="s">
        <v>28</v>
      </c>
      <c r="U32" s="10">
        <v>0.2319</v>
      </c>
      <c r="V32" s="11">
        <v>0.54166666666666663</v>
      </c>
    </row>
    <row r="33" spans="1:22" ht="16.2" x14ac:dyDescent="0.4">
      <c r="A33" s="6" t="s">
        <v>25</v>
      </c>
      <c r="B33" s="38">
        <v>100044473084573</v>
      </c>
      <c r="C33" s="7" t="str">
        <f>CONCATENATE("https://www.facebook.com/",B33)</f>
        <v>https://www.facebook.com/100044473084573</v>
      </c>
      <c r="D33" s="12">
        <v>49145016</v>
      </c>
      <c r="E33" s="12">
        <v>97</v>
      </c>
      <c r="F33" s="12">
        <v>24339754</v>
      </c>
      <c r="G33" s="12">
        <v>166883</v>
      </c>
      <c r="H33" s="12">
        <v>981214</v>
      </c>
      <c r="I33" s="12">
        <v>250925</v>
      </c>
      <c r="J33" s="12">
        <v>1720</v>
      </c>
      <c r="K33" s="12">
        <v>10115</v>
      </c>
      <c r="L33" s="9">
        <f>F33/D33</f>
        <v>0.49526393480063169</v>
      </c>
      <c r="M33" s="17">
        <f>G33/D33</f>
        <v>3.3957258249748051E-3</v>
      </c>
      <c r="N33" s="17">
        <f>H33/D33</f>
        <v>1.9965686856221597E-2</v>
      </c>
      <c r="O33" s="12" t="s">
        <v>26</v>
      </c>
      <c r="P33" s="8">
        <f>6/20*100</f>
        <v>30</v>
      </c>
      <c r="Q33" s="17">
        <f>E33/182</f>
        <v>0.53296703296703296</v>
      </c>
      <c r="R33" s="13">
        <v>5.3E-3</v>
      </c>
      <c r="S33" s="10">
        <v>2.8999999999999998E-3</v>
      </c>
      <c r="T33" s="12" t="s">
        <v>24</v>
      </c>
      <c r="U33" s="10">
        <v>0.21659999999999999</v>
      </c>
      <c r="V33" s="11">
        <v>0.5</v>
      </c>
    </row>
    <row r="34" spans="1:22" ht="16.2" x14ac:dyDescent="0.4">
      <c r="A34" s="15" t="s">
        <v>55</v>
      </c>
      <c r="B34" s="39">
        <v>100044298046085</v>
      </c>
      <c r="C34" s="20" t="s">
        <v>56</v>
      </c>
      <c r="D34" s="17">
        <v>6043506</v>
      </c>
      <c r="E34" s="17">
        <v>86</v>
      </c>
      <c r="F34" s="17">
        <v>2347646</v>
      </c>
      <c r="G34" s="17">
        <v>10220</v>
      </c>
      <c r="H34" s="17">
        <v>32244</v>
      </c>
      <c r="I34" s="17">
        <v>27298</v>
      </c>
      <c r="J34" s="17">
        <v>118</v>
      </c>
      <c r="K34" s="17">
        <v>374</v>
      </c>
      <c r="L34" s="9">
        <f>F34/D34</f>
        <v>0.38845762707938075</v>
      </c>
      <c r="M34" s="17">
        <f>G34/D34</f>
        <v>1.691071374794697E-3</v>
      </c>
      <c r="N34" s="17">
        <f>H34/D34</f>
        <v>5.3353136407906275E-3</v>
      </c>
      <c r="O34" s="21">
        <v>44836</v>
      </c>
      <c r="P34" s="17">
        <v>20</v>
      </c>
      <c r="Q34" s="17">
        <f>E34/182</f>
        <v>0.47252747252747251</v>
      </c>
      <c r="R34" s="18">
        <v>4.5989999999999998E-3</v>
      </c>
      <c r="S34" s="18">
        <v>2.1970000000000002E-3</v>
      </c>
      <c r="T34" s="17" t="s">
        <v>28</v>
      </c>
      <c r="U34" s="18">
        <v>0.20319999999999999</v>
      </c>
      <c r="V34" s="19">
        <v>0.66666666666666663</v>
      </c>
    </row>
    <row r="35" spans="1:22" ht="16.2" x14ac:dyDescent="0.4">
      <c r="A35" s="6" t="s">
        <v>29</v>
      </c>
      <c r="B35" s="38">
        <v>100044514696213</v>
      </c>
      <c r="C35" s="7" t="str">
        <f>CONCATENATE("https://www.facebook.com/",B35)</f>
        <v>https://www.facebook.com/100044514696213</v>
      </c>
      <c r="D35" s="12">
        <v>10844998</v>
      </c>
      <c r="E35" s="12">
        <v>30</v>
      </c>
      <c r="F35" s="12">
        <v>1671536</v>
      </c>
      <c r="G35" s="12">
        <v>9211</v>
      </c>
      <c r="H35" s="12">
        <v>33529</v>
      </c>
      <c r="I35" s="12">
        <v>55717</v>
      </c>
      <c r="J35" s="12">
        <v>307</v>
      </c>
      <c r="K35" s="12">
        <v>1117</v>
      </c>
      <c r="L35" s="9">
        <f>F35/D35</f>
        <v>0.15412967342179315</v>
      </c>
      <c r="M35" s="17">
        <f>G35/D35</f>
        <v>8.4933164579652296E-4</v>
      </c>
      <c r="N35" s="17">
        <f>H35/D35</f>
        <v>3.0916557107709933E-3</v>
      </c>
      <c r="O35" s="12" t="s">
        <v>23</v>
      </c>
      <c r="P35" s="12">
        <f>4/20*100</f>
        <v>20</v>
      </c>
      <c r="Q35" s="17">
        <f>E35/182</f>
        <v>0.16483516483516483</v>
      </c>
      <c r="R35" s="10">
        <v>5.3E-3</v>
      </c>
      <c r="S35" s="10">
        <v>1E-3</v>
      </c>
      <c r="T35" s="12" t="s">
        <v>30</v>
      </c>
      <c r="U35" s="10">
        <v>0.2006</v>
      </c>
      <c r="V35" s="11">
        <v>0.375</v>
      </c>
    </row>
    <row r="36" spans="1:22" ht="16.2" x14ac:dyDescent="0.4">
      <c r="A36" s="15" t="s">
        <v>49</v>
      </c>
      <c r="B36" s="39">
        <v>100044443719233</v>
      </c>
      <c r="C36" s="16" t="str">
        <f>CONCATENATE("https://www.facebook.com/",B36)</f>
        <v>https://www.facebook.com/100044443719233</v>
      </c>
      <c r="D36" s="17">
        <v>2384770</v>
      </c>
      <c r="E36" s="17">
        <v>67</v>
      </c>
      <c r="F36" s="17">
        <v>469282</v>
      </c>
      <c r="G36" s="17">
        <v>600</v>
      </c>
      <c r="H36" s="17">
        <v>5037</v>
      </c>
      <c r="I36" s="17">
        <v>7004</v>
      </c>
      <c r="J36" s="17">
        <v>8</v>
      </c>
      <c r="K36" s="17">
        <v>75</v>
      </c>
      <c r="L36" s="9">
        <f>F36/D36</f>
        <v>0.19678291826884772</v>
      </c>
      <c r="M36" s="17">
        <f>G36/D36</f>
        <v>2.515965900275498E-4</v>
      </c>
      <c r="N36" s="17">
        <f>H36/D36</f>
        <v>2.1121533732812807E-3</v>
      </c>
      <c r="O36" s="17" t="s">
        <v>45</v>
      </c>
      <c r="P36" s="17">
        <v>0</v>
      </c>
      <c r="Q36" s="17">
        <f>E36/182</f>
        <v>0.36813186813186816</v>
      </c>
      <c r="R36" s="18">
        <v>2.9719999999999998E-3</v>
      </c>
      <c r="S36" s="18">
        <v>1.1000000000000001E-3</v>
      </c>
      <c r="T36" s="17" t="s">
        <v>50</v>
      </c>
      <c r="U36" s="18">
        <v>0.19789999999999999</v>
      </c>
      <c r="V36" s="19">
        <v>0.16666666666666666</v>
      </c>
    </row>
    <row r="37" spans="1:22" ht="16.2" x14ac:dyDescent="0.4">
      <c r="A37" s="15" t="s">
        <v>44</v>
      </c>
      <c r="B37" s="39">
        <v>100044290546403</v>
      </c>
      <c r="C37" s="16" t="str">
        <f>CONCATENATE("https://www.facebook.com/",B37)</f>
        <v>https://www.facebook.com/100044290546403</v>
      </c>
      <c r="D37" s="17">
        <v>2688432</v>
      </c>
      <c r="E37" s="17">
        <v>27</v>
      </c>
      <c r="F37" s="17">
        <v>572847</v>
      </c>
      <c r="G37" s="17">
        <v>2345</v>
      </c>
      <c r="H37" s="17">
        <v>14048</v>
      </c>
      <c r="I37" s="17">
        <v>21216</v>
      </c>
      <c r="J37" s="17">
        <v>86</v>
      </c>
      <c r="K37" s="17">
        <v>520</v>
      </c>
      <c r="L37" s="9">
        <f>F37/D37</f>
        <v>0.21307847845881911</v>
      </c>
      <c r="M37" s="17">
        <f>G37/D37</f>
        <v>8.7225564938968141E-4</v>
      </c>
      <c r="N37" s="17">
        <f>H37/D37</f>
        <v>5.2253506876870975E-3</v>
      </c>
      <c r="O37" s="17" t="s">
        <v>45</v>
      </c>
      <c r="P37" s="17">
        <v>0</v>
      </c>
      <c r="Q37" s="17">
        <f>E37/182</f>
        <v>0.14835164835164835</v>
      </c>
      <c r="R37" s="18">
        <v>8.0999999999999996E-3</v>
      </c>
      <c r="S37" s="18">
        <v>1.1999999999999999E-3</v>
      </c>
      <c r="T37" s="17" t="s">
        <v>46</v>
      </c>
      <c r="U37" s="18">
        <v>0.1938</v>
      </c>
      <c r="V37" s="19">
        <v>0.33333333333333331</v>
      </c>
    </row>
    <row r="38" spans="1:22" ht="16.2" x14ac:dyDescent="0.4">
      <c r="A38" s="6" t="s">
        <v>35</v>
      </c>
      <c r="B38" s="38">
        <v>100044148800557</v>
      </c>
      <c r="C38" s="7" t="str">
        <f>CONCATENATE("https://www.facebook.com/",B38)</f>
        <v>https://www.facebook.com/100044148800557</v>
      </c>
      <c r="D38" s="12">
        <v>3727674</v>
      </c>
      <c r="E38" s="12">
        <v>21</v>
      </c>
      <c r="F38" s="12">
        <v>632491</v>
      </c>
      <c r="G38" s="12">
        <v>1752</v>
      </c>
      <c r="H38" s="12">
        <v>15440</v>
      </c>
      <c r="I38" s="12">
        <v>30118</v>
      </c>
      <c r="J38" s="12">
        <v>83</v>
      </c>
      <c r="K38" s="12">
        <v>735</v>
      </c>
      <c r="L38" s="9">
        <f>F38/D38</f>
        <v>0.16967444041512214</v>
      </c>
      <c r="M38" s="17">
        <f>G38/D38</f>
        <v>4.6999818117142217E-4</v>
      </c>
      <c r="N38" s="17">
        <f>H38/D38</f>
        <v>4.1419931034741772E-3</v>
      </c>
      <c r="O38" s="12" t="s">
        <v>36</v>
      </c>
      <c r="P38" s="12">
        <f>1/20*100</f>
        <v>5</v>
      </c>
      <c r="Q38" s="17">
        <f>E38/182</f>
        <v>0.11538461538461539</v>
      </c>
      <c r="R38" s="10">
        <v>8.3000000000000001E-3</v>
      </c>
      <c r="S38" s="10">
        <v>1.1000000000000001E-3</v>
      </c>
      <c r="T38" s="12" t="s">
        <v>28</v>
      </c>
      <c r="U38" s="10">
        <v>0.19139999999999999</v>
      </c>
      <c r="V38" s="11">
        <v>0.20833333333333334</v>
      </c>
    </row>
    <row r="39" spans="1:22" ht="15" x14ac:dyDescent="0.35">
      <c r="A39" s="34" t="s">
        <v>92</v>
      </c>
      <c r="B39" s="41">
        <v>100043925989321</v>
      </c>
      <c r="C39" s="32" t="str">
        <f>CONCATENATE("https://www.facebook.com/",B39)</f>
        <v>https://www.facebook.com/100043925989321</v>
      </c>
      <c r="D39" s="5">
        <v>3592181</v>
      </c>
      <c r="E39" s="5">
        <v>77</v>
      </c>
      <c r="F39" s="5">
        <v>618885</v>
      </c>
      <c r="G39" s="5">
        <v>11017</v>
      </c>
      <c r="H39" s="5">
        <v>55279</v>
      </c>
      <c r="I39" s="5">
        <v>8037</v>
      </c>
      <c r="J39" s="5">
        <v>143</v>
      </c>
      <c r="K39" s="5">
        <v>717</v>
      </c>
      <c r="L39" s="33">
        <v>2.2369999999999998E-3</v>
      </c>
      <c r="M39" s="12">
        <f>G39/D39</f>
        <v>3.0669389988978841E-3</v>
      </c>
      <c r="N39" s="12">
        <f>H39/D39</f>
        <v>1.5388701181816841E-2</v>
      </c>
      <c r="O39" s="12" t="s">
        <v>93</v>
      </c>
      <c r="P39" s="8">
        <f>9/20*100</f>
        <v>45</v>
      </c>
      <c r="Q39" s="12">
        <f>E39/182</f>
        <v>0.42307692307692307</v>
      </c>
      <c r="R39" s="13">
        <v>2.477E-3</v>
      </c>
      <c r="S39" s="13">
        <v>1.054E-3</v>
      </c>
      <c r="T39" s="5" t="s">
        <v>30</v>
      </c>
      <c r="U39" s="28">
        <v>0.17879999999999999</v>
      </c>
      <c r="V39" s="29">
        <v>0.41666666666666669</v>
      </c>
    </row>
    <row r="40" spans="1:22" ht="15" x14ac:dyDescent="0.35">
      <c r="A40" s="34" t="s">
        <v>94</v>
      </c>
      <c r="B40" s="41">
        <v>100044143374060</v>
      </c>
      <c r="C40" s="32" t="str">
        <f>CONCATENATE("https://www.facebook.com/",B40)</f>
        <v>https://www.facebook.com/100044143374060</v>
      </c>
      <c r="D40" s="5">
        <v>10224052</v>
      </c>
      <c r="E40" s="5">
        <v>92</v>
      </c>
      <c r="F40" s="5">
        <v>835480</v>
      </c>
      <c r="G40" s="5">
        <v>4876</v>
      </c>
      <c r="H40" s="5">
        <v>35922</v>
      </c>
      <c r="I40" s="5">
        <v>9081</v>
      </c>
      <c r="J40" s="5">
        <v>53</v>
      </c>
      <c r="K40" s="5">
        <v>390</v>
      </c>
      <c r="L40" s="33">
        <v>8.8800000000000001E-4</v>
      </c>
      <c r="M40" s="12">
        <f>G40/D40</f>
        <v>4.7691463228082172E-4</v>
      </c>
      <c r="N40" s="12">
        <f>H40/D40</f>
        <v>3.5134797827710579E-3</v>
      </c>
      <c r="O40" s="12" t="s">
        <v>89</v>
      </c>
      <c r="P40" s="8">
        <f>3/20*100</f>
        <v>15</v>
      </c>
      <c r="Q40" s="12">
        <f>E40/182</f>
        <v>0.50549450549450547</v>
      </c>
      <c r="R40" s="13">
        <v>9.3199999999999999E-4</v>
      </c>
      <c r="S40" s="13">
        <v>4.7600000000000002E-4</v>
      </c>
      <c r="T40" s="5" t="s">
        <v>24</v>
      </c>
      <c r="U40" s="28">
        <v>0.17829999999999999</v>
      </c>
      <c r="V40" s="29">
        <v>0.625</v>
      </c>
    </row>
    <row r="41" spans="1:22" ht="14.4" x14ac:dyDescent="0.3">
      <c r="A41" s="26" t="s">
        <v>73</v>
      </c>
      <c r="B41" s="40">
        <v>100051414284787</v>
      </c>
      <c r="C41" s="27" t="str">
        <f>CONCATENATE("https://www.facebook.com/",B41)</f>
        <v>https://www.facebook.com/100051414284787</v>
      </c>
      <c r="D41" s="3">
        <v>509723</v>
      </c>
      <c r="E41" s="3">
        <v>72</v>
      </c>
      <c r="F41" s="3">
        <v>794749</v>
      </c>
      <c r="G41" s="3">
        <v>1920</v>
      </c>
      <c r="H41" s="3">
        <v>9223</v>
      </c>
      <c r="I41" s="3">
        <v>11038</v>
      </c>
      <c r="J41" s="3">
        <v>26</v>
      </c>
      <c r="K41" s="3">
        <v>128</v>
      </c>
      <c r="L41" s="24">
        <f>F41/D41</f>
        <v>1.5591782203275113</v>
      </c>
      <c r="M41" s="12">
        <f>G41/D41</f>
        <v>3.7667517455559196E-3</v>
      </c>
      <c r="N41" s="12">
        <f>H41/D41</f>
        <v>1.8094141327740752E-2</v>
      </c>
      <c r="O41" s="12" t="s">
        <v>26</v>
      </c>
      <c r="P41" s="8">
        <f>6/20*100</f>
        <v>30</v>
      </c>
      <c r="Q41" s="12">
        <f>E41/182</f>
        <v>0.39560439560439559</v>
      </c>
      <c r="R41" s="10">
        <v>2.1958999999999999E-2</v>
      </c>
      <c r="S41" s="10">
        <v>8.7349999999999997E-3</v>
      </c>
      <c r="T41" s="3" t="s">
        <v>24</v>
      </c>
      <c r="U41" s="28">
        <v>0.16250000000000001</v>
      </c>
      <c r="V41" s="29">
        <v>0.29166666666666669</v>
      </c>
    </row>
    <row r="42" spans="1:22" ht="13.2" x14ac:dyDescent="0.25">
      <c r="L42" s="36"/>
    </row>
    <row r="43" spans="1:22" ht="13.2" x14ac:dyDescent="0.25">
      <c r="L43" s="36"/>
    </row>
    <row r="44" spans="1:22" ht="13.2" x14ac:dyDescent="0.25">
      <c r="L44" s="36"/>
    </row>
    <row r="45" spans="1:22" ht="13.2" x14ac:dyDescent="0.25">
      <c r="L45" s="36"/>
    </row>
    <row r="46" spans="1:22" ht="13.2" x14ac:dyDescent="0.25">
      <c r="L46" s="36"/>
    </row>
    <row r="47" spans="1:22" ht="13.2" x14ac:dyDescent="0.25">
      <c r="L47" s="36"/>
    </row>
    <row r="48" spans="1:22" ht="13.2" x14ac:dyDescent="0.25">
      <c r="L48" s="36"/>
    </row>
    <row r="49" spans="12:12" ht="13.2" x14ac:dyDescent="0.25">
      <c r="L49" s="36"/>
    </row>
    <row r="50" spans="12:12" ht="13.2" x14ac:dyDescent="0.25">
      <c r="L50" s="36"/>
    </row>
    <row r="51" spans="12:12" ht="13.2" x14ac:dyDescent="0.25">
      <c r="L51" s="36"/>
    </row>
    <row r="52" spans="12:12" ht="13.2" x14ac:dyDescent="0.25">
      <c r="L52" s="36"/>
    </row>
    <row r="53" spans="12:12" ht="13.2" x14ac:dyDescent="0.25">
      <c r="L53" s="36"/>
    </row>
    <row r="54" spans="12:12" ht="13.2" x14ac:dyDescent="0.25">
      <c r="L54" s="36"/>
    </row>
    <row r="55" spans="12:12" ht="13.2" x14ac:dyDescent="0.25">
      <c r="L55" s="36"/>
    </row>
    <row r="56" spans="12:12" ht="13.2" x14ac:dyDescent="0.25">
      <c r="L56" s="36"/>
    </row>
    <row r="57" spans="12:12" ht="13.2" x14ac:dyDescent="0.25">
      <c r="L57" s="36"/>
    </row>
    <row r="58" spans="12:12" ht="13.2" x14ac:dyDescent="0.25">
      <c r="L58" s="36"/>
    </row>
    <row r="59" spans="12:12" ht="13.2" x14ac:dyDescent="0.25">
      <c r="L59" s="36"/>
    </row>
    <row r="60" spans="12:12" ht="13.2" x14ac:dyDescent="0.25">
      <c r="L60" s="36"/>
    </row>
    <row r="61" spans="12:12" ht="13.2" x14ac:dyDescent="0.25">
      <c r="L61" s="36"/>
    </row>
    <row r="62" spans="12:12" ht="13.2" x14ac:dyDescent="0.25">
      <c r="L62" s="36"/>
    </row>
    <row r="63" spans="12:12" ht="13.2" x14ac:dyDescent="0.25">
      <c r="L63" s="36"/>
    </row>
    <row r="64" spans="12:12" ht="13.2" x14ac:dyDescent="0.25">
      <c r="L64" s="36"/>
    </row>
    <row r="65" spans="12:12" ht="13.2" x14ac:dyDescent="0.25">
      <c r="L65" s="36"/>
    </row>
    <row r="66" spans="12:12" ht="13.2" x14ac:dyDescent="0.25">
      <c r="L66" s="36"/>
    </row>
    <row r="67" spans="12:12" ht="13.2" x14ac:dyDescent="0.25">
      <c r="L67" s="36"/>
    </row>
    <row r="68" spans="12:12" ht="13.2" x14ac:dyDescent="0.25">
      <c r="L68" s="36"/>
    </row>
    <row r="69" spans="12:12" ht="13.2" x14ac:dyDescent="0.25">
      <c r="L69" s="36"/>
    </row>
    <row r="70" spans="12:12" ht="13.2" x14ac:dyDescent="0.25">
      <c r="L70" s="36"/>
    </row>
    <row r="71" spans="12:12" ht="13.2" x14ac:dyDescent="0.25">
      <c r="L71" s="36"/>
    </row>
    <row r="72" spans="12:12" ht="13.2" x14ac:dyDescent="0.25">
      <c r="L72" s="36"/>
    </row>
    <row r="73" spans="12:12" ht="13.2" x14ac:dyDescent="0.25">
      <c r="L73" s="36"/>
    </row>
    <row r="74" spans="12:12" ht="13.2" x14ac:dyDescent="0.25">
      <c r="L74" s="36"/>
    </row>
    <row r="75" spans="12:12" ht="13.2" x14ac:dyDescent="0.25">
      <c r="L75" s="36"/>
    </row>
    <row r="76" spans="12:12" ht="13.2" x14ac:dyDescent="0.25">
      <c r="L76" s="36"/>
    </row>
    <row r="77" spans="12:12" ht="13.2" x14ac:dyDescent="0.25">
      <c r="L77" s="36"/>
    </row>
    <row r="78" spans="12:12" ht="13.2" x14ac:dyDescent="0.25">
      <c r="L78" s="36"/>
    </row>
    <row r="79" spans="12:12" ht="13.2" x14ac:dyDescent="0.25">
      <c r="L79" s="36"/>
    </row>
    <row r="80" spans="12:12" ht="13.2" x14ac:dyDescent="0.25">
      <c r="L80" s="36"/>
    </row>
    <row r="81" spans="12:12" ht="13.2" x14ac:dyDescent="0.25">
      <c r="L81" s="36"/>
    </row>
    <row r="82" spans="12:12" ht="13.2" x14ac:dyDescent="0.25">
      <c r="L82" s="36"/>
    </row>
    <row r="83" spans="12:12" ht="13.2" x14ac:dyDescent="0.25">
      <c r="L83" s="36"/>
    </row>
    <row r="84" spans="12:12" ht="13.2" x14ac:dyDescent="0.25">
      <c r="L84" s="36"/>
    </row>
    <row r="85" spans="12:12" ht="13.2" x14ac:dyDescent="0.25">
      <c r="L85" s="36"/>
    </row>
    <row r="86" spans="12:12" ht="13.2" x14ac:dyDescent="0.25">
      <c r="L86" s="36"/>
    </row>
    <row r="87" spans="12:12" ht="13.2" x14ac:dyDescent="0.25">
      <c r="L87" s="36"/>
    </row>
    <row r="88" spans="12:12" ht="13.2" x14ac:dyDescent="0.25">
      <c r="L88" s="36"/>
    </row>
    <row r="89" spans="12:12" ht="13.2" x14ac:dyDescent="0.25">
      <c r="L89" s="36"/>
    </row>
    <row r="90" spans="12:12" ht="13.2" x14ac:dyDescent="0.25">
      <c r="L90" s="36"/>
    </row>
    <row r="91" spans="12:12" ht="13.2" x14ac:dyDescent="0.25">
      <c r="L91" s="36"/>
    </row>
    <row r="92" spans="12:12" ht="13.2" x14ac:dyDescent="0.25">
      <c r="L92" s="36"/>
    </row>
    <row r="93" spans="12:12" ht="13.2" x14ac:dyDescent="0.25">
      <c r="L93" s="36"/>
    </row>
    <row r="94" spans="12:12" ht="13.2" x14ac:dyDescent="0.25">
      <c r="L94" s="36"/>
    </row>
    <row r="95" spans="12:12" ht="13.2" x14ac:dyDescent="0.25">
      <c r="L95" s="36"/>
    </row>
    <row r="96" spans="12:12" ht="13.2" x14ac:dyDescent="0.25">
      <c r="L96" s="36"/>
    </row>
    <row r="97" spans="12:12" ht="13.2" x14ac:dyDescent="0.25">
      <c r="L97" s="36"/>
    </row>
    <row r="98" spans="12:12" ht="13.2" x14ac:dyDescent="0.25">
      <c r="L98" s="36"/>
    </row>
    <row r="99" spans="12:12" ht="13.2" x14ac:dyDescent="0.25">
      <c r="L99" s="36"/>
    </row>
    <row r="100" spans="12:12" ht="13.2" x14ac:dyDescent="0.25">
      <c r="L100" s="36"/>
    </row>
    <row r="101" spans="12:12" ht="13.2" x14ac:dyDescent="0.25">
      <c r="L101" s="36"/>
    </row>
    <row r="102" spans="12:12" ht="13.2" x14ac:dyDescent="0.25">
      <c r="L102" s="36"/>
    </row>
    <row r="103" spans="12:12" ht="13.2" x14ac:dyDescent="0.25">
      <c r="L103" s="36"/>
    </row>
    <row r="104" spans="12:12" ht="13.2" x14ac:dyDescent="0.25">
      <c r="L104" s="36"/>
    </row>
    <row r="105" spans="12:12" ht="13.2" x14ac:dyDescent="0.25">
      <c r="L105" s="36"/>
    </row>
    <row r="106" spans="12:12" ht="13.2" x14ac:dyDescent="0.25">
      <c r="L106" s="36"/>
    </row>
    <row r="107" spans="12:12" ht="13.2" x14ac:dyDescent="0.25">
      <c r="L107" s="36"/>
    </row>
    <row r="108" spans="12:12" ht="13.2" x14ac:dyDescent="0.25">
      <c r="L108" s="36"/>
    </row>
    <row r="109" spans="12:12" ht="13.2" x14ac:dyDescent="0.25">
      <c r="L109" s="36"/>
    </row>
    <row r="110" spans="12:12" ht="13.2" x14ac:dyDescent="0.25">
      <c r="L110" s="36"/>
    </row>
    <row r="111" spans="12:12" ht="13.2" x14ac:dyDescent="0.25">
      <c r="L111" s="36"/>
    </row>
    <row r="112" spans="12:12" ht="13.2" x14ac:dyDescent="0.25">
      <c r="L112" s="36"/>
    </row>
    <row r="113" spans="12:12" ht="13.2" x14ac:dyDescent="0.25">
      <c r="L113" s="36"/>
    </row>
    <row r="114" spans="12:12" ht="13.2" x14ac:dyDescent="0.25">
      <c r="L114" s="36"/>
    </row>
    <row r="115" spans="12:12" ht="13.2" x14ac:dyDescent="0.25">
      <c r="L115" s="36"/>
    </row>
    <row r="116" spans="12:12" ht="13.2" x14ac:dyDescent="0.25">
      <c r="L116" s="36"/>
    </row>
    <row r="117" spans="12:12" ht="13.2" x14ac:dyDescent="0.25">
      <c r="L117" s="36"/>
    </row>
    <row r="118" spans="12:12" ht="13.2" x14ac:dyDescent="0.25">
      <c r="L118" s="36"/>
    </row>
    <row r="119" spans="12:12" ht="13.2" x14ac:dyDescent="0.25">
      <c r="L119" s="36"/>
    </row>
    <row r="120" spans="12:12" ht="13.2" x14ac:dyDescent="0.25">
      <c r="L120" s="36"/>
    </row>
    <row r="121" spans="12:12" ht="13.2" x14ac:dyDescent="0.25">
      <c r="L121" s="36"/>
    </row>
    <row r="122" spans="12:12" ht="13.2" x14ac:dyDescent="0.25">
      <c r="L122" s="36"/>
    </row>
    <row r="123" spans="12:12" ht="13.2" x14ac:dyDescent="0.25">
      <c r="L123" s="36"/>
    </row>
    <row r="124" spans="12:12" ht="13.2" x14ac:dyDescent="0.25">
      <c r="L124" s="36"/>
    </row>
    <row r="125" spans="12:12" ht="13.2" x14ac:dyDescent="0.25">
      <c r="L125" s="36"/>
    </row>
    <row r="126" spans="12:12" ht="13.2" x14ac:dyDescent="0.25">
      <c r="L126" s="36"/>
    </row>
    <row r="127" spans="12:12" ht="13.2" x14ac:dyDescent="0.25">
      <c r="L127" s="36"/>
    </row>
    <row r="128" spans="12:12" ht="13.2" x14ac:dyDescent="0.25">
      <c r="L128" s="36"/>
    </row>
    <row r="129" spans="12:12" ht="13.2" x14ac:dyDescent="0.25">
      <c r="L129" s="36"/>
    </row>
    <row r="130" spans="12:12" ht="13.2" x14ac:dyDescent="0.25">
      <c r="L130" s="36"/>
    </row>
    <row r="131" spans="12:12" ht="13.2" x14ac:dyDescent="0.25">
      <c r="L131" s="36"/>
    </row>
    <row r="132" spans="12:12" ht="13.2" x14ac:dyDescent="0.25">
      <c r="L132" s="36"/>
    </row>
    <row r="133" spans="12:12" ht="13.2" x14ac:dyDescent="0.25">
      <c r="L133" s="36"/>
    </row>
    <row r="134" spans="12:12" ht="13.2" x14ac:dyDescent="0.25">
      <c r="L134" s="36"/>
    </row>
    <row r="135" spans="12:12" ht="13.2" x14ac:dyDescent="0.25">
      <c r="L135" s="36"/>
    </row>
    <row r="136" spans="12:12" ht="13.2" x14ac:dyDescent="0.25">
      <c r="L136" s="36"/>
    </row>
    <row r="137" spans="12:12" ht="13.2" x14ac:dyDescent="0.25">
      <c r="L137" s="36"/>
    </row>
    <row r="138" spans="12:12" ht="13.2" x14ac:dyDescent="0.25">
      <c r="L138" s="36"/>
    </row>
    <row r="139" spans="12:12" ht="13.2" x14ac:dyDescent="0.25">
      <c r="L139" s="36"/>
    </row>
    <row r="140" spans="12:12" ht="13.2" x14ac:dyDescent="0.25">
      <c r="L140" s="36"/>
    </row>
    <row r="141" spans="12:12" ht="13.2" x14ac:dyDescent="0.25">
      <c r="L141" s="36"/>
    </row>
    <row r="142" spans="12:12" ht="13.2" x14ac:dyDescent="0.25">
      <c r="L142" s="36"/>
    </row>
    <row r="143" spans="12:12" ht="13.2" x14ac:dyDescent="0.25">
      <c r="L143" s="36"/>
    </row>
    <row r="144" spans="12:12" ht="13.2" x14ac:dyDescent="0.25">
      <c r="L144" s="36"/>
    </row>
    <row r="145" spans="12:12" ht="13.2" x14ac:dyDescent="0.25">
      <c r="L145" s="36"/>
    </row>
    <row r="146" spans="12:12" ht="13.2" x14ac:dyDescent="0.25">
      <c r="L146" s="36"/>
    </row>
    <row r="147" spans="12:12" ht="13.2" x14ac:dyDescent="0.25">
      <c r="L147" s="36"/>
    </row>
    <row r="148" spans="12:12" ht="13.2" x14ac:dyDescent="0.25">
      <c r="L148" s="36"/>
    </row>
    <row r="149" spans="12:12" ht="13.2" x14ac:dyDescent="0.25">
      <c r="L149" s="36"/>
    </row>
    <row r="150" spans="12:12" ht="13.2" x14ac:dyDescent="0.25">
      <c r="L150" s="36"/>
    </row>
    <row r="151" spans="12:12" ht="13.2" x14ac:dyDescent="0.25">
      <c r="L151" s="36"/>
    </row>
    <row r="152" spans="12:12" ht="13.2" x14ac:dyDescent="0.25">
      <c r="L152" s="36"/>
    </row>
    <row r="153" spans="12:12" ht="13.2" x14ac:dyDescent="0.25">
      <c r="L153" s="36"/>
    </row>
    <row r="154" spans="12:12" ht="13.2" x14ac:dyDescent="0.25">
      <c r="L154" s="36"/>
    </row>
    <row r="155" spans="12:12" ht="13.2" x14ac:dyDescent="0.25">
      <c r="L155" s="36"/>
    </row>
    <row r="156" spans="12:12" ht="13.2" x14ac:dyDescent="0.25">
      <c r="L156" s="36"/>
    </row>
    <row r="157" spans="12:12" ht="13.2" x14ac:dyDescent="0.25">
      <c r="L157" s="36"/>
    </row>
    <row r="158" spans="12:12" ht="13.2" x14ac:dyDescent="0.25">
      <c r="L158" s="36"/>
    </row>
    <row r="159" spans="12:12" ht="13.2" x14ac:dyDescent="0.25">
      <c r="L159" s="36"/>
    </row>
    <row r="160" spans="12:12" ht="13.2" x14ac:dyDescent="0.25">
      <c r="L160" s="36"/>
    </row>
    <row r="161" spans="12:12" ht="13.2" x14ac:dyDescent="0.25">
      <c r="L161" s="36"/>
    </row>
    <row r="162" spans="12:12" ht="13.2" x14ac:dyDescent="0.25">
      <c r="L162" s="36"/>
    </row>
    <row r="163" spans="12:12" ht="13.2" x14ac:dyDescent="0.25">
      <c r="L163" s="36"/>
    </row>
    <row r="164" spans="12:12" ht="13.2" x14ac:dyDescent="0.25">
      <c r="L164" s="36"/>
    </row>
    <row r="165" spans="12:12" ht="13.2" x14ac:dyDescent="0.25">
      <c r="L165" s="36"/>
    </row>
    <row r="166" spans="12:12" ht="13.2" x14ac:dyDescent="0.25">
      <c r="L166" s="36"/>
    </row>
    <row r="167" spans="12:12" ht="13.2" x14ac:dyDescent="0.25">
      <c r="L167" s="36"/>
    </row>
    <row r="168" spans="12:12" ht="13.2" x14ac:dyDescent="0.25">
      <c r="L168" s="36"/>
    </row>
    <row r="169" spans="12:12" ht="13.2" x14ac:dyDescent="0.25">
      <c r="L169" s="36"/>
    </row>
    <row r="170" spans="12:12" ht="13.2" x14ac:dyDescent="0.25">
      <c r="L170" s="36"/>
    </row>
    <row r="171" spans="12:12" ht="13.2" x14ac:dyDescent="0.25">
      <c r="L171" s="36"/>
    </row>
    <row r="172" spans="12:12" ht="13.2" x14ac:dyDescent="0.25">
      <c r="L172" s="36"/>
    </row>
    <row r="173" spans="12:12" ht="13.2" x14ac:dyDescent="0.25">
      <c r="L173" s="36"/>
    </row>
    <row r="174" spans="12:12" ht="13.2" x14ac:dyDescent="0.25">
      <c r="L174" s="36"/>
    </row>
    <row r="175" spans="12:12" ht="13.2" x14ac:dyDescent="0.25">
      <c r="L175" s="36"/>
    </row>
    <row r="176" spans="12:12" ht="13.2" x14ac:dyDescent="0.25">
      <c r="L176" s="36"/>
    </row>
    <row r="177" spans="12:12" ht="13.2" x14ac:dyDescent="0.25">
      <c r="L177" s="36"/>
    </row>
    <row r="178" spans="12:12" ht="13.2" x14ac:dyDescent="0.25">
      <c r="L178" s="36"/>
    </row>
    <row r="179" spans="12:12" ht="13.2" x14ac:dyDescent="0.25">
      <c r="L179" s="36"/>
    </row>
    <row r="180" spans="12:12" ht="13.2" x14ac:dyDescent="0.25">
      <c r="L180" s="36"/>
    </row>
    <row r="181" spans="12:12" ht="13.2" x14ac:dyDescent="0.25">
      <c r="L181" s="36"/>
    </row>
    <row r="182" spans="12:12" ht="13.2" x14ac:dyDescent="0.25">
      <c r="L182" s="36"/>
    </row>
    <row r="183" spans="12:12" ht="13.2" x14ac:dyDescent="0.25">
      <c r="L183" s="36"/>
    </row>
    <row r="184" spans="12:12" ht="13.2" x14ac:dyDescent="0.25">
      <c r="L184" s="36"/>
    </row>
    <row r="185" spans="12:12" ht="13.2" x14ac:dyDescent="0.25">
      <c r="L185" s="36"/>
    </row>
    <row r="186" spans="12:12" ht="13.2" x14ac:dyDescent="0.25">
      <c r="L186" s="36"/>
    </row>
    <row r="187" spans="12:12" ht="13.2" x14ac:dyDescent="0.25">
      <c r="L187" s="36"/>
    </row>
    <row r="188" spans="12:12" ht="13.2" x14ac:dyDescent="0.25">
      <c r="L188" s="36"/>
    </row>
    <row r="189" spans="12:12" ht="13.2" x14ac:dyDescent="0.25">
      <c r="L189" s="36"/>
    </row>
    <row r="190" spans="12:12" ht="13.2" x14ac:dyDescent="0.25">
      <c r="L190" s="36"/>
    </row>
    <row r="191" spans="12:12" ht="13.2" x14ac:dyDescent="0.25">
      <c r="L191" s="36"/>
    </row>
    <row r="192" spans="12:12" ht="13.2" x14ac:dyDescent="0.25">
      <c r="L192" s="36"/>
    </row>
    <row r="193" spans="12:12" ht="13.2" x14ac:dyDescent="0.25">
      <c r="L193" s="36"/>
    </row>
    <row r="194" spans="12:12" ht="13.2" x14ac:dyDescent="0.25">
      <c r="L194" s="36"/>
    </row>
    <row r="195" spans="12:12" ht="13.2" x14ac:dyDescent="0.25">
      <c r="L195" s="36"/>
    </row>
    <row r="196" spans="12:12" ht="13.2" x14ac:dyDescent="0.25">
      <c r="L196" s="36"/>
    </row>
    <row r="197" spans="12:12" ht="13.2" x14ac:dyDescent="0.25">
      <c r="L197" s="36"/>
    </row>
    <row r="198" spans="12:12" ht="13.2" x14ac:dyDescent="0.25">
      <c r="L198" s="36"/>
    </row>
    <row r="199" spans="12:12" ht="13.2" x14ac:dyDescent="0.25">
      <c r="L199" s="36"/>
    </row>
    <row r="200" spans="12:12" ht="13.2" x14ac:dyDescent="0.25">
      <c r="L200" s="36"/>
    </row>
    <row r="201" spans="12:12" ht="13.2" x14ac:dyDescent="0.25">
      <c r="L201" s="36"/>
    </row>
    <row r="202" spans="12:12" ht="13.2" x14ac:dyDescent="0.25">
      <c r="L202" s="36"/>
    </row>
    <row r="203" spans="12:12" ht="13.2" x14ac:dyDescent="0.25">
      <c r="L203" s="36"/>
    </row>
    <row r="204" spans="12:12" ht="13.2" x14ac:dyDescent="0.25">
      <c r="L204" s="36"/>
    </row>
    <row r="205" spans="12:12" ht="13.2" x14ac:dyDescent="0.25">
      <c r="L205" s="36"/>
    </row>
    <row r="206" spans="12:12" ht="13.2" x14ac:dyDescent="0.25">
      <c r="L206" s="36"/>
    </row>
    <row r="207" spans="12:12" ht="13.2" x14ac:dyDescent="0.25">
      <c r="L207" s="36"/>
    </row>
    <row r="208" spans="12:12" ht="13.2" x14ac:dyDescent="0.25">
      <c r="L208" s="36"/>
    </row>
    <row r="209" spans="12:12" ht="13.2" x14ac:dyDescent="0.25">
      <c r="L209" s="36"/>
    </row>
    <row r="210" spans="12:12" ht="13.2" x14ac:dyDescent="0.25">
      <c r="L210" s="36"/>
    </row>
    <row r="211" spans="12:12" ht="13.2" x14ac:dyDescent="0.25">
      <c r="L211" s="36"/>
    </row>
    <row r="212" spans="12:12" ht="13.2" x14ac:dyDescent="0.25">
      <c r="L212" s="36"/>
    </row>
    <row r="213" spans="12:12" ht="13.2" x14ac:dyDescent="0.25">
      <c r="L213" s="36"/>
    </row>
    <row r="214" spans="12:12" ht="13.2" x14ac:dyDescent="0.25">
      <c r="L214" s="36"/>
    </row>
    <row r="215" spans="12:12" ht="13.2" x14ac:dyDescent="0.25">
      <c r="L215" s="36"/>
    </row>
    <row r="216" spans="12:12" ht="13.2" x14ac:dyDescent="0.25">
      <c r="L216" s="36"/>
    </row>
    <row r="217" spans="12:12" ht="13.2" x14ac:dyDescent="0.25">
      <c r="L217" s="36"/>
    </row>
    <row r="218" spans="12:12" ht="13.2" x14ac:dyDescent="0.25">
      <c r="L218" s="36"/>
    </row>
    <row r="219" spans="12:12" ht="13.2" x14ac:dyDescent="0.25">
      <c r="L219" s="36"/>
    </row>
    <row r="220" spans="12:12" ht="13.2" x14ac:dyDescent="0.25">
      <c r="L220" s="36"/>
    </row>
    <row r="221" spans="12:12" ht="13.2" x14ac:dyDescent="0.25">
      <c r="L221" s="36"/>
    </row>
    <row r="222" spans="12:12" ht="13.2" x14ac:dyDescent="0.25">
      <c r="L222" s="36"/>
    </row>
    <row r="223" spans="12:12" ht="13.2" x14ac:dyDescent="0.25">
      <c r="L223" s="36"/>
    </row>
    <row r="224" spans="12:12" ht="13.2" x14ac:dyDescent="0.25">
      <c r="L224" s="36"/>
    </row>
    <row r="225" spans="12:12" ht="13.2" x14ac:dyDescent="0.25">
      <c r="L225" s="36"/>
    </row>
    <row r="226" spans="12:12" ht="13.2" x14ac:dyDescent="0.25">
      <c r="L226" s="36"/>
    </row>
    <row r="227" spans="12:12" ht="13.2" x14ac:dyDescent="0.25">
      <c r="L227" s="36"/>
    </row>
    <row r="228" spans="12:12" ht="13.2" x14ac:dyDescent="0.25">
      <c r="L228" s="36"/>
    </row>
    <row r="229" spans="12:12" ht="13.2" x14ac:dyDescent="0.25">
      <c r="L229" s="36"/>
    </row>
    <row r="230" spans="12:12" ht="13.2" x14ac:dyDescent="0.25">
      <c r="L230" s="36"/>
    </row>
    <row r="231" spans="12:12" ht="13.2" x14ac:dyDescent="0.25">
      <c r="L231" s="36"/>
    </row>
    <row r="232" spans="12:12" ht="13.2" x14ac:dyDescent="0.25">
      <c r="L232" s="36"/>
    </row>
    <row r="233" spans="12:12" ht="13.2" x14ac:dyDescent="0.25">
      <c r="L233" s="36"/>
    </row>
    <row r="234" spans="12:12" ht="13.2" x14ac:dyDescent="0.25">
      <c r="L234" s="36"/>
    </row>
    <row r="235" spans="12:12" ht="13.2" x14ac:dyDescent="0.25">
      <c r="L235" s="36"/>
    </row>
    <row r="236" spans="12:12" ht="13.2" x14ac:dyDescent="0.25">
      <c r="L236" s="36"/>
    </row>
    <row r="237" spans="12:12" ht="13.2" x14ac:dyDescent="0.25">
      <c r="L237" s="36"/>
    </row>
    <row r="238" spans="12:12" ht="13.2" x14ac:dyDescent="0.25">
      <c r="L238" s="36"/>
    </row>
    <row r="239" spans="12:12" ht="13.2" x14ac:dyDescent="0.25">
      <c r="L239" s="36"/>
    </row>
    <row r="240" spans="12:12" ht="13.2" x14ac:dyDescent="0.25">
      <c r="L240" s="36"/>
    </row>
    <row r="241" spans="12:12" ht="13.2" x14ac:dyDescent="0.25">
      <c r="L241" s="36"/>
    </row>
    <row r="242" spans="12:12" ht="13.2" x14ac:dyDescent="0.25">
      <c r="L242" s="36"/>
    </row>
    <row r="243" spans="12:12" ht="13.2" x14ac:dyDescent="0.25">
      <c r="L243" s="36"/>
    </row>
    <row r="244" spans="12:12" ht="13.2" x14ac:dyDescent="0.25">
      <c r="L244" s="36"/>
    </row>
    <row r="245" spans="12:12" ht="13.2" x14ac:dyDescent="0.25">
      <c r="L245" s="36"/>
    </row>
    <row r="246" spans="12:12" ht="13.2" x14ac:dyDescent="0.25">
      <c r="L246" s="36"/>
    </row>
    <row r="247" spans="12:12" ht="13.2" x14ac:dyDescent="0.25">
      <c r="L247" s="36"/>
    </row>
    <row r="248" spans="12:12" ht="13.2" x14ac:dyDescent="0.25">
      <c r="L248" s="36"/>
    </row>
    <row r="249" spans="12:12" ht="13.2" x14ac:dyDescent="0.25">
      <c r="L249" s="36"/>
    </row>
    <row r="250" spans="12:12" ht="13.2" x14ac:dyDescent="0.25">
      <c r="L250" s="36"/>
    </row>
    <row r="251" spans="12:12" ht="13.2" x14ac:dyDescent="0.25">
      <c r="L251" s="36"/>
    </row>
    <row r="252" spans="12:12" ht="13.2" x14ac:dyDescent="0.25">
      <c r="L252" s="36"/>
    </row>
    <row r="253" spans="12:12" ht="13.2" x14ac:dyDescent="0.25">
      <c r="L253" s="36"/>
    </row>
    <row r="254" spans="12:12" ht="13.2" x14ac:dyDescent="0.25">
      <c r="L254" s="36"/>
    </row>
    <row r="255" spans="12:12" ht="13.2" x14ac:dyDescent="0.25">
      <c r="L255" s="36"/>
    </row>
    <row r="256" spans="12:12" ht="13.2" x14ac:dyDescent="0.25">
      <c r="L256" s="36"/>
    </row>
    <row r="257" spans="12:12" ht="13.2" x14ac:dyDescent="0.25">
      <c r="L257" s="36"/>
    </row>
    <row r="258" spans="12:12" ht="13.2" x14ac:dyDescent="0.25">
      <c r="L258" s="36"/>
    </row>
    <row r="259" spans="12:12" ht="13.2" x14ac:dyDescent="0.25">
      <c r="L259" s="36"/>
    </row>
    <row r="260" spans="12:12" ht="13.2" x14ac:dyDescent="0.25">
      <c r="L260" s="36"/>
    </row>
    <row r="261" spans="12:12" ht="13.2" x14ac:dyDescent="0.25">
      <c r="L261" s="36"/>
    </row>
    <row r="262" spans="12:12" ht="13.2" x14ac:dyDescent="0.25">
      <c r="L262" s="36"/>
    </row>
    <row r="263" spans="12:12" ht="13.2" x14ac:dyDescent="0.25">
      <c r="L263" s="36"/>
    </row>
    <row r="264" spans="12:12" ht="13.2" x14ac:dyDescent="0.25">
      <c r="L264" s="36"/>
    </row>
    <row r="265" spans="12:12" ht="13.2" x14ac:dyDescent="0.25">
      <c r="L265" s="36"/>
    </row>
    <row r="266" spans="12:12" ht="13.2" x14ac:dyDescent="0.25">
      <c r="L266" s="36"/>
    </row>
    <row r="267" spans="12:12" ht="13.2" x14ac:dyDescent="0.25">
      <c r="L267" s="36"/>
    </row>
    <row r="268" spans="12:12" ht="13.2" x14ac:dyDescent="0.25">
      <c r="L268" s="36"/>
    </row>
    <row r="269" spans="12:12" ht="13.2" x14ac:dyDescent="0.25">
      <c r="L269" s="36"/>
    </row>
    <row r="270" spans="12:12" ht="13.2" x14ac:dyDescent="0.25">
      <c r="L270" s="36"/>
    </row>
    <row r="271" spans="12:12" ht="13.2" x14ac:dyDescent="0.25">
      <c r="L271" s="36"/>
    </row>
    <row r="272" spans="12:12" ht="13.2" x14ac:dyDescent="0.25">
      <c r="L272" s="36"/>
    </row>
    <row r="273" spans="12:12" ht="13.2" x14ac:dyDescent="0.25">
      <c r="L273" s="36"/>
    </row>
    <row r="274" spans="12:12" ht="13.2" x14ac:dyDescent="0.25">
      <c r="L274" s="36"/>
    </row>
    <row r="275" spans="12:12" ht="13.2" x14ac:dyDescent="0.25">
      <c r="L275" s="36"/>
    </row>
    <row r="276" spans="12:12" ht="13.2" x14ac:dyDescent="0.25">
      <c r="L276" s="36"/>
    </row>
    <row r="277" spans="12:12" ht="13.2" x14ac:dyDescent="0.25">
      <c r="L277" s="36"/>
    </row>
    <row r="278" spans="12:12" ht="13.2" x14ac:dyDescent="0.25">
      <c r="L278" s="36"/>
    </row>
    <row r="279" spans="12:12" ht="13.2" x14ac:dyDescent="0.25">
      <c r="L279" s="36"/>
    </row>
    <row r="280" spans="12:12" ht="13.2" x14ac:dyDescent="0.25">
      <c r="L280" s="36"/>
    </row>
    <row r="281" spans="12:12" ht="13.2" x14ac:dyDescent="0.25">
      <c r="L281" s="36"/>
    </row>
    <row r="282" spans="12:12" ht="13.2" x14ac:dyDescent="0.25">
      <c r="L282" s="36"/>
    </row>
    <row r="283" spans="12:12" ht="13.2" x14ac:dyDescent="0.25">
      <c r="L283" s="36"/>
    </row>
    <row r="284" spans="12:12" ht="13.2" x14ac:dyDescent="0.25">
      <c r="L284" s="36"/>
    </row>
    <row r="285" spans="12:12" ht="13.2" x14ac:dyDescent="0.25">
      <c r="L285" s="36"/>
    </row>
    <row r="286" spans="12:12" ht="13.2" x14ac:dyDescent="0.25">
      <c r="L286" s="36"/>
    </row>
    <row r="287" spans="12:12" ht="13.2" x14ac:dyDescent="0.25">
      <c r="L287" s="36"/>
    </row>
    <row r="288" spans="12:12" ht="13.2" x14ac:dyDescent="0.25">
      <c r="L288" s="36"/>
    </row>
    <row r="289" spans="12:12" ht="13.2" x14ac:dyDescent="0.25">
      <c r="L289" s="36"/>
    </row>
    <row r="290" spans="12:12" ht="13.2" x14ac:dyDescent="0.25">
      <c r="L290" s="36"/>
    </row>
    <row r="291" spans="12:12" ht="13.2" x14ac:dyDescent="0.25">
      <c r="L291" s="36"/>
    </row>
    <row r="292" spans="12:12" ht="13.2" x14ac:dyDescent="0.25">
      <c r="L292" s="36"/>
    </row>
    <row r="293" spans="12:12" ht="13.2" x14ac:dyDescent="0.25">
      <c r="L293" s="36"/>
    </row>
    <row r="294" spans="12:12" ht="13.2" x14ac:dyDescent="0.25">
      <c r="L294" s="36"/>
    </row>
    <row r="295" spans="12:12" ht="13.2" x14ac:dyDescent="0.25">
      <c r="L295" s="36"/>
    </row>
    <row r="296" spans="12:12" ht="13.2" x14ac:dyDescent="0.25">
      <c r="L296" s="36"/>
    </row>
    <row r="297" spans="12:12" ht="13.2" x14ac:dyDescent="0.25">
      <c r="L297" s="36"/>
    </row>
    <row r="298" spans="12:12" ht="13.2" x14ac:dyDescent="0.25">
      <c r="L298" s="36"/>
    </row>
    <row r="299" spans="12:12" ht="13.2" x14ac:dyDescent="0.25">
      <c r="L299" s="36"/>
    </row>
    <row r="300" spans="12:12" ht="13.2" x14ac:dyDescent="0.25">
      <c r="L300" s="36"/>
    </row>
    <row r="301" spans="12:12" ht="13.2" x14ac:dyDescent="0.25">
      <c r="L301" s="36"/>
    </row>
    <row r="302" spans="12:12" ht="13.2" x14ac:dyDescent="0.25">
      <c r="L302" s="36"/>
    </row>
    <row r="303" spans="12:12" ht="13.2" x14ac:dyDescent="0.25">
      <c r="L303" s="36"/>
    </row>
    <row r="304" spans="12:12" ht="13.2" x14ac:dyDescent="0.25">
      <c r="L304" s="36"/>
    </row>
    <row r="305" spans="12:12" ht="13.2" x14ac:dyDescent="0.25">
      <c r="L305" s="36"/>
    </row>
    <row r="306" spans="12:12" ht="13.2" x14ac:dyDescent="0.25">
      <c r="L306" s="36"/>
    </row>
    <row r="307" spans="12:12" ht="13.2" x14ac:dyDescent="0.25">
      <c r="L307" s="36"/>
    </row>
    <row r="308" spans="12:12" ht="13.2" x14ac:dyDescent="0.25">
      <c r="L308" s="36"/>
    </row>
    <row r="309" spans="12:12" ht="13.2" x14ac:dyDescent="0.25">
      <c r="L309" s="36"/>
    </row>
    <row r="310" spans="12:12" ht="13.2" x14ac:dyDescent="0.25">
      <c r="L310" s="36"/>
    </row>
    <row r="311" spans="12:12" ht="13.2" x14ac:dyDescent="0.25">
      <c r="L311" s="36"/>
    </row>
    <row r="312" spans="12:12" ht="13.2" x14ac:dyDescent="0.25">
      <c r="L312" s="36"/>
    </row>
    <row r="313" spans="12:12" ht="13.2" x14ac:dyDescent="0.25">
      <c r="L313" s="36"/>
    </row>
    <row r="314" spans="12:12" ht="13.2" x14ac:dyDescent="0.25">
      <c r="L314" s="36"/>
    </row>
    <row r="315" spans="12:12" ht="13.2" x14ac:dyDescent="0.25">
      <c r="L315" s="36"/>
    </row>
    <row r="316" spans="12:12" ht="13.2" x14ac:dyDescent="0.25">
      <c r="L316" s="36"/>
    </row>
    <row r="317" spans="12:12" ht="13.2" x14ac:dyDescent="0.25">
      <c r="L317" s="36"/>
    </row>
    <row r="318" spans="12:12" ht="13.2" x14ac:dyDescent="0.25">
      <c r="L318" s="36"/>
    </row>
    <row r="319" spans="12:12" ht="13.2" x14ac:dyDescent="0.25">
      <c r="L319" s="36"/>
    </row>
    <row r="320" spans="12:12" ht="13.2" x14ac:dyDescent="0.25">
      <c r="L320" s="36"/>
    </row>
    <row r="321" spans="12:12" ht="13.2" x14ac:dyDescent="0.25">
      <c r="L321" s="36"/>
    </row>
    <row r="322" spans="12:12" ht="13.2" x14ac:dyDescent="0.25">
      <c r="L322" s="36"/>
    </row>
    <row r="323" spans="12:12" ht="13.2" x14ac:dyDescent="0.25">
      <c r="L323" s="36"/>
    </row>
    <row r="324" spans="12:12" ht="13.2" x14ac:dyDescent="0.25">
      <c r="L324" s="36"/>
    </row>
    <row r="325" spans="12:12" ht="13.2" x14ac:dyDescent="0.25">
      <c r="L325" s="36"/>
    </row>
    <row r="326" spans="12:12" ht="13.2" x14ac:dyDescent="0.25">
      <c r="L326" s="36"/>
    </row>
    <row r="327" spans="12:12" ht="13.2" x14ac:dyDescent="0.25">
      <c r="L327" s="36"/>
    </row>
    <row r="328" spans="12:12" ht="13.2" x14ac:dyDescent="0.25">
      <c r="L328" s="36"/>
    </row>
    <row r="329" spans="12:12" ht="13.2" x14ac:dyDescent="0.25">
      <c r="L329" s="36"/>
    </row>
    <row r="330" spans="12:12" ht="13.2" x14ac:dyDescent="0.25">
      <c r="L330" s="36"/>
    </row>
    <row r="331" spans="12:12" ht="13.2" x14ac:dyDescent="0.25">
      <c r="L331" s="36"/>
    </row>
    <row r="332" spans="12:12" ht="13.2" x14ac:dyDescent="0.25">
      <c r="L332" s="36"/>
    </row>
    <row r="333" spans="12:12" ht="13.2" x14ac:dyDescent="0.25">
      <c r="L333" s="36"/>
    </row>
    <row r="334" spans="12:12" ht="13.2" x14ac:dyDescent="0.25">
      <c r="L334" s="36"/>
    </row>
    <row r="335" spans="12:12" ht="13.2" x14ac:dyDescent="0.25">
      <c r="L335" s="36"/>
    </row>
    <row r="336" spans="12:12" ht="13.2" x14ac:dyDescent="0.25">
      <c r="L336" s="36"/>
    </row>
    <row r="337" spans="12:12" ht="13.2" x14ac:dyDescent="0.25">
      <c r="L337" s="36"/>
    </row>
    <row r="338" spans="12:12" ht="13.2" x14ac:dyDescent="0.25">
      <c r="L338" s="36"/>
    </row>
    <row r="339" spans="12:12" ht="13.2" x14ac:dyDescent="0.25">
      <c r="L339" s="36"/>
    </row>
    <row r="340" spans="12:12" ht="13.2" x14ac:dyDescent="0.25">
      <c r="L340" s="36"/>
    </row>
    <row r="341" spans="12:12" ht="13.2" x14ac:dyDescent="0.25">
      <c r="L341" s="36"/>
    </row>
    <row r="342" spans="12:12" ht="13.2" x14ac:dyDescent="0.25">
      <c r="L342" s="36"/>
    </row>
    <row r="343" spans="12:12" ht="13.2" x14ac:dyDescent="0.25">
      <c r="L343" s="36"/>
    </row>
    <row r="344" spans="12:12" ht="13.2" x14ac:dyDescent="0.25">
      <c r="L344" s="36"/>
    </row>
    <row r="345" spans="12:12" ht="13.2" x14ac:dyDescent="0.25">
      <c r="L345" s="36"/>
    </row>
    <row r="346" spans="12:12" ht="13.2" x14ac:dyDescent="0.25">
      <c r="L346" s="36"/>
    </row>
    <row r="347" spans="12:12" ht="13.2" x14ac:dyDescent="0.25">
      <c r="L347" s="36"/>
    </row>
    <row r="348" spans="12:12" ht="13.2" x14ac:dyDescent="0.25">
      <c r="L348" s="36"/>
    </row>
    <row r="349" spans="12:12" ht="13.2" x14ac:dyDescent="0.25">
      <c r="L349" s="36"/>
    </row>
    <row r="350" spans="12:12" ht="13.2" x14ac:dyDescent="0.25">
      <c r="L350" s="36"/>
    </row>
    <row r="351" spans="12:12" ht="13.2" x14ac:dyDescent="0.25">
      <c r="L351" s="36"/>
    </row>
    <row r="352" spans="12:12" ht="13.2" x14ac:dyDescent="0.25">
      <c r="L352" s="36"/>
    </row>
    <row r="353" spans="12:12" ht="13.2" x14ac:dyDescent="0.25">
      <c r="L353" s="36"/>
    </row>
    <row r="354" spans="12:12" ht="13.2" x14ac:dyDescent="0.25">
      <c r="L354" s="36"/>
    </row>
    <row r="355" spans="12:12" ht="13.2" x14ac:dyDescent="0.25">
      <c r="L355" s="36"/>
    </row>
    <row r="356" spans="12:12" ht="13.2" x14ac:dyDescent="0.25">
      <c r="L356" s="36"/>
    </row>
    <row r="357" spans="12:12" ht="13.2" x14ac:dyDescent="0.25">
      <c r="L357" s="36"/>
    </row>
    <row r="358" spans="12:12" ht="13.2" x14ac:dyDescent="0.25">
      <c r="L358" s="36"/>
    </row>
    <row r="359" spans="12:12" ht="13.2" x14ac:dyDescent="0.25">
      <c r="L359" s="36"/>
    </row>
    <row r="360" spans="12:12" ht="13.2" x14ac:dyDescent="0.25">
      <c r="L360" s="36"/>
    </row>
    <row r="361" spans="12:12" ht="13.2" x14ac:dyDescent="0.25">
      <c r="L361" s="36"/>
    </row>
    <row r="362" spans="12:12" ht="13.2" x14ac:dyDescent="0.25">
      <c r="L362" s="36"/>
    </row>
    <row r="363" spans="12:12" ht="13.2" x14ac:dyDescent="0.25">
      <c r="L363" s="36"/>
    </row>
    <row r="364" spans="12:12" ht="13.2" x14ac:dyDescent="0.25">
      <c r="L364" s="36"/>
    </row>
    <row r="365" spans="12:12" ht="13.2" x14ac:dyDescent="0.25">
      <c r="L365" s="36"/>
    </row>
    <row r="366" spans="12:12" ht="13.2" x14ac:dyDescent="0.25">
      <c r="L366" s="36"/>
    </row>
    <row r="367" spans="12:12" ht="13.2" x14ac:dyDescent="0.25">
      <c r="L367" s="36"/>
    </row>
    <row r="368" spans="12:12" ht="13.2" x14ac:dyDescent="0.25">
      <c r="L368" s="36"/>
    </row>
    <row r="369" spans="12:12" ht="13.2" x14ac:dyDescent="0.25">
      <c r="L369" s="36"/>
    </row>
    <row r="370" spans="12:12" ht="13.2" x14ac:dyDescent="0.25">
      <c r="L370" s="36"/>
    </row>
    <row r="371" spans="12:12" ht="13.2" x14ac:dyDescent="0.25">
      <c r="L371" s="36"/>
    </row>
    <row r="372" spans="12:12" ht="13.2" x14ac:dyDescent="0.25">
      <c r="L372" s="36"/>
    </row>
    <row r="373" spans="12:12" ht="13.2" x14ac:dyDescent="0.25">
      <c r="L373" s="36"/>
    </row>
    <row r="374" spans="12:12" ht="13.2" x14ac:dyDescent="0.25">
      <c r="L374" s="36"/>
    </row>
    <row r="375" spans="12:12" ht="13.2" x14ac:dyDescent="0.25">
      <c r="L375" s="36"/>
    </row>
    <row r="376" spans="12:12" ht="13.2" x14ac:dyDescent="0.25">
      <c r="L376" s="36"/>
    </row>
    <row r="377" spans="12:12" ht="13.2" x14ac:dyDescent="0.25">
      <c r="L377" s="36"/>
    </row>
    <row r="378" spans="12:12" ht="13.2" x14ac:dyDescent="0.25">
      <c r="L378" s="36"/>
    </row>
    <row r="379" spans="12:12" ht="13.2" x14ac:dyDescent="0.25">
      <c r="L379" s="36"/>
    </row>
    <row r="380" spans="12:12" ht="13.2" x14ac:dyDescent="0.25">
      <c r="L380" s="36"/>
    </row>
    <row r="381" spans="12:12" ht="13.2" x14ac:dyDescent="0.25">
      <c r="L381" s="36"/>
    </row>
    <row r="382" spans="12:12" ht="13.2" x14ac:dyDescent="0.25">
      <c r="L382" s="36"/>
    </row>
    <row r="383" spans="12:12" ht="13.2" x14ac:dyDescent="0.25">
      <c r="L383" s="36"/>
    </row>
    <row r="384" spans="12:12" ht="13.2" x14ac:dyDescent="0.25">
      <c r="L384" s="36"/>
    </row>
    <row r="385" spans="12:12" ht="13.2" x14ac:dyDescent="0.25">
      <c r="L385" s="36"/>
    </row>
    <row r="386" spans="12:12" ht="13.2" x14ac:dyDescent="0.25">
      <c r="L386" s="36"/>
    </row>
    <row r="387" spans="12:12" ht="13.2" x14ac:dyDescent="0.25">
      <c r="L387" s="36"/>
    </row>
    <row r="388" spans="12:12" ht="13.2" x14ac:dyDescent="0.25">
      <c r="L388" s="36"/>
    </row>
    <row r="389" spans="12:12" ht="13.2" x14ac:dyDescent="0.25">
      <c r="L389" s="36"/>
    </row>
    <row r="390" spans="12:12" ht="13.2" x14ac:dyDescent="0.25">
      <c r="L390" s="36"/>
    </row>
    <row r="391" spans="12:12" ht="13.2" x14ac:dyDescent="0.25">
      <c r="L391" s="36"/>
    </row>
    <row r="392" spans="12:12" ht="13.2" x14ac:dyDescent="0.25">
      <c r="L392" s="36"/>
    </row>
    <row r="393" spans="12:12" ht="13.2" x14ac:dyDescent="0.25">
      <c r="L393" s="36"/>
    </row>
    <row r="394" spans="12:12" ht="13.2" x14ac:dyDescent="0.25">
      <c r="L394" s="36"/>
    </row>
    <row r="395" spans="12:12" ht="13.2" x14ac:dyDescent="0.25">
      <c r="L395" s="36"/>
    </row>
    <row r="396" spans="12:12" ht="13.2" x14ac:dyDescent="0.25">
      <c r="L396" s="36"/>
    </row>
    <row r="397" spans="12:12" ht="13.2" x14ac:dyDescent="0.25">
      <c r="L397" s="36"/>
    </row>
    <row r="398" spans="12:12" ht="13.2" x14ac:dyDescent="0.25">
      <c r="L398" s="36"/>
    </row>
    <row r="399" spans="12:12" ht="13.2" x14ac:dyDescent="0.25">
      <c r="L399" s="36"/>
    </row>
    <row r="400" spans="12:12" ht="13.2" x14ac:dyDescent="0.25">
      <c r="L400" s="36"/>
    </row>
    <row r="401" spans="12:12" ht="13.2" x14ac:dyDescent="0.25">
      <c r="L401" s="36"/>
    </row>
    <row r="402" spans="12:12" ht="13.2" x14ac:dyDescent="0.25">
      <c r="L402" s="36"/>
    </row>
    <row r="403" spans="12:12" ht="13.2" x14ac:dyDescent="0.25">
      <c r="L403" s="36"/>
    </row>
    <row r="404" spans="12:12" ht="13.2" x14ac:dyDescent="0.25">
      <c r="L404" s="36"/>
    </row>
    <row r="405" spans="12:12" ht="13.2" x14ac:dyDescent="0.25">
      <c r="L405" s="36"/>
    </row>
    <row r="406" spans="12:12" ht="13.2" x14ac:dyDescent="0.25">
      <c r="L406" s="36"/>
    </row>
    <row r="407" spans="12:12" ht="13.2" x14ac:dyDescent="0.25">
      <c r="L407" s="36"/>
    </row>
    <row r="408" spans="12:12" ht="13.2" x14ac:dyDescent="0.25">
      <c r="L408" s="36"/>
    </row>
    <row r="409" spans="12:12" ht="13.2" x14ac:dyDescent="0.25">
      <c r="L409" s="36"/>
    </row>
    <row r="410" spans="12:12" ht="13.2" x14ac:dyDescent="0.25">
      <c r="L410" s="36"/>
    </row>
    <row r="411" spans="12:12" ht="13.2" x14ac:dyDescent="0.25">
      <c r="L411" s="36"/>
    </row>
    <row r="412" spans="12:12" ht="13.2" x14ac:dyDescent="0.25">
      <c r="L412" s="36"/>
    </row>
    <row r="413" spans="12:12" ht="13.2" x14ac:dyDescent="0.25">
      <c r="L413" s="36"/>
    </row>
    <row r="414" spans="12:12" ht="13.2" x14ac:dyDescent="0.25">
      <c r="L414" s="36"/>
    </row>
    <row r="415" spans="12:12" ht="13.2" x14ac:dyDescent="0.25">
      <c r="L415" s="36"/>
    </row>
    <row r="416" spans="12:12" ht="13.2" x14ac:dyDescent="0.25">
      <c r="L416" s="36"/>
    </row>
    <row r="417" spans="12:12" ht="13.2" x14ac:dyDescent="0.25">
      <c r="L417" s="36"/>
    </row>
    <row r="418" spans="12:12" ht="13.2" x14ac:dyDescent="0.25">
      <c r="L418" s="36"/>
    </row>
    <row r="419" spans="12:12" ht="13.2" x14ac:dyDescent="0.25">
      <c r="L419" s="36"/>
    </row>
    <row r="420" spans="12:12" ht="13.2" x14ac:dyDescent="0.25">
      <c r="L420" s="36"/>
    </row>
    <row r="421" spans="12:12" ht="13.2" x14ac:dyDescent="0.25">
      <c r="L421" s="36"/>
    </row>
    <row r="422" spans="12:12" ht="13.2" x14ac:dyDescent="0.25">
      <c r="L422" s="36"/>
    </row>
    <row r="423" spans="12:12" ht="13.2" x14ac:dyDescent="0.25">
      <c r="L423" s="36"/>
    </row>
    <row r="424" spans="12:12" ht="13.2" x14ac:dyDescent="0.25">
      <c r="L424" s="36"/>
    </row>
    <row r="425" spans="12:12" ht="13.2" x14ac:dyDescent="0.25">
      <c r="L425" s="36"/>
    </row>
    <row r="426" spans="12:12" ht="13.2" x14ac:dyDescent="0.25">
      <c r="L426" s="36"/>
    </row>
    <row r="427" spans="12:12" ht="13.2" x14ac:dyDescent="0.25">
      <c r="L427" s="36"/>
    </row>
    <row r="428" spans="12:12" ht="13.2" x14ac:dyDescent="0.25">
      <c r="L428" s="36"/>
    </row>
    <row r="429" spans="12:12" ht="13.2" x14ac:dyDescent="0.25">
      <c r="L429" s="36"/>
    </row>
    <row r="430" spans="12:12" ht="13.2" x14ac:dyDescent="0.25">
      <c r="L430" s="36"/>
    </row>
    <row r="431" spans="12:12" ht="13.2" x14ac:dyDescent="0.25">
      <c r="L431" s="36"/>
    </row>
    <row r="432" spans="12:12" ht="13.2" x14ac:dyDescent="0.25">
      <c r="L432" s="36"/>
    </row>
    <row r="433" spans="12:12" ht="13.2" x14ac:dyDescent="0.25">
      <c r="L433" s="36"/>
    </row>
    <row r="434" spans="12:12" ht="13.2" x14ac:dyDescent="0.25">
      <c r="L434" s="36"/>
    </row>
    <row r="435" spans="12:12" ht="13.2" x14ac:dyDescent="0.25">
      <c r="L435" s="36"/>
    </row>
    <row r="436" spans="12:12" ht="13.2" x14ac:dyDescent="0.25">
      <c r="L436" s="36"/>
    </row>
    <row r="437" spans="12:12" ht="13.2" x14ac:dyDescent="0.25">
      <c r="L437" s="36"/>
    </row>
    <row r="438" spans="12:12" ht="13.2" x14ac:dyDescent="0.25">
      <c r="L438" s="36"/>
    </row>
    <row r="439" spans="12:12" ht="13.2" x14ac:dyDescent="0.25">
      <c r="L439" s="36"/>
    </row>
    <row r="440" spans="12:12" ht="13.2" x14ac:dyDescent="0.25">
      <c r="L440" s="36"/>
    </row>
    <row r="441" spans="12:12" ht="13.2" x14ac:dyDescent="0.25">
      <c r="L441" s="36"/>
    </row>
    <row r="442" spans="12:12" ht="13.2" x14ac:dyDescent="0.25">
      <c r="L442" s="36"/>
    </row>
    <row r="443" spans="12:12" ht="13.2" x14ac:dyDescent="0.25">
      <c r="L443" s="36"/>
    </row>
    <row r="444" spans="12:12" ht="13.2" x14ac:dyDescent="0.25">
      <c r="L444" s="36"/>
    </row>
    <row r="445" spans="12:12" ht="13.2" x14ac:dyDescent="0.25">
      <c r="L445" s="36"/>
    </row>
    <row r="446" spans="12:12" ht="13.2" x14ac:dyDescent="0.25">
      <c r="L446" s="36"/>
    </row>
    <row r="447" spans="12:12" ht="13.2" x14ac:dyDescent="0.25">
      <c r="L447" s="36"/>
    </row>
    <row r="448" spans="12:12" ht="13.2" x14ac:dyDescent="0.25">
      <c r="L448" s="36"/>
    </row>
    <row r="449" spans="12:12" ht="13.2" x14ac:dyDescent="0.25">
      <c r="L449" s="36"/>
    </row>
    <row r="450" spans="12:12" ht="13.2" x14ac:dyDescent="0.25">
      <c r="L450" s="36"/>
    </row>
    <row r="451" spans="12:12" ht="13.2" x14ac:dyDescent="0.25">
      <c r="L451" s="36"/>
    </row>
    <row r="452" spans="12:12" ht="13.2" x14ac:dyDescent="0.25">
      <c r="L452" s="36"/>
    </row>
    <row r="453" spans="12:12" ht="13.2" x14ac:dyDescent="0.25">
      <c r="L453" s="36"/>
    </row>
    <row r="454" spans="12:12" ht="13.2" x14ac:dyDescent="0.25">
      <c r="L454" s="36"/>
    </row>
    <row r="455" spans="12:12" ht="13.2" x14ac:dyDescent="0.25">
      <c r="L455" s="36"/>
    </row>
    <row r="456" spans="12:12" ht="13.2" x14ac:dyDescent="0.25">
      <c r="L456" s="36"/>
    </row>
    <row r="457" spans="12:12" ht="13.2" x14ac:dyDescent="0.25">
      <c r="L457" s="36"/>
    </row>
    <row r="458" spans="12:12" ht="13.2" x14ac:dyDescent="0.25">
      <c r="L458" s="36"/>
    </row>
    <row r="459" spans="12:12" ht="13.2" x14ac:dyDescent="0.25">
      <c r="L459" s="36"/>
    </row>
    <row r="460" spans="12:12" ht="13.2" x14ac:dyDescent="0.25">
      <c r="L460" s="36"/>
    </row>
    <row r="461" spans="12:12" ht="13.2" x14ac:dyDescent="0.25">
      <c r="L461" s="36"/>
    </row>
    <row r="462" spans="12:12" ht="13.2" x14ac:dyDescent="0.25">
      <c r="L462" s="36"/>
    </row>
    <row r="463" spans="12:12" ht="13.2" x14ac:dyDescent="0.25">
      <c r="L463" s="36"/>
    </row>
    <row r="464" spans="12:12" ht="13.2" x14ac:dyDescent="0.25">
      <c r="L464" s="36"/>
    </row>
    <row r="465" spans="12:12" ht="13.2" x14ac:dyDescent="0.25">
      <c r="L465" s="36"/>
    </row>
    <row r="466" spans="12:12" ht="13.2" x14ac:dyDescent="0.25">
      <c r="L466" s="36"/>
    </row>
    <row r="467" spans="12:12" ht="13.2" x14ac:dyDescent="0.25">
      <c r="L467" s="36"/>
    </row>
    <row r="468" spans="12:12" ht="13.2" x14ac:dyDescent="0.25">
      <c r="L468" s="36"/>
    </row>
    <row r="469" spans="12:12" ht="13.2" x14ac:dyDescent="0.25">
      <c r="L469" s="36"/>
    </row>
    <row r="470" spans="12:12" ht="13.2" x14ac:dyDescent="0.25">
      <c r="L470" s="36"/>
    </row>
    <row r="471" spans="12:12" ht="13.2" x14ac:dyDescent="0.25">
      <c r="L471" s="36"/>
    </row>
    <row r="472" spans="12:12" ht="13.2" x14ac:dyDescent="0.25">
      <c r="L472" s="36"/>
    </row>
    <row r="473" spans="12:12" ht="13.2" x14ac:dyDescent="0.25">
      <c r="L473" s="36"/>
    </row>
    <row r="474" spans="12:12" ht="13.2" x14ac:dyDescent="0.25">
      <c r="L474" s="36"/>
    </row>
    <row r="475" spans="12:12" ht="13.2" x14ac:dyDescent="0.25">
      <c r="L475" s="36"/>
    </row>
    <row r="476" spans="12:12" ht="13.2" x14ac:dyDescent="0.25">
      <c r="L476" s="36"/>
    </row>
    <row r="477" spans="12:12" ht="13.2" x14ac:dyDescent="0.25">
      <c r="L477" s="36"/>
    </row>
    <row r="478" spans="12:12" ht="13.2" x14ac:dyDescent="0.25">
      <c r="L478" s="36"/>
    </row>
    <row r="479" spans="12:12" ht="13.2" x14ac:dyDescent="0.25">
      <c r="L479" s="36"/>
    </row>
    <row r="480" spans="12:12" ht="13.2" x14ac:dyDescent="0.25">
      <c r="L480" s="36"/>
    </row>
    <row r="481" spans="12:12" ht="13.2" x14ac:dyDescent="0.25">
      <c r="L481" s="36"/>
    </row>
    <row r="482" spans="12:12" ht="13.2" x14ac:dyDescent="0.25">
      <c r="L482" s="36"/>
    </row>
    <row r="483" spans="12:12" ht="13.2" x14ac:dyDescent="0.25">
      <c r="L483" s="36"/>
    </row>
    <row r="484" spans="12:12" ht="13.2" x14ac:dyDescent="0.25">
      <c r="L484" s="36"/>
    </row>
    <row r="485" spans="12:12" ht="13.2" x14ac:dyDescent="0.25">
      <c r="L485" s="36"/>
    </row>
    <row r="486" spans="12:12" ht="13.2" x14ac:dyDescent="0.25">
      <c r="L486" s="36"/>
    </row>
    <row r="487" spans="12:12" ht="13.2" x14ac:dyDescent="0.25">
      <c r="L487" s="36"/>
    </row>
    <row r="488" spans="12:12" ht="13.2" x14ac:dyDescent="0.25">
      <c r="L488" s="36"/>
    </row>
    <row r="489" spans="12:12" ht="13.2" x14ac:dyDescent="0.25">
      <c r="L489" s="36"/>
    </row>
    <row r="490" spans="12:12" ht="13.2" x14ac:dyDescent="0.25">
      <c r="L490" s="36"/>
    </row>
    <row r="491" spans="12:12" ht="13.2" x14ac:dyDescent="0.25">
      <c r="L491" s="36"/>
    </row>
    <row r="492" spans="12:12" ht="13.2" x14ac:dyDescent="0.25">
      <c r="L492" s="36"/>
    </row>
    <row r="493" spans="12:12" ht="13.2" x14ac:dyDescent="0.25">
      <c r="L493" s="36"/>
    </row>
    <row r="494" spans="12:12" ht="13.2" x14ac:dyDescent="0.25">
      <c r="L494" s="36"/>
    </row>
    <row r="495" spans="12:12" ht="13.2" x14ac:dyDescent="0.25">
      <c r="L495" s="36"/>
    </row>
    <row r="496" spans="12:12" ht="13.2" x14ac:dyDescent="0.25">
      <c r="L496" s="36"/>
    </row>
    <row r="497" spans="12:12" ht="13.2" x14ac:dyDescent="0.25">
      <c r="L497" s="36"/>
    </row>
    <row r="498" spans="12:12" ht="13.2" x14ac:dyDescent="0.25">
      <c r="L498" s="36"/>
    </row>
    <row r="499" spans="12:12" ht="13.2" x14ac:dyDescent="0.25">
      <c r="L499" s="36"/>
    </row>
    <row r="500" spans="12:12" ht="13.2" x14ac:dyDescent="0.25">
      <c r="L500" s="36"/>
    </row>
    <row r="501" spans="12:12" ht="13.2" x14ac:dyDescent="0.25">
      <c r="L501" s="36"/>
    </row>
    <row r="502" spans="12:12" ht="13.2" x14ac:dyDescent="0.25">
      <c r="L502" s="36"/>
    </row>
    <row r="503" spans="12:12" ht="13.2" x14ac:dyDescent="0.25">
      <c r="L503" s="36"/>
    </row>
    <row r="504" spans="12:12" ht="13.2" x14ac:dyDescent="0.25">
      <c r="L504" s="36"/>
    </row>
    <row r="505" spans="12:12" ht="13.2" x14ac:dyDescent="0.25">
      <c r="L505" s="36"/>
    </row>
    <row r="506" spans="12:12" ht="13.2" x14ac:dyDescent="0.25">
      <c r="L506" s="36"/>
    </row>
    <row r="507" spans="12:12" ht="13.2" x14ac:dyDescent="0.25">
      <c r="L507" s="36"/>
    </row>
    <row r="508" spans="12:12" ht="13.2" x14ac:dyDescent="0.25">
      <c r="L508" s="36"/>
    </row>
    <row r="509" spans="12:12" ht="13.2" x14ac:dyDescent="0.25">
      <c r="L509" s="36"/>
    </row>
    <row r="510" spans="12:12" ht="13.2" x14ac:dyDescent="0.25">
      <c r="L510" s="36"/>
    </row>
    <row r="511" spans="12:12" ht="13.2" x14ac:dyDescent="0.25">
      <c r="L511" s="36"/>
    </row>
    <row r="512" spans="12:12" ht="13.2" x14ac:dyDescent="0.25">
      <c r="L512" s="36"/>
    </row>
    <row r="513" spans="12:12" ht="13.2" x14ac:dyDescent="0.25">
      <c r="L513" s="36"/>
    </row>
    <row r="514" spans="12:12" ht="13.2" x14ac:dyDescent="0.25">
      <c r="L514" s="36"/>
    </row>
    <row r="515" spans="12:12" ht="13.2" x14ac:dyDescent="0.25">
      <c r="L515" s="36"/>
    </row>
    <row r="516" spans="12:12" ht="13.2" x14ac:dyDescent="0.25">
      <c r="L516" s="36"/>
    </row>
    <row r="517" spans="12:12" ht="13.2" x14ac:dyDescent="0.25">
      <c r="L517" s="36"/>
    </row>
    <row r="518" spans="12:12" ht="13.2" x14ac:dyDescent="0.25">
      <c r="L518" s="36"/>
    </row>
    <row r="519" spans="12:12" ht="13.2" x14ac:dyDescent="0.25">
      <c r="L519" s="36"/>
    </row>
    <row r="520" spans="12:12" ht="13.2" x14ac:dyDescent="0.25">
      <c r="L520" s="36"/>
    </row>
    <row r="521" spans="12:12" ht="13.2" x14ac:dyDescent="0.25">
      <c r="L521" s="36"/>
    </row>
    <row r="522" spans="12:12" ht="13.2" x14ac:dyDescent="0.25">
      <c r="L522" s="36"/>
    </row>
    <row r="523" spans="12:12" ht="13.2" x14ac:dyDescent="0.25">
      <c r="L523" s="36"/>
    </row>
    <row r="524" spans="12:12" ht="13.2" x14ac:dyDescent="0.25">
      <c r="L524" s="36"/>
    </row>
    <row r="525" spans="12:12" ht="13.2" x14ac:dyDescent="0.25">
      <c r="L525" s="36"/>
    </row>
    <row r="526" spans="12:12" ht="13.2" x14ac:dyDescent="0.25">
      <c r="L526" s="36"/>
    </row>
    <row r="527" spans="12:12" ht="13.2" x14ac:dyDescent="0.25">
      <c r="L527" s="36"/>
    </row>
    <row r="528" spans="12:12" ht="13.2" x14ac:dyDescent="0.25">
      <c r="L528" s="36"/>
    </row>
    <row r="529" spans="12:12" ht="13.2" x14ac:dyDescent="0.25">
      <c r="L529" s="36"/>
    </row>
    <row r="530" spans="12:12" ht="13.2" x14ac:dyDescent="0.25">
      <c r="L530" s="36"/>
    </row>
    <row r="531" spans="12:12" ht="13.2" x14ac:dyDescent="0.25">
      <c r="L531" s="36"/>
    </row>
    <row r="532" spans="12:12" ht="13.2" x14ac:dyDescent="0.25">
      <c r="L532" s="36"/>
    </row>
    <row r="533" spans="12:12" ht="13.2" x14ac:dyDescent="0.25">
      <c r="L533" s="36"/>
    </row>
    <row r="534" spans="12:12" ht="13.2" x14ac:dyDescent="0.25">
      <c r="L534" s="36"/>
    </row>
    <row r="535" spans="12:12" ht="13.2" x14ac:dyDescent="0.25">
      <c r="L535" s="36"/>
    </row>
    <row r="536" spans="12:12" ht="13.2" x14ac:dyDescent="0.25">
      <c r="L536" s="36"/>
    </row>
    <row r="537" spans="12:12" ht="13.2" x14ac:dyDescent="0.25">
      <c r="L537" s="36"/>
    </row>
    <row r="538" spans="12:12" ht="13.2" x14ac:dyDescent="0.25">
      <c r="L538" s="36"/>
    </row>
    <row r="539" spans="12:12" ht="13.2" x14ac:dyDescent="0.25">
      <c r="L539" s="36"/>
    </row>
    <row r="540" spans="12:12" ht="13.2" x14ac:dyDescent="0.25">
      <c r="L540" s="36"/>
    </row>
    <row r="541" spans="12:12" ht="13.2" x14ac:dyDescent="0.25">
      <c r="L541" s="36"/>
    </row>
    <row r="542" spans="12:12" ht="13.2" x14ac:dyDescent="0.25">
      <c r="L542" s="36"/>
    </row>
    <row r="543" spans="12:12" ht="13.2" x14ac:dyDescent="0.25">
      <c r="L543" s="36"/>
    </row>
    <row r="544" spans="12:12" ht="13.2" x14ac:dyDescent="0.25">
      <c r="L544" s="36"/>
    </row>
    <row r="545" spans="12:12" ht="13.2" x14ac:dyDescent="0.25">
      <c r="L545" s="36"/>
    </row>
    <row r="546" spans="12:12" ht="13.2" x14ac:dyDescent="0.25">
      <c r="L546" s="36"/>
    </row>
    <row r="547" spans="12:12" ht="13.2" x14ac:dyDescent="0.25">
      <c r="L547" s="36"/>
    </row>
    <row r="548" spans="12:12" ht="13.2" x14ac:dyDescent="0.25">
      <c r="L548" s="36"/>
    </row>
    <row r="549" spans="12:12" ht="13.2" x14ac:dyDescent="0.25">
      <c r="L549" s="36"/>
    </row>
    <row r="550" spans="12:12" ht="13.2" x14ac:dyDescent="0.25">
      <c r="L550" s="36"/>
    </row>
    <row r="551" spans="12:12" ht="13.2" x14ac:dyDescent="0.25">
      <c r="L551" s="36"/>
    </row>
    <row r="552" spans="12:12" ht="13.2" x14ac:dyDescent="0.25">
      <c r="L552" s="36"/>
    </row>
    <row r="553" spans="12:12" ht="13.2" x14ac:dyDescent="0.25">
      <c r="L553" s="36"/>
    </row>
    <row r="554" spans="12:12" ht="13.2" x14ac:dyDescent="0.25">
      <c r="L554" s="36"/>
    </row>
    <row r="555" spans="12:12" ht="13.2" x14ac:dyDescent="0.25">
      <c r="L555" s="36"/>
    </row>
    <row r="556" spans="12:12" ht="13.2" x14ac:dyDescent="0.25">
      <c r="L556" s="36"/>
    </row>
    <row r="557" spans="12:12" ht="13.2" x14ac:dyDescent="0.25">
      <c r="L557" s="36"/>
    </row>
    <row r="558" spans="12:12" ht="13.2" x14ac:dyDescent="0.25">
      <c r="L558" s="36"/>
    </row>
    <row r="559" spans="12:12" ht="13.2" x14ac:dyDescent="0.25">
      <c r="L559" s="36"/>
    </row>
    <row r="560" spans="12:12" ht="13.2" x14ac:dyDescent="0.25">
      <c r="L560" s="36"/>
    </row>
    <row r="561" spans="12:12" ht="13.2" x14ac:dyDescent="0.25">
      <c r="L561" s="36"/>
    </row>
    <row r="562" spans="12:12" ht="13.2" x14ac:dyDescent="0.25">
      <c r="L562" s="36"/>
    </row>
    <row r="563" spans="12:12" ht="13.2" x14ac:dyDescent="0.25">
      <c r="L563" s="36"/>
    </row>
    <row r="564" spans="12:12" ht="13.2" x14ac:dyDescent="0.25">
      <c r="L564" s="36"/>
    </row>
    <row r="565" spans="12:12" ht="13.2" x14ac:dyDescent="0.25">
      <c r="L565" s="36"/>
    </row>
    <row r="566" spans="12:12" ht="13.2" x14ac:dyDescent="0.25">
      <c r="L566" s="36"/>
    </row>
    <row r="567" spans="12:12" ht="13.2" x14ac:dyDescent="0.25">
      <c r="L567" s="36"/>
    </row>
    <row r="568" spans="12:12" ht="13.2" x14ac:dyDescent="0.25">
      <c r="L568" s="36"/>
    </row>
    <row r="569" spans="12:12" ht="13.2" x14ac:dyDescent="0.25">
      <c r="L569" s="36"/>
    </row>
    <row r="570" spans="12:12" ht="13.2" x14ac:dyDescent="0.25">
      <c r="L570" s="36"/>
    </row>
    <row r="571" spans="12:12" ht="13.2" x14ac:dyDescent="0.25">
      <c r="L571" s="36"/>
    </row>
    <row r="572" spans="12:12" ht="13.2" x14ac:dyDescent="0.25">
      <c r="L572" s="36"/>
    </row>
    <row r="573" spans="12:12" ht="13.2" x14ac:dyDescent="0.25">
      <c r="L573" s="36"/>
    </row>
    <row r="574" spans="12:12" ht="13.2" x14ac:dyDescent="0.25">
      <c r="L574" s="36"/>
    </row>
    <row r="575" spans="12:12" ht="13.2" x14ac:dyDescent="0.25">
      <c r="L575" s="36"/>
    </row>
    <row r="576" spans="12:12" ht="13.2" x14ac:dyDescent="0.25">
      <c r="L576" s="36"/>
    </row>
    <row r="577" spans="12:12" ht="13.2" x14ac:dyDescent="0.25">
      <c r="L577" s="36"/>
    </row>
    <row r="578" spans="12:12" ht="13.2" x14ac:dyDescent="0.25">
      <c r="L578" s="36"/>
    </row>
    <row r="579" spans="12:12" ht="13.2" x14ac:dyDescent="0.25">
      <c r="L579" s="36"/>
    </row>
    <row r="580" spans="12:12" ht="13.2" x14ac:dyDescent="0.25">
      <c r="L580" s="36"/>
    </row>
    <row r="581" spans="12:12" ht="13.2" x14ac:dyDescent="0.25">
      <c r="L581" s="36"/>
    </row>
    <row r="582" spans="12:12" ht="13.2" x14ac:dyDescent="0.25">
      <c r="L582" s="36"/>
    </row>
    <row r="583" spans="12:12" ht="13.2" x14ac:dyDescent="0.25">
      <c r="L583" s="36"/>
    </row>
    <row r="584" spans="12:12" ht="13.2" x14ac:dyDescent="0.25">
      <c r="L584" s="36"/>
    </row>
    <row r="585" spans="12:12" ht="13.2" x14ac:dyDescent="0.25">
      <c r="L585" s="36"/>
    </row>
    <row r="586" spans="12:12" ht="13.2" x14ac:dyDescent="0.25">
      <c r="L586" s="36"/>
    </row>
    <row r="587" spans="12:12" ht="13.2" x14ac:dyDescent="0.25">
      <c r="L587" s="36"/>
    </row>
    <row r="588" spans="12:12" ht="13.2" x14ac:dyDescent="0.25">
      <c r="L588" s="36"/>
    </row>
    <row r="589" spans="12:12" ht="13.2" x14ac:dyDescent="0.25">
      <c r="L589" s="36"/>
    </row>
    <row r="590" spans="12:12" ht="13.2" x14ac:dyDescent="0.25">
      <c r="L590" s="36"/>
    </row>
    <row r="591" spans="12:12" ht="13.2" x14ac:dyDescent="0.25">
      <c r="L591" s="36"/>
    </row>
    <row r="592" spans="12:12" ht="13.2" x14ac:dyDescent="0.25">
      <c r="L592" s="36"/>
    </row>
    <row r="593" spans="12:12" ht="13.2" x14ac:dyDescent="0.25">
      <c r="L593" s="36"/>
    </row>
    <row r="594" spans="12:12" ht="13.2" x14ac:dyDescent="0.25">
      <c r="L594" s="36"/>
    </row>
    <row r="595" spans="12:12" ht="13.2" x14ac:dyDescent="0.25">
      <c r="L595" s="36"/>
    </row>
    <row r="596" spans="12:12" ht="13.2" x14ac:dyDescent="0.25">
      <c r="L596" s="36"/>
    </row>
    <row r="597" spans="12:12" ht="13.2" x14ac:dyDescent="0.25">
      <c r="L597" s="36"/>
    </row>
    <row r="598" spans="12:12" ht="13.2" x14ac:dyDescent="0.25">
      <c r="L598" s="36"/>
    </row>
    <row r="599" spans="12:12" ht="13.2" x14ac:dyDescent="0.25">
      <c r="L599" s="36"/>
    </row>
    <row r="600" spans="12:12" ht="13.2" x14ac:dyDescent="0.25">
      <c r="L600" s="36"/>
    </row>
    <row r="601" spans="12:12" ht="13.2" x14ac:dyDescent="0.25">
      <c r="L601" s="36"/>
    </row>
    <row r="602" spans="12:12" ht="13.2" x14ac:dyDescent="0.25">
      <c r="L602" s="36"/>
    </row>
    <row r="603" spans="12:12" ht="13.2" x14ac:dyDescent="0.25">
      <c r="L603" s="36"/>
    </row>
    <row r="604" spans="12:12" ht="13.2" x14ac:dyDescent="0.25">
      <c r="L604" s="36"/>
    </row>
    <row r="605" spans="12:12" ht="13.2" x14ac:dyDescent="0.25">
      <c r="L605" s="36"/>
    </row>
    <row r="606" spans="12:12" ht="13.2" x14ac:dyDescent="0.25">
      <c r="L606" s="36"/>
    </row>
    <row r="607" spans="12:12" ht="13.2" x14ac:dyDescent="0.25">
      <c r="L607" s="36"/>
    </row>
    <row r="608" spans="12:12" ht="13.2" x14ac:dyDescent="0.25">
      <c r="L608" s="36"/>
    </row>
    <row r="609" spans="12:12" ht="13.2" x14ac:dyDescent="0.25">
      <c r="L609" s="36"/>
    </row>
    <row r="610" spans="12:12" ht="13.2" x14ac:dyDescent="0.25">
      <c r="L610" s="36"/>
    </row>
    <row r="611" spans="12:12" ht="13.2" x14ac:dyDescent="0.25">
      <c r="L611" s="36"/>
    </row>
    <row r="612" spans="12:12" ht="13.2" x14ac:dyDescent="0.25">
      <c r="L612" s="36"/>
    </row>
    <row r="613" spans="12:12" ht="13.2" x14ac:dyDescent="0.25">
      <c r="L613" s="36"/>
    </row>
    <row r="614" spans="12:12" ht="13.2" x14ac:dyDescent="0.25">
      <c r="L614" s="36"/>
    </row>
    <row r="615" spans="12:12" ht="13.2" x14ac:dyDescent="0.25">
      <c r="L615" s="36"/>
    </row>
    <row r="616" spans="12:12" ht="13.2" x14ac:dyDescent="0.25">
      <c r="L616" s="36"/>
    </row>
    <row r="617" spans="12:12" ht="13.2" x14ac:dyDescent="0.25">
      <c r="L617" s="36"/>
    </row>
    <row r="618" spans="12:12" ht="13.2" x14ac:dyDescent="0.25">
      <c r="L618" s="36"/>
    </row>
    <row r="619" spans="12:12" ht="13.2" x14ac:dyDescent="0.25">
      <c r="L619" s="36"/>
    </row>
    <row r="620" spans="12:12" ht="13.2" x14ac:dyDescent="0.25">
      <c r="L620" s="36"/>
    </row>
    <row r="621" spans="12:12" ht="13.2" x14ac:dyDescent="0.25">
      <c r="L621" s="36"/>
    </row>
    <row r="622" spans="12:12" ht="13.2" x14ac:dyDescent="0.25">
      <c r="L622" s="36"/>
    </row>
    <row r="623" spans="12:12" ht="13.2" x14ac:dyDescent="0.25">
      <c r="L623" s="36"/>
    </row>
    <row r="624" spans="12:12" ht="13.2" x14ac:dyDescent="0.25">
      <c r="L624" s="36"/>
    </row>
    <row r="625" spans="12:12" ht="13.2" x14ac:dyDescent="0.25">
      <c r="L625" s="36"/>
    </row>
    <row r="626" spans="12:12" ht="13.2" x14ac:dyDescent="0.25">
      <c r="L626" s="36"/>
    </row>
    <row r="627" spans="12:12" ht="13.2" x14ac:dyDescent="0.25">
      <c r="L627" s="36"/>
    </row>
    <row r="628" spans="12:12" ht="13.2" x14ac:dyDescent="0.25">
      <c r="L628" s="36"/>
    </row>
    <row r="629" spans="12:12" ht="13.2" x14ac:dyDescent="0.25">
      <c r="L629" s="36"/>
    </row>
    <row r="630" spans="12:12" ht="13.2" x14ac:dyDescent="0.25">
      <c r="L630" s="36"/>
    </row>
    <row r="631" spans="12:12" ht="13.2" x14ac:dyDescent="0.25">
      <c r="L631" s="36"/>
    </row>
    <row r="632" spans="12:12" ht="13.2" x14ac:dyDescent="0.25">
      <c r="L632" s="36"/>
    </row>
    <row r="633" spans="12:12" ht="13.2" x14ac:dyDescent="0.25">
      <c r="L633" s="36"/>
    </row>
    <row r="634" spans="12:12" ht="13.2" x14ac:dyDescent="0.25">
      <c r="L634" s="36"/>
    </row>
    <row r="635" spans="12:12" ht="13.2" x14ac:dyDescent="0.25">
      <c r="L635" s="36"/>
    </row>
    <row r="636" spans="12:12" ht="13.2" x14ac:dyDescent="0.25">
      <c r="L636" s="36"/>
    </row>
    <row r="637" spans="12:12" ht="13.2" x14ac:dyDescent="0.25">
      <c r="L637" s="36"/>
    </row>
    <row r="638" spans="12:12" ht="13.2" x14ac:dyDescent="0.25">
      <c r="L638" s="36"/>
    </row>
    <row r="639" spans="12:12" ht="13.2" x14ac:dyDescent="0.25">
      <c r="L639" s="36"/>
    </row>
    <row r="640" spans="12:12" ht="13.2" x14ac:dyDescent="0.25">
      <c r="L640" s="36"/>
    </row>
    <row r="641" spans="12:12" ht="13.2" x14ac:dyDescent="0.25">
      <c r="L641" s="36"/>
    </row>
    <row r="642" spans="12:12" ht="13.2" x14ac:dyDescent="0.25">
      <c r="L642" s="36"/>
    </row>
    <row r="643" spans="12:12" ht="13.2" x14ac:dyDescent="0.25">
      <c r="L643" s="36"/>
    </row>
    <row r="644" spans="12:12" ht="13.2" x14ac:dyDescent="0.25">
      <c r="L644" s="36"/>
    </row>
    <row r="645" spans="12:12" ht="13.2" x14ac:dyDescent="0.25">
      <c r="L645" s="36"/>
    </row>
    <row r="646" spans="12:12" ht="13.2" x14ac:dyDescent="0.25">
      <c r="L646" s="36"/>
    </row>
    <row r="647" spans="12:12" ht="13.2" x14ac:dyDescent="0.25">
      <c r="L647" s="36"/>
    </row>
    <row r="648" spans="12:12" ht="13.2" x14ac:dyDescent="0.25">
      <c r="L648" s="36"/>
    </row>
    <row r="649" spans="12:12" ht="13.2" x14ac:dyDescent="0.25">
      <c r="L649" s="36"/>
    </row>
    <row r="650" spans="12:12" ht="13.2" x14ac:dyDescent="0.25">
      <c r="L650" s="36"/>
    </row>
    <row r="651" spans="12:12" ht="13.2" x14ac:dyDescent="0.25">
      <c r="L651" s="36"/>
    </row>
    <row r="652" spans="12:12" ht="13.2" x14ac:dyDescent="0.25">
      <c r="L652" s="36"/>
    </row>
    <row r="653" spans="12:12" ht="13.2" x14ac:dyDescent="0.25">
      <c r="L653" s="36"/>
    </row>
    <row r="654" spans="12:12" ht="13.2" x14ac:dyDescent="0.25">
      <c r="L654" s="36"/>
    </row>
    <row r="655" spans="12:12" ht="13.2" x14ac:dyDescent="0.25">
      <c r="L655" s="36"/>
    </row>
    <row r="656" spans="12:12" ht="13.2" x14ac:dyDescent="0.25">
      <c r="L656" s="36"/>
    </row>
    <row r="657" spans="12:12" ht="13.2" x14ac:dyDescent="0.25">
      <c r="L657" s="36"/>
    </row>
    <row r="658" spans="12:12" ht="13.2" x14ac:dyDescent="0.25">
      <c r="L658" s="36"/>
    </row>
    <row r="659" spans="12:12" ht="13.2" x14ac:dyDescent="0.25">
      <c r="L659" s="36"/>
    </row>
    <row r="660" spans="12:12" ht="13.2" x14ac:dyDescent="0.25">
      <c r="L660" s="36"/>
    </row>
    <row r="661" spans="12:12" ht="13.2" x14ac:dyDescent="0.25">
      <c r="L661" s="36"/>
    </row>
    <row r="662" spans="12:12" ht="13.2" x14ac:dyDescent="0.25">
      <c r="L662" s="36"/>
    </row>
    <row r="663" spans="12:12" ht="13.2" x14ac:dyDescent="0.25">
      <c r="L663" s="36"/>
    </row>
    <row r="664" spans="12:12" ht="13.2" x14ac:dyDescent="0.25">
      <c r="L664" s="36"/>
    </row>
    <row r="665" spans="12:12" ht="13.2" x14ac:dyDescent="0.25">
      <c r="L665" s="36"/>
    </row>
    <row r="666" spans="12:12" ht="13.2" x14ac:dyDescent="0.25">
      <c r="L666" s="36"/>
    </row>
    <row r="667" spans="12:12" ht="13.2" x14ac:dyDescent="0.25">
      <c r="L667" s="36"/>
    </row>
    <row r="668" spans="12:12" ht="13.2" x14ac:dyDescent="0.25">
      <c r="L668" s="36"/>
    </row>
    <row r="669" spans="12:12" ht="13.2" x14ac:dyDescent="0.25">
      <c r="L669" s="36"/>
    </row>
    <row r="670" spans="12:12" ht="13.2" x14ac:dyDescent="0.25">
      <c r="L670" s="36"/>
    </row>
    <row r="671" spans="12:12" ht="13.2" x14ac:dyDescent="0.25">
      <c r="L671" s="36"/>
    </row>
    <row r="672" spans="12:12" ht="13.2" x14ac:dyDescent="0.25">
      <c r="L672" s="36"/>
    </row>
    <row r="673" spans="12:12" ht="13.2" x14ac:dyDescent="0.25">
      <c r="L673" s="36"/>
    </row>
    <row r="674" spans="12:12" ht="13.2" x14ac:dyDescent="0.25">
      <c r="L674" s="36"/>
    </row>
    <row r="675" spans="12:12" ht="13.2" x14ac:dyDescent="0.25">
      <c r="L675" s="36"/>
    </row>
    <row r="676" spans="12:12" ht="13.2" x14ac:dyDescent="0.25">
      <c r="L676" s="36"/>
    </row>
    <row r="677" spans="12:12" ht="13.2" x14ac:dyDescent="0.25">
      <c r="L677" s="36"/>
    </row>
    <row r="678" spans="12:12" ht="13.2" x14ac:dyDescent="0.25">
      <c r="L678" s="36"/>
    </row>
    <row r="679" spans="12:12" ht="13.2" x14ac:dyDescent="0.25">
      <c r="L679" s="36"/>
    </row>
    <row r="680" spans="12:12" ht="13.2" x14ac:dyDescent="0.25">
      <c r="L680" s="36"/>
    </row>
    <row r="681" spans="12:12" ht="13.2" x14ac:dyDescent="0.25">
      <c r="L681" s="36"/>
    </row>
    <row r="682" spans="12:12" ht="13.2" x14ac:dyDescent="0.25">
      <c r="L682" s="36"/>
    </row>
    <row r="683" spans="12:12" ht="13.2" x14ac:dyDescent="0.25">
      <c r="L683" s="36"/>
    </row>
    <row r="684" spans="12:12" ht="13.2" x14ac:dyDescent="0.25">
      <c r="L684" s="36"/>
    </row>
    <row r="685" spans="12:12" ht="13.2" x14ac:dyDescent="0.25">
      <c r="L685" s="36"/>
    </row>
    <row r="686" spans="12:12" ht="13.2" x14ac:dyDescent="0.25">
      <c r="L686" s="36"/>
    </row>
    <row r="687" spans="12:12" ht="13.2" x14ac:dyDescent="0.25">
      <c r="L687" s="36"/>
    </row>
    <row r="688" spans="12:12" ht="13.2" x14ac:dyDescent="0.25">
      <c r="L688" s="36"/>
    </row>
    <row r="689" spans="12:12" ht="13.2" x14ac:dyDescent="0.25">
      <c r="L689" s="36"/>
    </row>
    <row r="690" spans="12:12" ht="13.2" x14ac:dyDescent="0.25">
      <c r="L690" s="36"/>
    </row>
    <row r="691" spans="12:12" ht="13.2" x14ac:dyDescent="0.25">
      <c r="L691" s="36"/>
    </row>
    <row r="692" spans="12:12" ht="13.2" x14ac:dyDescent="0.25">
      <c r="L692" s="36"/>
    </row>
    <row r="693" spans="12:12" ht="13.2" x14ac:dyDescent="0.25">
      <c r="L693" s="36"/>
    </row>
    <row r="694" spans="12:12" ht="13.2" x14ac:dyDescent="0.25">
      <c r="L694" s="36"/>
    </row>
    <row r="695" spans="12:12" ht="13.2" x14ac:dyDescent="0.25">
      <c r="L695" s="36"/>
    </row>
    <row r="696" spans="12:12" ht="13.2" x14ac:dyDescent="0.25">
      <c r="L696" s="36"/>
    </row>
    <row r="697" spans="12:12" ht="13.2" x14ac:dyDescent="0.25">
      <c r="L697" s="36"/>
    </row>
    <row r="698" spans="12:12" ht="13.2" x14ac:dyDescent="0.25">
      <c r="L698" s="36"/>
    </row>
    <row r="699" spans="12:12" ht="13.2" x14ac:dyDescent="0.25">
      <c r="L699" s="36"/>
    </row>
    <row r="700" spans="12:12" ht="13.2" x14ac:dyDescent="0.25">
      <c r="L700" s="36"/>
    </row>
    <row r="701" spans="12:12" ht="13.2" x14ac:dyDescent="0.25">
      <c r="L701" s="36"/>
    </row>
    <row r="702" spans="12:12" ht="13.2" x14ac:dyDescent="0.25">
      <c r="L702" s="36"/>
    </row>
    <row r="703" spans="12:12" ht="13.2" x14ac:dyDescent="0.25">
      <c r="L703" s="36"/>
    </row>
    <row r="704" spans="12:12" ht="13.2" x14ac:dyDescent="0.25">
      <c r="L704" s="36"/>
    </row>
    <row r="705" spans="12:12" ht="13.2" x14ac:dyDescent="0.25">
      <c r="L705" s="36"/>
    </row>
    <row r="706" spans="12:12" ht="13.2" x14ac:dyDescent="0.25">
      <c r="L706" s="36"/>
    </row>
    <row r="707" spans="12:12" ht="13.2" x14ac:dyDescent="0.25">
      <c r="L707" s="36"/>
    </row>
    <row r="708" spans="12:12" ht="13.2" x14ac:dyDescent="0.25">
      <c r="L708" s="36"/>
    </row>
    <row r="709" spans="12:12" ht="13.2" x14ac:dyDescent="0.25">
      <c r="L709" s="36"/>
    </row>
    <row r="710" spans="12:12" ht="13.2" x14ac:dyDescent="0.25">
      <c r="L710" s="36"/>
    </row>
    <row r="711" spans="12:12" ht="13.2" x14ac:dyDescent="0.25">
      <c r="L711" s="36"/>
    </row>
    <row r="712" spans="12:12" ht="13.2" x14ac:dyDescent="0.25">
      <c r="L712" s="36"/>
    </row>
    <row r="713" spans="12:12" ht="13.2" x14ac:dyDescent="0.25">
      <c r="L713" s="36"/>
    </row>
    <row r="714" spans="12:12" ht="13.2" x14ac:dyDescent="0.25">
      <c r="L714" s="36"/>
    </row>
    <row r="715" spans="12:12" ht="13.2" x14ac:dyDescent="0.25">
      <c r="L715" s="36"/>
    </row>
    <row r="716" spans="12:12" ht="13.2" x14ac:dyDescent="0.25">
      <c r="L716" s="36"/>
    </row>
    <row r="717" spans="12:12" ht="13.2" x14ac:dyDescent="0.25">
      <c r="L717" s="36"/>
    </row>
    <row r="718" spans="12:12" ht="13.2" x14ac:dyDescent="0.25">
      <c r="L718" s="36"/>
    </row>
    <row r="719" spans="12:12" ht="13.2" x14ac:dyDescent="0.25">
      <c r="L719" s="36"/>
    </row>
    <row r="720" spans="12:12" ht="13.2" x14ac:dyDescent="0.25">
      <c r="L720" s="36"/>
    </row>
    <row r="721" spans="12:12" ht="13.2" x14ac:dyDescent="0.25">
      <c r="L721" s="36"/>
    </row>
    <row r="722" spans="12:12" ht="13.2" x14ac:dyDescent="0.25">
      <c r="L722" s="36"/>
    </row>
    <row r="723" spans="12:12" ht="13.2" x14ac:dyDescent="0.25">
      <c r="L723" s="36"/>
    </row>
    <row r="724" spans="12:12" ht="13.2" x14ac:dyDescent="0.25">
      <c r="L724" s="36"/>
    </row>
    <row r="725" spans="12:12" ht="13.2" x14ac:dyDescent="0.25">
      <c r="L725" s="36"/>
    </row>
    <row r="726" spans="12:12" ht="13.2" x14ac:dyDescent="0.25">
      <c r="L726" s="36"/>
    </row>
    <row r="727" spans="12:12" ht="13.2" x14ac:dyDescent="0.25">
      <c r="L727" s="36"/>
    </row>
    <row r="728" spans="12:12" ht="13.2" x14ac:dyDescent="0.25">
      <c r="L728" s="36"/>
    </row>
    <row r="729" spans="12:12" ht="13.2" x14ac:dyDescent="0.25">
      <c r="L729" s="36"/>
    </row>
    <row r="730" spans="12:12" ht="13.2" x14ac:dyDescent="0.25">
      <c r="L730" s="36"/>
    </row>
    <row r="731" spans="12:12" ht="13.2" x14ac:dyDescent="0.25">
      <c r="L731" s="36"/>
    </row>
    <row r="732" spans="12:12" ht="13.2" x14ac:dyDescent="0.25">
      <c r="L732" s="36"/>
    </row>
    <row r="733" spans="12:12" ht="13.2" x14ac:dyDescent="0.25">
      <c r="L733" s="36"/>
    </row>
    <row r="734" spans="12:12" ht="13.2" x14ac:dyDescent="0.25">
      <c r="L734" s="36"/>
    </row>
    <row r="735" spans="12:12" ht="13.2" x14ac:dyDescent="0.25">
      <c r="L735" s="36"/>
    </row>
    <row r="736" spans="12:12" ht="13.2" x14ac:dyDescent="0.25">
      <c r="L736" s="36"/>
    </row>
    <row r="737" spans="12:12" ht="13.2" x14ac:dyDescent="0.25">
      <c r="L737" s="36"/>
    </row>
    <row r="738" spans="12:12" ht="13.2" x14ac:dyDescent="0.25">
      <c r="L738" s="36"/>
    </row>
    <row r="739" spans="12:12" ht="13.2" x14ac:dyDescent="0.25">
      <c r="L739" s="36"/>
    </row>
    <row r="740" spans="12:12" ht="13.2" x14ac:dyDescent="0.25">
      <c r="L740" s="36"/>
    </row>
    <row r="741" spans="12:12" ht="13.2" x14ac:dyDescent="0.25">
      <c r="L741" s="36"/>
    </row>
    <row r="742" spans="12:12" ht="13.2" x14ac:dyDescent="0.25">
      <c r="L742" s="36"/>
    </row>
    <row r="743" spans="12:12" ht="13.2" x14ac:dyDescent="0.25">
      <c r="L743" s="36"/>
    </row>
    <row r="744" spans="12:12" ht="13.2" x14ac:dyDescent="0.25">
      <c r="L744" s="36"/>
    </row>
    <row r="745" spans="12:12" ht="13.2" x14ac:dyDescent="0.25">
      <c r="L745" s="36"/>
    </row>
    <row r="746" spans="12:12" ht="13.2" x14ac:dyDescent="0.25">
      <c r="L746" s="36"/>
    </row>
    <row r="747" spans="12:12" ht="13.2" x14ac:dyDescent="0.25">
      <c r="L747" s="36"/>
    </row>
    <row r="748" spans="12:12" ht="13.2" x14ac:dyDescent="0.25">
      <c r="L748" s="36"/>
    </row>
    <row r="749" spans="12:12" ht="13.2" x14ac:dyDescent="0.25">
      <c r="L749" s="36"/>
    </row>
    <row r="750" spans="12:12" ht="13.2" x14ac:dyDescent="0.25">
      <c r="L750" s="36"/>
    </row>
    <row r="751" spans="12:12" ht="13.2" x14ac:dyDescent="0.25">
      <c r="L751" s="36"/>
    </row>
    <row r="752" spans="12:12" ht="13.2" x14ac:dyDescent="0.25">
      <c r="L752" s="36"/>
    </row>
    <row r="753" spans="12:12" ht="13.2" x14ac:dyDescent="0.25">
      <c r="L753" s="36"/>
    </row>
    <row r="754" spans="12:12" ht="13.2" x14ac:dyDescent="0.25">
      <c r="L754" s="36"/>
    </row>
    <row r="755" spans="12:12" ht="13.2" x14ac:dyDescent="0.25">
      <c r="L755" s="36"/>
    </row>
    <row r="756" spans="12:12" ht="13.2" x14ac:dyDescent="0.25">
      <c r="L756" s="36"/>
    </row>
    <row r="757" spans="12:12" ht="13.2" x14ac:dyDescent="0.25">
      <c r="L757" s="36"/>
    </row>
    <row r="758" spans="12:12" ht="13.2" x14ac:dyDescent="0.25">
      <c r="L758" s="36"/>
    </row>
    <row r="759" spans="12:12" ht="13.2" x14ac:dyDescent="0.25">
      <c r="L759" s="36"/>
    </row>
    <row r="760" spans="12:12" ht="13.2" x14ac:dyDescent="0.25">
      <c r="L760" s="36"/>
    </row>
    <row r="761" spans="12:12" ht="13.2" x14ac:dyDescent="0.25">
      <c r="L761" s="36"/>
    </row>
    <row r="762" spans="12:12" ht="13.2" x14ac:dyDescent="0.25">
      <c r="L762" s="36"/>
    </row>
    <row r="763" spans="12:12" ht="13.2" x14ac:dyDescent="0.25">
      <c r="L763" s="36"/>
    </row>
    <row r="764" spans="12:12" ht="13.2" x14ac:dyDescent="0.25">
      <c r="L764" s="36"/>
    </row>
    <row r="765" spans="12:12" ht="13.2" x14ac:dyDescent="0.25">
      <c r="L765" s="36"/>
    </row>
    <row r="766" spans="12:12" ht="13.2" x14ac:dyDescent="0.25">
      <c r="L766" s="36"/>
    </row>
    <row r="767" spans="12:12" ht="13.2" x14ac:dyDescent="0.25">
      <c r="L767" s="36"/>
    </row>
    <row r="768" spans="12:12" ht="13.2" x14ac:dyDescent="0.25">
      <c r="L768" s="36"/>
    </row>
    <row r="769" spans="12:12" ht="13.2" x14ac:dyDescent="0.25">
      <c r="L769" s="36"/>
    </row>
    <row r="770" spans="12:12" ht="13.2" x14ac:dyDescent="0.25">
      <c r="L770" s="36"/>
    </row>
    <row r="771" spans="12:12" ht="13.2" x14ac:dyDescent="0.25">
      <c r="L771" s="36"/>
    </row>
    <row r="772" spans="12:12" ht="13.2" x14ac:dyDescent="0.25">
      <c r="L772" s="36"/>
    </row>
    <row r="773" spans="12:12" ht="13.2" x14ac:dyDescent="0.25">
      <c r="L773" s="36"/>
    </row>
    <row r="774" spans="12:12" ht="13.2" x14ac:dyDescent="0.25">
      <c r="L774" s="36"/>
    </row>
    <row r="775" spans="12:12" ht="13.2" x14ac:dyDescent="0.25">
      <c r="L775" s="36"/>
    </row>
    <row r="776" spans="12:12" ht="13.2" x14ac:dyDescent="0.25">
      <c r="L776" s="36"/>
    </row>
    <row r="777" spans="12:12" ht="13.2" x14ac:dyDescent="0.25">
      <c r="L777" s="36"/>
    </row>
    <row r="778" spans="12:12" ht="13.2" x14ac:dyDescent="0.25">
      <c r="L778" s="36"/>
    </row>
    <row r="779" spans="12:12" ht="13.2" x14ac:dyDescent="0.25">
      <c r="L779" s="36"/>
    </row>
    <row r="780" spans="12:12" ht="13.2" x14ac:dyDescent="0.25">
      <c r="L780" s="36"/>
    </row>
    <row r="781" spans="12:12" ht="13.2" x14ac:dyDescent="0.25">
      <c r="L781" s="36"/>
    </row>
    <row r="782" spans="12:12" ht="13.2" x14ac:dyDescent="0.25">
      <c r="L782" s="36"/>
    </row>
    <row r="783" spans="12:12" ht="13.2" x14ac:dyDescent="0.25">
      <c r="L783" s="36"/>
    </row>
    <row r="784" spans="12:12" ht="13.2" x14ac:dyDescent="0.25">
      <c r="L784" s="36"/>
    </row>
    <row r="785" spans="12:12" ht="13.2" x14ac:dyDescent="0.25">
      <c r="L785" s="36"/>
    </row>
    <row r="786" spans="12:12" ht="13.2" x14ac:dyDescent="0.25">
      <c r="L786" s="36"/>
    </row>
    <row r="787" spans="12:12" ht="13.2" x14ac:dyDescent="0.25">
      <c r="L787" s="36"/>
    </row>
    <row r="788" spans="12:12" ht="13.2" x14ac:dyDescent="0.25">
      <c r="L788" s="36"/>
    </row>
    <row r="789" spans="12:12" ht="13.2" x14ac:dyDescent="0.25">
      <c r="L789" s="36"/>
    </row>
    <row r="790" spans="12:12" ht="13.2" x14ac:dyDescent="0.25">
      <c r="L790" s="36"/>
    </row>
    <row r="791" spans="12:12" ht="13.2" x14ac:dyDescent="0.25">
      <c r="L791" s="36"/>
    </row>
    <row r="792" spans="12:12" ht="13.2" x14ac:dyDescent="0.25">
      <c r="L792" s="36"/>
    </row>
    <row r="793" spans="12:12" ht="13.2" x14ac:dyDescent="0.25">
      <c r="L793" s="36"/>
    </row>
    <row r="794" spans="12:12" ht="13.2" x14ac:dyDescent="0.25">
      <c r="L794" s="36"/>
    </row>
    <row r="795" spans="12:12" ht="13.2" x14ac:dyDescent="0.25">
      <c r="L795" s="36"/>
    </row>
    <row r="796" spans="12:12" ht="13.2" x14ac:dyDescent="0.25">
      <c r="L796" s="36"/>
    </row>
    <row r="797" spans="12:12" ht="13.2" x14ac:dyDescent="0.25">
      <c r="L797" s="36"/>
    </row>
    <row r="798" spans="12:12" ht="13.2" x14ac:dyDescent="0.25">
      <c r="L798" s="36"/>
    </row>
    <row r="799" spans="12:12" ht="13.2" x14ac:dyDescent="0.25">
      <c r="L799" s="36"/>
    </row>
    <row r="800" spans="12:12" ht="13.2" x14ac:dyDescent="0.25">
      <c r="L800" s="36"/>
    </row>
    <row r="801" spans="12:12" ht="13.2" x14ac:dyDescent="0.25">
      <c r="L801" s="36"/>
    </row>
    <row r="802" spans="12:12" ht="13.2" x14ac:dyDescent="0.25">
      <c r="L802" s="36"/>
    </row>
    <row r="803" spans="12:12" ht="13.2" x14ac:dyDescent="0.25">
      <c r="L803" s="36"/>
    </row>
    <row r="804" spans="12:12" ht="13.2" x14ac:dyDescent="0.25">
      <c r="L804" s="36"/>
    </row>
    <row r="805" spans="12:12" ht="13.2" x14ac:dyDescent="0.25">
      <c r="L805" s="36"/>
    </row>
    <row r="806" spans="12:12" ht="13.2" x14ac:dyDescent="0.25">
      <c r="L806" s="36"/>
    </row>
    <row r="807" spans="12:12" ht="13.2" x14ac:dyDescent="0.25">
      <c r="L807" s="36"/>
    </row>
    <row r="808" spans="12:12" ht="13.2" x14ac:dyDescent="0.25">
      <c r="L808" s="36"/>
    </row>
    <row r="809" spans="12:12" ht="13.2" x14ac:dyDescent="0.25">
      <c r="L809" s="36"/>
    </row>
    <row r="810" spans="12:12" ht="13.2" x14ac:dyDescent="0.25">
      <c r="L810" s="36"/>
    </row>
    <row r="811" spans="12:12" ht="13.2" x14ac:dyDescent="0.25">
      <c r="L811" s="36"/>
    </row>
    <row r="812" spans="12:12" ht="13.2" x14ac:dyDescent="0.25">
      <c r="L812" s="36"/>
    </row>
    <row r="813" spans="12:12" ht="13.2" x14ac:dyDescent="0.25">
      <c r="L813" s="36"/>
    </row>
    <row r="814" spans="12:12" ht="13.2" x14ac:dyDescent="0.25">
      <c r="L814" s="36"/>
    </row>
    <row r="815" spans="12:12" ht="13.2" x14ac:dyDescent="0.25">
      <c r="L815" s="36"/>
    </row>
    <row r="816" spans="12:12" ht="13.2" x14ac:dyDescent="0.25">
      <c r="L816" s="36"/>
    </row>
    <row r="817" spans="12:12" ht="13.2" x14ac:dyDescent="0.25">
      <c r="L817" s="36"/>
    </row>
    <row r="818" spans="12:12" ht="13.2" x14ac:dyDescent="0.25">
      <c r="L818" s="36"/>
    </row>
    <row r="819" spans="12:12" ht="13.2" x14ac:dyDescent="0.25">
      <c r="L819" s="36"/>
    </row>
    <row r="820" spans="12:12" ht="13.2" x14ac:dyDescent="0.25">
      <c r="L820" s="36"/>
    </row>
    <row r="821" spans="12:12" ht="13.2" x14ac:dyDescent="0.25">
      <c r="L821" s="36"/>
    </row>
    <row r="822" spans="12:12" ht="13.2" x14ac:dyDescent="0.25">
      <c r="L822" s="36"/>
    </row>
    <row r="823" spans="12:12" ht="13.2" x14ac:dyDescent="0.25">
      <c r="L823" s="36"/>
    </row>
    <row r="824" spans="12:12" ht="13.2" x14ac:dyDescent="0.25">
      <c r="L824" s="36"/>
    </row>
    <row r="825" spans="12:12" ht="13.2" x14ac:dyDescent="0.25">
      <c r="L825" s="36"/>
    </row>
    <row r="826" spans="12:12" ht="13.2" x14ac:dyDescent="0.25">
      <c r="L826" s="36"/>
    </row>
    <row r="827" spans="12:12" ht="13.2" x14ac:dyDescent="0.25">
      <c r="L827" s="36"/>
    </row>
    <row r="828" spans="12:12" ht="13.2" x14ac:dyDescent="0.25">
      <c r="L828" s="36"/>
    </row>
    <row r="829" spans="12:12" ht="13.2" x14ac:dyDescent="0.25">
      <c r="L829" s="36"/>
    </row>
    <row r="830" spans="12:12" ht="13.2" x14ac:dyDescent="0.25">
      <c r="L830" s="36"/>
    </row>
    <row r="831" spans="12:12" ht="13.2" x14ac:dyDescent="0.25">
      <c r="L831" s="36"/>
    </row>
    <row r="832" spans="12:12" ht="13.2" x14ac:dyDescent="0.25">
      <c r="L832" s="36"/>
    </row>
    <row r="833" spans="12:12" ht="13.2" x14ac:dyDescent="0.25">
      <c r="L833" s="36"/>
    </row>
    <row r="834" spans="12:12" ht="13.2" x14ac:dyDescent="0.25">
      <c r="L834" s="36"/>
    </row>
    <row r="835" spans="12:12" ht="13.2" x14ac:dyDescent="0.25">
      <c r="L835" s="36"/>
    </row>
    <row r="836" spans="12:12" ht="13.2" x14ac:dyDescent="0.25">
      <c r="L836" s="36"/>
    </row>
    <row r="837" spans="12:12" ht="13.2" x14ac:dyDescent="0.25">
      <c r="L837" s="36"/>
    </row>
    <row r="838" spans="12:12" ht="13.2" x14ac:dyDescent="0.25">
      <c r="L838" s="36"/>
    </row>
    <row r="839" spans="12:12" ht="13.2" x14ac:dyDescent="0.25">
      <c r="L839" s="36"/>
    </row>
    <row r="840" spans="12:12" ht="13.2" x14ac:dyDescent="0.25">
      <c r="L840" s="36"/>
    </row>
    <row r="841" spans="12:12" ht="13.2" x14ac:dyDescent="0.25">
      <c r="L841" s="36"/>
    </row>
    <row r="842" spans="12:12" ht="13.2" x14ac:dyDescent="0.25">
      <c r="L842" s="36"/>
    </row>
    <row r="843" spans="12:12" ht="13.2" x14ac:dyDescent="0.25">
      <c r="L843" s="36"/>
    </row>
    <row r="844" spans="12:12" ht="13.2" x14ac:dyDescent="0.25">
      <c r="L844" s="36"/>
    </row>
    <row r="845" spans="12:12" ht="13.2" x14ac:dyDescent="0.25">
      <c r="L845" s="36"/>
    </row>
    <row r="846" spans="12:12" ht="13.2" x14ac:dyDescent="0.25">
      <c r="L846" s="36"/>
    </row>
    <row r="847" spans="12:12" ht="13.2" x14ac:dyDescent="0.25">
      <c r="L847" s="36"/>
    </row>
    <row r="848" spans="12:12" ht="13.2" x14ac:dyDescent="0.25">
      <c r="L848" s="36"/>
    </row>
    <row r="849" spans="12:12" ht="13.2" x14ac:dyDescent="0.25">
      <c r="L849" s="36"/>
    </row>
    <row r="850" spans="12:12" ht="13.2" x14ac:dyDescent="0.25">
      <c r="L850" s="36"/>
    </row>
    <row r="851" spans="12:12" ht="13.2" x14ac:dyDescent="0.25">
      <c r="L851" s="36"/>
    </row>
    <row r="852" spans="12:12" ht="13.2" x14ac:dyDescent="0.25">
      <c r="L852" s="36"/>
    </row>
    <row r="853" spans="12:12" ht="13.2" x14ac:dyDescent="0.25">
      <c r="L853" s="36"/>
    </row>
    <row r="854" spans="12:12" ht="13.2" x14ac:dyDescent="0.25">
      <c r="L854" s="36"/>
    </row>
    <row r="855" spans="12:12" ht="13.2" x14ac:dyDescent="0.25">
      <c r="L855" s="36"/>
    </row>
    <row r="856" spans="12:12" ht="13.2" x14ac:dyDescent="0.25">
      <c r="L856" s="36"/>
    </row>
    <row r="857" spans="12:12" ht="13.2" x14ac:dyDescent="0.25">
      <c r="L857" s="36"/>
    </row>
    <row r="858" spans="12:12" ht="13.2" x14ac:dyDescent="0.25">
      <c r="L858" s="36"/>
    </row>
    <row r="859" spans="12:12" ht="13.2" x14ac:dyDescent="0.25">
      <c r="L859" s="36"/>
    </row>
    <row r="860" spans="12:12" ht="13.2" x14ac:dyDescent="0.25">
      <c r="L860" s="36"/>
    </row>
    <row r="861" spans="12:12" ht="13.2" x14ac:dyDescent="0.25">
      <c r="L861" s="36"/>
    </row>
    <row r="862" spans="12:12" ht="13.2" x14ac:dyDescent="0.25">
      <c r="L862" s="36"/>
    </row>
    <row r="863" spans="12:12" ht="13.2" x14ac:dyDescent="0.25">
      <c r="L863" s="36"/>
    </row>
    <row r="864" spans="12:12" ht="13.2" x14ac:dyDescent="0.25">
      <c r="L864" s="36"/>
    </row>
    <row r="865" spans="12:12" ht="13.2" x14ac:dyDescent="0.25">
      <c r="L865" s="36"/>
    </row>
    <row r="866" spans="12:12" ht="13.2" x14ac:dyDescent="0.25">
      <c r="L866" s="36"/>
    </row>
    <row r="867" spans="12:12" ht="13.2" x14ac:dyDescent="0.25">
      <c r="L867" s="36"/>
    </row>
    <row r="868" spans="12:12" ht="13.2" x14ac:dyDescent="0.25">
      <c r="L868" s="36"/>
    </row>
    <row r="869" spans="12:12" ht="13.2" x14ac:dyDescent="0.25">
      <c r="L869" s="36"/>
    </row>
    <row r="870" spans="12:12" ht="13.2" x14ac:dyDescent="0.25">
      <c r="L870" s="36"/>
    </row>
    <row r="871" spans="12:12" ht="13.2" x14ac:dyDescent="0.25">
      <c r="L871" s="36"/>
    </row>
    <row r="872" spans="12:12" ht="13.2" x14ac:dyDescent="0.25">
      <c r="L872" s="36"/>
    </row>
    <row r="873" spans="12:12" ht="13.2" x14ac:dyDescent="0.25">
      <c r="L873" s="36"/>
    </row>
    <row r="874" spans="12:12" ht="13.2" x14ac:dyDescent="0.25">
      <c r="L874" s="36"/>
    </row>
    <row r="875" spans="12:12" ht="13.2" x14ac:dyDescent="0.25">
      <c r="L875" s="36"/>
    </row>
    <row r="876" spans="12:12" ht="13.2" x14ac:dyDescent="0.25">
      <c r="L876" s="36"/>
    </row>
    <row r="877" spans="12:12" ht="13.2" x14ac:dyDescent="0.25">
      <c r="L877" s="36"/>
    </row>
    <row r="878" spans="12:12" ht="13.2" x14ac:dyDescent="0.25">
      <c r="L878" s="36"/>
    </row>
    <row r="879" spans="12:12" ht="13.2" x14ac:dyDescent="0.25">
      <c r="L879" s="36"/>
    </row>
    <row r="880" spans="12:12" ht="13.2" x14ac:dyDescent="0.25">
      <c r="L880" s="36"/>
    </row>
    <row r="881" spans="12:12" ht="13.2" x14ac:dyDescent="0.25">
      <c r="L881" s="36"/>
    </row>
    <row r="882" spans="12:12" ht="13.2" x14ac:dyDescent="0.25">
      <c r="L882" s="36"/>
    </row>
    <row r="883" spans="12:12" ht="13.2" x14ac:dyDescent="0.25">
      <c r="L883" s="36"/>
    </row>
    <row r="884" spans="12:12" ht="13.2" x14ac:dyDescent="0.25">
      <c r="L884" s="36"/>
    </row>
    <row r="885" spans="12:12" ht="13.2" x14ac:dyDescent="0.25">
      <c r="L885" s="36"/>
    </row>
    <row r="886" spans="12:12" ht="13.2" x14ac:dyDescent="0.25">
      <c r="L886" s="36"/>
    </row>
    <row r="887" spans="12:12" ht="13.2" x14ac:dyDescent="0.25">
      <c r="L887" s="36"/>
    </row>
    <row r="888" spans="12:12" ht="13.2" x14ac:dyDescent="0.25">
      <c r="L888" s="36"/>
    </row>
    <row r="889" spans="12:12" ht="13.2" x14ac:dyDescent="0.25">
      <c r="L889" s="36"/>
    </row>
    <row r="890" spans="12:12" ht="13.2" x14ac:dyDescent="0.25">
      <c r="L890" s="36"/>
    </row>
    <row r="891" spans="12:12" ht="13.2" x14ac:dyDescent="0.25">
      <c r="L891" s="36"/>
    </row>
    <row r="892" spans="12:12" ht="13.2" x14ac:dyDescent="0.25">
      <c r="L892" s="36"/>
    </row>
    <row r="893" spans="12:12" ht="13.2" x14ac:dyDescent="0.25">
      <c r="L893" s="36"/>
    </row>
    <row r="894" spans="12:12" ht="13.2" x14ac:dyDescent="0.25">
      <c r="L894" s="36"/>
    </row>
    <row r="895" spans="12:12" ht="13.2" x14ac:dyDescent="0.25">
      <c r="L895" s="36"/>
    </row>
    <row r="896" spans="12:12" ht="13.2" x14ac:dyDescent="0.25">
      <c r="L896" s="36"/>
    </row>
    <row r="897" spans="12:12" ht="13.2" x14ac:dyDescent="0.25">
      <c r="L897" s="36"/>
    </row>
    <row r="898" spans="12:12" ht="13.2" x14ac:dyDescent="0.25">
      <c r="L898" s="36"/>
    </row>
    <row r="899" spans="12:12" ht="13.2" x14ac:dyDescent="0.25">
      <c r="L899" s="36"/>
    </row>
    <row r="900" spans="12:12" ht="13.2" x14ac:dyDescent="0.25">
      <c r="L900" s="36"/>
    </row>
    <row r="901" spans="12:12" ht="13.2" x14ac:dyDescent="0.25">
      <c r="L901" s="36"/>
    </row>
    <row r="902" spans="12:12" ht="13.2" x14ac:dyDescent="0.25">
      <c r="L902" s="36"/>
    </row>
    <row r="903" spans="12:12" ht="13.2" x14ac:dyDescent="0.25">
      <c r="L903" s="36"/>
    </row>
    <row r="904" spans="12:12" ht="13.2" x14ac:dyDescent="0.25">
      <c r="L904" s="36"/>
    </row>
    <row r="905" spans="12:12" ht="13.2" x14ac:dyDescent="0.25">
      <c r="L905" s="36"/>
    </row>
    <row r="906" spans="12:12" ht="13.2" x14ac:dyDescent="0.25">
      <c r="L906" s="36"/>
    </row>
    <row r="907" spans="12:12" ht="13.2" x14ac:dyDescent="0.25">
      <c r="L907" s="36"/>
    </row>
    <row r="908" spans="12:12" ht="13.2" x14ac:dyDescent="0.25">
      <c r="L908" s="36"/>
    </row>
    <row r="909" spans="12:12" ht="13.2" x14ac:dyDescent="0.25">
      <c r="L909" s="36"/>
    </row>
    <row r="910" spans="12:12" ht="13.2" x14ac:dyDescent="0.25">
      <c r="L910" s="36"/>
    </row>
    <row r="911" spans="12:12" ht="13.2" x14ac:dyDescent="0.25">
      <c r="L911" s="36"/>
    </row>
    <row r="912" spans="12:12" ht="13.2" x14ac:dyDescent="0.25">
      <c r="L912" s="36"/>
    </row>
    <row r="913" spans="12:12" ht="13.2" x14ac:dyDescent="0.25">
      <c r="L913" s="36"/>
    </row>
    <row r="914" spans="12:12" ht="13.2" x14ac:dyDescent="0.25">
      <c r="L914" s="36"/>
    </row>
    <row r="915" spans="12:12" ht="13.2" x14ac:dyDescent="0.25">
      <c r="L915" s="36"/>
    </row>
    <row r="916" spans="12:12" ht="13.2" x14ac:dyDescent="0.25">
      <c r="L916" s="36"/>
    </row>
    <row r="917" spans="12:12" ht="13.2" x14ac:dyDescent="0.25">
      <c r="L917" s="36"/>
    </row>
    <row r="918" spans="12:12" ht="13.2" x14ac:dyDescent="0.25">
      <c r="L918" s="36"/>
    </row>
    <row r="919" spans="12:12" ht="13.2" x14ac:dyDescent="0.25">
      <c r="L919" s="36"/>
    </row>
    <row r="920" spans="12:12" ht="13.2" x14ac:dyDescent="0.25">
      <c r="L920" s="36"/>
    </row>
    <row r="921" spans="12:12" ht="13.2" x14ac:dyDescent="0.25">
      <c r="L921" s="36"/>
    </row>
    <row r="922" spans="12:12" ht="13.2" x14ac:dyDescent="0.25">
      <c r="L922" s="36"/>
    </row>
    <row r="923" spans="12:12" ht="13.2" x14ac:dyDescent="0.25">
      <c r="L923" s="36"/>
    </row>
    <row r="924" spans="12:12" ht="13.2" x14ac:dyDescent="0.25">
      <c r="L924" s="36"/>
    </row>
    <row r="925" spans="12:12" ht="13.2" x14ac:dyDescent="0.25">
      <c r="L925" s="36"/>
    </row>
    <row r="926" spans="12:12" ht="13.2" x14ac:dyDescent="0.25">
      <c r="L926" s="36"/>
    </row>
    <row r="927" spans="12:12" ht="13.2" x14ac:dyDescent="0.25">
      <c r="L927" s="36"/>
    </row>
    <row r="928" spans="12:12" ht="13.2" x14ac:dyDescent="0.25">
      <c r="L928" s="36"/>
    </row>
    <row r="929" spans="12:12" ht="13.2" x14ac:dyDescent="0.25">
      <c r="L929" s="36"/>
    </row>
    <row r="930" spans="12:12" ht="13.2" x14ac:dyDescent="0.25">
      <c r="L930" s="36"/>
    </row>
    <row r="931" spans="12:12" ht="13.2" x14ac:dyDescent="0.25">
      <c r="L931" s="36"/>
    </row>
    <row r="932" spans="12:12" ht="13.2" x14ac:dyDescent="0.25">
      <c r="L932" s="36"/>
    </row>
    <row r="933" spans="12:12" ht="13.2" x14ac:dyDescent="0.25">
      <c r="L933" s="36"/>
    </row>
    <row r="934" spans="12:12" ht="13.2" x14ac:dyDescent="0.25">
      <c r="L934" s="36"/>
    </row>
    <row r="935" spans="12:12" ht="13.2" x14ac:dyDescent="0.25">
      <c r="L935" s="36"/>
    </row>
    <row r="936" spans="12:12" ht="13.2" x14ac:dyDescent="0.25">
      <c r="L936" s="36"/>
    </row>
    <row r="937" spans="12:12" ht="13.2" x14ac:dyDescent="0.25">
      <c r="L937" s="36"/>
    </row>
    <row r="938" spans="12:12" ht="13.2" x14ac:dyDescent="0.25">
      <c r="L938" s="36"/>
    </row>
    <row r="939" spans="12:12" ht="13.2" x14ac:dyDescent="0.25">
      <c r="L939" s="36"/>
    </row>
    <row r="940" spans="12:12" ht="13.2" x14ac:dyDescent="0.25">
      <c r="L940" s="36"/>
    </row>
    <row r="941" spans="12:12" ht="13.2" x14ac:dyDescent="0.25">
      <c r="L941" s="36"/>
    </row>
    <row r="942" spans="12:12" ht="13.2" x14ac:dyDescent="0.25">
      <c r="L942" s="36"/>
    </row>
    <row r="943" spans="12:12" ht="13.2" x14ac:dyDescent="0.25">
      <c r="L943" s="36"/>
    </row>
    <row r="944" spans="12:12" ht="13.2" x14ac:dyDescent="0.25">
      <c r="L944" s="36"/>
    </row>
    <row r="945" spans="12:12" ht="13.2" x14ac:dyDescent="0.25">
      <c r="L945" s="36"/>
    </row>
    <row r="946" spans="12:12" ht="13.2" x14ac:dyDescent="0.25">
      <c r="L946" s="36"/>
    </row>
    <row r="947" spans="12:12" ht="13.2" x14ac:dyDescent="0.25">
      <c r="L947" s="36"/>
    </row>
    <row r="948" spans="12:12" ht="13.2" x14ac:dyDescent="0.25">
      <c r="L948" s="36"/>
    </row>
    <row r="949" spans="12:12" ht="13.2" x14ac:dyDescent="0.25">
      <c r="L949" s="36"/>
    </row>
    <row r="950" spans="12:12" ht="13.2" x14ac:dyDescent="0.25">
      <c r="L950" s="36"/>
    </row>
    <row r="951" spans="12:12" ht="13.2" x14ac:dyDescent="0.25">
      <c r="L951" s="36"/>
    </row>
    <row r="952" spans="12:12" ht="13.2" x14ac:dyDescent="0.25">
      <c r="L952" s="36"/>
    </row>
    <row r="953" spans="12:12" ht="13.2" x14ac:dyDescent="0.25">
      <c r="L953" s="36"/>
    </row>
    <row r="954" spans="12:12" ht="13.2" x14ac:dyDescent="0.25">
      <c r="L954" s="36"/>
    </row>
    <row r="955" spans="12:12" ht="13.2" x14ac:dyDescent="0.25">
      <c r="L955" s="36"/>
    </row>
    <row r="956" spans="12:12" ht="13.2" x14ac:dyDescent="0.25">
      <c r="L956" s="36"/>
    </row>
    <row r="957" spans="12:12" ht="13.2" x14ac:dyDescent="0.25">
      <c r="L957" s="36"/>
    </row>
    <row r="958" spans="12:12" ht="13.2" x14ac:dyDescent="0.25">
      <c r="L958" s="36"/>
    </row>
    <row r="959" spans="12:12" ht="13.2" x14ac:dyDescent="0.25">
      <c r="L959" s="36"/>
    </row>
    <row r="960" spans="12:12" ht="13.2" x14ac:dyDescent="0.25">
      <c r="L960" s="36"/>
    </row>
    <row r="961" spans="12:12" ht="13.2" x14ac:dyDescent="0.25">
      <c r="L961" s="36"/>
    </row>
    <row r="962" spans="12:12" ht="13.2" x14ac:dyDescent="0.25">
      <c r="L962" s="36"/>
    </row>
    <row r="963" spans="12:12" ht="13.2" x14ac:dyDescent="0.25">
      <c r="L963" s="36"/>
    </row>
    <row r="964" spans="12:12" ht="13.2" x14ac:dyDescent="0.25">
      <c r="L964" s="36"/>
    </row>
    <row r="965" spans="12:12" ht="13.2" x14ac:dyDescent="0.25">
      <c r="L965" s="36"/>
    </row>
    <row r="966" spans="12:12" ht="13.2" x14ac:dyDescent="0.25">
      <c r="L966" s="36"/>
    </row>
    <row r="967" spans="12:12" ht="13.2" x14ac:dyDescent="0.25">
      <c r="L967" s="36"/>
    </row>
    <row r="968" spans="12:12" ht="13.2" x14ac:dyDescent="0.25">
      <c r="L968" s="36"/>
    </row>
    <row r="969" spans="12:12" ht="13.2" x14ac:dyDescent="0.25">
      <c r="L969" s="36"/>
    </row>
    <row r="970" spans="12:12" ht="13.2" x14ac:dyDescent="0.25">
      <c r="L970" s="36"/>
    </row>
    <row r="971" spans="12:12" ht="13.2" x14ac:dyDescent="0.25">
      <c r="L971" s="36"/>
    </row>
    <row r="972" spans="12:12" ht="13.2" x14ac:dyDescent="0.25">
      <c r="L972" s="36"/>
    </row>
    <row r="973" spans="12:12" ht="13.2" x14ac:dyDescent="0.25">
      <c r="L973" s="36"/>
    </row>
    <row r="974" spans="12:12" ht="13.2" x14ac:dyDescent="0.25">
      <c r="L974" s="36"/>
    </row>
    <row r="975" spans="12:12" ht="13.2" x14ac:dyDescent="0.25">
      <c r="L975" s="36"/>
    </row>
    <row r="976" spans="12:12" ht="13.2" x14ac:dyDescent="0.25">
      <c r="L976" s="36"/>
    </row>
    <row r="977" spans="12:12" ht="13.2" x14ac:dyDescent="0.25">
      <c r="L977" s="36"/>
    </row>
    <row r="978" spans="12:12" ht="13.2" x14ac:dyDescent="0.25">
      <c r="L978" s="36"/>
    </row>
    <row r="979" spans="12:12" ht="13.2" x14ac:dyDescent="0.25">
      <c r="L979" s="36"/>
    </row>
    <row r="980" spans="12:12" ht="13.2" x14ac:dyDescent="0.25">
      <c r="L980" s="36"/>
    </row>
    <row r="981" spans="12:12" ht="13.2" x14ac:dyDescent="0.25">
      <c r="L981" s="36"/>
    </row>
    <row r="982" spans="12:12" ht="13.2" x14ac:dyDescent="0.25">
      <c r="L982" s="36"/>
    </row>
    <row r="983" spans="12:12" ht="13.2" x14ac:dyDescent="0.25">
      <c r="L983" s="36"/>
    </row>
    <row r="984" spans="12:12" ht="13.2" x14ac:dyDescent="0.25">
      <c r="L984" s="36"/>
    </row>
    <row r="985" spans="12:12" ht="13.2" x14ac:dyDescent="0.25">
      <c r="L985" s="36"/>
    </row>
    <row r="986" spans="12:12" ht="13.2" x14ac:dyDescent="0.25">
      <c r="L986" s="36"/>
    </row>
    <row r="987" spans="12:12" ht="13.2" x14ac:dyDescent="0.25">
      <c r="L987" s="36"/>
    </row>
    <row r="988" spans="12:12" ht="13.2" x14ac:dyDescent="0.25">
      <c r="L988" s="36"/>
    </row>
    <row r="989" spans="12:12" ht="13.2" x14ac:dyDescent="0.25">
      <c r="L989" s="36"/>
    </row>
    <row r="990" spans="12:12" ht="13.2" x14ac:dyDescent="0.25">
      <c r="L990" s="36"/>
    </row>
    <row r="991" spans="12:12" ht="13.2" x14ac:dyDescent="0.25">
      <c r="L991" s="36"/>
    </row>
    <row r="992" spans="12:12" ht="13.2" x14ac:dyDescent="0.25">
      <c r="L992" s="36"/>
    </row>
    <row r="993" spans="12:12" ht="13.2" x14ac:dyDescent="0.25">
      <c r="L993" s="36"/>
    </row>
    <row r="994" spans="12:12" ht="13.2" x14ac:dyDescent="0.25">
      <c r="L994" s="36"/>
    </row>
    <row r="995" spans="12:12" ht="13.2" x14ac:dyDescent="0.25">
      <c r="L995" s="36"/>
    </row>
    <row r="996" spans="12:12" ht="13.2" x14ac:dyDescent="0.25">
      <c r="L996" s="36"/>
    </row>
    <row r="997" spans="12:12" ht="13.2" x14ac:dyDescent="0.25">
      <c r="L997" s="36"/>
    </row>
    <row r="998" spans="12:12" ht="13.2" x14ac:dyDescent="0.25">
      <c r="L998" s="36"/>
    </row>
    <row r="999" spans="12:12" ht="13.2" x14ac:dyDescent="0.25">
      <c r="L999" s="36"/>
    </row>
  </sheetData>
  <hyperlinks>
    <hyperlink ref="C20" r:id="rId1" xr:uid="{00000000-0004-0000-0000-000000000000}"/>
    <hyperlink ref="C34" r:id="rId2" xr:uid="{00000000-0004-0000-00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susmitha ampojwalam</cp:lastModifiedBy>
  <dcterms:modified xsi:type="dcterms:W3CDTF">2022-04-09T23:33:13Z</dcterms:modified>
</cp:coreProperties>
</file>