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kishore\Downloads\"/>
    </mc:Choice>
  </mc:AlternateContent>
  <xr:revisionPtr revIDLastSave="0" documentId="13_ncr:1_{C307A4E8-5CCA-43E0-A205-F4D3C6D34827}" xr6:coauthVersionLast="47" xr6:coauthVersionMax="47" xr10:uidLastSave="{00000000-0000-0000-0000-000000000000}"/>
  <bookViews>
    <workbookView xWindow="-120" yWindow="-120" windowWidth="29040" windowHeight="15840" activeTab="2" xr2:uid="{469D2931-EEAD-864F-B0C4-AD4A8DB82008}"/>
  </bookViews>
  <sheets>
    <sheet name="Data Tables" sheetId="1" r:id="rId1"/>
    <sheet name="pivottable" sheetId="2" r:id="rId2"/>
    <sheet name="Geograghically" sheetId="4"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7" i="2" l="1"/>
  <c r="J8" i="2"/>
  <c r="J9" i="2"/>
  <c r="J10" i="2"/>
  <c r="J11" i="2"/>
  <c r="J6" i="2"/>
  <c r="T9" i="2"/>
  <c r="F5" i="2"/>
  <c r="S9" i="2" l="1"/>
  <c r="S14" i="2" s="1"/>
  <c r="T14" i="2"/>
</calcChain>
</file>

<file path=xl/sharedStrings.xml><?xml version="1.0" encoding="utf-8"?>
<sst xmlns="http://schemas.openxmlformats.org/spreadsheetml/2006/main" count="58" uniqueCount="21">
  <si>
    <t>Year</t>
  </si>
  <si>
    <t>Amount</t>
  </si>
  <si>
    <t>Target</t>
  </si>
  <si>
    <t>Country</t>
  </si>
  <si>
    <t>USA</t>
  </si>
  <si>
    <t>Russia</t>
  </si>
  <si>
    <t>United Kingdom</t>
  </si>
  <si>
    <t>Brazil</t>
  </si>
  <si>
    <t>Canada</t>
  </si>
  <si>
    <t>Sum of Target</t>
  </si>
  <si>
    <t>Sum of Amount</t>
  </si>
  <si>
    <t>Row Labels</t>
  </si>
  <si>
    <t>Grand Total</t>
  </si>
  <si>
    <t>India</t>
  </si>
  <si>
    <t>Sum of Amount2</t>
  </si>
  <si>
    <t>Geograghically</t>
  </si>
  <si>
    <t>Total Sales</t>
  </si>
  <si>
    <t>Remaining percentage</t>
  </si>
  <si>
    <t>Actual</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</si>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</sst>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quot;$&quot;#,##0"/>
  </numFmts>
  <fonts count="11" x14ac:knownFonts="1">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1"/>
      <name val="Calibri"/>
      <family val="2"/>
      <scheme val="minor"/>
    </font>
    <font>
      <b/>
      <sz val="11"/>
      <color theme="1"/>
      <name val="Calibri"/>
      <family val="2"/>
      <scheme val="minor"/>
    </font>
    <font>
      <sz val="11"/>
      <color theme="0"/>
      <name val="Calibri"/>
      <family val="2"/>
      <scheme val="minor"/>
    </font>
    <font>
      <sz val="11"/>
      <color theme="1"/>
      <name val="Algerian"/>
      <family val="5"/>
    </font>
    <font>
      <sz val="14"/>
      <color theme="1"/>
      <name val="Calibri"/>
      <family val="2"/>
      <scheme val="minor"/>
    </font>
    <font>
      <sz val="16"/>
      <color rgb="FFFFFFFF"/>
      <name val="Calibri"/>
      <family val="2"/>
      <scheme val="minor"/>
    </font>
  </fonts>
  <fills count="5">
    <fill>
      <patternFill patternType="none"/>
    </fill>
    <fill>
      <patternFill patternType="gray125"/>
    </fill>
    <fill>
      <patternFill patternType="solid">
        <fgColor rgb="FFCC0E62"/>
        <bgColor indexed="64"/>
      </patternFill>
    </fill>
    <fill>
      <patternFill patternType="solid">
        <fgColor theme="1" tint="0.499984740745262"/>
        <bgColor indexed="64"/>
      </patternFill>
    </fill>
    <fill>
      <patternFill patternType="solid">
        <fgColor rgb="FF005555"/>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30">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1" fontId="4" fillId="0" borderId="0" xfId="0" applyNumberFormat="1" applyFont="1" applyAlignment="1">
      <alignment horizontal="center" vertical="center"/>
    </xf>
    <xf numFmtId="1" fontId="3"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7" fillId="3" borderId="0" xfId="0" applyFont="1" applyFill="1"/>
    <xf numFmtId="0" fontId="0" fillId="4" borderId="0" xfId="0" applyFill="1"/>
    <xf numFmtId="0" fontId="8" fillId="0" borderId="0" xfId="0" applyFont="1"/>
    <xf numFmtId="0" fontId="7" fillId="4" borderId="0" xfId="0" applyFont="1" applyFill="1" applyAlignment="1">
      <alignment horizontal="left"/>
    </xf>
    <xf numFmtId="0" fontId="7" fillId="4" borderId="0" xfId="0" applyNumberFormat="1" applyFont="1" applyFill="1"/>
    <xf numFmtId="10" fontId="7" fillId="4" borderId="0" xfId="0" applyNumberFormat="1" applyFont="1" applyFill="1"/>
    <xf numFmtId="0" fontId="7" fillId="4" borderId="0" xfId="0" applyFont="1" applyFill="1"/>
    <xf numFmtId="164" fontId="6" fillId="0" borderId="1" xfId="1" applyNumberFormat="1" applyFont="1" applyBorder="1"/>
    <xf numFmtId="0" fontId="7" fillId="4" borderId="3" xfId="0" applyFont="1" applyFill="1" applyBorder="1" applyAlignment="1">
      <alignment horizontal="left"/>
    </xf>
    <xf numFmtId="9" fontId="0" fillId="0" borderId="4" xfId="2" applyFont="1" applyBorder="1"/>
    <xf numFmtId="0" fontId="7" fillId="4" borderId="5" xfId="0" applyFont="1" applyFill="1" applyBorder="1" applyAlignment="1">
      <alignment horizontal="left"/>
    </xf>
    <xf numFmtId="9" fontId="0" fillId="0" borderId="6" xfId="2" applyFont="1" applyBorder="1"/>
    <xf numFmtId="0" fontId="7" fillId="4" borderId="7" xfId="0" applyFont="1" applyFill="1" applyBorder="1" applyAlignment="1">
      <alignment horizontal="left"/>
    </xf>
    <xf numFmtId="9" fontId="0" fillId="0" borderId="8" xfId="2" applyFont="1" applyBorder="1"/>
    <xf numFmtId="0" fontId="0" fillId="0" borderId="2" xfId="0" applyBorder="1"/>
    <xf numFmtId="9" fontId="0" fillId="0" borderId="2" xfId="0" applyNumberFormat="1" applyBorder="1"/>
    <xf numFmtId="9" fontId="0" fillId="0" borderId="2" xfId="2" applyFont="1" applyBorder="1"/>
    <xf numFmtId="0" fontId="9" fillId="4" borderId="0" xfId="0" applyFont="1" applyFill="1"/>
    <xf numFmtId="0" fontId="10" fillId="4" borderId="0" xfId="0" applyFont="1" applyFill="1" applyAlignment="1">
      <alignment horizontal="center" vertical="center"/>
    </xf>
  </cellXfs>
  <cellStyles count="3">
    <cellStyle name="Comma" xfId="1" builtinId="3"/>
    <cellStyle name="Normal" xfId="0" builtinId="0"/>
    <cellStyle name="Percent" xfId="2" builtinId="5"/>
  </cellStyles>
  <dxfs count="25">
    <dxf>
      <fill>
        <patternFill patternType="solid">
          <bgColor rgb="FF92D050"/>
        </patternFill>
      </fill>
    </dxf>
    <dxf>
      <fill>
        <patternFill>
          <bgColor rgb="FF005555"/>
        </patternFill>
      </fill>
    </dxf>
    <dxf>
      <fill>
        <patternFill>
          <bgColor rgb="FF005555"/>
        </patternFill>
      </fill>
    </dxf>
    <dxf>
      <font>
        <color theme="0"/>
      </font>
    </dxf>
    <dxf>
      <fill>
        <patternFill patternType="solid">
          <bgColor rgb="FF92D050"/>
        </patternFill>
      </fill>
    </dxf>
    <dxf>
      <fill>
        <patternFill>
          <bgColor rgb="FF005555"/>
        </patternFill>
      </fill>
    </dxf>
    <dxf>
      <fill>
        <patternFill>
          <bgColor rgb="FF005555"/>
        </patternFill>
      </fill>
    </dxf>
    <dxf>
      <font>
        <color theme="0"/>
      </font>
    </dxf>
    <dxf>
      <font>
        <color theme="0"/>
      </font>
    </dxf>
    <dxf>
      <fill>
        <patternFill>
          <bgColor rgb="FF005555"/>
        </patternFill>
      </fill>
    </dxf>
    <dxf>
      <fill>
        <patternFill>
          <bgColor rgb="FF005555"/>
        </patternFill>
      </fill>
    </dxf>
    <dxf>
      <fill>
        <patternFill patternType="solid">
          <bgColor rgb="FF92D050"/>
        </patternFill>
      </fill>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color theme="1"/>
      </font>
      <border>
        <bottom style="thin">
          <color theme="9"/>
        </bottom>
        <vertical/>
        <horizontal/>
      </border>
    </dxf>
    <dxf>
      <font>
        <b/>
        <i val="0"/>
        <sz val="11"/>
        <color theme="0"/>
      </font>
      <fill>
        <patternFill patternType="solid">
          <fgColor indexed="64"/>
          <bgColor rgb="FF005555"/>
        </patternFill>
      </fill>
      <border diagonalUp="0" diagonalDown="0">
        <left/>
        <right/>
        <top/>
        <bottom/>
        <vertical/>
        <horizontal/>
      </border>
    </dxf>
    <dxf>
      <font>
        <b/>
        <color theme="1"/>
      </font>
      <border>
        <bottom style="thin">
          <color theme="9"/>
        </bottom>
        <vertical/>
        <horizontal/>
      </border>
    </dxf>
    <dxf>
      <font>
        <b/>
        <i val="0"/>
        <sz val="11"/>
        <color theme="0"/>
      </font>
      <fill>
        <patternFill patternType="solid">
          <fgColor indexed="64"/>
          <bgColor rgb="FF005555"/>
        </patternFill>
      </fill>
      <border>
        <left style="thin">
          <color theme="9"/>
        </left>
        <right style="thin">
          <color theme="9"/>
        </right>
        <top style="thin">
          <color theme="9"/>
        </top>
        <bottom style="thin">
          <color theme="9"/>
        </bottom>
        <vertical/>
        <horizontal/>
      </border>
    </dxf>
    <dxf>
      <fill>
        <patternFill>
          <fgColor rgb="FF069A8E"/>
        </patternFill>
      </fill>
    </dxf>
    <dxf>
      <font>
        <sz val="12"/>
        <color theme="0"/>
      </font>
      <fill>
        <patternFill>
          <bgColor rgb="FF005555"/>
        </patternFill>
      </fill>
      <border diagonalUp="0" diagonalDown="0">
        <left style="thin">
          <color auto="1"/>
        </left>
        <right style="thin">
          <color auto="1"/>
        </right>
        <top style="thin">
          <color auto="1"/>
        </top>
        <bottom style="thin">
          <color auto="1"/>
        </bottom>
        <vertical/>
        <horizontal/>
      </border>
    </dxf>
    <dxf>
      <fill>
        <patternFill>
          <bgColor rgb="FF069A8E"/>
        </patternFill>
      </fill>
    </dxf>
  </dxfs>
  <tableStyles count="5" defaultTableStyle="TableStyleMedium2" defaultPivotStyle="PivotStyleLight16">
    <tableStyle name="Slicer Style 1" pivot="0" table="0" count="1" xr9:uid="{031ED67D-FD55-4C02-A3EA-8388BC951A0C}">
      <tableStyleElement type="wholeTable" dxfId="24"/>
    </tableStyle>
    <tableStyle name="Slicer Style 2" pivot="0" table="0" count="3" xr9:uid="{1D78C5DB-32C2-4440-A0B5-2762A577FF05}">
      <tableStyleElement type="wholeTable" dxfId="23"/>
    </tableStyle>
    <tableStyle name="Slicer Style 3" pivot="0" table="0" count="1" xr9:uid="{35B7665E-3582-4884-B9C8-8B0A1028509C}">
      <tableStyleElement type="headerRow" dxfId="22"/>
    </tableStyle>
    <tableStyle name="SlicerStyleLight6 2" pivot="0" table="0" count="10" xr9:uid="{D2583FF7-B431-4352-A0F5-ABA354CFFC61}">
      <tableStyleElement type="wholeTable" dxfId="21"/>
      <tableStyleElement type="headerRow" dxfId="20"/>
    </tableStyle>
    <tableStyle name="SlicerStyleLight6 2 2" pivot="0" table="0" count="10" xr9:uid="{93FB802F-31EE-4404-81F0-21EE88159CFE}">
      <tableStyleElement type="wholeTable" dxfId="19"/>
      <tableStyleElement type="headerRow" dxfId="18"/>
    </tableStyle>
  </tableStyles>
  <colors>
    <mruColors>
      <color rgb="FFF7FF93"/>
      <color rgb="FF069A8E"/>
      <color rgb="FF005555"/>
      <color rgb="FFA1E3D8"/>
    </mruColors>
  </color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069A8E"/>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6"/>
          </x14:slicerStyleElements>
        </x14:slicerStyle>
        <x14:slicerStyle name="Slicer Style 3"/>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348542458808618E-2"/>
          <c:y val="6.96753587133849E-2"/>
          <c:w val="0.94423320659062104"/>
          <c:h val="0.86064928257323015"/>
        </c:manualLayout>
      </c:layout>
      <c:barChart>
        <c:barDir val="bar"/>
        <c:grouping val="percentStacked"/>
        <c:varyColors val="0"/>
        <c:ser>
          <c:idx val="0"/>
          <c:order val="0"/>
          <c:tx>
            <c:strRef>
              <c:f>pivottable!$I$6</c:f>
              <c:strCache>
                <c:ptCount val="1"/>
                <c:pt idx="0">
                  <c:v>Brazil</c:v>
                </c:pt>
              </c:strCache>
            </c:strRef>
          </c:tx>
          <c:spPr>
            <a:solidFill>
              <a:schemeClr val="accent6">
                <a:lumMod val="20000"/>
                <a:lumOff val="80000"/>
              </a:schemeClr>
            </a:solidFill>
            <a:ln>
              <a:gradFill flip="none" rotWithShape="1">
                <a:gsLst>
                  <a:gs pos="9000">
                    <a:srgbClr val="68A043"/>
                  </a:gs>
                  <a:gs pos="8900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effectLst/>
          </c:spPr>
          <c:invertIfNegative val="0"/>
          <c:val>
            <c:numRef>
              <c:f>pivottable!$J$6</c:f>
              <c:numCache>
                <c:formatCode>0%</c:formatCode>
                <c:ptCount val="1"/>
                <c:pt idx="0">
                  <c:v>8.7047363864558594E-2</c:v>
                </c:pt>
              </c:numCache>
            </c:numRef>
          </c:val>
          <c:extLst>
            <c:ext xmlns:c16="http://schemas.microsoft.com/office/drawing/2014/chart" uri="{C3380CC4-5D6E-409C-BE32-E72D297353CC}">
              <c16:uniqueId val="{00000000-1481-4FEC-A9B8-DD71250A516E}"/>
            </c:ext>
          </c:extLst>
        </c:ser>
        <c:ser>
          <c:idx val="1"/>
          <c:order val="1"/>
          <c:tx>
            <c:strRef>
              <c:f>pivottable!$I$7</c:f>
              <c:strCache>
                <c:ptCount val="1"/>
                <c:pt idx="0">
                  <c:v>Canada</c:v>
                </c:pt>
              </c:strCache>
            </c:strRef>
          </c:tx>
          <c:spPr>
            <a:solidFill>
              <a:schemeClr val="accent6">
                <a:lumMod val="40000"/>
                <a:lumOff val="60000"/>
              </a:schemeClr>
            </a:solidFill>
            <a:ln>
              <a:noFill/>
            </a:ln>
            <a:effectLst/>
          </c:spPr>
          <c:invertIfNegative val="0"/>
          <c:val>
            <c:numRef>
              <c:f>pivottable!$J$7</c:f>
              <c:numCache>
                <c:formatCode>0%</c:formatCode>
                <c:ptCount val="1"/>
                <c:pt idx="0">
                  <c:v>8.9368884847722735E-2</c:v>
                </c:pt>
              </c:numCache>
            </c:numRef>
          </c:val>
          <c:extLst>
            <c:ext xmlns:c16="http://schemas.microsoft.com/office/drawing/2014/chart" uri="{C3380CC4-5D6E-409C-BE32-E72D297353CC}">
              <c16:uniqueId val="{00000001-1481-4FEC-A9B8-DD71250A516E}"/>
            </c:ext>
          </c:extLst>
        </c:ser>
        <c:ser>
          <c:idx val="2"/>
          <c:order val="2"/>
          <c:tx>
            <c:strRef>
              <c:f>pivottable!$I$8</c:f>
              <c:strCache>
                <c:ptCount val="1"/>
                <c:pt idx="0">
                  <c:v>India</c:v>
                </c:pt>
              </c:strCache>
            </c:strRef>
          </c:tx>
          <c:spPr>
            <a:solidFill>
              <a:schemeClr val="accent6">
                <a:lumMod val="60000"/>
                <a:lumOff val="40000"/>
              </a:schemeClr>
            </a:solidFill>
            <a:ln>
              <a:noFill/>
            </a:ln>
            <a:effectLst/>
          </c:spPr>
          <c:invertIfNegative val="0"/>
          <c:val>
            <c:numRef>
              <c:f>pivottable!$J$8</c:f>
              <c:numCache>
                <c:formatCode>0%</c:formatCode>
                <c:ptCount val="1"/>
                <c:pt idx="0">
                  <c:v>0.24730002273155963</c:v>
                </c:pt>
              </c:numCache>
            </c:numRef>
          </c:val>
          <c:extLst>
            <c:ext xmlns:c16="http://schemas.microsoft.com/office/drawing/2014/chart" uri="{C3380CC4-5D6E-409C-BE32-E72D297353CC}">
              <c16:uniqueId val="{00000002-1481-4FEC-A9B8-DD71250A516E}"/>
            </c:ext>
          </c:extLst>
        </c:ser>
        <c:ser>
          <c:idx val="3"/>
          <c:order val="3"/>
          <c:tx>
            <c:strRef>
              <c:f>pivottable!$I$9</c:f>
              <c:strCache>
                <c:ptCount val="1"/>
                <c:pt idx="0">
                  <c:v>Russia</c:v>
                </c:pt>
              </c:strCache>
            </c:strRef>
          </c:tx>
          <c:spPr>
            <a:solidFill>
              <a:schemeClr val="accent6">
                <a:lumMod val="75000"/>
              </a:schemeClr>
            </a:solidFill>
            <a:ln>
              <a:noFill/>
            </a:ln>
            <a:effectLst/>
          </c:spPr>
          <c:invertIfNegative val="0"/>
          <c:val>
            <c:numRef>
              <c:f>pivottable!$J$9</c:f>
              <c:numCache>
                <c:formatCode>0%</c:formatCode>
                <c:ptCount val="1"/>
                <c:pt idx="0">
                  <c:v>0.26528697384903344</c:v>
                </c:pt>
              </c:numCache>
            </c:numRef>
          </c:val>
          <c:extLst>
            <c:ext xmlns:c16="http://schemas.microsoft.com/office/drawing/2014/chart" uri="{C3380CC4-5D6E-409C-BE32-E72D297353CC}">
              <c16:uniqueId val="{00000003-1481-4FEC-A9B8-DD71250A516E}"/>
            </c:ext>
          </c:extLst>
        </c:ser>
        <c:ser>
          <c:idx val="4"/>
          <c:order val="4"/>
          <c:tx>
            <c:strRef>
              <c:f>pivottable!$I$10</c:f>
              <c:strCache>
                <c:ptCount val="1"/>
                <c:pt idx="0">
                  <c:v>United Kingdom</c:v>
                </c:pt>
              </c:strCache>
            </c:strRef>
          </c:tx>
          <c:spPr>
            <a:solidFill>
              <a:schemeClr val="accent6">
                <a:lumMod val="50000"/>
              </a:schemeClr>
            </a:solidFill>
            <a:ln>
              <a:noFill/>
            </a:ln>
            <a:effectLst/>
          </c:spPr>
          <c:invertIfNegative val="0"/>
          <c:val>
            <c:numRef>
              <c:f>pivottable!$J$10</c:f>
              <c:numCache>
                <c:formatCode>0%</c:formatCode>
                <c:ptCount val="1"/>
                <c:pt idx="0">
                  <c:v>0.15634476521200807</c:v>
                </c:pt>
              </c:numCache>
            </c:numRef>
          </c:val>
          <c:extLst>
            <c:ext xmlns:c16="http://schemas.microsoft.com/office/drawing/2014/chart" uri="{C3380CC4-5D6E-409C-BE32-E72D297353CC}">
              <c16:uniqueId val="{00000004-1481-4FEC-A9B8-DD71250A516E}"/>
            </c:ext>
          </c:extLst>
        </c:ser>
        <c:ser>
          <c:idx val="5"/>
          <c:order val="5"/>
          <c:tx>
            <c:strRef>
              <c:f>pivottable!$I$11</c:f>
              <c:strCache>
                <c:ptCount val="1"/>
                <c:pt idx="0">
                  <c:v>USA</c:v>
                </c:pt>
              </c:strCache>
            </c:strRef>
          </c:tx>
          <c:spPr>
            <a:solidFill>
              <a:schemeClr val="accent6"/>
            </a:solidFill>
            <a:ln>
              <a:noFill/>
            </a:ln>
            <a:effectLst/>
          </c:spPr>
          <c:invertIfNegative val="0"/>
          <c:dPt>
            <c:idx val="0"/>
            <c:invertIfNegative val="0"/>
            <c:bubble3D val="0"/>
            <c:spPr>
              <a:solidFill>
                <a:srgbClr val="F7FF93"/>
              </a:solidFill>
              <a:ln>
                <a:noFill/>
              </a:ln>
              <a:effectLst/>
            </c:spPr>
            <c:extLst>
              <c:ext xmlns:c16="http://schemas.microsoft.com/office/drawing/2014/chart" uri="{C3380CC4-5D6E-409C-BE32-E72D297353CC}">
                <c16:uniqueId val="{00000006-1481-4FEC-A9B8-DD71250A516E}"/>
              </c:ext>
            </c:extLst>
          </c:dPt>
          <c:val>
            <c:numRef>
              <c:f>pivottable!$J$11</c:f>
              <c:numCache>
                <c:formatCode>0%</c:formatCode>
                <c:ptCount val="1"/>
                <c:pt idx="0">
                  <c:v>0.15465198949511755</c:v>
                </c:pt>
              </c:numCache>
            </c:numRef>
          </c:val>
          <c:extLst>
            <c:ext xmlns:c16="http://schemas.microsoft.com/office/drawing/2014/chart" uri="{C3380CC4-5D6E-409C-BE32-E72D297353CC}">
              <c16:uniqueId val="{00000005-1481-4FEC-A9B8-DD71250A516E}"/>
            </c:ext>
          </c:extLst>
        </c:ser>
        <c:dLbls>
          <c:showLegendKey val="0"/>
          <c:showVal val="0"/>
          <c:showCatName val="0"/>
          <c:showSerName val="0"/>
          <c:showPercent val="0"/>
          <c:showBubbleSize val="0"/>
        </c:dLbls>
        <c:gapWidth val="150"/>
        <c:overlap val="100"/>
        <c:axId val="1578188224"/>
        <c:axId val="1578186144"/>
      </c:barChart>
      <c:catAx>
        <c:axId val="1578188224"/>
        <c:scaling>
          <c:orientation val="minMax"/>
        </c:scaling>
        <c:delete val="1"/>
        <c:axPos val="l"/>
        <c:numFmt formatCode="General" sourceLinked="1"/>
        <c:majorTickMark val="none"/>
        <c:minorTickMark val="none"/>
        <c:tickLblPos val="nextTo"/>
        <c:crossAx val="1578186144"/>
        <c:crosses val="autoZero"/>
        <c:auto val="1"/>
        <c:lblAlgn val="ctr"/>
        <c:lblOffset val="100"/>
        <c:noMultiLvlLbl val="0"/>
      </c:catAx>
      <c:valAx>
        <c:axId val="1578186144"/>
        <c:scaling>
          <c:orientation val="minMax"/>
        </c:scaling>
        <c:delete val="1"/>
        <c:axPos val="b"/>
        <c:numFmt formatCode="0%" sourceLinked="1"/>
        <c:majorTickMark val="none"/>
        <c:minorTickMark val="none"/>
        <c:tickLblPos val="nextTo"/>
        <c:crossAx val="15781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555"/>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35209235209234"/>
          <c:y val="9.76123595505618E-2"/>
          <c:w val="0.72972582972582978"/>
          <c:h val="0.78916978776529334"/>
        </c:manualLayout>
      </c:layout>
      <c:doughnutChart>
        <c:varyColors val="1"/>
        <c:ser>
          <c:idx val="0"/>
          <c:order val="0"/>
          <c:spPr>
            <a:gradFill>
              <a:gsLst>
                <a:gs pos="81000">
                  <a:srgbClr val="A1E3D8"/>
                </a:gs>
                <a:gs pos="17000">
                  <a:srgbClr val="F7FF93"/>
                </a:gs>
              </a:gsLst>
              <a:lin ang="2700000" scaled="1"/>
            </a:gradFill>
            <a:ln>
              <a:noFill/>
            </a:ln>
          </c:spPr>
          <c:dPt>
            <c:idx val="0"/>
            <c:bubble3D val="0"/>
            <c:spPr>
              <a:solidFill>
                <a:srgbClr val="069A8E"/>
              </a:solidFill>
              <a:ln w="19050">
                <a:noFill/>
              </a:ln>
              <a:effectLst/>
            </c:spPr>
            <c:extLst>
              <c:ext xmlns:c16="http://schemas.microsoft.com/office/drawing/2014/chart" uri="{C3380CC4-5D6E-409C-BE32-E72D297353CC}">
                <c16:uniqueId val="{00000001-DB6C-4562-93B5-64F51270058E}"/>
              </c:ext>
            </c:extLst>
          </c:dPt>
          <c:dPt>
            <c:idx val="1"/>
            <c:bubble3D val="0"/>
            <c:spPr>
              <a:gradFill>
                <a:gsLst>
                  <a:gs pos="81000">
                    <a:srgbClr val="A1E3D8"/>
                  </a:gs>
                  <a:gs pos="17000">
                    <a:srgbClr val="F7FF93"/>
                  </a:gs>
                </a:gsLst>
                <a:lin ang="2700000" scaled="1"/>
              </a:gradFill>
              <a:ln w="19050">
                <a:noFill/>
              </a:ln>
              <a:effectLst/>
            </c:spPr>
            <c:extLst>
              <c:ext xmlns:c16="http://schemas.microsoft.com/office/drawing/2014/chart" uri="{C3380CC4-5D6E-409C-BE32-E72D297353CC}">
                <c16:uniqueId val="{00000003-DB6C-4562-93B5-64F51270058E}"/>
              </c:ext>
            </c:extLst>
          </c:dPt>
          <c:cat>
            <c:strRef>
              <c:f>pivottable!$S$8:$T$8</c:f>
              <c:strCache>
                <c:ptCount val="2"/>
                <c:pt idx="0">
                  <c:v>Remaining percentage</c:v>
                </c:pt>
                <c:pt idx="1">
                  <c:v>Actual</c:v>
                </c:pt>
              </c:strCache>
            </c:strRef>
          </c:cat>
          <c:val>
            <c:numRef>
              <c:f>pivottable!$S$9:$T$9</c:f>
              <c:numCache>
                <c:formatCode>0%</c:formatCode>
                <c:ptCount val="2"/>
                <c:pt idx="0">
                  <c:v>0.25304472396566757</c:v>
                </c:pt>
                <c:pt idx="1">
                  <c:v>0.74695527603433243</c:v>
                </c:pt>
              </c:numCache>
            </c:numRef>
          </c:val>
          <c:extLst>
            <c:ext xmlns:c16="http://schemas.microsoft.com/office/drawing/2014/chart" uri="{C3380CC4-5D6E-409C-BE32-E72D297353CC}">
              <c16:uniqueId val="{00000004-DB6C-4562-93B5-64F51270058E}"/>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rgbClr val="A1E3D8"/>
              </a:solidFill>
              <a:ln w="9525">
                <a:solidFill>
                  <a:srgbClr val="A1E3D8"/>
                </a:solidFill>
              </a:ln>
              <a:effectLst/>
            </c:spPr>
          </c:marker>
          <c:dPt>
            <c:idx val="0"/>
            <c:marker>
              <c:symbol val="circle"/>
              <c:size val="25"/>
              <c:spPr>
                <a:solidFill>
                  <a:srgbClr val="F7FF93"/>
                </a:solidFill>
                <a:ln w="9525">
                  <a:solidFill>
                    <a:srgbClr val="F7FF93"/>
                  </a:solidFill>
                </a:ln>
                <a:effectLst/>
              </c:spPr>
            </c:marker>
            <c:bubble3D val="0"/>
            <c:extLst>
              <c:ext xmlns:c16="http://schemas.microsoft.com/office/drawing/2014/chart" uri="{C3380CC4-5D6E-409C-BE32-E72D297353CC}">
                <c16:uniqueId val="{00000005-DB6C-4562-93B5-64F51270058E}"/>
              </c:ext>
            </c:extLst>
          </c:dPt>
          <c:xVal>
            <c:numRef>
              <c:f>pivottable!$S$13:$S$14</c:f>
              <c:numCache>
                <c:formatCode>General</c:formatCode>
                <c:ptCount val="2"/>
                <c:pt idx="0">
                  <c:v>0</c:v>
                </c:pt>
                <c:pt idx="1">
                  <c:v>0.99981701632435738</c:v>
                </c:pt>
              </c:numCache>
            </c:numRef>
          </c:xVal>
          <c:yVal>
            <c:numRef>
              <c:f>pivottable!$T$13:$T$14</c:f>
              <c:numCache>
                <c:formatCode>General</c:formatCode>
                <c:ptCount val="2"/>
                <c:pt idx="0">
                  <c:v>1</c:v>
                </c:pt>
                <c:pt idx="1">
                  <c:v>-1.9129398010904981E-2</c:v>
                </c:pt>
              </c:numCache>
            </c:numRef>
          </c:yVal>
          <c:smooth val="0"/>
          <c:extLst>
            <c:ext xmlns:c16="http://schemas.microsoft.com/office/drawing/2014/chart" uri="{C3380CC4-5D6E-409C-BE32-E72D297353CC}">
              <c16:uniqueId val="{00000006-DB6C-4562-93B5-64F51270058E}"/>
            </c:ext>
          </c:extLst>
        </c:ser>
        <c:dLbls>
          <c:showLegendKey val="0"/>
          <c:showVal val="0"/>
          <c:showCatName val="0"/>
          <c:showSerName val="0"/>
          <c:showPercent val="0"/>
          <c:showBubbleSize val="0"/>
        </c:dLbls>
        <c:axId val="1088400016"/>
        <c:axId val="1088404592"/>
      </c:scatterChart>
      <c:valAx>
        <c:axId val="1088404592"/>
        <c:scaling>
          <c:orientation val="minMax"/>
          <c:max val="1.1500000000000001"/>
          <c:min val="-1.1500000000000001"/>
        </c:scaling>
        <c:delete val="1"/>
        <c:axPos val="l"/>
        <c:numFmt formatCode="General" sourceLinked="1"/>
        <c:majorTickMark val="out"/>
        <c:minorTickMark val="none"/>
        <c:tickLblPos val="nextTo"/>
        <c:crossAx val="1088400016"/>
        <c:crosses val="autoZero"/>
        <c:crossBetween val="midCat"/>
      </c:valAx>
      <c:valAx>
        <c:axId val="1088400016"/>
        <c:scaling>
          <c:orientation val="minMax"/>
          <c:max val="1.1500000000000001"/>
          <c:min val="-1.1500000000000001"/>
        </c:scaling>
        <c:delete val="1"/>
        <c:axPos val="b"/>
        <c:numFmt formatCode="General" sourceLinked="1"/>
        <c:majorTickMark val="out"/>
        <c:minorTickMark val="none"/>
        <c:tickLblPos val="nextTo"/>
        <c:crossAx val="108840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555"/>
    </a:solidFill>
    <a:ln w="9525" cap="flat" cmpd="sng" algn="ctr">
      <a:solidFill>
        <a:srgbClr val="005555"/>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https://svgsilh.com/image/1254501.html" TargetMode="Externa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266700</xdr:colOff>
      <xdr:row>16</xdr:row>
      <xdr:rowOff>66675</xdr:rowOff>
    </xdr:from>
    <xdr:to>
      <xdr:col>6</xdr:col>
      <xdr:colOff>285750</xdr:colOff>
      <xdr:row>23</xdr:row>
      <xdr:rowOff>1</xdr:rowOff>
    </xdr:to>
    <xdr:grpSp>
      <xdr:nvGrpSpPr>
        <xdr:cNvPr id="55" name="Group 54">
          <a:extLst>
            <a:ext uri="{FF2B5EF4-FFF2-40B4-BE49-F238E27FC236}">
              <a16:creationId xmlns:a16="http://schemas.microsoft.com/office/drawing/2014/main" id="{31278806-987F-2B6C-8756-FFE938B638FC}"/>
            </a:ext>
          </a:extLst>
        </xdr:cNvPr>
        <xdr:cNvGrpSpPr/>
      </xdr:nvGrpSpPr>
      <xdr:grpSpPr>
        <a:xfrm>
          <a:off x="266700" y="3114675"/>
          <a:ext cx="3676650" cy="1343026"/>
          <a:chOff x="266700" y="2066924"/>
          <a:chExt cx="3095626" cy="2009776"/>
        </a:xfrm>
      </xdr:grpSpPr>
      <xdr:grpSp>
        <xdr:nvGrpSpPr>
          <xdr:cNvPr id="47" name="Group 46">
            <a:extLst>
              <a:ext uri="{FF2B5EF4-FFF2-40B4-BE49-F238E27FC236}">
                <a16:creationId xmlns:a16="http://schemas.microsoft.com/office/drawing/2014/main" id="{63A2A810-6B2E-1E3F-CBC0-45EDFEDF396E}"/>
              </a:ext>
            </a:extLst>
          </xdr:cNvPr>
          <xdr:cNvGrpSpPr/>
        </xdr:nvGrpSpPr>
        <xdr:grpSpPr>
          <a:xfrm>
            <a:off x="266700" y="2066924"/>
            <a:ext cx="3095626" cy="1666877"/>
            <a:chOff x="809625" y="2914649"/>
            <a:chExt cx="3095626" cy="1666877"/>
          </a:xfrm>
        </xdr:grpSpPr>
        <xdr:grpSp>
          <xdr:nvGrpSpPr>
            <xdr:cNvPr id="10" name="Group 9">
              <a:extLst>
                <a:ext uri="{FF2B5EF4-FFF2-40B4-BE49-F238E27FC236}">
                  <a16:creationId xmlns:a16="http://schemas.microsoft.com/office/drawing/2014/main" id="{E0D8EA7B-922C-5CAB-AE44-2A074172E61E}"/>
                </a:ext>
              </a:extLst>
            </xdr:cNvPr>
            <xdr:cNvGrpSpPr/>
          </xdr:nvGrpSpPr>
          <xdr:grpSpPr>
            <a:xfrm>
              <a:off x="809625" y="2914649"/>
              <a:ext cx="3095626" cy="333376"/>
              <a:chOff x="1590675" y="3152774"/>
              <a:chExt cx="3095626" cy="333376"/>
            </a:xfrm>
          </xdr:grpSpPr>
          <xdr:sp macro="" textlink="pivottable!A5">
            <xdr:nvSpPr>
              <xdr:cNvPr id="2" name="TextBox 1">
                <a:extLst>
                  <a:ext uri="{FF2B5EF4-FFF2-40B4-BE49-F238E27FC236}">
                    <a16:creationId xmlns:a16="http://schemas.microsoft.com/office/drawing/2014/main" id="{10243E42-2977-8931-CD04-2FE3C5C016BE}"/>
                  </a:ext>
                </a:extLst>
              </xdr:cNvPr>
              <xdr:cNvSpPr txBox="1"/>
            </xdr:nvSpPr>
            <xdr:spPr>
              <a:xfrm>
                <a:off x="1590675" y="3152774"/>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12F3B-806B-4BD6-BAB3-178C8B1AB828}" type="TxLink">
                  <a:rPr lang="en-US" sz="1100" b="0" i="0" u="none" strike="noStrike">
                    <a:solidFill>
                      <a:schemeClr val="bg1"/>
                    </a:solidFill>
                    <a:latin typeface="Calibri"/>
                    <a:cs typeface="Calibri"/>
                  </a:rPr>
                  <a:pPr algn="ctr"/>
                  <a:t>Brazil</a:t>
                </a:fld>
                <a:endParaRPr lang="en-US" sz="1100">
                  <a:solidFill>
                    <a:schemeClr val="bg1"/>
                  </a:solidFill>
                </a:endParaRPr>
              </a:p>
            </xdr:txBody>
          </xdr:sp>
          <xdr:sp macro="" textlink="pivottable!B5">
            <xdr:nvSpPr>
              <xdr:cNvPr id="5" name="TextBox 4">
                <a:extLst>
                  <a:ext uri="{FF2B5EF4-FFF2-40B4-BE49-F238E27FC236}">
                    <a16:creationId xmlns:a16="http://schemas.microsoft.com/office/drawing/2014/main" id="{1B3D1693-01B1-4AE3-BD0D-B9F92DF520E2}"/>
                  </a:ext>
                </a:extLst>
              </xdr:cNvPr>
              <xdr:cNvSpPr txBox="1"/>
            </xdr:nvSpPr>
            <xdr:spPr>
              <a:xfrm>
                <a:off x="2790825" y="3152775"/>
                <a:ext cx="10477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30D75-CBCD-401C-9308-1A280D862EB7}" type="TxLink">
                  <a:rPr lang="en-US" sz="1100" b="0" i="0" u="none" strike="noStrike">
                    <a:solidFill>
                      <a:schemeClr val="bg1"/>
                    </a:solidFill>
                    <a:latin typeface="Calibri"/>
                    <a:cs typeface="Calibri"/>
                  </a:rPr>
                  <a:pPr algn="ctr"/>
                  <a:t>71992</a:t>
                </a:fld>
                <a:endParaRPr lang="en-US" sz="1100">
                  <a:solidFill>
                    <a:schemeClr val="bg1"/>
                  </a:solidFill>
                </a:endParaRPr>
              </a:p>
            </xdr:txBody>
          </xdr:sp>
          <xdr:sp macro="" textlink="pivottable!C5">
            <xdr:nvSpPr>
              <xdr:cNvPr id="6" name="TextBox 5">
                <a:extLst>
                  <a:ext uri="{FF2B5EF4-FFF2-40B4-BE49-F238E27FC236}">
                    <a16:creationId xmlns:a16="http://schemas.microsoft.com/office/drawing/2014/main" id="{C7F34227-2923-4888-8A98-657BBFCF18F0}"/>
                  </a:ext>
                </a:extLst>
              </xdr:cNvPr>
              <xdr:cNvSpPr txBox="1"/>
            </xdr:nvSpPr>
            <xdr:spPr>
              <a:xfrm>
                <a:off x="3714751" y="315277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755794-1914-496E-B260-3F8788351662}" type="TxLink">
                  <a:rPr lang="en-US" sz="1100" b="0" i="0" u="none" strike="noStrike">
                    <a:solidFill>
                      <a:schemeClr val="bg1"/>
                    </a:solidFill>
                    <a:latin typeface="Calibri"/>
                    <a:ea typeface="+mn-ea"/>
                    <a:cs typeface="Calibri"/>
                  </a:rPr>
                  <a:pPr marL="0" indent="0" algn="ctr"/>
                  <a:t>8.70%</a:t>
                </a:fld>
                <a:endParaRPr lang="en-US" sz="1100" b="0" i="0" u="none" strike="noStrike">
                  <a:solidFill>
                    <a:schemeClr val="bg1"/>
                  </a:solidFill>
                  <a:latin typeface="Calibri"/>
                  <a:ea typeface="+mn-ea"/>
                  <a:cs typeface="Calibri"/>
                </a:endParaRPr>
              </a:p>
            </xdr:txBody>
          </xdr:sp>
        </xdr:grpSp>
        <xdr:grpSp>
          <xdr:nvGrpSpPr>
            <xdr:cNvPr id="31" name="Group 30">
              <a:extLst>
                <a:ext uri="{FF2B5EF4-FFF2-40B4-BE49-F238E27FC236}">
                  <a16:creationId xmlns:a16="http://schemas.microsoft.com/office/drawing/2014/main" id="{0CE75680-78C6-4615-8D78-44ACFD6D4BE9}"/>
                </a:ext>
              </a:extLst>
            </xdr:cNvPr>
            <xdr:cNvGrpSpPr/>
          </xdr:nvGrpSpPr>
          <xdr:grpSpPr>
            <a:xfrm>
              <a:off x="809625" y="3248025"/>
              <a:ext cx="3095626" cy="333376"/>
              <a:chOff x="1590675" y="3152774"/>
              <a:chExt cx="3095626" cy="333376"/>
            </a:xfrm>
          </xdr:grpSpPr>
          <xdr:sp macro="" textlink="pivottable!A6">
            <xdr:nvSpPr>
              <xdr:cNvPr id="32" name="TextBox 31">
                <a:extLst>
                  <a:ext uri="{FF2B5EF4-FFF2-40B4-BE49-F238E27FC236}">
                    <a16:creationId xmlns:a16="http://schemas.microsoft.com/office/drawing/2014/main" id="{9CE48C4B-03FF-C51C-D964-9B1C94448436}"/>
                  </a:ext>
                </a:extLst>
              </xdr:cNvPr>
              <xdr:cNvSpPr txBox="1"/>
            </xdr:nvSpPr>
            <xdr:spPr>
              <a:xfrm>
                <a:off x="1590675" y="3152774"/>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9DF0C7-90B1-4056-A6E8-F7072B460D9B}" type="TxLink">
                  <a:rPr lang="en-US" sz="1100" b="0" i="0" u="none" strike="noStrike">
                    <a:solidFill>
                      <a:srgbClr val="FFFFFF"/>
                    </a:solidFill>
                    <a:latin typeface="Calibri"/>
                    <a:cs typeface="Calibri"/>
                  </a:rPr>
                  <a:pPr algn="ctr"/>
                  <a:t>Canada</a:t>
                </a:fld>
                <a:endParaRPr lang="en-US" sz="1100">
                  <a:solidFill>
                    <a:schemeClr val="bg1"/>
                  </a:solidFill>
                </a:endParaRPr>
              </a:p>
            </xdr:txBody>
          </xdr:sp>
          <xdr:sp macro="" textlink="pivottable!B6">
            <xdr:nvSpPr>
              <xdr:cNvPr id="33" name="TextBox 32">
                <a:extLst>
                  <a:ext uri="{FF2B5EF4-FFF2-40B4-BE49-F238E27FC236}">
                    <a16:creationId xmlns:a16="http://schemas.microsoft.com/office/drawing/2014/main" id="{224D2D0B-AE62-2EFA-FB0B-CA469DBE3B3C}"/>
                  </a:ext>
                </a:extLst>
              </xdr:cNvPr>
              <xdr:cNvSpPr txBox="1"/>
            </xdr:nvSpPr>
            <xdr:spPr>
              <a:xfrm>
                <a:off x="2790825" y="3152775"/>
                <a:ext cx="10477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3D6775-4B2B-48BF-B3C9-BF847ED616C7}" type="TxLink">
                  <a:rPr lang="en-US" sz="1100" b="0" i="0" u="none" strike="noStrike">
                    <a:solidFill>
                      <a:srgbClr val="FFFFFF"/>
                    </a:solidFill>
                    <a:latin typeface="Calibri"/>
                    <a:cs typeface="Calibri"/>
                  </a:rPr>
                  <a:pPr algn="ctr"/>
                  <a:t>73912</a:t>
                </a:fld>
                <a:endParaRPr lang="en-US" sz="1100">
                  <a:solidFill>
                    <a:schemeClr val="bg1"/>
                  </a:solidFill>
                </a:endParaRPr>
              </a:p>
            </xdr:txBody>
          </xdr:sp>
          <xdr:sp macro="" textlink="pivottable!C6">
            <xdr:nvSpPr>
              <xdr:cNvPr id="34" name="TextBox 33">
                <a:extLst>
                  <a:ext uri="{FF2B5EF4-FFF2-40B4-BE49-F238E27FC236}">
                    <a16:creationId xmlns:a16="http://schemas.microsoft.com/office/drawing/2014/main" id="{0A798EE7-BA6B-73D0-FBB4-EFC918B592AA}"/>
                  </a:ext>
                </a:extLst>
              </xdr:cNvPr>
              <xdr:cNvSpPr txBox="1"/>
            </xdr:nvSpPr>
            <xdr:spPr>
              <a:xfrm>
                <a:off x="3714751" y="315277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AC8742-E59A-4949-A207-5EE13F2FFECB}" type="TxLink">
                  <a:rPr lang="en-US" sz="1100" b="0" i="0" u="none" strike="noStrike">
                    <a:solidFill>
                      <a:srgbClr val="FFFFFF"/>
                    </a:solidFill>
                    <a:latin typeface="Calibri"/>
                    <a:ea typeface="+mn-ea"/>
                    <a:cs typeface="Calibri"/>
                  </a:rPr>
                  <a:pPr marL="0" indent="0" algn="ctr"/>
                  <a:t>8.94%</a:t>
                </a:fld>
                <a:endParaRPr lang="en-US" sz="1100" b="0" i="0" u="none" strike="noStrike">
                  <a:solidFill>
                    <a:schemeClr val="bg1"/>
                  </a:solidFill>
                  <a:latin typeface="Calibri"/>
                  <a:ea typeface="+mn-ea"/>
                  <a:cs typeface="Calibri"/>
                </a:endParaRPr>
              </a:p>
            </xdr:txBody>
          </xdr:sp>
        </xdr:grpSp>
        <xdr:grpSp>
          <xdr:nvGrpSpPr>
            <xdr:cNvPr id="35" name="Group 34">
              <a:extLst>
                <a:ext uri="{FF2B5EF4-FFF2-40B4-BE49-F238E27FC236}">
                  <a16:creationId xmlns:a16="http://schemas.microsoft.com/office/drawing/2014/main" id="{0A70B7AD-FEB9-45D6-BC9B-44249ED0613A}"/>
                </a:ext>
              </a:extLst>
            </xdr:cNvPr>
            <xdr:cNvGrpSpPr/>
          </xdr:nvGrpSpPr>
          <xdr:grpSpPr>
            <a:xfrm>
              <a:off x="809625" y="3581400"/>
              <a:ext cx="3095626" cy="333376"/>
              <a:chOff x="1590675" y="3152774"/>
              <a:chExt cx="3095626" cy="333376"/>
            </a:xfrm>
          </xdr:grpSpPr>
          <xdr:sp macro="" textlink="pivottable!A7">
            <xdr:nvSpPr>
              <xdr:cNvPr id="36" name="TextBox 35">
                <a:extLst>
                  <a:ext uri="{FF2B5EF4-FFF2-40B4-BE49-F238E27FC236}">
                    <a16:creationId xmlns:a16="http://schemas.microsoft.com/office/drawing/2014/main" id="{2F7CA986-AF94-E8E2-3855-92F0E6888CB3}"/>
                  </a:ext>
                </a:extLst>
              </xdr:cNvPr>
              <xdr:cNvSpPr txBox="1"/>
            </xdr:nvSpPr>
            <xdr:spPr>
              <a:xfrm>
                <a:off x="1590675" y="3152774"/>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2E462E-EB49-4962-82E4-4843CC4EEDD6}" type="TxLink">
                  <a:rPr lang="en-US" sz="1100" b="0" i="0" u="none" strike="noStrike">
                    <a:solidFill>
                      <a:srgbClr val="FFFFFF"/>
                    </a:solidFill>
                    <a:latin typeface="Calibri"/>
                    <a:cs typeface="Calibri"/>
                  </a:rPr>
                  <a:pPr algn="ctr"/>
                  <a:t>India</a:t>
                </a:fld>
                <a:endParaRPr lang="en-US" sz="1100">
                  <a:solidFill>
                    <a:schemeClr val="bg1"/>
                  </a:solidFill>
                </a:endParaRPr>
              </a:p>
            </xdr:txBody>
          </xdr:sp>
          <xdr:sp macro="" textlink="pivottable!B7">
            <xdr:nvSpPr>
              <xdr:cNvPr id="37" name="TextBox 36">
                <a:extLst>
                  <a:ext uri="{FF2B5EF4-FFF2-40B4-BE49-F238E27FC236}">
                    <a16:creationId xmlns:a16="http://schemas.microsoft.com/office/drawing/2014/main" id="{ECFEF258-8ADE-BA3A-5B75-5170F4850AD4}"/>
                  </a:ext>
                </a:extLst>
              </xdr:cNvPr>
              <xdr:cNvSpPr txBox="1"/>
            </xdr:nvSpPr>
            <xdr:spPr>
              <a:xfrm>
                <a:off x="2790825" y="3152775"/>
                <a:ext cx="10477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AB0B72-4E39-4FD6-A1BC-58B6F2D2AF8A}" type="TxLink">
                  <a:rPr lang="en-US" sz="1100" b="0" i="0" u="none" strike="noStrike">
                    <a:solidFill>
                      <a:srgbClr val="FFFFFF"/>
                    </a:solidFill>
                    <a:latin typeface="Calibri"/>
                    <a:cs typeface="Calibri"/>
                  </a:rPr>
                  <a:pPr algn="ctr"/>
                  <a:t>204528</a:t>
                </a:fld>
                <a:endParaRPr lang="en-US" sz="1100">
                  <a:solidFill>
                    <a:schemeClr val="bg1"/>
                  </a:solidFill>
                </a:endParaRPr>
              </a:p>
            </xdr:txBody>
          </xdr:sp>
          <xdr:sp macro="" textlink="pivottable!C7">
            <xdr:nvSpPr>
              <xdr:cNvPr id="38" name="TextBox 37">
                <a:extLst>
                  <a:ext uri="{FF2B5EF4-FFF2-40B4-BE49-F238E27FC236}">
                    <a16:creationId xmlns:a16="http://schemas.microsoft.com/office/drawing/2014/main" id="{D8DB17D4-D398-45CF-6951-62555F47EBA4}"/>
                  </a:ext>
                </a:extLst>
              </xdr:cNvPr>
              <xdr:cNvSpPr txBox="1"/>
            </xdr:nvSpPr>
            <xdr:spPr>
              <a:xfrm>
                <a:off x="3714751" y="315277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E61A8C-9159-4342-861B-4C2BBA1247F8}" type="TxLink">
                  <a:rPr lang="en-US" sz="1100" b="0" i="0" u="none" strike="noStrike">
                    <a:solidFill>
                      <a:srgbClr val="FFFFFF"/>
                    </a:solidFill>
                    <a:latin typeface="Calibri"/>
                    <a:ea typeface="+mn-ea"/>
                    <a:cs typeface="Calibri"/>
                  </a:rPr>
                  <a:pPr marL="0" indent="0" algn="ctr"/>
                  <a:t>24.73%</a:t>
                </a:fld>
                <a:endParaRPr lang="en-US" sz="1100" b="0" i="0" u="none" strike="noStrike">
                  <a:solidFill>
                    <a:schemeClr val="bg1"/>
                  </a:solidFill>
                  <a:latin typeface="Calibri"/>
                  <a:ea typeface="+mn-ea"/>
                  <a:cs typeface="Calibri"/>
                </a:endParaRPr>
              </a:p>
            </xdr:txBody>
          </xdr:sp>
        </xdr:grpSp>
        <xdr:grpSp>
          <xdr:nvGrpSpPr>
            <xdr:cNvPr id="39" name="Group 38">
              <a:extLst>
                <a:ext uri="{FF2B5EF4-FFF2-40B4-BE49-F238E27FC236}">
                  <a16:creationId xmlns:a16="http://schemas.microsoft.com/office/drawing/2014/main" id="{1072183B-70A5-440E-9D25-EF9FCE723894}"/>
                </a:ext>
              </a:extLst>
            </xdr:cNvPr>
            <xdr:cNvGrpSpPr/>
          </xdr:nvGrpSpPr>
          <xdr:grpSpPr>
            <a:xfrm>
              <a:off x="809625" y="3914775"/>
              <a:ext cx="3095626" cy="333376"/>
              <a:chOff x="1590675" y="3152774"/>
              <a:chExt cx="3095626" cy="333376"/>
            </a:xfrm>
          </xdr:grpSpPr>
          <xdr:sp macro="" textlink="pivottable!A8">
            <xdr:nvSpPr>
              <xdr:cNvPr id="40" name="TextBox 39">
                <a:extLst>
                  <a:ext uri="{FF2B5EF4-FFF2-40B4-BE49-F238E27FC236}">
                    <a16:creationId xmlns:a16="http://schemas.microsoft.com/office/drawing/2014/main" id="{7B04E7E4-6A24-3DBA-97A1-AE95AA73FE10}"/>
                  </a:ext>
                </a:extLst>
              </xdr:cNvPr>
              <xdr:cNvSpPr txBox="1"/>
            </xdr:nvSpPr>
            <xdr:spPr>
              <a:xfrm>
                <a:off x="1590675" y="3152774"/>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A764BE-0D90-45AC-A02C-617E85AD0E9B}" type="TxLink">
                  <a:rPr lang="en-US" sz="1100" b="0" i="0" u="none" strike="noStrike">
                    <a:solidFill>
                      <a:srgbClr val="FFFFFF"/>
                    </a:solidFill>
                    <a:latin typeface="Calibri"/>
                    <a:cs typeface="Calibri"/>
                  </a:rPr>
                  <a:pPr algn="ctr"/>
                  <a:t>Russia</a:t>
                </a:fld>
                <a:endParaRPr lang="en-US" sz="1100">
                  <a:solidFill>
                    <a:schemeClr val="bg1"/>
                  </a:solidFill>
                </a:endParaRPr>
              </a:p>
            </xdr:txBody>
          </xdr:sp>
          <xdr:sp macro="" textlink="pivottable!B8">
            <xdr:nvSpPr>
              <xdr:cNvPr id="41" name="TextBox 40">
                <a:extLst>
                  <a:ext uri="{FF2B5EF4-FFF2-40B4-BE49-F238E27FC236}">
                    <a16:creationId xmlns:a16="http://schemas.microsoft.com/office/drawing/2014/main" id="{753CC574-337B-DCBB-7F1B-D49FE1A7CD65}"/>
                  </a:ext>
                </a:extLst>
              </xdr:cNvPr>
              <xdr:cNvSpPr txBox="1"/>
            </xdr:nvSpPr>
            <xdr:spPr>
              <a:xfrm>
                <a:off x="2790825" y="3152775"/>
                <a:ext cx="10477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5CAAE-1D9F-41F8-99D1-77E150F64300}" type="TxLink">
                  <a:rPr lang="en-US" sz="1100" b="0" i="0" u="none" strike="noStrike">
                    <a:solidFill>
                      <a:srgbClr val="FFFFFF"/>
                    </a:solidFill>
                    <a:latin typeface="Calibri"/>
                    <a:cs typeface="Calibri"/>
                  </a:rPr>
                  <a:pPr algn="ctr"/>
                  <a:t>219404</a:t>
                </a:fld>
                <a:endParaRPr lang="en-US" sz="1100">
                  <a:solidFill>
                    <a:schemeClr val="bg1"/>
                  </a:solidFill>
                </a:endParaRPr>
              </a:p>
            </xdr:txBody>
          </xdr:sp>
          <xdr:sp macro="" textlink="pivottable!C8">
            <xdr:nvSpPr>
              <xdr:cNvPr id="42" name="TextBox 41">
                <a:extLst>
                  <a:ext uri="{FF2B5EF4-FFF2-40B4-BE49-F238E27FC236}">
                    <a16:creationId xmlns:a16="http://schemas.microsoft.com/office/drawing/2014/main" id="{D05A0BCD-87CD-E531-7330-9C50C92E5961}"/>
                  </a:ext>
                </a:extLst>
              </xdr:cNvPr>
              <xdr:cNvSpPr txBox="1"/>
            </xdr:nvSpPr>
            <xdr:spPr>
              <a:xfrm>
                <a:off x="3714751" y="315277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B108DA-ABDC-4B2F-AAA8-4A16B4525558}" type="TxLink">
                  <a:rPr lang="en-US" sz="1100" b="0" i="0" u="none" strike="noStrike">
                    <a:solidFill>
                      <a:srgbClr val="FFFFFF"/>
                    </a:solidFill>
                    <a:latin typeface="Calibri"/>
                    <a:ea typeface="+mn-ea"/>
                    <a:cs typeface="Calibri"/>
                  </a:rPr>
                  <a:pPr marL="0" indent="0" algn="ctr"/>
                  <a:t>26.53%</a:t>
                </a:fld>
                <a:endParaRPr lang="en-US" sz="1100" b="0" i="0" u="none" strike="noStrike">
                  <a:solidFill>
                    <a:schemeClr val="bg1"/>
                  </a:solidFill>
                  <a:latin typeface="Calibri"/>
                  <a:ea typeface="+mn-ea"/>
                  <a:cs typeface="Calibri"/>
                </a:endParaRPr>
              </a:p>
            </xdr:txBody>
          </xdr:sp>
        </xdr:grpSp>
        <xdr:grpSp>
          <xdr:nvGrpSpPr>
            <xdr:cNvPr id="43" name="Group 42">
              <a:extLst>
                <a:ext uri="{FF2B5EF4-FFF2-40B4-BE49-F238E27FC236}">
                  <a16:creationId xmlns:a16="http://schemas.microsoft.com/office/drawing/2014/main" id="{C3D0EA17-05A7-4C5B-809F-6E49D67CE6BC}"/>
                </a:ext>
              </a:extLst>
            </xdr:cNvPr>
            <xdr:cNvGrpSpPr/>
          </xdr:nvGrpSpPr>
          <xdr:grpSpPr>
            <a:xfrm>
              <a:off x="809625" y="4248150"/>
              <a:ext cx="3095626" cy="333376"/>
              <a:chOff x="1590675" y="3152774"/>
              <a:chExt cx="3095626" cy="333376"/>
            </a:xfrm>
          </xdr:grpSpPr>
          <xdr:sp macro="" textlink="pivottable!A9">
            <xdr:nvSpPr>
              <xdr:cNvPr id="44" name="TextBox 43">
                <a:extLst>
                  <a:ext uri="{FF2B5EF4-FFF2-40B4-BE49-F238E27FC236}">
                    <a16:creationId xmlns:a16="http://schemas.microsoft.com/office/drawing/2014/main" id="{A51E3512-93C7-E24E-49F4-1D9AB1B721E2}"/>
                  </a:ext>
                </a:extLst>
              </xdr:cNvPr>
              <xdr:cNvSpPr txBox="1"/>
            </xdr:nvSpPr>
            <xdr:spPr>
              <a:xfrm>
                <a:off x="1590675" y="3152774"/>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8140D4-320C-4586-8E45-0CF0C08AFE55}" type="TxLink">
                  <a:rPr lang="en-US" sz="1100" b="0" i="0" u="none" strike="noStrike">
                    <a:solidFill>
                      <a:srgbClr val="FFFFFF"/>
                    </a:solidFill>
                    <a:latin typeface="Calibri"/>
                    <a:cs typeface="Calibri"/>
                  </a:rPr>
                  <a:pPr algn="ctr"/>
                  <a:t>United Kingdom</a:t>
                </a:fld>
                <a:endParaRPr lang="en-US" sz="1100">
                  <a:solidFill>
                    <a:schemeClr val="bg1"/>
                  </a:solidFill>
                </a:endParaRPr>
              </a:p>
            </xdr:txBody>
          </xdr:sp>
          <xdr:sp macro="" textlink="pivottable!B9">
            <xdr:nvSpPr>
              <xdr:cNvPr id="45" name="TextBox 44">
                <a:extLst>
                  <a:ext uri="{FF2B5EF4-FFF2-40B4-BE49-F238E27FC236}">
                    <a16:creationId xmlns:a16="http://schemas.microsoft.com/office/drawing/2014/main" id="{45A9AC20-2CEE-3FAC-C029-8BB1DE6D09C6}"/>
                  </a:ext>
                </a:extLst>
              </xdr:cNvPr>
              <xdr:cNvSpPr txBox="1"/>
            </xdr:nvSpPr>
            <xdr:spPr>
              <a:xfrm>
                <a:off x="2790825" y="3152775"/>
                <a:ext cx="10477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FDB7D5-49CA-4CEB-BA05-2F82D1E0ADEB}" type="TxLink">
                  <a:rPr lang="en-US" sz="1100" b="0" i="0" u="none" strike="noStrike">
                    <a:solidFill>
                      <a:srgbClr val="FFFFFF"/>
                    </a:solidFill>
                    <a:latin typeface="Calibri"/>
                    <a:cs typeface="Calibri"/>
                  </a:rPr>
                  <a:pPr algn="ctr"/>
                  <a:t>129304</a:t>
                </a:fld>
                <a:endParaRPr lang="en-US" sz="1100">
                  <a:solidFill>
                    <a:schemeClr val="bg1"/>
                  </a:solidFill>
                </a:endParaRPr>
              </a:p>
            </xdr:txBody>
          </xdr:sp>
          <xdr:sp macro="" textlink="pivottable!C9">
            <xdr:nvSpPr>
              <xdr:cNvPr id="46" name="TextBox 45">
                <a:extLst>
                  <a:ext uri="{FF2B5EF4-FFF2-40B4-BE49-F238E27FC236}">
                    <a16:creationId xmlns:a16="http://schemas.microsoft.com/office/drawing/2014/main" id="{8AC7FDDE-B8F0-C27D-5319-C7314434C8A7}"/>
                  </a:ext>
                </a:extLst>
              </xdr:cNvPr>
              <xdr:cNvSpPr txBox="1"/>
            </xdr:nvSpPr>
            <xdr:spPr>
              <a:xfrm>
                <a:off x="3714751" y="315277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AF5DDE-AD24-4038-95BE-D02A007F23BE}" type="TxLink">
                  <a:rPr lang="en-US" sz="1100" b="0" i="0" u="none" strike="noStrike">
                    <a:solidFill>
                      <a:srgbClr val="FFFFFF"/>
                    </a:solidFill>
                    <a:latin typeface="Calibri"/>
                    <a:ea typeface="+mn-ea"/>
                    <a:cs typeface="Calibri"/>
                  </a:rPr>
                  <a:pPr marL="0" indent="0" algn="ctr"/>
                  <a:t>15.63%</a:t>
                </a:fld>
                <a:endParaRPr lang="en-US" sz="1100" b="0" i="0" u="none" strike="noStrike">
                  <a:solidFill>
                    <a:schemeClr val="bg1"/>
                  </a:solidFill>
                  <a:latin typeface="Calibri"/>
                  <a:ea typeface="+mn-ea"/>
                  <a:cs typeface="Calibri"/>
                </a:endParaRPr>
              </a:p>
            </xdr:txBody>
          </xdr:sp>
        </xdr:grpSp>
      </xdr:grpSp>
      <xdr:grpSp>
        <xdr:nvGrpSpPr>
          <xdr:cNvPr id="54" name="Group 53">
            <a:extLst>
              <a:ext uri="{FF2B5EF4-FFF2-40B4-BE49-F238E27FC236}">
                <a16:creationId xmlns:a16="http://schemas.microsoft.com/office/drawing/2014/main" id="{A0629D74-8C68-157A-75D9-7B0F61829C80}"/>
              </a:ext>
            </a:extLst>
          </xdr:cNvPr>
          <xdr:cNvGrpSpPr/>
        </xdr:nvGrpSpPr>
        <xdr:grpSpPr>
          <a:xfrm>
            <a:off x="266700" y="3743325"/>
            <a:ext cx="3095625" cy="333375"/>
            <a:chOff x="266700" y="3743325"/>
            <a:chExt cx="3095625" cy="333375"/>
          </a:xfrm>
        </xdr:grpSpPr>
        <xdr:sp macro="" textlink="pivottable!A10">
          <xdr:nvSpPr>
            <xdr:cNvPr id="51" name="TextBox 50">
              <a:extLst>
                <a:ext uri="{FF2B5EF4-FFF2-40B4-BE49-F238E27FC236}">
                  <a16:creationId xmlns:a16="http://schemas.microsoft.com/office/drawing/2014/main" id="{C0A7BEFD-B6F0-4F9D-AA8F-C475832360E9}"/>
                </a:ext>
              </a:extLst>
            </xdr:cNvPr>
            <xdr:cNvSpPr txBox="1"/>
          </xdr:nvSpPr>
          <xdr:spPr>
            <a:xfrm>
              <a:off x="266700" y="3743325"/>
              <a:ext cx="12001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A331D0-4AD1-4489-807D-30AC57911FC9}" type="TxLink">
                <a:rPr lang="en-US" sz="1100" b="0" i="0" u="none" strike="noStrike">
                  <a:solidFill>
                    <a:srgbClr val="FFFFFF"/>
                  </a:solidFill>
                  <a:latin typeface="Calibri"/>
                  <a:cs typeface="Calibri"/>
                </a:rPr>
                <a:pPr algn="ctr"/>
                <a:t>USA</a:t>
              </a:fld>
              <a:endParaRPr lang="en-US" sz="1100">
                <a:solidFill>
                  <a:schemeClr val="bg1"/>
                </a:solidFill>
              </a:endParaRPr>
            </a:p>
          </xdr:txBody>
        </xdr:sp>
        <xdr:sp macro="" textlink="pivottable!B10">
          <xdr:nvSpPr>
            <xdr:cNvPr id="52" name="TextBox 51">
              <a:extLst>
                <a:ext uri="{FF2B5EF4-FFF2-40B4-BE49-F238E27FC236}">
                  <a16:creationId xmlns:a16="http://schemas.microsoft.com/office/drawing/2014/main" id="{46EF141C-B38C-4249-B29E-45591320D212}"/>
                </a:ext>
              </a:extLst>
            </xdr:cNvPr>
            <xdr:cNvSpPr txBox="1"/>
          </xdr:nvSpPr>
          <xdr:spPr>
            <a:xfrm>
              <a:off x="1466850" y="374332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F1A62A-AE3E-4AF2-A393-40F45EB5EBF2}" type="TxLink">
                <a:rPr lang="en-US" sz="1100" b="0" i="0" u="none" strike="noStrike">
                  <a:solidFill>
                    <a:srgbClr val="FFFFFF"/>
                  </a:solidFill>
                  <a:latin typeface="Calibri"/>
                  <a:cs typeface="Calibri"/>
                </a:rPr>
                <a:pPr algn="ctr"/>
                <a:t>127904</a:t>
              </a:fld>
              <a:endParaRPr lang="en-US" sz="1100">
                <a:solidFill>
                  <a:schemeClr val="bg1"/>
                </a:solidFill>
              </a:endParaRPr>
            </a:p>
          </xdr:txBody>
        </xdr:sp>
        <xdr:sp macro="" textlink="pivottable!C9">
          <xdr:nvSpPr>
            <xdr:cNvPr id="53" name="TextBox 52">
              <a:extLst>
                <a:ext uri="{FF2B5EF4-FFF2-40B4-BE49-F238E27FC236}">
                  <a16:creationId xmlns:a16="http://schemas.microsoft.com/office/drawing/2014/main" id="{FF5B1A91-F7BE-469F-899C-5F7F1EDDC6C9}"/>
                </a:ext>
              </a:extLst>
            </xdr:cNvPr>
            <xdr:cNvSpPr txBox="1"/>
          </xdr:nvSpPr>
          <xdr:spPr>
            <a:xfrm>
              <a:off x="2390775" y="3743325"/>
              <a:ext cx="971550" cy="333375"/>
            </a:xfrm>
            <a:prstGeom prst="rect">
              <a:avLst/>
            </a:prstGeom>
            <a:solidFill>
              <a:srgbClr val="005555"/>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AF5DDE-AD24-4038-95BE-D02A007F23BE}" type="TxLink">
                <a:rPr lang="en-US" sz="1100" b="0" i="0" u="none" strike="noStrike">
                  <a:solidFill>
                    <a:srgbClr val="FFFFFF"/>
                  </a:solidFill>
                  <a:latin typeface="Calibri"/>
                  <a:ea typeface="+mn-ea"/>
                  <a:cs typeface="Calibri"/>
                </a:rPr>
                <a:pPr marL="0" indent="0" algn="ctr"/>
                <a:t>15.63%</a:t>
              </a:fld>
              <a:endParaRPr lang="en-US" sz="1100" b="0" i="0" u="none" strike="noStrike">
                <a:solidFill>
                  <a:schemeClr val="bg1"/>
                </a:solidFill>
                <a:latin typeface="Calibri"/>
                <a:ea typeface="+mn-ea"/>
                <a:cs typeface="Calibri"/>
              </a:endParaRPr>
            </a:p>
          </xdr:txBody>
        </xdr:sp>
      </xdr:grpSp>
    </xdr:grpSp>
    <xdr:clientData/>
  </xdr:twoCellAnchor>
  <xdr:twoCellAnchor>
    <xdr:from>
      <xdr:col>0</xdr:col>
      <xdr:colOff>542925</xdr:colOff>
      <xdr:row>3</xdr:row>
      <xdr:rowOff>142876</xdr:rowOff>
    </xdr:from>
    <xdr:to>
      <xdr:col>5</xdr:col>
      <xdr:colOff>600075</xdr:colOff>
      <xdr:row>7</xdr:row>
      <xdr:rowOff>38100</xdr:rowOff>
    </xdr:to>
    <xdr:sp macro="" textlink="">
      <xdr:nvSpPr>
        <xdr:cNvPr id="56" name="TextBox 55">
          <a:extLst>
            <a:ext uri="{FF2B5EF4-FFF2-40B4-BE49-F238E27FC236}">
              <a16:creationId xmlns:a16="http://schemas.microsoft.com/office/drawing/2014/main" id="{EACEC9A4-8C77-D7C0-A2FE-31151F94F828}"/>
            </a:ext>
          </a:extLst>
        </xdr:cNvPr>
        <xdr:cNvSpPr txBox="1"/>
      </xdr:nvSpPr>
      <xdr:spPr>
        <a:xfrm>
          <a:off x="542925" y="714376"/>
          <a:ext cx="3105150"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mn-lt"/>
              <a:ea typeface="+mn-ea"/>
              <a:cs typeface="+mn-cs"/>
            </a:rPr>
            <a:t>Financial Statistics </a:t>
          </a:r>
        </a:p>
      </xdr:txBody>
    </xdr:sp>
    <xdr:clientData/>
  </xdr:twoCellAnchor>
  <xdr:twoCellAnchor>
    <xdr:from>
      <xdr:col>0</xdr:col>
      <xdr:colOff>76199</xdr:colOff>
      <xdr:row>6</xdr:row>
      <xdr:rowOff>114300</xdr:rowOff>
    </xdr:from>
    <xdr:to>
      <xdr:col>6</xdr:col>
      <xdr:colOff>219075</xdr:colOff>
      <xdr:row>10</xdr:row>
      <xdr:rowOff>38100</xdr:rowOff>
    </xdr:to>
    <xdr:sp macro="" textlink="pivottable!F5">
      <xdr:nvSpPr>
        <xdr:cNvPr id="57" name="TextBox 56">
          <a:extLst>
            <a:ext uri="{FF2B5EF4-FFF2-40B4-BE49-F238E27FC236}">
              <a16:creationId xmlns:a16="http://schemas.microsoft.com/office/drawing/2014/main" id="{DF2FE51A-2147-526E-5275-7CA471FBD9FA}"/>
            </a:ext>
          </a:extLst>
        </xdr:cNvPr>
        <xdr:cNvSpPr txBox="1"/>
      </xdr:nvSpPr>
      <xdr:spPr>
        <a:xfrm>
          <a:off x="76199" y="1257300"/>
          <a:ext cx="3800476"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BC8C5F6-1A06-438A-BE3B-A567A456E026}" type="TxLink">
            <a:rPr lang="en-US" sz="4000" b="1" i="0" u="none" strike="noStrike" baseline="0">
              <a:solidFill>
                <a:schemeClr val="bg1"/>
              </a:solidFill>
              <a:latin typeface="Calibri"/>
              <a:cs typeface="Calibri"/>
            </a:rPr>
            <a:pPr algn="ctr"/>
            <a:t>$827,044</a:t>
          </a:fld>
          <a:endParaRPr lang="en-US" sz="9600" b="1">
            <a:solidFill>
              <a:schemeClr val="bg1"/>
            </a:solidFill>
          </a:endParaRPr>
        </a:p>
      </xdr:txBody>
    </xdr:sp>
    <xdr:clientData/>
  </xdr:twoCellAnchor>
  <xdr:twoCellAnchor editAs="oneCell">
    <xdr:from>
      <xdr:col>0</xdr:col>
      <xdr:colOff>238123</xdr:colOff>
      <xdr:row>11</xdr:row>
      <xdr:rowOff>28575</xdr:rowOff>
    </xdr:from>
    <xdr:to>
      <xdr:col>6</xdr:col>
      <xdr:colOff>323850</xdr:colOff>
      <xdr:row>13</xdr:row>
      <xdr:rowOff>85725</xdr:rowOff>
    </xdr:to>
    <mc:AlternateContent xmlns:mc="http://schemas.openxmlformats.org/markup-compatibility/2006" xmlns:a14="http://schemas.microsoft.com/office/drawing/2010/main">
      <mc:Choice Requires="a14">
        <xdr:graphicFrame macro="">
          <xdr:nvGraphicFramePr>
            <xdr:cNvPr id="58" name="Year">
              <a:extLst>
                <a:ext uri="{FF2B5EF4-FFF2-40B4-BE49-F238E27FC236}">
                  <a16:creationId xmlns:a16="http://schemas.microsoft.com/office/drawing/2014/main" id="{5E4C1A40-F272-4F27-A557-C32E56550CA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8123" y="2124075"/>
              <a:ext cx="3743327"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14</xdr:row>
      <xdr:rowOff>19050</xdr:rowOff>
    </xdr:from>
    <xdr:to>
      <xdr:col>6</xdr:col>
      <xdr:colOff>314325</xdr:colOff>
      <xdr:row>15</xdr:row>
      <xdr:rowOff>38100</xdr:rowOff>
    </xdr:to>
    <xdr:graphicFrame macro="">
      <xdr:nvGraphicFramePr>
        <xdr:cNvPr id="59" name="Chart 58">
          <a:extLst>
            <a:ext uri="{FF2B5EF4-FFF2-40B4-BE49-F238E27FC236}">
              <a16:creationId xmlns:a16="http://schemas.microsoft.com/office/drawing/2014/main" id="{C1DC0457-069F-4187-AF51-8E8A92FB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57149</xdr:rowOff>
    </xdr:from>
    <xdr:to>
      <xdr:col>5</xdr:col>
      <xdr:colOff>581025</xdr:colOff>
      <xdr:row>39</xdr:row>
      <xdr:rowOff>104775</xdr:rowOff>
    </xdr:to>
    <xdr:graphicFrame macro="">
      <xdr:nvGraphicFramePr>
        <xdr:cNvPr id="60" name="Chart 59">
          <a:extLst>
            <a:ext uri="{FF2B5EF4-FFF2-40B4-BE49-F238E27FC236}">
              <a16:creationId xmlns:a16="http://schemas.microsoft.com/office/drawing/2014/main" id="{19DF1488-CDB7-42F4-92AB-6C67EE910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27</xdr:row>
      <xdr:rowOff>161925</xdr:rowOff>
    </xdr:from>
    <xdr:to>
      <xdr:col>3</xdr:col>
      <xdr:colOff>542925</xdr:colOff>
      <xdr:row>30</xdr:row>
      <xdr:rowOff>47625</xdr:rowOff>
    </xdr:to>
    <xdr:sp macro="" textlink="pivottable!T9">
      <xdr:nvSpPr>
        <xdr:cNvPr id="64" name="TextBox 63">
          <a:extLst>
            <a:ext uri="{FF2B5EF4-FFF2-40B4-BE49-F238E27FC236}">
              <a16:creationId xmlns:a16="http://schemas.microsoft.com/office/drawing/2014/main" id="{62748BBE-DADB-CCBD-3946-46FA669ACF15}"/>
            </a:ext>
          </a:extLst>
        </xdr:cNvPr>
        <xdr:cNvSpPr txBox="1"/>
      </xdr:nvSpPr>
      <xdr:spPr>
        <a:xfrm>
          <a:off x="1381125" y="5353050"/>
          <a:ext cx="990600" cy="457200"/>
        </a:xfrm>
        <a:prstGeom prst="rect">
          <a:avLst/>
        </a:prstGeom>
        <a:solidFill>
          <a:srgbClr val="00555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5E1B87-71E8-4C7D-9AFE-C8B8DDD58766}" type="TxLink">
            <a:rPr lang="en-US" sz="3200" b="0" i="0" u="none" strike="noStrike">
              <a:solidFill>
                <a:schemeClr val="bg1"/>
              </a:solidFill>
              <a:latin typeface="Calibri"/>
              <a:cs typeface="Calibri"/>
            </a:rPr>
            <a:pPr algn="ctr"/>
            <a:t>75%</a:t>
          </a:fld>
          <a:endParaRPr lang="en-US" sz="3200">
            <a:solidFill>
              <a:schemeClr val="bg1"/>
            </a:solidFill>
          </a:endParaRPr>
        </a:p>
      </xdr:txBody>
    </xdr:sp>
    <xdr:clientData/>
  </xdr:twoCellAnchor>
  <xdr:twoCellAnchor>
    <xdr:from>
      <xdr:col>10</xdr:col>
      <xdr:colOff>581025</xdr:colOff>
      <xdr:row>18</xdr:row>
      <xdr:rowOff>57150</xdr:rowOff>
    </xdr:from>
    <xdr:to>
      <xdr:col>12</xdr:col>
      <xdr:colOff>295275</xdr:colOff>
      <xdr:row>19</xdr:row>
      <xdr:rowOff>76200</xdr:rowOff>
    </xdr:to>
    <xdr:sp macro="" textlink="">
      <xdr:nvSpPr>
        <xdr:cNvPr id="65" name="TextBox 64">
          <a:extLst>
            <a:ext uri="{FF2B5EF4-FFF2-40B4-BE49-F238E27FC236}">
              <a16:creationId xmlns:a16="http://schemas.microsoft.com/office/drawing/2014/main" id="{479E9DAF-1FC2-8331-ECD5-6A84B933A98A}"/>
            </a:ext>
          </a:extLst>
        </xdr:cNvPr>
        <xdr:cNvSpPr txBox="1"/>
      </xdr:nvSpPr>
      <xdr:spPr>
        <a:xfrm>
          <a:off x="6677025" y="3486150"/>
          <a:ext cx="933450" cy="209550"/>
        </a:xfrm>
        <a:prstGeom prst="rect">
          <a:avLst/>
        </a:prstGeom>
        <a:solidFill>
          <a:srgbClr val="00555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a:solidFill>
              <a:schemeClr val="bg1"/>
            </a:solidFill>
          </a:endParaRPr>
        </a:p>
      </xdr:txBody>
    </xdr:sp>
    <xdr:clientData/>
  </xdr:twoCellAnchor>
  <xdr:twoCellAnchor>
    <xdr:from>
      <xdr:col>1</xdr:col>
      <xdr:colOff>561974</xdr:colOff>
      <xdr:row>30</xdr:row>
      <xdr:rowOff>142875</xdr:rowOff>
    </xdr:from>
    <xdr:to>
      <xdr:col>4</xdr:col>
      <xdr:colOff>66675</xdr:colOff>
      <xdr:row>33</xdr:row>
      <xdr:rowOff>171450</xdr:rowOff>
    </xdr:to>
    <xdr:sp macro="" textlink="">
      <xdr:nvSpPr>
        <xdr:cNvPr id="66" name="TextBox 65">
          <a:extLst>
            <a:ext uri="{FF2B5EF4-FFF2-40B4-BE49-F238E27FC236}">
              <a16:creationId xmlns:a16="http://schemas.microsoft.com/office/drawing/2014/main" id="{2887027C-39EA-9E33-F196-D3C3FF57C956}"/>
            </a:ext>
          </a:extLst>
        </xdr:cNvPr>
        <xdr:cNvSpPr txBox="1"/>
      </xdr:nvSpPr>
      <xdr:spPr>
        <a:xfrm>
          <a:off x="1171574" y="5981700"/>
          <a:ext cx="1333501"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effectLst/>
              <a:latin typeface="+mn-lt"/>
              <a:ea typeface="+mn-ea"/>
              <a:cs typeface="+mn-cs"/>
            </a:rPr>
            <a:t>Sales Percentage</a:t>
          </a:r>
          <a:endParaRPr lang="en-US" sz="1200" b="1">
            <a:solidFill>
              <a:schemeClr val="bg1"/>
            </a:solidFill>
            <a:effectLst/>
          </a:endParaRPr>
        </a:p>
        <a:p>
          <a:pPr algn="ctr"/>
          <a:r>
            <a:rPr lang="en-US" sz="1200" b="1">
              <a:solidFill>
                <a:schemeClr val="bg1"/>
              </a:solidFill>
              <a:effectLst/>
              <a:latin typeface="+mn-lt"/>
              <a:ea typeface="+mn-ea"/>
              <a:cs typeface="+mn-cs"/>
            </a:rPr>
            <a:t>Achieved</a:t>
          </a:r>
          <a:endParaRPr lang="en-US" sz="700">
            <a:solidFill>
              <a:schemeClr val="bg1"/>
            </a:solidFill>
          </a:endParaRPr>
        </a:p>
      </xdr:txBody>
    </xdr:sp>
    <xdr:clientData/>
  </xdr:twoCellAnchor>
  <xdr:oneCellAnchor>
    <xdr:from>
      <xdr:col>8</xdr:col>
      <xdr:colOff>228600</xdr:colOff>
      <xdr:row>34</xdr:row>
      <xdr:rowOff>129969</xdr:rowOff>
    </xdr:from>
    <xdr:ext cx="7772400" cy="233205"/>
    <xdr:sp macro="" textlink="">
      <xdr:nvSpPr>
        <xdr:cNvPr id="72" name="TextBox 71">
          <a:extLst>
            <a:ext uri="{FF2B5EF4-FFF2-40B4-BE49-F238E27FC236}">
              <a16:creationId xmlns:a16="http://schemas.microsoft.com/office/drawing/2014/main" id="{0AA35C62-AE12-3ACB-E1CD-D520D49F9187}"/>
            </a:ext>
          </a:extLst>
        </xdr:cNvPr>
        <xdr:cNvSpPr txBox="1"/>
      </xdr:nvSpPr>
      <xdr:spPr>
        <a:xfrm>
          <a:off x="5105400" y="6730794"/>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6</xdr:col>
      <xdr:colOff>257175</xdr:colOff>
      <xdr:row>1</xdr:row>
      <xdr:rowOff>160943</xdr:rowOff>
    </xdr:from>
    <xdr:to>
      <xdr:col>28</xdr:col>
      <xdr:colOff>342900</xdr:colOff>
      <xdr:row>40</xdr:row>
      <xdr:rowOff>89436</xdr:rowOff>
    </xdr:to>
    <xdr:pic>
      <xdr:nvPicPr>
        <xdr:cNvPr id="78" name="Graphic 76">
          <a:extLst>
            <a:ext uri="{FF2B5EF4-FFF2-40B4-BE49-F238E27FC236}">
              <a16:creationId xmlns:a16="http://schemas.microsoft.com/office/drawing/2014/main" id="{3D1A5319-C775-DBC8-F3EB-C38904E607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 uri="{837473B0-CC2E-450A-ABE3-18F120FF3D39}">
              <a1611:picAttrSrcUrl xmlns:a1611="http://schemas.microsoft.com/office/drawing/2016/11/main" r:id="rId5"/>
            </a:ext>
          </a:extLst>
        </a:blip>
        <a:stretch>
          <a:fillRect/>
        </a:stretch>
      </xdr:blipFill>
      <xdr:spPr>
        <a:xfrm>
          <a:off x="3914775" y="351443"/>
          <a:ext cx="13496925" cy="74818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refreshedDate="44761.440922106478" createdVersion="8" refreshedVersion="8" minRefreshableVersion="3" recordCount="30" xr:uid="{FA6F0F39-B943-43A9-9356-6B0806A12624}">
  <cacheSource type="worksheet">
    <worksheetSource name="Map"/>
  </cacheSource>
  <cacheFields count="4">
    <cacheField name="Year" numFmtId="0">
      <sharedItems containsSemiMixedTypes="0" containsString="0" containsNumber="1" containsInteger="1" minValue="2018" maxValue="2022" count="5">
        <n v="2018"/>
        <n v="2019"/>
        <n v="2020"/>
        <n v="2021"/>
        <n v="2022"/>
      </sharedItems>
    </cacheField>
    <cacheField name="Country" numFmtId="0">
      <sharedItems count="6">
        <s v="India"/>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70931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
  </r>
  <r>
    <x v="0"/>
    <x v="3"/>
    <n v="167840"/>
    <n v="281795.8"/>
  </r>
  <r>
    <x v="0"/>
    <x v="4"/>
    <n v="126472"/>
    <n v="206264.6"/>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807D-3CCB-4D9B-AC43-D9AE81CC7F3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11" firstHeaderRow="0" firstDataRow="1" firstDataCol="1"/>
  <pivotFields count="4">
    <pivotField showAll="0">
      <items count="6">
        <item h="1" x="0"/>
        <item h="1" x="1"/>
        <item h="1" x="2"/>
        <item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4">
    <format dxfId="11">
      <pivotArea dataOnly="0" fieldPosition="0">
        <references count="1">
          <reference field="1" count="0"/>
        </references>
      </pivotArea>
    </format>
    <format dxfId="10">
      <pivotArea collapsedLevelsAreSubtotals="1" fieldPosition="0">
        <references count="1">
          <reference field="1" count="0"/>
        </references>
      </pivotArea>
    </format>
    <format dxfId="9">
      <pivotArea dataOnly="0" labelOnly="1" fieldPosition="0">
        <references count="1">
          <reference field="1" count="0"/>
        </references>
      </pivotArea>
    </format>
    <format dxfId="8">
      <pivotArea dataOnly="0" fieldPosition="0">
        <references count="1">
          <reference field="1" count="0"/>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8F38D-C499-43D0-A48C-E31D0D74B2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8:Q9" firstHeaderRow="0" firstDataRow="1" firstDataCol="0"/>
  <pivotFields count="4">
    <pivotField showAll="0">
      <items count="6">
        <item h="1" x="0"/>
        <item h="1" x="1"/>
        <item h="1" x="2"/>
        <item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24C0924-BD71-4DE9-AE8B-EEDC5D78CEDE}" sourceName="Year">
  <pivotTables>
    <pivotTable tabId="2" name="PivotTable8"/>
    <pivotTable tabId="2" name="PivotTable11"/>
  </pivotTables>
  <data>
    <tabular pivotCacheId="1070931151">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C90FAEA-ABD6-4BDC-ADFC-8E13C045A530}" cache="Slicer_Year" caption="Year" columnCount="5" showCaption="0" style="SlicerStyleLight6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07F5D1-902A-4543-B5D5-6D26DBCC6156}" name="Map" displayName="Map" ref="A1:D31" totalsRowShown="0" headerRowDxfId="17" dataDxfId="16">
  <autoFilter ref="A1:D31" xr:uid="{D6337FC8-26EF-1741-A90C-B9AFF187B923}">
    <filterColumn colId="0" hiddenButton="1"/>
    <filterColumn colId="1" hiddenButton="1"/>
    <filterColumn colId="2" hiddenButton="1"/>
    <filterColumn colId="3" hiddenButton="1"/>
  </autoFilter>
  <sortState xmlns:xlrd2="http://schemas.microsoft.com/office/spreadsheetml/2017/richdata2" ref="A2:D31">
    <sortCondition ref="A1:A31"/>
  </sortState>
  <tableColumns count="4">
    <tableColumn id="1" xr3:uid="{8993DF48-AFDF-9E47-9E73-F4A0FDE8FFC9}" name="Year" dataDxfId="15"/>
    <tableColumn id="2" xr3:uid="{0AC76573-01F4-7448-8A1A-77345C891D2C}" name="Country" dataDxfId="14"/>
    <tableColumn id="3" xr3:uid="{FE9C93E2-6438-F048-BEBC-369784AD58CB}" name="Amount" dataDxfId="13"/>
    <tableColumn id="4" xr3:uid="{654984DD-F3C9-A747-8613-84E03D47EB3B}" name="Target" dataDxfId="12"/>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theme="1"/>
  </sheetPr>
  <dimension ref="A1:D31"/>
  <sheetViews>
    <sheetView topLeftCell="A2" zoomScaleNormal="100" workbookViewId="0">
      <selection activeCell="B9" sqref="B9"/>
    </sheetView>
  </sheetViews>
  <sheetFormatPr defaultColWidth="8.85546875" defaultRowHeight="18" customHeight="1" x14ac:dyDescent="0.25"/>
  <cols>
    <col min="1" max="1" width="10" style="1" bestFit="1" customWidth="1"/>
    <col min="2" max="2" width="13.85546875" style="1" bestFit="1" customWidth="1"/>
    <col min="3" max="3" width="13.28515625" style="1" bestFit="1" customWidth="1"/>
    <col min="4" max="4" width="11.85546875" style="1" bestFit="1" customWidth="1"/>
    <col min="5" max="16384" width="8.85546875" style="1"/>
  </cols>
  <sheetData>
    <row r="1" spans="1:4" ht="29.1" customHeight="1" x14ac:dyDescent="0.25">
      <c r="A1" s="2" t="s">
        <v>0</v>
      </c>
      <c r="B1" s="3" t="s">
        <v>3</v>
      </c>
      <c r="C1" s="2" t="s">
        <v>1</v>
      </c>
      <c r="D1" s="2" t="s">
        <v>2</v>
      </c>
    </row>
    <row r="2" spans="1:4" ht="18" customHeight="1" x14ac:dyDescent="0.25">
      <c r="A2" s="4">
        <v>2018</v>
      </c>
      <c r="B2" s="4" t="s">
        <v>13</v>
      </c>
      <c r="C2" s="5">
        <v>364236</v>
      </c>
      <c r="D2" s="6">
        <v>501558.1999999999</v>
      </c>
    </row>
    <row r="3" spans="1:4" ht="18" customHeight="1" x14ac:dyDescent="0.25">
      <c r="A3" s="4">
        <v>2018</v>
      </c>
      <c r="B3" s="4" t="s">
        <v>4</v>
      </c>
      <c r="C3" s="5">
        <v>197480</v>
      </c>
      <c r="D3" s="6">
        <v>360897.68000000005</v>
      </c>
    </row>
    <row r="4" spans="1:4" ht="18" customHeight="1" x14ac:dyDescent="0.25">
      <c r="A4" s="4">
        <v>2018</v>
      </c>
      <c r="B4" s="4" t="s">
        <v>5</v>
      </c>
      <c r="C4" s="5">
        <v>187412</v>
      </c>
      <c r="D4" s="6">
        <v>227490.12</v>
      </c>
    </row>
    <row r="5" spans="1:4" ht="18" customHeight="1" x14ac:dyDescent="0.25">
      <c r="A5" s="4">
        <v>2018</v>
      </c>
      <c r="B5" s="4" t="s">
        <v>6</v>
      </c>
      <c r="C5" s="5">
        <v>167840</v>
      </c>
      <c r="D5" s="6">
        <v>281795.8</v>
      </c>
    </row>
    <row r="6" spans="1:4" ht="18" customHeight="1" x14ac:dyDescent="0.25">
      <c r="A6" s="4">
        <v>2018</v>
      </c>
      <c r="B6" s="4" t="s">
        <v>7</v>
      </c>
      <c r="C6" s="5">
        <v>126472</v>
      </c>
      <c r="D6" s="6">
        <v>206264.6</v>
      </c>
    </row>
    <row r="7" spans="1:4" ht="18" customHeight="1" x14ac:dyDescent="0.25">
      <c r="A7" s="4">
        <v>2018</v>
      </c>
      <c r="B7" s="4" t="s">
        <v>8</v>
      </c>
      <c r="C7" s="5">
        <v>125960</v>
      </c>
      <c r="D7" s="6">
        <v>202419.35999999975</v>
      </c>
    </row>
    <row r="8" spans="1:4" ht="18" customHeight="1" x14ac:dyDescent="0.25">
      <c r="A8" s="4">
        <v>2019</v>
      </c>
      <c r="B8" s="4" t="s">
        <v>13</v>
      </c>
      <c r="C8" s="5">
        <v>342724</v>
      </c>
      <c r="D8" s="6">
        <v>509978.03999999992</v>
      </c>
    </row>
    <row r="9" spans="1:4" ht="18" customHeight="1" x14ac:dyDescent="0.25">
      <c r="A9" s="4">
        <v>2019</v>
      </c>
      <c r="B9" s="4" t="s">
        <v>4</v>
      </c>
      <c r="C9" s="5">
        <v>238460</v>
      </c>
      <c r="D9" s="6">
        <v>280188.47999999992</v>
      </c>
    </row>
    <row r="10" spans="1:4" ht="18" customHeight="1" x14ac:dyDescent="0.25">
      <c r="A10" s="4">
        <v>2019</v>
      </c>
      <c r="B10" s="4" t="s">
        <v>5</v>
      </c>
      <c r="C10" s="5">
        <v>231288</v>
      </c>
      <c r="D10" s="6">
        <v>209586.52000000019</v>
      </c>
    </row>
    <row r="11" spans="1:4" ht="18" customHeight="1" x14ac:dyDescent="0.25">
      <c r="A11" s="4">
        <v>2019</v>
      </c>
      <c r="B11" s="4" t="s">
        <v>6</v>
      </c>
      <c r="C11" s="5">
        <v>210228</v>
      </c>
      <c r="D11" s="6">
        <v>273633.36</v>
      </c>
    </row>
    <row r="12" spans="1:4" ht="18" customHeight="1" x14ac:dyDescent="0.25">
      <c r="A12" s="4">
        <v>2019</v>
      </c>
      <c r="B12" s="4" t="s">
        <v>8</v>
      </c>
      <c r="C12" s="5">
        <v>135984</v>
      </c>
      <c r="D12" s="6">
        <v>204158.23999999973</v>
      </c>
    </row>
    <row r="13" spans="1:4" ht="18" customHeight="1" x14ac:dyDescent="0.25">
      <c r="A13" s="4">
        <v>2019</v>
      </c>
      <c r="B13" s="4" t="s">
        <v>7</v>
      </c>
      <c r="C13" s="5">
        <v>128888</v>
      </c>
      <c r="D13" s="6">
        <v>275347.0400000001</v>
      </c>
    </row>
    <row r="14" spans="1:4" ht="18" customHeight="1" x14ac:dyDescent="0.25">
      <c r="A14" s="4">
        <v>2020</v>
      </c>
      <c r="B14" s="4" t="s">
        <v>13</v>
      </c>
      <c r="C14" s="5">
        <v>365892</v>
      </c>
      <c r="D14" s="6">
        <v>524449.6399999999</v>
      </c>
    </row>
    <row r="15" spans="1:4" ht="18" customHeight="1" x14ac:dyDescent="0.25">
      <c r="A15" s="4">
        <v>2020</v>
      </c>
      <c r="B15" s="4" t="s">
        <v>5</v>
      </c>
      <c r="C15" s="5">
        <v>188312</v>
      </c>
      <c r="D15" s="6">
        <v>201424.08000000007</v>
      </c>
    </row>
    <row r="16" spans="1:4" ht="18" customHeight="1" x14ac:dyDescent="0.25">
      <c r="A16" s="4">
        <v>2020</v>
      </c>
      <c r="B16" s="4" t="s">
        <v>4</v>
      </c>
      <c r="C16" s="5">
        <v>387584</v>
      </c>
      <c r="D16" s="6">
        <v>700000</v>
      </c>
    </row>
    <row r="17" spans="1:4" ht="18" customHeight="1" x14ac:dyDescent="0.25">
      <c r="A17" s="4">
        <v>2020</v>
      </c>
      <c r="B17" s="4" t="s">
        <v>6</v>
      </c>
      <c r="C17" s="5">
        <v>178572</v>
      </c>
      <c r="D17" s="6">
        <v>255357.95999999996</v>
      </c>
    </row>
    <row r="18" spans="1:4" ht="18" customHeight="1" x14ac:dyDescent="0.25">
      <c r="A18" s="4">
        <v>2020</v>
      </c>
      <c r="B18" s="4" t="s">
        <v>7</v>
      </c>
      <c r="C18" s="5">
        <v>127296</v>
      </c>
      <c r="D18" s="6">
        <v>181256.00000000003</v>
      </c>
    </row>
    <row r="19" spans="1:4" ht="18" customHeight="1" x14ac:dyDescent="0.25">
      <c r="A19" s="4">
        <v>2020</v>
      </c>
      <c r="B19" s="4" t="s">
        <v>8</v>
      </c>
      <c r="C19" s="5">
        <v>125136</v>
      </c>
      <c r="D19" s="6">
        <v>199811.0399999998</v>
      </c>
    </row>
    <row r="20" spans="1:4" ht="18" customHeight="1" x14ac:dyDescent="0.25">
      <c r="A20" s="4">
        <v>2021</v>
      </c>
      <c r="B20" s="4" t="s">
        <v>13</v>
      </c>
      <c r="C20" s="5">
        <v>204528</v>
      </c>
      <c r="D20" s="6">
        <v>292475.04000000004</v>
      </c>
    </row>
    <row r="21" spans="1:4" ht="18" customHeight="1" x14ac:dyDescent="0.25">
      <c r="A21" s="4">
        <v>2021</v>
      </c>
      <c r="B21" s="4" t="s">
        <v>6</v>
      </c>
      <c r="C21" s="5">
        <v>129304</v>
      </c>
      <c r="D21" s="6">
        <v>184904.72</v>
      </c>
    </row>
    <row r="22" spans="1:4" ht="18" customHeight="1" x14ac:dyDescent="0.25">
      <c r="A22" s="4">
        <v>2021</v>
      </c>
      <c r="B22" s="4" t="s">
        <v>4</v>
      </c>
      <c r="C22" s="5">
        <v>127904</v>
      </c>
      <c r="D22" s="6">
        <v>182902.72000000003</v>
      </c>
    </row>
    <row r="23" spans="1:4" ht="18" customHeight="1" x14ac:dyDescent="0.25">
      <c r="A23" s="4">
        <v>2021</v>
      </c>
      <c r="B23" s="4" t="s">
        <v>5</v>
      </c>
      <c r="C23" s="5">
        <v>219404</v>
      </c>
      <c r="D23" s="6">
        <v>212626.8</v>
      </c>
    </row>
    <row r="24" spans="1:4" ht="18" customHeight="1" x14ac:dyDescent="0.25">
      <c r="A24" s="4">
        <v>2021</v>
      </c>
      <c r="B24" s="4" t="s">
        <v>8</v>
      </c>
      <c r="C24" s="5">
        <v>73912</v>
      </c>
      <c r="D24" s="6">
        <v>130072.80000000012</v>
      </c>
    </row>
    <row r="25" spans="1:4" ht="18" customHeight="1" x14ac:dyDescent="0.25">
      <c r="A25" s="4">
        <v>2021</v>
      </c>
      <c r="B25" s="4" t="s">
        <v>7</v>
      </c>
      <c r="C25" s="5">
        <v>71992</v>
      </c>
      <c r="D25" s="6">
        <v>104238.15999999999</v>
      </c>
    </row>
    <row r="26" spans="1:4" ht="18" customHeight="1" x14ac:dyDescent="0.25">
      <c r="A26" s="4">
        <v>2022</v>
      </c>
      <c r="B26" s="4" t="s">
        <v>13</v>
      </c>
      <c r="C26" s="5">
        <v>190380</v>
      </c>
      <c r="D26" s="6">
        <v>272243.39999999997</v>
      </c>
    </row>
    <row r="27" spans="1:4" ht="18" customHeight="1" x14ac:dyDescent="0.25">
      <c r="A27" s="4">
        <v>2022</v>
      </c>
      <c r="B27" s="4" t="s">
        <v>5</v>
      </c>
      <c r="C27" s="5">
        <v>112620</v>
      </c>
      <c r="D27" s="6">
        <v>107044.07999999994</v>
      </c>
    </row>
    <row r="28" spans="1:4" ht="18" customHeight="1" x14ac:dyDescent="0.25">
      <c r="A28" s="4">
        <v>2022</v>
      </c>
      <c r="B28" s="4" t="s">
        <v>4</v>
      </c>
      <c r="C28" s="5">
        <v>109940</v>
      </c>
      <c r="D28" s="6">
        <v>157214.20000000007</v>
      </c>
    </row>
    <row r="29" spans="1:4" ht="18" customHeight="1" x14ac:dyDescent="0.25">
      <c r="A29" s="4">
        <v>2022</v>
      </c>
      <c r="B29" s="4" t="s">
        <v>6</v>
      </c>
      <c r="C29" s="5">
        <v>106948</v>
      </c>
      <c r="D29" s="6">
        <v>152935.63999999998</v>
      </c>
    </row>
    <row r="30" spans="1:4" ht="18" customHeight="1" x14ac:dyDescent="0.25">
      <c r="A30" s="4">
        <v>2022</v>
      </c>
      <c r="B30" s="4" t="s">
        <v>8</v>
      </c>
      <c r="C30" s="5">
        <v>62256</v>
      </c>
      <c r="D30" s="6">
        <v>100660.56000000013</v>
      </c>
    </row>
    <row r="31" spans="1:4" ht="18" customHeight="1" x14ac:dyDescent="0.25">
      <c r="A31" s="4">
        <v>2022</v>
      </c>
      <c r="B31" s="4" t="s">
        <v>7</v>
      </c>
      <c r="C31" s="5">
        <v>62240</v>
      </c>
      <c r="D31" s="6">
        <v>90151.200000000041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60AD-7D08-4C27-A18A-B060DAECD653}">
  <dimension ref="A1:T14"/>
  <sheetViews>
    <sheetView showGridLines="0" workbookViewId="0">
      <selection activeCell="P7" sqref="P7"/>
    </sheetView>
  </sheetViews>
  <sheetFormatPr defaultRowHeight="15" x14ac:dyDescent="0.25"/>
  <cols>
    <col min="1" max="1" width="15.42578125" bestFit="1" customWidth="1"/>
    <col min="2" max="2" width="14.85546875" bestFit="1" customWidth="1"/>
    <col min="3" max="3" width="15.85546875" bestFit="1" customWidth="1"/>
    <col min="6" max="6" width="13.28515625" bestFit="1" customWidth="1"/>
    <col min="9" max="9" width="17.5703125" customWidth="1"/>
    <col min="13" max="13" width="8.7109375" customWidth="1"/>
    <col min="14" max="14" width="9.140625" hidden="1" customWidth="1"/>
    <col min="15" max="15" width="2" hidden="1" customWidth="1"/>
    <col min="16" max="16" width="14.85546875" bestFit="1" customWidth="1"/>
    <col min="17" max="18" width="13.28515625" bestFit="1" customWidth="1"/>
    <col min="19" max="19" width="20.7109375" customWidth="1"/>
  </cols>
  <sheetData>
    <row r="1" spans="1:20" x14ac:dyDescent="0.25">
      <c r="A1" s="11" t="s">
        <v>15</v>
      </c>
    </row>
    <row r="4" spans="1:20" x14ac:dyDescent="0.25">
      <c r="A4" s="7" t="s">
        <v>11</v>
      </c>
      <c r="B4" t="s">
        <v>10</v>
      </c>
      <c r="C4" t="s">
        <v>14</v>
      </c>
      <c r="F4" s="17" t="s">
        <v>16</v>
      </c>
    </row>
    <row r="5" spans="1:20" x14ac:dyDescent="0.25">
      <c r="A5" s="14" t="s">
        <v>7</v>
      </c>
      <c r="B5" s="15">
        <v>71992</v>
      </c>
      <c r="C5" s="16">
        <v>8.7047363864558594E-2</v>
      </c>
      <c r="F5" s="18">
        <f>GETPIVOTDATA("Sum of Amount",$A$4)</f>
        <v>827044</v>
      </c>
    </row>
    <row r="6" spans="1:20" x14ac:dyDescent="0.25">
      <c r="A6" s="14" t="s">
        <v>8</v>
      </c>
      <c r="B6" s="15">
        <v>73912</v>
      </c>
      <c r="C6" s="16">
        <v>8.9368884847722735E-2</v>
      </c>
      <c r="I6" s="19" t="s">
        <v>7</v>
      </c>
      <c r="J6" s="20">
        <f>IFERROR(VLOOKUP(I6,A5:C10,3,0),"")</f>
        <v>8.7047363864558594E-2</v>
      </c>
    </row>
    <row r="7" spans="1:20" x14ac:dyDescent="0.25">
      <c r="A7" s="14" t="s">
        <v>13</v>
      </c>
      <c r="B7" s="15">
        <v>204528</v>
      </c>
      <c r="C7" s="16">
        <v>0.24730002273155963</v>
      </c>
      <c r="I7" s="21" t="s">
        <v>8</v>
      </c>
      <c r="J7" s="22">
        <f t="shared" ref="J7:J11" si="0">IFERROR(VLOOKUP(I7,A6:C11,3,0),"")</f>
        <v>8.9368884847722735E-2</v>
      </c>
    </row>
    <row r="8" spans="1:20" x14ac:dyDescent="0.25">
      <c r="A8" s="14" t="s">
        <v>5</v>
      </c>
      <c r="B8" s="15">
        <v>219404</v>
      </c>
      <c r="C8" s="16">
        <v>0.26528697384903344</v>
      </c>
      <c r="I8" s="21" t="s">
        <v>13</v>
      </c>
      <c r="J8" s="22">
        <f t="shared" si="0"/>
        <v>0.24730002273155963</v>
      </c>
      <c r="P8" t="s">
        <v>10</v>
      </c>
      <c r="Q8" t="s">
        <v>9</v>
      </c>
      <c r="S8" s="25" t="s">
        <v>17</v>
      </c>
      <c r="T8" s="25" t="s">
        <v>18</v>
      </c>
    </row>
    <row r="9" spans="1:20" x14ac:dyDescent="0.25">
      <c r="A9" s="14" t="s">
        <v>6</v>
      </c>
      <c r="B9" s="15">
        <v>129304</v>
      </c>
      <c r="C9" s="16">
        <v>0.15634476521200807</v>
      </c>
      <c r="I9" s="21" t="s">
        <v>5</v>
      </c>
      <c r="J9" s="22">
        <f t="shared" si="0"/>
        <v>0.26528697384903344</v>
      </c>
      <c r="P9" s="9">
        <v>827044</v>
      </c>
      <c r="Q9" s="9">
        <v>1107220.2400000002</v>
      </c>
      <c r="S9" s="26">
        <f>100%-T9</f>
        <v>0.25304472396566757</v>
      </c>
      <c r="T9" s="27">
        <f>GETPIVOTDATA("Sum of Amount",$P$8)/GETPIVOTDATA("Sum of Target",$P$8)</f>
        <v>0.74695527603433243</v>
      </c>
    </row>
    <row r="10" spans="1:20" x14ac:dyDescent="0.25">
      <c r="A10" s="14" t="s">
        <v>4</v>
      </c>
      <c r="B10" s="15">
        <v>127904</v>
      </c>
      <c r="C10" s="16">
        <v>0.15465198949511755</v>
      </c>
      <c r="I10" s="21" t="s">
        <v>6</v>
      </c>
      <c r="J10" s="22">
        <f t="shared" si="0"/>
        <v>0.15634476521200807</v>
      </c>
    </row>
    <row r="11" spans="1:20" ht="15.75" x14ac:dyDescent="0.25">
      <c r="A11" s="8" t="s">
        <v>12</v>
      </c>
      <c r="B11" s="9">
        <v>827044</v>
      </c>
      <c r="C11" s="10">
        <v>1</v>
      </c>
      <c r="F11" s="13"/>
      <c r="I11" s="23" t="s">
        <v>4</v>
      </c>
      <c r="J11" s="24">
        <f t="shared" si="0"/>
        <v>0.15465198949511755</v>
      </c>
      <c r="S11" s="25" t="s">
        <v>19</v>
      </c>
      <c r="T11" s="25" t="s">
        <v>20</v>
      </c>
    </row>
    <row r="12" spans="1:20" x14ac:dyDescent="0.25">
      <c r="S12" s="25"/>
      <c r="T12" s="25"/>
    </row>
    <row r="13" spans="1:20" x14ac:dyDescent="0.25">
      <c r="S13" s="25">
        <v>0</v>
      </c>
      <c r="T13" s="25">
        <v>1</v>
      </c>
    </row>
    <row r="14" spans="1:20" x14ac:dyDescent="0.25">
      <c r="S14" s="25">
        <f>SIN(S9*2*PI())</f>
        <v>0.99981701632435738</v>
      </c>
      <c r="T14" s="25">
        <f>COS(T9*2*PI())</f>
        <v>-1.9129398010904981E-2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18F7C-BF99-4B12-BF07-2AE4778F4FB0}">
  <dimension ref="L23:N26"/>
  <sheetViews>
    <sheetView showGridLines="0" showRowColHeaders="0" tabSelected="1" workbookViewId="0">
      <selection activeCell="AC17" sqref="AC17"/>
    </sheetView>
  </sheetViews>
  <sheetFormatPr defaultRowHeight="15" x14ac:dyDescent="0.25"/>
  <cols>
    <col min="1" max="16384" width="9.140625" style="12"/>
  </cols>
  <sheetData>
    <row r="23" spans="12:14" ht="21" x14ac:dyDescent="0.25">
      <c r="M23" s="29"/>
      <c r="N23" s="29"/>
    </row>
    <row r="26" spans="12:14" ht="18.75" x14ac:dyDescent="0.3">
      <c r="L26"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pivottable</vt:lpstr>
      <vt:lpstr>Geograghically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
  <dc:description>Copyright © 2022 Other Level's. All rights reserved
"Any illegal reproduction of this content in any form will result in immediate action against the person concerned."</dc:description>
  <cp:lastModifiedBy>kishore</cp:lastModifiedBy>
  <dcterms:created xsi:type="dcterms:W3CDTF">2022-03-30T07:46:31Z</dcterms:created>
  <dcterms:modified xsi:type="dcterms:W3CDTF">2022-07-19T08:17:22Z</dcterms:modified>
  <cp:category/>
</cp:coreProperties>
</file>