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chaudhary\Documents\NCD_PYTHON\Plotting\Triton Effective Attenuated Efficiency\"/>
    </mc:Choice>
  </mc:AlternateContent>
  <xr:revisionPtr revIDLastSave="0" documentId="8_{4F356B14-6425-492C-9456-82E6A0F57537}" xr6:coauthVersionLast="47" xr6:coauthVersionMax="47" xr10:uidLastSave="{00000000-0000-0000-0000-000000000000}"/>
  <bookViews>
    <workbookView xWindow="-110" yWindow="-110" windowWidth="19420" windowHeight="11500" xr2:uid="{3CBFB0CA-613E-495A-89C6-3B1EA05C0E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C4" i="1"/>
  <c r="AB4" i="1"/>
  <c r="W3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4" i="1"/>
  <c r="K4" i="1"/>
  <c r="K5" i="1"/>
  <c r="K6" i="1"/>
  <c r="K7" i="1"/>
  <c r="K8" i="1"/>
  <c r="K9" i="1"/>
  <c r="K10" i="1"/>
  <c r="K11" i="1"/>
  <c r="K12" i="1"/>
  <c r="K13" i="1"/>
  <c r="J4" i="1"/>
  <c r="J5" i="1"/>
  <c r="J6" i="1"/>
  <c r="J7" i="1"/>
  <c r="J8" i="1"/>
  <c r="J9" i="1"/>
  <c r="J10" i="1"/>
  <c r="J11" i="1"/>
  <c r="J12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AI4" i="1"/>
  <c r="AI5" i="1"/>
  <c r="AI6" i="1"/>
  <c r="AI7" i="1"/>
  <c r="AI8" i="1"/>
  <c r="AI9" i="1"/>
  <c r="AI10" i="1"/>
  <c r="AI11" i="1"/>
  <c r="AI12" i="1"/>
  <c r="AH4" i="1"/>
  <c r="AH5" i="1"/>
  <c r="AH6" i="1"/>
  <c r="AH7" i="1"/>
  <c r="AH8" i="1"/>
  <c r="AH9" i="1"/>
  <c r="AH10" i="1"/>
  <c r="AH11" i="1"/>
  <c r="AH12" i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4" i="1"/>
  <c r="D13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J13" i="1"/>
  <c r="E50" i="1"/>
  <c r="D69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50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Q31" i="1"/>
  <c r="Q3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13" i="1"/>
  <c r="P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13" i="1"/>
  <c r="K14" i="1"/>
  <c r="K15" i="1"/>
  <c r="K16" i="1"/>
  <c r="K17" i="1"/>
  <c r="K18" i="1"/>
  <c r="K19" i="1"/>
  <c r="K20" i="1"/>
  <c r="K21" i="1"/>
  <c r="K22" i="1"/>
  <c r="K23" i="1"/>
  <c r="K24" i="1"/>
  <c r="K25" i="1"/>
  <c r="L56" i="1" s="1"/>
  <c r="K26" i="1"/>
  <c r="K27" i="1"/>
  <c r="K28" i="1"/>
  <c r="K29" i="1"/>
  <c r="K30" i="1"/>
  <c r="K31" i="1"/>
  <c r="K32" i="1"/>
  <c r="J3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D3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N58" i="1" l="1"/>
  <c r="K58" i="1"/>
  <c r="M58" i="1"/>
  <c r="L59" i="1"/>
  <c r="N48" i="1"/>
  <c r="M51" i="1"/>
  <c r="M48" i="1"/>
  <c r="L51" i="1"/>
  <c r="J55" i="1"/>
  <c r="N51" i="1"/>
  <c r="K59" i="1"/>
  <c r="N57" i="1"/>
  <c r="J47" i="1"/>
  <c r="L57" i="1"/>
  <c r="K48" i="1"/>
  <c r="N59" i="1"/>
  <c r="J49" i="1"/>
  <c r="M49" i="1"/>
  <c r="M59" i="1"/>
  <c r="L58" i="1"/>
  <c r="M47" i="1"/>
  <c r="N56" i="1"/>
  <c r="J57" i="1"/>
  <c r="L49" i="1"/>
  <c r="J51" i="1"/>
  <c r="N50" i="1"/>
  <c r="J58" i="1"/>
  <c r="L47" i="1"/>
  <c r="K49" i="1"/>
  <c r="K47" i="1"/>
  <c r="N55" i="1"/>
  <c r="K56" i="1"/>
  <c r="L50" i="1"/>
  <c r="J59" i="1"/>
  <c r="K50" i="1"/>
  <c r="N49" i="1"/>
  <c r="L48" i="1"/>
  <c r="K51" i="1"/>
  <c r="J50" i="1"/>
  <c r="J48" i="1"/>
  <c r="M50" i="1"/>
  <c r="M55" i="1"/>
  <c r="M57" i="1"/>
  <c r="L55" i="1"/>
  <c r="K55" i="1"/>
  <c r="K57" i="1"/>
  <c r="J56" i="1"/>
  <c r="N47" i="1"/>
  <c r="M56" i="1"/>
</calcChain>
</file>

<file path=xl/sharedStrings.xml><?xml version="1.0" encoding="utf-8"?>
<sst xmlns="http://schemas.openxmlformats.org/spreadsheetml/2006/main" count="65" uniqueCount="25">
  <si>
    <t>NCD 1 inch PE</t>
  </si>
  <si>
    <t>Triton Counts</t>
  </si>
  <si>
    <t>Events</t>
  </si>
  <si>
    <t>Source Energy(MeV)</t>
  </si>
  <si>
    <t>Effective Efficiency</t>
  </si>
  <si>
    <t>Poisson Uncertainty</t>
  </si>
  <si>
    <t>NCD 2 inch PE</t>
  </si>
  <si>
    <t>NCD 3 inch PE</t>
  </si>
  <si>
    <t>NCD Full</t>
  </si>
  <si>
    <t>NCD bare</t>
  </si>
  <si>
    <t>SH1</t>
  </si>
  <si>
    <t>SH2</t>
  </si>
  <si>
    <t>SH3</t>
  </si>
  <si>
    <t>SH4</t>
  </si>
  <si>
    <t>SH5</t>
  </si>
  <si>
    <t>7.0-11.0</t>
  </si>
  <si>
    <t>0.1-2.0</t>
  </si>
  <si>
    <t>2.0-3.0</t>
  </si>
  <si>
    <t>4.0-7.0</t>
  </si>
  <si>
    <t>3.0-4.0</t>
  </si>
  <si>
    <t>Response matrix table(binned)</t>
  </si>
  <si>
    <t>Uncertainty matrix table(binned)</t>
  </si>
  <si>
    <t>NCD 4 inch PE</t>
  </si>
  <si>
    <t>NCD 5 inch PE</t>
  </si>
  <si>
    <t>Counts too low, neglect for response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</si>
</sst>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E+00"/>
    <numFmt numFmtId="166" formatCode="0.0000E+00"/>
  </numFmts>
  <fonts count="1" x14ac:knownFonts="1">
    <font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11" fontId="0" fillId="5" borderId="0" xfId="0" applyNumberFormat="1" applyFill="1" applyAlignment="1">
      <alignment horizontal="center" vertical="center"/>
    </xf>
    <xf numFmtId="11" fontId="0" fillId="6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11" fontId="0" fillId="10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11" fontId="0" fillId="11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1739900</xdr:colOff>
      <xdr:row>45</xdr:row>
      <xdr:rowOff>101600</xdr:rowOff>
    </xdr:from>
    <xdr:to>
      <xdr:col>8</xdr:col>
      <xdr:colOff>6350</xdr:colOff>
      <xdr:row>46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BBB102D-5218-0C8D-F8CA-CB0065163100}"/>
            </a:ext>
          </a:extLst>
        </xdr:cNvPr>
        <xdr:cNvCxnSpPr/>
      </xdr:nvCxnSpPr>
      <xdr:spPr>
        <a:xfrm>
          <a:off x="8585200" y="101600"/>
          <a:ext cx="425450" cy="82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1828800</xdr:colOff>
      <xdr:row>53</xdr:row>
      <xdr:rowOff>76200</xdr:rowOff>
    </xdr:from>
    <xdr:to>
      <xdr:col>8</xdr:col>
      <xdr:colOff>12700</xdr:colOff>
      <xdr:row>53</xdr:row>
      <xdr:rowOff>158750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B5DB3AB-2B4C-4FB0-82BB-53BD520A10A0}"/>
            </a:ext>
          </a:extLst>
        </xdr:cNvPr>
        <xdr:cNvCxnSpPr/>
      </xdr:nvCxnSpPr>
      <xdr:spPr>
        <a:xfrm>
          <a:off x="8674100" y="1549400"/>
          <a:ext cx="342900" cy="82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62EBB-F106-4136-A1AC-754A787DDE7D}">
  <dimension ref="A1:AI69"/>
  <sheetViews>
    <sheetView tabSelected="1" topLeftCell="F1" workbookViewId="0">
      <selection activeCell="H39" sqref="H39"/>
    </sheetView>
  </sheetViews>
  <sheetFormatPr defaultRowHeight="14.5" x14ac:dyDescent="0.35"/>
  <cols>
    <col min="1" max="1" width="18.26953125" style="6" customWidth="1"/>
    <col min="2" max="2" width="17.26953125" style="7" customWidth="1"/>
    <col min="3" max="3" width="11.90625" style="7" customWidth="1"/>
    <col min="4" max="4" width="16.54296875" style="7" customWidth="1"/>
    <col min="5" max="5" width="18.7265625" style="7" customWidth="1"/>
    <col min="7" max="7" width="6.54296875" customWidth="1"/>
    <col min="8" max="8" width="30.90625" customWidth="1"/>
    <col min="9" max="9" width="11.54296875" customWidth="1"/>
    <col min="10" max="10" width="19.26953125" customWidth="1"/>
    <col min="11" max="11" width="21.08984375" customWidth="1"/>
    <col min="12" max="12" width="13" customWidth="1"/>
    <col min="13" max="13" width="13.90625" customWidth="1"/>
    <col min="14" max="14" width="12.90625" customWidth="1"/>
    <col min="15" max="15" width="9.7265625" customWidth="1"/>
    <col min="16" max="16" width="15.54296875" customWidth="1"/>
    <col min="17" max="17" width="18.453125" customWidth="1"/>
    <col min="19" max="19" width="15.81640625" customWidth="1"/>
    <col min="20" max="20" width="15.1796875" customWidth="1"/>
    <col min="21" max="21" width="15.08984375" customWidth="1"/>
    <col min="22" max="22" width="17.90625" customWidth="1"/>
    <col min="23" max="23" width="17.453125" customWidth="1"/>
    <col min="25" max="25" width="16.90625" customWidth="1"/>
    <col min="26" max="26" width="16.7265625" customWidth="1"/>
    <col min="27" max="27" width="11.6328125" customWidth="1"/>
    <col min="28" max="28" width="12" customWidth="1"/>
    <col min="29" max="29" width="20.81640625" customWidth="1"/>
    <col min="31" max="31" width="17.26953125" customWidth="1"/>
    <col min="32" max="32" width="13.26953125" customWidth="1"/>
    <col min="34" max="34" width="15.6328125" customWidth="1"/>
    <col min="35" max="35" width="20" customWidth="1"/>
  </cols>
  <sheetData>
    <row r="1" spans="1:35" x14ac:dyDescent="0.35">
      <c r="A1" s="1" t="s">
        <v>0</v>
      </c>
      <c r="B1" s="8"/>
      <c r="C1" s="8"/>
      <c r="D1" s="8"/>
      <c r="E1" s="8"/>
      <c r="G1" s="2" t="s">
        <v>6</v>
      </c>
      <c r="H1" s="9"/>
      <c r="I1" s="9"/>
      <c r="J1" s="9"/>
      <c r="K1" s="9"/>
      <c r="M1" s="3" t="s">
        <v>7</v>
      </c>
      <c r="N1" s="10"/>
      <c r="O1" s="10"/>
      <c r="P1" s="10"/>
      <c r="Q1" s="10"/>
      <c r="S1" s="27" t="s">
        <v>22</v>
      </c>
      <c r="T1" s="28"/>
      <c r="U1" s="28"/>
      <c r="V1" s="28"/>
      <c r="W1" s="28"/>
      <c r="Y1" s="30" t="s">
        <v>23</v>
      </c>
      <c r="Z1" s="31"/>
      <c r="AA1" s="31"/>
      <c r="AB1" s="31"/>
      <c r="AC1" s="31"/>
      <c r="AE1" s="5" t="s">
        <v>9</v>
      </c>
      <c r="AF1" s="12"/>
      <c r="AG1" s="12"/>
      <c r="AH1" s="12"/>
      <c r="AI1" s="12"/>
    </row>
    <row r="2" spans="1:35" x14ac:dyDescent="0.35">
      <c r="A2" s="1"/>
      <c r="B2" s="8"/>
      <c r="C2" s="8"/>
      <c r="D2" s="8"/>
      <c r="E2" s="8"/>
      <c r="G2" s="2"/>
      <c r="H2" s="9"/>
      <c r="I2" s="9"/>
      <c r="J2" s="9"/>
      <c r="K2" s="9"/>
      <c r="M2" s="3"/>
      <c r="N2" s="10"/>
      <c r="O2" s="10"/>
      <c r="P2" s="10"/>
      <c r="Q2" s="10"/>
      <c r="S2" s="27"/>
      <c r="T2" s="28"/>
      <c r="U2" s="28"/>
      <c r="V2" s="28"/>
      <c r="W2" s="28"/>
      <c r="Y2" s="30"/>
      <c r="Z2" s="31"/>
      <c r="AA2" s="31"/>
      <c r="AB2" s="31"/>
      <c r="AC2" s="31"/>
      <c r="AE2" s="5"/>
      <c r="AF2" s="12"/>
      <c r="AG2" s="12"/>
      <c r="AH2" s="12"/>
      <c r="AI2" s="12"/>
    </row>
    <row r="3" spans="1:35" x14ac:dyDescent="0.35">
      <c r="A3" s="1" t="s">
        <v>3</v>
      </c>
      <c r="B3" s="8" t="s">
        <v>1</v>
      </c>
      <c r="C3" s="8" t="s">
        <v>2</v>
      </c>
      <c r="D3" s="8" t="s">
        <v>4</v>
      </c>
      <c r="E3" s="8" t="s">
        <v>5</v>
      </c>
      <c r="G3" s="2" t="s">
        <v>3</v>
      </c>
      <c r="H3" s="9" t="s">
        <v>1</v>
      </c>
      <c r="I3" s="9" t="s">
        <v>2</v>
      </c>
      <c r="J3" s="9" t="s">
        <v>4</v>
      </c>
      <c r="K3" s="9" t="s">
        <v>5</v>
      </c>
      <c r="M3" s="3" t="s">
        <v>3</v>
      </c>
      <c r="N3" s="10" t="s">
        <v>1</v>
      </c>
      <c r="O3" s="10" t="s">
        <v>2</v>
      </c>
      <c r="P3" s="10" t="s">
        <v>4</v>
      </c>
      <c r="Q3" s="10" t="s">
        <v>5</v>
      </c>
      <c r="S3" s="27" t="s">
        <v>3</v>
      </c>
      <c r="T3" s="28" t="s">
        <v>1</v>
      </c>
      <c r="U3" s="28" t="s">
        <v>2</v>
      </c>
      <c r="V3" s="28" t="s">
        <v>4</v>
      </c>
      <c r="W3" s="28" t="s">
        <v>5</v>
      </c>
      <c r="Y3" s="30" t="s">
        <v>3</v>
      </c>
      <c r="Z3" s="31" t="s">
        <v>1</v>
      </c>
      <c r="AA3" s="31" t="s">
        <v>2</v>
      </c>
      <c r="AB3" s="31" t="s">
        <v>4</v>
      </c>
      <c r="AC3" s="31" t="s">
        <v>5</v>
      </c>
      <c r="AE3" s="5" t="s">
        <v>3</v>
      </c>
      <c r="AF3" s="12" t="s">
        <v>1</v>
      </c>
      <c r="AG3" s="12" t="s">
        <v>2</v>
      </c>
      <c r="AH3" s="12" t="s">
        <v>4</v>
      </c>
      <c r="AI3" s="12" t="s">
        <v>5</v>
      </c>
    </row>
    <row r="4" spans="1:35" x14ac:dyDescent="0.35">
      <c r="A4" s="1">
        <v>1E-10</v>
      </c>
      <c r="B4" s="8">
        <v>71403</v>
      </c>
      <c r="C4" s="8">
        <v>3000000</v>
      </c>
      <c r="D4" s="8">
        <f>B4/C4</f>
        <v>2.3800999999999999E-2</v>
      </c>
      <c r="E4" s="8">
        <f t="shared" ref="E4:E12" si="0">SQRT(B4)/C4</f>
        <v>8.9071132622565587E-5</v>
      </c>
      <c r="G4" s="2">
        <v>1E-10</v>
      </c>
      <c r="H4" s="9">
        <v>29161</v>
      </c>
      <c r="I4" s="9">
        <v>3000000</v>
      </c>
      <c r="J4" s="9">
        <f>H4/I4</f>
        <v>9.7203333333333326E-3</v>
      </c>
      <c r="K4" s="9">
        <f t="shared" ref="K4:K12" si="1">SQRT(H4)/I4</f>
        <v>5.6921973886286752E-5</v>
      </c>
      <c r="M4" s="23">
        <v>1E-10</v>
      </c>
      <c r="N4" s="10">
        <v>19672</v>
      </c>
      <c r="O4" s="10">
        <v>5000000</v>
      </c>
      <c r="P4" s="10">
        <f t="shared" ref="P4:P12" si="2">N4/O4</f>
        <v>3.9344000000000002E-3</v>
      </c>
      <c r="Q4" s="10">
        <f t="shared" ref="Q4:Q12" si="3">SQRT(N4)/O4</f>
        <v>2.8051381427658782E-5</v>
      </c>
      <c r="S4" s="27">
        <v>1E-10</v>
      </c>
      <c r="T4" s="28">
        <v>9750</v>
      </c>
      <c r="U4" s="28">
        <v>6000000</v>
      </c>
      <c r="V4" s="28">
        <f>T4/U4</f>
        <v>1.6249999999999999E-3</v>
      </c>
      <c r="W4" s="28">
        <f>SQRT(T4)/U4</f>
        <v>1.6457014715109582E-5</v>
      </c>
      <c r="Y4" s="30">
        <v>1E-10</v>
      </c>
      <c r="Z4" s="31">
        <v>5410</v>
      </c>
      <c r="AA4" s="31">
        <v>8000000</v>
      </c>
      <c r="AB4" s="31">
        <f>Z4/AA4</f>
        <v>6.7624999999999998E-4</v>
      </c>
      <c r="AC4" s="31">
        <f>SQRT(Z4)/AA4</f>
        <v>9.1940877742166453E-6</v>
      </c>
      <c r="AE4" s="5">
        <v>1E-10</v>
      </c>
      <c r="AF4" s="12">
        <v>424564</v>
      </c>
      <c r="AG4" s="12">
        <v>3000000</v>
      </c>
      <c r="AH4" s="12">
        <f>AF4/AG4</f>
        <v>0.14152133333333333</v>
      </c>
      <c r="AI4" s="12">
        <f t="shared" ref="AI4:AI12" si="4">SQRT(AF4)/AG4</f>
        <v>2.1719525265939349E-4</v>
      </c>
    </row>
    <row r="5" spans="1:35" x14ac:dyDescent="0.35">
      <c r="A5" s="21">
        <v>1.0000000000000001E-9</v>
      </c>
      <c r="B5" s="8">
        <v>84879</v>
      </c>
      <c r="C5" s="8">
        <v>3000000</v>
      </c>
      <c r="D5" s="8">
        <f t="shared" ref="D5:D12" si="5">B5/C5</f>
        <v>2.8292999999999999E-2</v>
      </c>
      <c r="E5" s="8">
        <f t="shared" si="0"/>
        <v>9.7113335850438162E-5</v>
      </c>
      <c r="G5" s="22">
        <v>1.0000000000000001E-9</v>
      </c>
      <c r="H5" s="9">
        <v>34284</v>
      </c>
      <c r="I5" s="9">
        <v>3000000</v>
      </c>
      <c r="J5" s="9">
        <f t="shared" ref="J5:J12" si="6">H5/I5</f>
        <v>1.1428000000000001E-2</v>
      </c>
      <c r="K5" s="9">
        <f t="shared" si="1"/>
        <v>6.1719796932048737E-5</v>
      </c>
      <c r="M5" s="24">
        <v>1.0000000000000001E-9</v>
      </c>
      <c r="N5" s="10">
        <v>22737</v>
      </c>
      <c r="O5" s="10">
        <v>5000000</v>
      </c>
      <c r="P5" s="10">
        <f t="shared" si="2"/>
        <v>4.5474000000000001E-3</v>
      </c>
      <c r="Q5" s="10">
        <f t="shared" si="3"/>
        <v>3.0157586110297353E-5</v>
      </c>
      <c r="S5" s="29">
        <v>1.0000000000000001E-9</v>
      </c>
      <c r="T5" s="28">
        <v>11612</v>
      </c>
      <c r="U5" s="28">
        <v>6000000</v>
      </c>
      <c r="V5" s="28">
        <f t="shared" ref="V5:V32" si="7">T5/U5</f>
        <v>1.9353333333333334E-3</v>
      </c>
      <c r="W5" s="28">
        <f t="shared" ref="W5:W31" si="8">SQRT(T5)/U5</f>
        <v>1.7959831724032259E-5</v>
      </c>
      <c r="Y5" s="32">
        <v>1.0000000000000001E-9</v>
      </c>
      <c r="Z5" s="31">
        <v>6456</v>
      </c>
      <c r="AA5" s="31">
        <v>8000000</v>
      </c>
      <c r="AB5" s="31">
        <f t="shared" ref="AB5:AB32" si="9">Z5/AA5</f>
        <v>8.0699999999999999E-4</v>
      </c>
      <c r="AC5" s="31">
        <f t="shared" ref="AC5:AC32" si="10">SQRT(Z5)/AA5</f>
        <v>1.0043654713300332E-5</v>
      </c>
      <c r="AE5" s="26">
        <v>1.0000000000000001E-9</v>
      </c>
      <c r="AF5" s="12">
        <v>559783</v>
      </c>
      <c r="AG5" s="12">
        <v>3000000</v>
      </c>
      <c r="AH5" s="12">
        <f t="shared" ref="AH5:AH12" si="11">AF5/AG5</f>
        <v>0.18659433333333333</v>
      </c>
      <c r="AI5" s="12">
        <f t="shared" si="4"/>
        <v>2.4939549136083258E-4</v>
      </c>
    </row>
    <row r="6" spans="1:35" x14ac:dyDescent="0.35">
      <c r="A6" s="21">
        <v>1E-8</v>
      </c>
      <c r="B6" s="8">
        <v>118865</v>
      </c>
      <c r="C6" s="8">
        <v>3000000</v>
      </c>
      <c r="D6" s="8">
        <f t="shared" si="5"/>
        <v>3.9621666666666666E-2</v>
      </c>
      <c r="E6" s="8">
        <f t="shared" si="0"/>
        <v>1.149226793205859E-4</v>
      </c>
      <c r="G6" s="22">
        <v>1E-8</v>
      </c>
      <c r="H6" s="9">
        <v>47736</v>
      </c>
      <c r="I6" s="9">
        <v>3000000</v>
      </c>
      <c r="J6" s="9">
        <f t="shared" si="6"/>
        <v>1.5911999999999999E-2</v>
      </c>
      <c r="K6" s="9">
        <f t="shared" si="1"/>
        <v>7.2828565824132504E-5</v>
      </c>
      <c r="M6" s="24">
        <v>1E-8</v>
      </c>
      <c r="N6" s="10">
        <v>32406</v>
      </c>
      <c r="O6" s="10">
        <v>5000000</v>
      </c>
      <c r="P6" s="10">
        <f t="shared" si="2"/>
        <v>6.4812000000000003E-3</v>
      </c>
      <c r="Q6" s="10">
        <f t="shared" si="3"/>
        <v>3.6003333179026632E-5</v>
      </c>
      <c r="S6" s="29">
        <v>1E-8</v>
      </c>
      <c r="T6" s="28">
        <v>16198</v>
      </c>
      <c r="U6" s="28">
        <v>6000000</v>
      </c>
      <c r="V6" s="28">
        <f t="shared" si="7"/>
        <v>2.6996666666666666E-3</v>
      </c>
      <c r="W6" s="28">
        <f t="shared" si="8"/>
        <v>2.1211893938176393E-5</v>
      </c>
      <c r="Y6" s="32">
        <v>1E-8</v>
      </c>
      <c r="Z6" s="31">
        <v>8877</v>
      </c>
      <c r="AA6" s="31">
        <v>8000000</v>
      </c>
      <c r="AB6" s="31">
        <f t="shared" si="9"/>
        <v>1.1096249999999999E-3</v>
      </c>
      <c r="AC6" s="31">
        <f t="shared" si="10"/>
        <v>1.1777229088372188E-5</v>
      </c>
      <c r="AE6" s="26">
        <v>1E-8</v>
      </c>
      <c r="AF6" s="12">
        <v>523670</v>
      </c>
      <c r="AG6" s="12">
        <v>3000000</v>
      </c>
      <c r="AH6" s="12">
        <f t="shared" si="11"/>
        <v>0.17455666666666667</v>
      </c>
      <c r="AI6" s="12">
        <f t="shared" si="4"/>
        <v>2.4121682270429555E-4</v>
      </c>
    </row>
    <row r="7" spans="1:35" x14ac:dyDescent="0.35">
      <c r="A7" s="21">
        <v>9.9999999999999995E-8</v>
      </c>
      <c r="B7" s="8">
        <v>177168</v>
      </c>
      <c r="C7" s="8">
        <v>3000000</v>
      </c>
      <c r="D7" s="8">
        <f t="shared" si="5"/>
        <v>5.9055999999999997E-2</v>
      </c>
      <c r="E7" s="8">
        <f t="shared" si="0"/>
        <v>1.4030443091126287E-4</v>
      </c>
      <c r="G7" s="22">
        <v>9.9999999999999995E-8</v>
      </c>
      <c r="H7" s="9">
        <v>71840</v>
      </c>
      <c r="I7" s="9">
        <v>3000000</v>
      </c>
      <c r="J7" s="9">
        <f t="shared" si="6"/>
        <v>2.3946666666666668E-2</v>
      </c>
      <c r="K7" s="9">
        <f t="shared" si="1"/>
        <v>8.9343283028005087E-5</v>
      </c>
      <c r="M7" s="24">
        <v>9.9999999999999995E-8</v>
      </c>
      <c r="N7" s="10">
        <v>48221</v>
      </c>
      <c r="O7" s="10">
        <v>5000000</v>
      </c>
      <c r="P7" s="10">
        <f t="shared" si="2"/>
        <v>9.6442000000000003E-3</v>
      </c>
      <c r="Q7" s="10">
        <f t="shared" si="3"/>
        <v>4.3918560996462529E-5</v>
      </c>
      <c r="S7" s="29">
        <v>9.9999999999999995E-8</v>
      </c>
      <c r="T7" s="28">
        <v>24461</v>
      </c>
      <c r="U7" s="28">
        <v>6000000</v>
      </c>
      <c r="V7" s="28">
        <f t="shared" si="7"/>
        <v>4.0768333333333334E-3</v>
      </c>
      <c r="W7" s="28">
        <f t="shared" si="8"/>
        <v>2.606668797953093E-5</v>
      </c>
      <c r="Y7" s="32">
        <v>9.9999999999999995E-8</v>
      </c>
      <c r="Z7" s="31">
        <v>13108</v>
      </c>
      <c r="AA7" s="31">
        <v>8000000</v>
      </c>
      <c r="AB7" s="31">
        <f t="shared" si="9"/>
        <v>1.6385E-3</v>
      </c>
      <c r="AC7" s="31">
        <f t="shared" si="10"/>
        <v>1.4311271781361711E-5</v>
      </c>
      <c r="AE7" s="26">
        <v>9.9999999999999995E-8</v>
      </c>
      <c r="AF7" s="12">
        <v>320523</v>
      </c>
      <c r="AG7" s="12">
        <v>3000000</v>
      </c>
      <c r="AH7" s="12">
        <f t="shared" si="11"/>
        <v>0.10684100000000001</v>
      </c>
      <c r="AI7" s="12">
        <f t="shared" si="4"/>
        <v>1.8871583576018911E-4</v>
      </c>
    </row>
    <row r="8" spans="1:35" x14ac:dyDescent="0.35">
      <c r="A8" s="21">
        <v>9.9999999999999995E-7</v>
      </c>
      <c r="B8" s="8">
        <v>215990</v>
      </c>
      <c r="C8" s="8">
        <v>3000000</v>
      </c>
      <c r="D8" s="8">
        <f t="shared" si="5"/>
        <v>7.1996666666666667E-2</v>
      </c>
      <c r="E8" s="8">
        <f t="shared" si="0"/>
        <v>1.5491574771109905E-4</v>
      </c>
      <c r="G8" s="22">
        <v>9.9999999999999995E-7</v>
      </c>
      <c r="H8" s="9">
        <v>93061</v>
      </c>
      <c r="I8" s="9">
        <v>3000000</v>
      </c>
      <c r="J8" s="9">
        <f t="shared" si="6"/>
        <v>3.1020333333333334E-2</v>
      </c>
      <c r="K8" s="9">
        <f t="shared" si="1"/>
        <v>1.0168633689493938E-4</v>
      </c>
      <c r="M8" s="24">
        <v>9.9999999999999995E-7</v>
      </c>
      <c r="N8" s="10">
        <v>62974</v>
      </c>
      <c r="O8" s="10">
        <v>5000000</v>
      </c>
      <c r="P8" s="10">
        <f t="shared" si="2"/>
        <v>1.25948E-2</v>
      </c>
      <c r="Q8" s="10">
        <f t="shared" si="3"/>
        <v>5.018924187512698E-5</v>
      </c>
      <c r="S8" s="29">
        <v>9.9999999999999995E-7</v>
      </c>
      <c r="T8" s="28">
        <v>31585</v>
      </c>
      <c r="U8" s="28">
        <v>6000000</v>
      </c>
      <c r="V8" s="28">
        <f t="shared" si="7"/>
        <v>5.264166666666667E-3</v>
      </c>
      <c r="W8" s="28">
        <f t="shared" si="8"/>
        <v>2.962028209033653E-5</v>
      </c>
      <c r="Y8" s="32">
        <v>9.9999999999999995E-7</v>
      </c>
      <c r="Z8" s="31">
        <v>17018</v>
      </c>
      <c r="AA8" s="31">
        <v>8000000</v>
      </c>
      <c r="AB8" s="31">
        <f t="shared" si="9"/>
        <v>2.1272499999999998E-3</v>
      </c>
      <c r="AC8" s="31">
        <f t="shared" si="10"/>
        <v>1.6306632086362898E-5</v>
      </c>
      <c r="AE8" s="26">
        <v>9.9999999999999995E-7</v>
      </c>
      <c r="AF8" s="12">
        <v>138954</v>
      </c>
      <c r="AG8" s="12">
        <v>3000000</v>
      </c>
      <c r="AH8" s="12">
        <f t="shared" si="11"/>
        <v>4.6317999999999998E-2</v>
      </c>
      <c r="AI8" s="12">
        <f t="shared" si="4"/>
        <v>1.2425511391219812E-4</v>
      </c>
    </row>
    <row r="9" spans="1:35" x14ac:dyDescent="0.35">
      <c r="A9" s="21">
        <v>1.0000000000000001E-5</v>
      </c>
      <c r="B9" s="8">
        <v>222069</v>
      </c>
      <c r="C9" s="8">
        <v>3000000</v>
      </c>
      <c r="D9" s="8">
        <f t="shared" si="5"/>
        <v>7.4023000000000005E-2</v>
      </c>
      <c r="E9" s="8">
        <f t="shared" si="0"/>
        <v>1.5708065868633647E-4</v>
      </c>
      <c r="G9" s="22">
        <v>1.0000000000000001E-5</v>
      </c>
      <c r="H9" s="9">
        <v>107022</v>
      </c>
      <c r="I9" s="9">
        <v>3000000</v>
      </c>
      <c r="J9" s="9">
        <f t="shared" si="6"/>
        <v>3.5673999999999997E-2</v>
      </c>
      <c r="K9" s="9">
        <f t="shared" si="1"/>
        <v>1.0904739030959583E-4</v>
      </c>
      <c r="M9" s="24">
        <v>1.0000000000000001E-5</v>
      </c>
      <c r="N9" s="10">
        <v>73822</v>
      </c>
      <c r="O9" s="10">
        <v>5000000</v>
      </c>
      <c r="P9" s="10">
        <f t="shared" si="2"/>
        <v>1.47644E-2</v>
      </c>
      <c r="Q9" s="10">
        <f t="shared" si="3"/>
        <v>5.4340408537293863E-5</v>
      </c>
      <c r="S9" s="29">
        <v>1.0000000000000001E-5</v>
      </c>
      <c r="T9" s="28">
        <v>36805</v>
      </c>
      <c r="U9" s="28">
        <v>6000000</v>
      </c>
      <c r="V9" s="28">
        <f t="shared" si="7"/>
        <v>6.1341666666666662E-3</v>
      </c>
      <c r="W9" s="28">
        <f t="shared" si="8"/>
        <v>3.1974382106791543E-5</v>
      </c>
      <c r="Y9" s="32">
        <v>1.0000000000000001E-5</v>
      </c>
      <c r="Z9" s="31">
        <v>20144</v>
      </c>
      <c r="AA9" s="31">
        <v>8000000</v>
      </c>
      <c r="AB9" s="31">
        <f t="shared" si="9"/>
        <v>2.5179999999999998E-3</v>
      </c>
      <c r="AC9" s="31">
        <f t="shared" si="10"/>
        <v>1.7741194999210174E-5</v>
      </c>
      <c r="AE9" s="26">
        <v>1.0000000000000001E-5</v>
      </c>
      <c r="AF9" s="12">
        <v>49209</v>
      </c>
      <c r="AG9" s="12">
        <v>3000000</v>
      </c>
      <c r="AH9" s="12">
        <f t="shared" si="11"/>
        <v>1.6403000000000001E-2</v>
      </c>
      <c r="AI9" s="12">
        <f t="shared" si="4"/>
        <v>7.3943672255756047E-5</v>
      </c>
    </row>
    <row r="10" spans="1:35" x14ac:dyDescent="0.35">
      <c r="A10" s="21">
        <v>1E-4</v>
      </c>
      <c r="B10" s="8">
        <v>210931</v>
      </c>
      <c r="C10" s="8">
        <v>3000000</v>
      </c>
      <c r="D10" s="8">
        <f t="shared" si="5"/>
        <v>7.0310333333333336E-2</v>
      </c>
      <c r="E10" s="8">
        <f t="shared" si="0"/>
        <v>1.5309075013787663E-4</v>
      </c>
      <c r="G10" s="22">
        <v>1E-4</v>
      </c>
      <c r="H10" s="9">
        <v>116332</v>
      </c>
      <c r="I10" s="9">
        <v>3000000</v>
      </c>
      <c r="J10" s="9">
        <f t="shared" si="6"/>
        <v>3.877733333333333E-2</v>
      </c>
      <c r="K10" s="9">
        <f t="shared" si="1"/>
        <v>1.136915906203171E-4</v>
      </c>
      <c r="M10" s="24">
        <v>1E-4</v>
      </c>
      <c r="N10" s="10">
        <v>82207</v>
      </c>
      <c r="O10" s="10">
        <v>5000000</v>
      </c>
      <c r="P10" s="10">
        <f t="shared" si="2"/>
        <v>1.6441399999999998E-2</v>
      </c>
      <c r="Q10" s="10">
        <f t="shared" si="3"/>
        <v>5.7343526225721414E-5</v>
      </c>
      <c r="S10" s="29">
        <v>1E-4</v>
      </c>
      <c r="T10" s="28">
        <v>41824</v>
      </c>
      <c r="U10" s="28">
        <v>6000000</v>
      </c>
      <c r="V10" s="28">
        <f t="shared" si="7"/>
        <v>6.9706666666666667E-3</v>
      </c>
      <c r="W10" s="28">
        <f t="shared" si="8"/>
        <v>3.408486141643791E-5</v>
      </c>
      <c r="Y10" s="32">
        <v>1E-4</v>
      </c>
      <c r="Z10" s="31">
        <v>22606</v>
      </c>
      <c r="AA10" s="31">
        <v>8000000</v>
      </c>
      <c r="AB10" s="31">
        <f t="shared" si="9"/>
        <v>2.8257500000000001E-3</v>
      </c>
      <c r="AC10" s="31">
        <f t="shared" si="10"/>
        <v>1.8794114770321054E-5</v>
      </c>
      <c r="AE10" s="26">
        <v>1E-4</v>
      </c>
      <c r="AF10" s="12">
        <v>16139</v>
      </c>
      <c r="AG10" s="12">
        <v>3000000</v>
      </c>
      <c r="AH10" s="12">
        <f t="shared" si="11"/>
        <v>5.3796666666666663E-3</v>
      </c>
      <c r="AI10" s="12">
        <f t="shared" si="4"/>
        <v>4.2346454659418916E-5</v>
      </c>
    </row>
    <row r="11" spans="1:35" x14ac:dyDescent="0.35">
      <c r="A11" s="21">
        <v>1E-3</v>
      </c>
      <c r="B11" s="8">
        <v>192216</v>
      </c>
      <c r="C11" s="8">
        <v>3000000</v>
      </c>
      <c r="D11" s="8">
        <f t="shared" si="5"/>
        <v>6.4072000000000004E-2</v>
      </c>
      <c r="E11" s="8">
        <f t="shared" si="0"/>
        <v>1.4614148395761326E-4</v>
      </c>
      <c r="G11" s="22">
        <v>1E-3</v>
      </c>
      <c r="H11" s="9">
        <v>121611</v>
      </c>
      <c r="I11" s="9">
        <v>3000000</v>
      </c>
      <c r="J11" s="9">
        <f t="shared" si="6"/>
        <v>4.0536999999999997E-2</v>
      </c>
      <c r="K11" s="9">
        <f t="shared" si="1"/>
        <v>1.1624256248609343E-4</v>
      </c>
      <c r="M11" s="24">
        <v>1E-3</v>
      </c>
      <c r="N11" s="10">
        <v>89517</v>
      </c>
      <c r="O11" s="10">
        <v>5000000</v>
      </c>
      <c r="P11" s="10">
        <f t="shared" si="2"/>
        <v>1.79034E-2</v>
      </c>
      <c r="Q11" s="10">
        <f t="shared" si="3"/>
        <v>5.9838783410092825E-5</v>
      </c>
      <c r="S11" s="29">
        <v>1E-3</v>
      </c>
      <c r="T11" s="28">
        <v>45097</v>
      </c>
      <c r="U11" s="28">
        <v>6000000</v>
      </c>
      <c r="V11" s="28">
        <f t="shared" si="7"/>
        <v>7.5161666666666667E-3</v>
      </c>
      <c r="W11" s="28">
        <f t="shared" si="8"/>
        <v>3.5393423745724915E-5</v>
      </c>
      <c r="Y11" s="32">
        <v>1E-3</v>
      </c>
      <c r="Z11" s="31">
        <v>24695</v>
      </c>
      <c r="AA11" s="31">
        <v>8000000</v>
      </c>
      <c r="AB11" s="31">
        <f t="shared" si="9"/>
        <v>3.0868750000000002E-3</v>
      </c>
      <c r="AC11" s="31">
        <f t="shared" si="10"/>
        <v>1.9643303566355634E-5</v>
      </c>
      <c r="AE11" s="26">
        <v>1E-3</v>
      </c>
      <c r="AF11" s="12">
        <v>4935</v>
      </c>
      <c r="AG11" s="12">
        <v>3000000</v>
      </c>
      <c r="AH11" s="12">
        <f t="shared" si="11"/>
        <v>1.645E-3</v>
      </c>
      <c r="AI11" s="12">
        <f t="shared" si="4"/>
        <v>2.3416518386244643E-5</v>
      </c>
    </row>
    <row r="12" spans="1:35" x14ac:dyDescent="0.35">
      <c r="A12" s="21">
        <v>0.01</v>
      </c>
      <c r="B12" s="8">
        <v>170654</v>
      </c>
      <c r="C12" s="8">
        <v>3000000</v>
      </c>
      <c r="D12" s="8">
        <f t="shared" si="5"/>
        <v>5.6884666666666667E-2</v>
      </c>
      <c r="E12" s="8">
        <f t="shared" si="0"/>
        <v>1.3770096425063825E-4</v>
      </c>
      <c r="G12" s="22">
        <v>0.01</v>
      </c>
      <c r="H12" s="9">
        <v>125112</v>
      </c>
      <c r="I12" s="9">
        <v>3000000</v>
      </c>
      <c r="J12" s="9">
        <f t="shared" si="6"/>
        <v>4.1703999999999998E-2</v>
      </c>
      <c r="K12" s="9">
        <f t="shared" si="1"/>
        <v>1.1790391568278524E-4</v>
      </c>
      <c r="M12" s="24">
        <v>0.01</v>
      </c>
      <c r="N12" s="10">
        <v>96825</v>
      </c>
      <c r="O12" s="10">
        <v>5000000</v>
      </c>
      <c r="P12" s="10">
        <f t="shared" si="2"/>
        <v>1.9365E-2</v>
      </c>
      <c r="Q12" s="10">
        <f t="shared" si="3"/>
        <v>6.2233431530006443E-5</v>
      </c>
      <c r="S12" s="29">
        <v>0.01</v>
      </c>
      <c r="T12" s="28">
        <v>50353</v>
      </c>
      <c r="U12" s="28">
        <v>6000000</v>
      </c>
      <c r="V12" s="28">
        <f t="shared" si="7"/>
        <v>8.3921666666666658E-3</v>
      </c>
      <c r="W12" s="28">
        <f t="shared" si="8"/>
        <v>3.7399123578560564E-5</v>
      </c>
      <c r="Y12" s="32">
        <v>0.01</v>
      </c>
      <c r="Z12" s="31">
        <v>27703</v>
      </c>
      <c r="AA12" s="31">
        <v>8000000</v>
      </c>
      <c r="AB12" s="31">
        <f t="shared" si="9"/>
        <v>3.4628749999999998E-3</v>
      </c>
      <c r="AC12" s="31">
        <f t="shared" si="10"/>
        <v>2.0805272769180413E-5</v>
      </c>
      <c r="AE12" s="26">
        <v>0.01</v>
      </c>
      <c r="AF12" s="12">
        <v>1399</v>
      </c>
      <c r="AG12" s="12">
        <v>3000000</v>
      </c>
      <c r="AH12" s="12">
        <f t="shared" si="11"/>
        <v>4.6633333333333336E-4</v>
      </c>
      <c r="AI12" s="12">
        <f t="shared" si="4"/>
        <v>1.2467736139510029E-5</v>
      </c>
    </row>
    <row r="13" spans="1:35" x14ac:dyDescent="0.35">
      <c r="A13" s="1">
        <v>0.1</v>
      </c>
      <c r="B13" s="8">
        <v>152987</v>
      </c>
      <c r="C13" s="8">
        <v>3000000</v>
      </c>
      <c r="D13" s="8">
        <f>B13/C13</f>
        <v>5.0995666666666668E-2</v>
      </c>
      <c r="E13" s="8">
        <f>SQRT(B13)/C13</f>
        <v>1.3037850879479929E-4</v>
      </c>
      <c r="G13" s="2">
        <v>0.1</v>
      </c>
      <c r="H13" s="9">
        <v>136633</v>
      </c>
      <c r="I13" s="9">
        <v>3000000</v>
      </c>
      <c r="J13" s="9">
        <f>H13/I13</f>
        <v>4.5544333333333333E-2</v>
      </c>
      <c r="K13" s="9">
        <f>SQRT(H13)/I13</f>
        <v>1.2321300436416786E-4</v>
      </c>
      <c r="M13" s="3">
        <v>0.1</v>
      </c>
      <c r="N13" s="10">
        <v>118492</v>
      </c>
      <c r="O13" s="10">
        <v>5000000</v>
      </c>
      <c r="P13" s="10">
        <f>N13/O13</f>
        <v>2.3698400000000001E-2</v>
      </c>
      <c r="Q13" s="10">
        <f>SQRT(N13)/O13</f>
        <v>6.8845333901434451E-5</v>
      </c>
      <c r="S13" s="27">
        <v>0.1</v>
      </c>
      <c r="T13" s="28">
        <v>63339</v>
      </c>
      <c r="U13" s="28">
        <v>6000000</v>
      </c>
      <c r="V13" s="28">
        <f t="shared" si="7"/>
        <v>1.05565E-2</v>
      </c>
      <c r="W13" s="28">
        <f t="shared" si="8"/>
        <v>4.1945401019261532E-5</v>
      </c>
      <c r="Y13" s="30">
        <v>0.1</v>
      </c>
      <c r="Z13" s="31">
        <v>35492</v>
      </c>
      <c r="AA13" s="31">
        <v>8000000</v>
      </c>
      <c r="AB13" s="31">
        <f t="shared" si="9"/>
        <v>4.4365000000000003E-3</v>
      </c>
      <c r="AC13" s="31">
        <f t="shared" si="10"/>
        <v>2.3549150727786339E-5</v>
      </c>
      <c r="AE13" s="5">
        <v>0.1</v>
      </c>
      <c r="AF13" s="12">
        <v>3684</v>
      </c>
      <c r="AG13" s="12">
        <v>30000000</v>
      </c>
      <c r="AH13" s="12">
        <f>AF13/AG13</f>
        <v>1.228E-4</v>
      </c>
      <c r="AI13" s="12">
        <f>SQRT(AF13)/AG13</f>
        <v>2.0231987873991358E-6</v>
      </c>
    </row>
    <row r="14" spans="1:35" x14ac:dyDescent="0.35">
      <c r="A14" s="1">
        <v>0.2</v>
      </c>
      <c r="B14" s="8">
        <v>144559</v>
      </c>
      <c r="C14" s="8">
        <v>3000000</v>
      </c>
      <c r="D14" s="8">
        <f>B14/C14</f>
        <v>4.8186333333333331E-2</v>
      </c>
      <c r="E14" s="8">
        <f t="shared" ref="E14:E32" si="12">SQRT(B14)/C14</f>
        <v>1.2673638432238434E-4</v>
      </c>
      <c r="G14" s="2">
        <v>0.2</v>
      </c>
      <c r="H14" s="9">
        <v>145286</v>
      </c>
      <c r="I14" s="9">
        <v>3000000</v>
      </c>
      <c r="J14" s="9">
        <f t="shared" ref="J14:J31" si="13">H14/I14</f>
        <v>4.8428666666666668E-2</v>
      </c>
      <c r="K14" s="9">
        <f t="shared" ref="K14:K32" si="14">SQRT(H14)/I14</f>
        <v>1.2705466889842689E-4</v>
      </c>
      <c r="M14" s="3">
        <v>0.2</v>
      </c>
      <c r="N14" s="10">
        <v>134454</v>
      </c>
      <c r="O14" s="10">
        <v>5000000</v>
      </c>
      <c r="P14" s="10">
        <f t="shared" ref="P14:P32" si="15">N14/O14</f>
        <v>2.6890799999999999E-2</v>
      </c>
      <c r="Q14" s="10">
        <f t="shared" ref="Q14:Q32" si="16">SQRT(N14)/O14</f>
        <v>7.333593934763501E-5</v>
      </c>
      <c r="S14" s="27">
        <v>0.2</v>
      </c>
      <c r="T14" s="28">
        <v>75386</v>
      </c>
      <c r="U14" s="28">
        <v>6000000</v>
      </c>
      <c r="V14" s="28">
        <f t="shared" si="7"/>
        <v>1.2564333333333334E-2</v>
      </c>
      <c r="W14" s="28">
        <f t="shared" si="8"/>
        <v>4.5760851779174248E-5</v>
      </c>
      <c r="Y14" s="30">
        <v>0.2</v>
      </c>
      <c r="Z14" s="31">
        <v>42235</v>
      </c>
      <c r="AA14" s="31">
        <v>8000000</v>
      </c>
      <c r="AB14" s="31">
        <f t="shared" si="9"/>
        <v>5.2793750000000002E-3</v>
      </c>
      <c r="AC14" s="31">
        <f t="shared" si="10"/>
        <v>2.5688944606581254E-5</v>
      </c>
      <c r="AE14" s="5">
        <v>0.2</v>
      </c>
      <c r="AF14" s="12">
        <v>2479</v>
      </c>
      <c r="AG14" s="12">
        <v>30000000</v>
      </c>
      <c r="AH14" s="12">
        <f t="shared" ref="AH14:AH32" si="17">AF14/AG14</f>
        <v>8.2633333333333327E-5</v>
      </c>
      <c r="AI14" s="12">
        <f t="shared" ref="AI14:AI32" si="18">SQRT(AF14)/AG14</f>
        <v>1.6596519046006137E-6</v>
      </c>
    </row>
    <row r="15" spans="1:35" x14ac:dyDescent="0.35">
      <c r="A15" s="1">
        <v>0.3</v>
      </c>
      <c r="B15" s="8">
        <v>136825</v>
      </c>
      <c r="C15" s="8">
        <v>3000000</v>
      </c>
      <c r="D15" s="8">
        <f t="shared" ref="D15:D31" si="19">B15/C15</f>
        <v>4.5608333333333334E-2</v>
      </c>
      <c r="E15" s="8">
        <f t="shared" si="12"/>
        <v>1.2329954492121121E-4</v>
      </c>
      <c r="G15" s="2">
        <v>0.3</v>
      </c>
      <c r="H15" s="9">
        <v>150544</v>
      </c>
      <c r="I15" s="9">
        <v>3000000</v>
      </c>
      <c r="J15" s="9">
        <f t="shared" si="13"/>
        <v>5.0181333333333335E-2</v>
      </c>
      <c r="K15" s="9">
        <f t="shared" si="14"/>
        <v>1.2933333333333332E-4</v>
      </c>
      <c r="M15" s="3">
        <v>0.3</v>
      </c>
      <c r="N15" s="10">
        <v>147256</v>
      </c>
      <c r="O15" s="10">
        <v>5000000</v>
      </c>
      <c r="P15" s="10">
        <f t="shared" si="15"/>
        <v>2.94512E-2</v>
      </c>
      <c r="Q15" s="10">
        <f t="shared" si="16"/>
        <v>7.674789899404414E-5</v>
      </c>
      <c r="S15" s="27">
        <v>0.3</v>
      </c>
      <c r="T15" s="28">
        <v>85375</v>
      </c>
      <c r="U15" s="28">
        <v>6000000</v>
      </c>
      <c r="V15" s="28">
        <f t="shared" si="7"/>
        <v>1.4229166666666666E-2</v>
      </c>
      <c r="W15" s="28">
        <f t="shared" si="8"/>
        <v>4.8698334445623268E-5</v>
      </c>
      <c r="Y15" s="30">
        <v>0.3</v>
      </c>
      <c r="Z15" s="31">
        <v>49604</v>
      </c>
      <c r="AA15" s="31">
        <v>8000000</v>
      </c>
      <c r="AB15" s="31">
        <f t="shared" si="9"/>
        <v>6.2005000000000003E-3</v>
      </c>
      <c r="AC15" s="31">
        <f t="shared" si="10"/>
        <v>2.7839944324656973E-5</v>
      </c>
      <c r="AE15" s="5">
        <v>0.3</v>
      </c>
      <c r="AF15" s="12">
        <v>2054</v>
      </c>
      <c r="AG15" s="12">
        <v>30000000</v>
      </c>
      <c r="AH15" s="12">
        <f t="shared" si="17"/>
        <v>6.8466666666666673E-5</v>
      </c>
      <c r="AI15" s="12">
        <f t="shared" si="18"/>
        <v>1.5107025591499548E-6</v>
      </c>
    </row>
    <row r="16" spans="1:35" x14ac:dyDescent="0.35">
      <c r="A16" s="1">
        <v>0.4</v>
      </c>
      <c r="B16" s="8">
        <v>130022</v>
      </c>
      <c r="C16" s="8">
        <v>3000000</v>
      </c>
      <c r="D16" s="8">
        <f t="shared" si="19"/>
        <v>4.3340666666666666E-2</v>
      </c>
      <c r="E16" s="8">
        <f t="shared" si="12"/>
        <v>1.2019521158885193E-4</v>
      </c>
      <c r="G16" s="2">
        <v>0.4</v>
      </c>
      <c r="H16" s="9">
        <v>153176</v>
      </c>
      <c r="I16" s="9">
        <v>3000000</v>
      </c>
      <c r="J16" s="9">
        <f t="shared" si="13"/>
        <v>5.1058666666666669E-2</v>
      </c>
      <c r="K16" s="9">
        <f t="shared" si="14"/>
        <v>1.3045901868232625E-4</v>
      </c>
      <c r="M16" s="3">
        <v>0.4</v>
      </c>
      <c r="N16" s="10">
        <v>157677</v>
      </c>
      <c r="O16" s="10">
        <v>5000000</v>
      </c>
      <c r="P16" s="10">
        <f t="shared" si="15"/>
        <v>3.1535399999999998E-2</v>
      </c>
      <c r="Q16" s="10">
        <f t="shared" si="16"/>
        <v>7.9417126616366563E-5</v>
      </c>
      <c r="S16" s="27">
        <v>0.4</v>
      </c>
      <c r="T16" s="28">
        <v>95605</v>
      </c>
      <c r="U16" s="28">
        <v>6000000</v>
      </c>
      <c r="V16" s="28">
        <f t="shared" si="7"/>
        <v>1.5934166666666666E-2</v>
      </c>
      <c r="W16" s="28">
        <f t="shared" si="8"/>
        <v>5.1533430357821553E-5</v>
      </c>
      <c r="Y16" s="30">
        <v>0.4</v>
      </c>
      <c r="Z16" s="31">
        <v>56843</v>
      </c>
      <c r="AA16" s="31">
        <v>8000000</v>
      </c>
      <c r="AB16" s="31">
        <f t="shared" si="9"/>
        <v>7.1053749999999997E-3</v>
      </c>
      <c r="AC16" s="31">
        <f t="shared" si="10"/>
        <v>2.9802212585645383E-5</v>
      </c>
      <c r="AE16" s="5">
        <v>0.4</v>
      </c>
      <c r="AF16" s="12">
        <v>1935</v>
      </c>
      <c r="AG16" s="12">
        <v>30000000</v>
      </c>
      <c r="AH16" s="12">
        <f t="shared" si="17"/>
        <v>6.4499999999999996E-5</v>
      </c>
      <c r="AI16" s="12">
        <f t="shared" si="18"/>
        <v>1.4662878298615181E-6</v>
      </c>
    </row>
    <row r="17" spans="1:35" x14ac:dyDescent="0.35">
      <c r="A17" s="1">
        <v>0.5</v>
      </c>
      <c r="B17" s="8">
        <v>122892</v>
      </c>
      <c r="C17" s="8">
        <v>3000000</v>
      </c>
      <c r="D17" s="8">
        <f t="shared" si="19"/>
        <v>4.0964E-2</v>
      </c>
      <c r="E17" s="8">
        <f t="shared" si="12"/>
        <v>1.1685318423845654E-4</v>
      </c>
      <c r="G17" s="2">
        <v>0.5</v>
      </c>
      <c r="H17" s="9">
        <v>154597</v>
      </c>
      <c r="I17" s="9">
        <v>3000000</v>
      </c>
      <c r="J17" s="9">
        <f t="shared" si="13"/>
        <v>5.1532333333333333E-2</v>
      </c>
      <c r="K17" s="9">
        <f t="shared" si="14"/>
        <v>1.3106275002625439E-4</v>
      </c>
      <c r="M17" s="3">
        <v>0.5</v>
      </c>
      <c r="N17" s="10">
        <v>164728</v>
      </c>
      <c r="O17" s="10">
        <v>5000000</v>
      </c>
      <c r="P17" s="10">
        <f t="shared" si="15"/>
        <v>3.2945599999999998E-2</v>
      </c>
      <c r="Q17" s="10">
        <f t="shared" si="16"/>
        <v>8.1173394656131021E-5</v>
      </c>
      <c r="S17" s="27">
        <v>0.5</v>
      </c>
      <c r="T17" s="28">
        <v>103349</v>
      </c>
      <c r="U17" s="28">
        <v>6000000</v>
      </c>
      <c r="V17" s="28">
        <f t="shared" si="7"/>
        <v>1.7224833333333335E-2</v>
      </c>
      <c r="W17" s="28">
        <f t="shared" si="8"/>
        <v>5.3579898801281397E-5</v>
      </c>
      <c r="Y17" s="30">
        <v>0.5</v>
      </c>
      <c r="Z17" s="31">
        <v>63031</v>
      </c>
      <c r="AA17" s="31">
        <v>8000000</v>
      </c>
      <c r="AB17" s="31">
        <f t="shared" si="9"/>
        <v>7.8788750000000005E-3</v>
      </c>
      <c r="AC17" s="31">
        <f t="shared" si="10"/>
        <v>3.1382469230447756E-5</v>
      </c>
      <c r="AE17" s="5">
        <v>0.5</v>
      </c>
      <c r="AF17" s="12">
        <v>1920</v>
      </c>
      <c r="AG17" s="12">
        <v>30000000</v>
      </c>
      <c r="AH17" s="12">
        <f t="shared" si="17"/>
        <v>6.3999999999999997E-5</v>
      </c>
      <c r="AI17" s="12">
        <f t="shared" si="18"/>
        <v>1.4605934866804431E-6</v>
      </c>
    </row>
    <row r="18" spans="1:35" x14ac:dyDescent="0.35">
      <c r="A18" s="1">
        <v>0.6</v>
      </c>
      <c r="B18" s="8">
        <v>116959</v>
      </c>
      <c r="C18" s="8">
        <v>3000000</v>
      </c>
      <c r="D18" s="8">
        <f t="shared" si="19"/>
        <v>3.8986333333333331E-2</v>
      </c>
      <c r="E18" s="8">
        <f t="shared" si="12"/>
        <v>1.1399756332678538E-4</v>
      </c>
      <c r="G18" s="2">
        <v>0.6</v>
      </c>
      <c r="H18" s="9">
        <v>156055</v>
      </c>
      <c r="I18" s="9">
        <v>3000000</v>
      </c>
      <c r="J18" s="9">
        <f t="shared" si="13"/>
        <v>5.2018333333333333E-2</v>
      </c>
      <c r="K18" s="9">
        <f t="shared" si="14"/>
        <v>1.3167932428610212E-4</v>
      </c>
      <c r="M18" s="3">
        <v>0.6</v>
      </c>
      <c r="N18" s="10">
        <v>173013</v>
      </c>
      <c r="O18" s="10">
        <v>5000000</v>
      </c>
      <c r="P18" s="10">
        <f t="shared" si="15"/>
        <v>3.4602599999999997E-2</v>
      </c>
      <c r="Q18" s="10">
        <f t="shared" si="16"/>
        <v>8.3189662819367161E-5</v>
      </c>
      <c r="S18" s="27">
        <v>0.6</v>
      </c>
      <c r="T18" s="28">
        <v>111050</v>
      </c>
      <c r="U18" s="28">
        <v>6000000</v>
      </c>
      <c r="V18" s="28">
        <f t="shared" si="7"/>
        <v>1.8508333333333335E-2</v>
      </c>
      <c r="W18" s="28">
        <f t="shared" si="8"/>
        <v>5.5540275676505448E-5</v>
      </c>
      <c r="Y18" s="30">
        <v>0.6</v>
      </c>
      <c r="Z18" s="31">
        <v>69445</v>
      </c>
      <c r="AA18" s="31">
        <v>8000000</v>
      </c>
      <c r="AB18" s="31">
        <f t="shared" si="9"/>
        <v>8.6806250000000008E-3</v>
      </c>
      <c r="AC18" s="31">
        <f t="shared" si="10"/>
        <v>3.294052405472627E-5</v>
      </c>
      <c r="AE18" s="5">
        <v>0.6</v>
      </c>
      <c r="AF18" s="12">
        <v>1842</v>
      </c>
      <c r="AG18" s="12">
        <v>30000000</v>
      </c>
      <c r="AH18" s="12">
        <f t="shared" si="17"/>
        <v>6.1400000000000002E-5</v>
      </c>
      <c r="AI18" s="12">
        <f t="shared" si="18"/>
        <v>1.4306175822583289E-6</v>
      </c>
    </row>
    <row r="19" spans="1:35" x14ac:dyDescent="0.35">
      <c r="A19" s="1">
        <v>0.7</v>
      </c>
      <c r="B19" s="8">
        <v>112528</v>
      </c>
      <c r="C19" s="8">
        <v>3000000</v>
      </c>
      <c r="D19" s="8">
        <f t="shared" si="19"/>
        <v>3.7509333333333332E-2</v>
      </c>
      <c r="E19" s="8">
        <f t="shared" si="12"/>
        <v>1.1181731132124003E-4</v>
      </c>
      <c r="G19" s="2">
        <v>0.7</v>
      </c>
      <c r="H19" s="9">
        <v>156061</v>
      </c>
      <c r="I19" s="9">
        <v>3000000</v>
      </c>
      <c r="J19" s="9">
        <f t="shared" si="13"/>
        <v>5.2020333333333335E-2</v>
      </c>
      <c r="K19" s="9">
        <f t="shared" si="14"/>
        <v>1.3168185566398704E-4</v>
      </c>
      <c r="M19" s="3">
        <v>0.7</v>
      </c>
      <c r="N19" s="10">
        <v>178992</v>
      </c>
      <c r="O19" s="10">
        <v>5000000</v>
      </c>
      <c r="P19" s="10">
        <f t="shared" si="15"/>
        <v>3.5798400000000001E-2</v>
      </c>
      <c r="Q19" s="10">
        <f t="shared" si="16"/>
        <v>8.4614892306260131E-5</v>
      </c>
      <c r="S19" s="27">
        <v>0.7</v>
      </c>
      <c r="T19" s="28">
        <v>117890</v>
      </c>
      <c r="U19" s="28">
        <v>6000000</v>
      </c>
      <c r="V19" s="28">
        <f t="shared" si="7"/>
        <v>1.9648333333333334E-2</v>
      </c>
      <c r="W19" s="28">
        <f t="shared" si="8"/>
        <v>5.7225188704120691E-5</v>
      </c>
      <c r="Y19" s="30">
        <v>0.7</v>
      </c>
      <c r="Z19" s="31">
        <v>75578</v>
      </c>
      <c r="AA19" s="31">
        <v>8000000</v>
      </c>
      <c r="AB19" s="31">
        <f t="shared" si="9"/>
        <v>9.4472500000000008E-3</v>
      </c>
      <c r="AC19" s="31">
        <f t="shared" si="10"/>
        <v>3.4364316521647859E-5</v>
      </c>
      <c r="AE19" s="5">
        <v>0.7</v>
      </c>
      <c r="AF19" s="12">
        <v>1809</v>
      </c>
      <c r="AG19" s="12">
        <v>30000000</v>
      </c>
      <c r="AH19" s="12">
        <f t="shared" si="17"/>
        <v>6.0300000000000002E-5</v>
      </c>
      <c r="AI19" s="12">
        <f t="shared" si="18"/>
        <v>1.4177446878757825E-6</v>
      </c>
    </row>
    <row r="20" spans="1:35" x14ac:dyDescent="0.35">
      <c r="A20" s="1">
        <v>0.8</v>
      </c>
      <c r="B20" s="8">
        <v>107880</v>
      </c>
      <c r="C20" s="8">
        <v>3000000</v>
      </c>
      <c r="D20" s="8">
        <f t="shared" si="19"/>
        <v>3.5959999999999999E-2</v>
      </c>
      <c r="E20" s="8">
        <f t="shared" si="12"/>
        <v>1.094836365246728E-4</v>
      </c>
      <c r="G20" s="2">
        <v>0.8</v>
      </c>
      <c r="H20" s="9">
        <v>155636</v>
      </c>
      <c r="I20" s="9">
        <v>3000000</v>
      </c>
      <c r="J20" s="9">
        <f t="shared" si="13"/>
        <v>5.1878666666666663E-2</v>
      </c>
      <c r="K20" s="9">
        <f t="shared" si="14"/>
        <v>1.3150242921288141E-4</v>
      </c>
      <c r="M20" s="3">
        <v>0.8</v>
      </c>
      <c r="N20" s="10">
        <v>182742</v>
      </c>
      <c r="O20" s="10">
        <v>5000000</v>
      </c>
      <c r="P20" s="10">
        <f t="shared" si="15"/>
        <v>3.6548400000000002E-2</v>
      </c>
      <c r="Q20" s="10">
        <f t="shared" si="16"/>
        <v>8.5496666601686877E-5</v>
      </c>
      <c r="S20" s="27">
        <v>0.8</v>
      </c>
      <c r="T20" s="28">
        <v>124197</v>
      </c>
      <c r="U20" s="28">
        <v>6000000</v>
      </c>
      <c r="V20" s="28">
        <f t="shared" si="7"/>
        <v>2.0699499999999999E-2</v>
      </c>
      <c r="W20" s="28">
        <f t="shared" si="8"/>
        <v>5.8735991237627609E-5</v>
      </c>
      <c r="Y20" s="30">
        <v>0.8</v>
      </c>
      <c r="Z20" s="31">
        <v>82011</v>
      </c>
      <c r="AA20" s="31">
        <v>8000000</v>
      </c>
      <c r="AB20" s="31">
        <f t="shared" si="9"/>
        <v>1.0251375E-2</v>
      </c>
      <c r="AC20" s="31">
        <f t="shared" si="10"/>
        <v>3.5796953431821545E-5</v>
      </c>
      <c r="AE20" s="5">
        <v>0.8</v>
      </c>
      <c r="AF20" s="12">
        <v>1703</v>
      </c>
      <c r="AG20" s="12">
        <v>30000000</v>
      </c>
      <c r="AH20" s="12">
        <f t="shared" si="17"/>
        <v>5.6766666666666666E-5</v>
      </c>
      <c r="AI20" s="12">
        <f t="shared" si="18"/>
        <v>1.3755806854642233E-6</v>
      </c>
    </row>
    <row r="21" spans="1:35" x14ac:dyDescent="0.35">
      <c r="A21" s="1">
        <v>0.9</v>
      </c>
      <c r="B21" s="8">
        <v>103027</v>
      </c>
      <c r="C21" s="8">
        <v>3000000</v>
      </c>
      <c r="D21" s="8">
        <f t="shared" si="19"/>
        <v>3.4342333333333336E-2</v>
      </c>
      <c r="E21" s="8">
        <f t="shared" si="12"/>
        <v>1.0699273080188413E-4</v>
      </c>
      <c r="G21" s="2">
        <v>0.9</v>
      </c>
      <c r="H21" s="9">
        <v>154891</v>
      </c>
      <c r="I21" s="9">
        <v>3000000</v>
      </c>
      <c r="J21" s="9">
        <f t="shared" si="13"/>
        <v>5.1630333333333334E-2</v>
      </c>
      <c r="K21" s="9">
        <f t="shared" si="14"/>
        <v>1.3118731307222933E-4</v>
      </c>
      <c r="M21" s="3">
        <v>0.9</v>
      </c>
      <c r="N21" s="10">
        <v>187687</v>
      </c>
      <c r="O21" s="10">
        <v>5000000</v>
      </c>
      <c r="P21" s="10">
        <f t="shared" si="15"/>
        <v>3.7537399999999999E-2</v>
      </c>
      <c r="Q21" s="10">
        <f t="shared" si="16"/>
        <v>8.6645715416285872E-5</v>
      </c>
      <c r="S21" s="27">
        <v>0.9</v>
      </c>
      <c r="T21" s="28">
        <v>130627</v>
      </c>
      <c r="U21" s="28">
        <v>6000000</v>
      </c>
      <c r="V21" s="28">
        <f t="shared" si="7"/>
        <v>2.1771166666666668E-2</v>
      </c>
      <c r="W21" s="28">
        <f t="shared" si="8"/>
        <v>6.0237262369548118E-5</v>
      </c>
      <c r="Y21" s="30">
        <v>0.9</v>
      </c>
      <c r="Z21" s="31">
        <v>87926</v>
      </c>
      <c r="AA21" s="31">
        <v>8000000</v>
      </c>
      <c r="AB21" s="31">
        <f t="shared" si="9"/>
        <v>1.0990750000000001E-2</v>
      </c>
      <c r="AC21" s="31">
        <f t="shared" si="10"/>
        <v>3.7065398284653574E-5</v>
      </c>
      <c r="AE21" s="5">
        <v>0.9</v>
      </c>
      <c r="AF21" s="12">
        <v>1699</v>
      </c>
      <c r="AG21" s="12">
        <v>30000000</v>
      </c>
      <c r="AH21" s="12">
        <f t="shared" si="17"/>
        <v>5.6633333333333332E-5</v>
      </c>
      <c r="AI21" s="12">
        <f t="shared" si="18"/>
        <v>1.37396425636833E-6</v>
      </c>
    </row>
    <row r="22" spans="1:35" x14ac:dyDescent="0.35">
      <c r="A22" s="1">
        <v>1</v>
      </c>
      <c r="B22" s="8">
        <v>99112</v>
      </c>
      <c r="C22" s="8">
        <v>3000000</v>
      </c>
      <c r="D22" s="8">
        <f t="shared" si="19"/>
        <v>3.3037333333333335E-2</v>
      </c>
      <c r="E22" s="8">
        <f t="shared" si="12"/>
        <v>1.0494019460837893E-4</v>
      </c>
      <c r="G22" s="2">
        <v>1</v>
      </c>
      <c r="H22" s="9">
        <v>155071</v>
      </c>
      <c r="I22" s="9">
        <v>3000000</v>
      </c>
      <c r="J22" s="9">
        <f t="shared" si="13"/>
        <v>5.1690333333333331E-2</v>
      </c>
      <c r="K22" s="9">
        <f t="shared" si="14"/>
        <v>1.3126351782239844E-4</v>
      </c>
      <c r="M22" s="3">
        <v>1</v>
      </c>
      <c r="N22" s="10">
        <v>191579</v>
      </c>
      <c r="O22" s="10">
        <v>5000000</v>
      </c>
      <c r="P22" s="10">
        <f t="shared" si="15"/>
        <v>3.8315799999999997E-2</v>
      </c>
      <c r="Q22" s="10">
        <f t="shared" si="16"/>
        <v>8.753947680903742E-5</v>
      </c>
      <c r="S22" s="27">
        <v>1</v>
      </c>
      <c r="T22" s="28">
        <v>136233</v>
      </c>
      <c r="U22" s="28">
        <v>6000000</v>
      </c>
      <c r="V22" s="28">
        <f t="shared" si="7"/>
        <v>2.27055E-2</v>
      </c>
      <c r="W22" s="28">
        <f t="shared" si="8"/>
        <v>6.1516258013634084E-5</v>
      </c>
      <c r="Y22" s="30">
        <v>1</v>
      </c>
      <c r="Z22" s="31">
        <v>93112</v>
      </c>
      <c r="AA22" s="31">
        <v>8000000</v>
      </c>
      <c r="AB22" s="31">
        <f t="shared" si="9"/>
        <v>1.1639E-2</v>
      </c>
      <c r="AC22" s="31">
        <f t="shared" si="10"/>
        <v>3.8142823702500056E-5</v>
      </c>
      <c r="AE22" s="5">
        <v>1</v>
      </c>
      <c r="AF22" s="12">
        <v>1786</v>
      </c>
      <c r="AG22" s="12">
        <v>30000000</v>
      </c>
      <c r="AH22" s="12">
        <f t="shared" si="17"/>
        <v>5.9533333333333335E-5</v>
      </c>
      <c r="AI22" s="12">
        <f t="shared" si="18"/>
        <v>1.4087031072743626E-6</v>
      </c>
    </row>
    <row r="23" spans="1:35" x14ac:dyDescent="0.35">
      <c r="A23" s="1">
        <v>2</v>
      </c>
      <c r="B23" s="8">
        <v>70603</v>
      </c>
      <c r="C23" s="8">
        <v>3000000</v>
      </c>
      <c r="D23" s="8">
        <f t="shared" si="19"/>
        <v>2.3534333333333334E-2</v>
      </c>
      <c r="E23" s="8">
        <f t="shared" si="12"/>
        <v>8.8570750125409786E-5</v>
      </c>
      <c r="G23" s="2">
        <v>2</v>
      </c>
      <c r="H23" s="9">
        <v>138410</v>
      </c>
      <c r="I23" s="9">
        <v>3000000</v>
      </c>
      <c r="J23" s="9">
        <f t="shared" si="13"/>
        <v>4.6136666666666666E-2</v>
      </c>
      <c r="K23" s="9">
        <f t="shared" si="14"/>
        <v>1.2401164819842082E-4</v>
      </c>
      <c r="M23" s="3">
        <v>2</v>
      </c>
      <c r="N23" s="10">
        <v>203978</v>
      </c>
      <c r="O23" s="10">
        <v>5000000</v>
      </c>
      <c r="P23" s="10">
        <f t="shared" si="15"/>
        <v>4.0795600000000001E-2</v>
      </c>
      <c r="Q23" s="10">
        <f t="shared" si="16"/>
        <v>9.0327847311889371E-5</v>
      </c>
      <c r="S23" s="27">
        <v>2</v>
      </c>
      <c r="T23" s="28">
        <v>168482</v>
      </c>
      <c r="U23" s="28">
        <v>6000000</v>
      </c>
      <c r="V23" s="28">
        <f t="shared" si="7"/>
        <v>2.8080333333333332E-2</v>
      </c>
      <c r="W23" s="28">
        <f t="shared" si="8"/>
        <v>6.8410931550122567E-5</v>
      </c>
      <c r="Y23" s="30">
        <v>2</v>
      </c>
      <c r="Z23" s="31">
        <v>136834</v>
      </c>
      <c r="AA23" s="31">
        <v>8000000</v>
      </c>
      <c r="AB23" s="31">
        <f t="shared" si="9"/>
        <v>1.7104250000000001E-2</v>
      </c>
      <c r="AC23" s="31">
        <f t="shared" si="10"/>
        <v>4.6238850007326095E-5</v>
      </c>
      <c r="AE23" s="5">
        <v>2</v>
      </c>
      <c r="AF23" s="12">
        <v>1592</v>
      </c>
      <c r="AG23" s="12">
        <v>30000000</v>
      </c>
      <c r="AH23" s="12">
        <f t="shared" si="17"/>
        <v>5.3066666666666665E-5</v>
      </c>
      <c r="AI23" s="12">
        <f t="shared" si="18"/>
        <v>1.3299958228840003E-6</v>
      </c>
    </row>
    <row r="24" spans="1:35" x14ac:dyDescent="0.35">
      <c r="A24" s="1">
        <v>3</v>
      </c>
      <c r="B24" s="8">
        <v>54229</v>
      </c>
      <c r="C24" s="8">
        <v>3000000</v>
      </c>
      <c r="D24" s="8">
        <f t="shared" si="19"/>
        <v>1.8076333333333333E-2</v>
      </c>
      <c r="E24" s="8">
        <f t="shared" si="12"/>
        <v>7.7623736346844608E-5</v>
      </c>
      <c r="G24" s="2">
        <v>3</v>
      </c>
      <c r="H24" s="9">
        <v>123265</v>
      </c>
      <c r="I24" s="9">
        <v>3000000</v>
      </c>
      <c r="J24" s="9">
        <f t="shared" si="13"/>
        <v>4.1088333333333331E-2</v>
      </c>
      <c r="K24" s="9">
        <f t="shared" si="14"/>
        <v>1.1703038541810887E-4</v>
      </c>
      <c r="M24" s="3">
        <v>3</v>
      </c>
      <c r="N24" s="10">
        <v>200967</v>
      </c>
      <c r="O24" s="10">
        <v>5000000</v>
      </c>
      <c r="P24" s="10">
        <f t="shared" si="15"/>
        <v>4.0193399999999997E-2</v>
      </c>
      <c r="Q24" s="10">
        <f t="shared" si="16"/>
        <v>8.9658686138042421E-5</v>
      </c>
      <c r="S24" s="27">
        <v>3</v>
      </c>
      <c r="T24" s="28">
        <v>181373</v>
      </c>
      <c r="U24" s="28">
        <v>6000000</v>
      </c>
      <c r="V24" s="28">
        <f t="shared" si="7"/>
        <v>3.0228833333333333E-2</v>
      </c>
      <c r="W24" s="28">
        <f t="shared" si="8"/>
        <v>7.0979848470455962E-5</v>
      </c>
      <c r="Y24" s="30">
        <v>3</v>
      </c>
      <c r="Z24" s="31">
        <v>162353</v>
      </c>
      <c r="AA24" s="31">
        <v>8000000</v>
      </c>
      <c r="AB24" s="31">
        <f t="shared" si="9"/>
        <v>2.0294125E-2</v>
      </c>
      <c r="AC24" s="31">
        <f t="shared" si="10"/>
        <v>5.0366314387693686E-5</v>
      </c>
      <c r="AE24" s="5">
        <v>3</v>
      </c>
      <c r="AF24" s="12">
        <v>1254</v>
      </c>
      <c r="AG24" s="12">
        <v>30000000</v>
      </c>
      <c r="AH24" s="12">
        <f t="shared" si="17"/>
        <v>4.18E-5</v>
      </c>
      <c r="AI24" s="12">
        <f t="shared" si="18"/>
        <v>1.1803954139750515E-6</v>
      </c>
    </row>
    <row r="25" spans="1:35" x14ac:dyDescent="0.35">
      <c r="A25" s="1">
        <v>4</v>
      </c>
      <c r="B25" s="8">
        <v>43996</v>
      </c>
      <c r="C25" s="8">
        <v>3000000</v>
      </c>
      <c r="D25" s="8">
        <f t="shared" si="19"/>
        <v>1.4665333333333334E-2</v>
      </c>
      <c r="E25" s="8">
        <f t="shared" si="12"/>
        <v>6.9917411597143983E-5</v>
      </c>
      <c r="G25" s="2">
        <v>4</v>
      </c>
      <c r="H25" s="9">
        <v>106376</v>
      </c>
      <c r="I25" s="9">
        <v>3000000</v>
      </c>
      <c r="J25" s="9">
        <f t="shared" si="13"/>
        <v>3.5458666666666666E-2</v>
      </c>
      <c r="K25" s="9">
        <f t="shared" si="14"/>
        <v>1.0871777939028904E-4</v>
      </c>
      <c r="M25" s="3">
        <v>4</v>
      </c>
      <c r="N25" s="10">
        <v>183198</v>
      </c>
      <c r="O25" s="10">
        <v>5000000</v>
      </c>
      <c r="P25" s="10">
        <f t="shared" si="15"/>
        <v>3.6639600000000001E-2</v>
      </c>
      <c r="Q25" s="10">
        <f t="shared" si="16"/>
        <v>8.5603270965541969E-5</v>
      </c>
      <c r="S25" s="27">
        <v>4</v>
      </c>
      <c r="T25" s="28">
        <v>172720</v>
      </c>
      <c r="U25" s="28">
        <v>6000000</v>
      </c>
      <c r="V25" s="28">
        <f t="shared" si="7"/>
        <v>2.8786666666666665E-2</v>
      </c>
      <c r="W25" s="28">
        <f t="shared" si="8"/>
        <v>6.9265992938654809E-5</v>
      </c>
      <c r="Y25" s="30">
        <v>4</v>
      </c>
      <c r="Z25" s="31">
        <v>159090</v>
      </c>
      <c r="AA25" s="31">
        <v>8000000</v>
      </c>
      <c r="AB25" s="31">
        <f t="shared" si="9"/>
        <v>1.9886250000000001E-2</v>
      </c>
      <c r="AC25" s="31">
        <f t="shared" si="10"/>
        <v>4.9857609750167526E-5</v>
      </c>
      <c r="AE25" s="5">
        <v>4</v>
      </c>
      <c r="AF25" s="12">
        <v>996</v>
      </c>
      <c r="AG25" s="12">
        <v>30000000</v>
      </c>
      <c r="AH25" s="12">
        <f t="shared" si="17"/>
        <v>3.3200000000000001E-5</v>
      </c>
      <c r="AI25" s="12">
        <f t="shared" si="18"/>
        <v>1.0519822558706334E-6</v>
      </c>
    </row>
    <row r="26" spans="1:35" x14ac:dyDescent="0.35">
      <c r="A26" s="1">
        <v>5</v>
      </c>
      <c r="B26" s="8">
        <v>36780</v>
      </c>
      <c r="C26" s="8">
        <v>3000000</v>
      </c>
      <c r="D26" s="8">
        <f t="shared" si="19"/>
        <v>1.226E-2</v>
      </c>
      <c r="E26" s="8">
        <f t="shared" si="12"/>
        <v>6.3927041748126182E-5</v>
      </c>
      <c r="G26" s="2">
        <v>5</v>
      </c>
      <c r="H26" s="9">
        <v>97502</v>
      </c>
      <c r="I26" s="9">
        <v>3000000</v>
      </c>
      <c r="J26" s="9">
        <f t="shared" si="13"/>
        <v>3.2500666666666664E-2</v>
      </c>
      <c r="K26" s="9">
        <f t="shared" si="14"/>
        <v>1.040843674888576E-4</v>
      </c>
      <c r="M26" s="3">
        <v>5</v>
      </c>
      <c r="N26" s="10">
        <v>179916</v>
      </c>
      <c r="O26" s="10">
        <v>5000000</v>
      </c>
      <c r="P26" s="10">
        <f t="shared" si="15"/>
        <v>3.59832E-2</v>
      </c>
      <c r="Q26" s="10">
        <f t="shared" si="16"/>
        <v>8.48330124420912E-5</v>
      </c>
      <c r="S26" s="27">
        <v>5</v>
      </c>
      <c r="T26" s="28">
        <v>180835</v>
      </c>
      <c r="U26" s="28">
        <v>6000000</v>
      </c>
      <c r="V26" s="28">
        <f t="shared" si="7"/>
        <v>3.0139166666666668E-2</v>
      </c>
      <c r="W26" s="28">
        <f t="shared" si="8"/>
        <v>7.0874497842626335E-5</v>
      </c>
      <c r="Y26" s="30">
        <v>5</v>
      </c>
      <c r="Z26" s="31">
        <v>179544</v>
      </c>
      <c r="AA26" s="31">
        <v>8000000</v>
      </c>
      <c r="AB26" s="31">
        <f t="shared" si="9"/>
        <v>2.2443000000000001E-2</v>
      </c>
      <c r="AC26" s="31">
        <f t="shared" si="10"/>
        <v>5.2965790846545476E-5</v>
      </c>
      <c r="AE26" s="5">
        <v>5</v>
      </c>
      <c r="AF26" s="12">
        <v>726</v>
      </c>
      <c r="AG26" s="12">
        <v>30000000</v>
      </c>
      <c r="AH26" s="12">
        <f t="shared" si="17"/>
        <v>2.4199999999999999E-5</v>
      </c>
      <c r="AI26" s="12">
        <f t="shared" si="18"/>
        <v>8.9814623902049867E-7</v>
      </c>
    </row>
    <row r="27" spans="1:35" x14ac:dyDescent="0.35">
      <c r="A27" s="1">
        <v>6</v>
      </c>
      <c r="B27" s="8">
        <v>31744</v>
      </c>
      <c r="C27" s="8">
        <v>3000000</v>
      </c>
      <c r="D27" s="8">
        <f t="shared" si="19"/>
        <v>1.0581333333333333E-2</v>
      </c>
      <c r="E27" s="8">
        <f t="shared" si="12"/>
        <v>5.9389486536853561E-5</v>
      </c>
      <c r="G27" s="2">
        <v>6</v>
      </c>
      <c r="H27" s="9">
        <v>89235</v>
      </c>
      <c r="I27" s="9">
        <v>3000000</v>
      </c>
      <c r="J27" s="9">
        <f t="shared" si="13"/>
        <v>2.9745000000000001E-2</v>
      </c>
      <c r="K27" s="9">
        <f t="shared" si="14"/>
        <v>9.9574093016205773E-5</v>
      </c>
      <c r="M27" s="3">
        <v>6</v>
      </c>
      <c r="N27" s="10">
        <v>170557</v>
      </c>
      <c r="O27" s="10">
        <v>5000000</v>
      </c>
      <c r="P27" s="10">
        <f t="shared" si="15"/>
        <v>3.41114E-2</v>
      </c>
      <c r="Q27" s="10">
        <f t="shared" si="16"/>
        <v>8.2597094379887229E-5</v>
      </c>
      <c r="S27" s="27">
        <v>6</v>
      </c>
      <c r="T27" s="28">
        <v>176422</v>
      </c>
      <c r="U27" s="28">
        <v>6000000</v>
      </c>
      <c r="V27" s="28">
        <f t="shared" si="7"/>
        <v>2.9403666666666668E-2</v>
      </c>
      <c r="W27" s="28">
        <f t="shared" si="8"/>
        <v>7.0004364943274144E-5</v>
      </c>
      <c r="Y27" s="30">
        <v>6</v>
      </c>
      <c r="Z27" s="31">
        <v>180301</v>
      </c>
      <c r="AA27" s="31">
        <v>8000000</v>
      </c>
      <c r="AB27" s="31">
        <f t="shared" si="9"/>
        <v>2.2537624999999999E-2</v>
      </c>
      <c r="AC27" s="31">
        <f t="shared" si="10"/>
        <v>5.3077331555005666E-5</v>
      </c>
      <c r="AE27" s="5">
        <v>6</v>
      </c>
      <c r="AF27" s="12">
        <v>626</v>
      </c>
      <c r="AG27" s="12">
        <v>30000000</v>
      </c>
      <c r="AH27" s="12">
        <f t="shared" si="17"/>
        <v>2.0866666666666668E-5</v>
      </c>
      <c r="AI27" s="12">
        <f t="shared" si="18"/>
        <v>8.3399973354645363E-7</v>
      </c>
    </row>
    <row r="28" spans="1:35" x14ac:dyDescent="0.35">
      <c r="A28" s="1">
        <v>7</v>
      </c>
      <c r="B28" s="8">
        <v>26619</v>
      </c>
      <c r="C28" s="8">
        <v>3000000</v>
      </c>
      <c r="D28" s="8">
        <f t="shared" si="19"/>
        <v>8.8730000000000007E-3</v>
      </c>
      <c r="E28" s="8">
        <f t="shared" si="12"/>
        <v>5.4384434047498064E-5</v>
      </c>
      <c r="G28" s="2">
        <v>7</v>
      </c>
      <c r="H28" s="9">
        <v>79411</v>
      </c>
      <c r="I28" s="9">
        <v>3000000</v>
      </c>
      <c r="J28" s="9">
        <f t="shared" si="13"/>
        <v>2.6470333333333332E-2</v>
      </c>
      <c r="K28" s="9">
        <f t="shared" si="14"/>
        <v>9.3933191388584488E-5</v>
      </c>
      <c r="M28" s="3">
        <v>7</v>
      </c>
      <c r="N28" s="10">
        <v>159170</v>
      </c>
      <c r="O28" s="10">
        <v>5000000</v>
      </c>
      <c r="P28" s="10">
        <f t="shared" si="15"/>
        <v>3.1834000000000001E-2</v>
      </c>
      <c r="Q28" s="10">
        <f t="shared" si="16"/>
        <v>7.979223019818408E-5</v>
      </c>
      <c r="S28" s="27">
        <v>7</v>
      </c>
      <c r="T28" s="28">
        <v>171145</v>
      </c>
      <c r="U28" s="28">
        <v>6000000</v>
      </c>
      <c r="V28" s="28">
        <f t="shared" si="7"/>
        <v>2.8524166666666666E-2</v>
      </c>
      <c r="W28" s="28">
        <f t="shared" si="8"/>
        <v>6.8949458139841663E-5</v>
      </c>
      <c r="Y28" s="30">
        <v>7</v>
      </c>
      <c r="Z28" s="31">
        <v>183669</v>
      </c>
      <c r="AA28" s="31">
        <v>8000000</v>
      </c>
      <c r="AB28" s="31">
        <f t="shared" si="9"/>
        <v>2.2958625E-2</v>
      </c>
      <c r="AC28" s="31">
        <f t="shared" si="10"/>
        <v>5.3570776781749211E-5</v>
      </c>
      <c r="AE28" s="5">
        <v>7</v>
      </c>
      <c r="AF28" s="12">
        <v>501</v>
      </c>
      <c r="AG28" s="12">
        <v>30000000</v>
      </c>
      <c r="AH28" s="12">
        <f t="shared" si="17"/>
        <v>1.6699999999999999E-5</v>
      </c>
      <c r="AI28" s="12">
        <f t="shared" si="18"/>
        <v>7.4610097618664634E-7</v>
      </c>
    </row>
    <row r="29" spans="1:35" x14ac:dyDescent="0.35">
      <c r="A29" s="1">
        <v>8</v>
      </c>
      <c r="B29" s="8">
        <v>23605</v>
      </c>
      <c r="C29" s="8">
        <v>3000000</v>
      </c>
      <c r="D29" s="8">
        <f t="shared" si="19"/>
        <v>7.8683333333333331E-3</v>
      </c>
      <c r="E29" s="8">
        <f t="shared" si="12"/>
        <v>5.1213062569795386E-5</v>
      </c>
      <c r="G29" s="2">
        <v>8</v>
      </c>
      <c r="H29" s="9">
        <v>71973</v>
      </c>
      <c r="I29" s="9">
        <v>3000000</v>
      </c>
      <c r="J29" s="9">
        <f t="shared" si="13"/>
        <v>2.3990999999999998E-2</v>
      </c>
      <c r="K29" s="9">
        <f t="shared" si="14"/>
        <v>8.9425947017630187E-5</v>
      </c>
      <c r="M29" s="3">
        <v>8</v>
      </c>
      <c r="N29" s="10">
        <v>144957</v>
      </c>
      <c r="O29" s="10">
        <v>5000000</v>
      </c>
      <c r="P29" s="10">
        <f t="shared" si="15"/>
        <v>2.8991400000000001E-2</v>
      </c>
      <c r="Q29" s="10">
        <f t="shared" si="16"/>
        <v>7.6146437868097275E-5</v>
      </c>
      <c r="S29" s="27">
        <v>8</v>
      </c>
      <c r="T29" s="28">
        <v>156462</v>
      </c>
      <c r="U29" s="28">
        <v>6000000</v>
      </c>
      <c r="V29" s="28">
        <f t="shared" si="7"/>
        <v>2.6076999999999999E-2</v>
      </c>
      <c r="W29" s="28">
        <f t="shared" si="8"/>
        <v>6.5925462961337374E-5</v>
      </c>
      <c r="Y29" s="30">
        <v>8</v>
      </c>
      <c r="Z29" s="31">
        <v>166834</v>
      </c>
      <c r="AA29" s="31">
        <v>8000000</v>
      </c>
      <c r="AB29" s="31">
        <f t="shared" si="9"/>
        <v>2.0854250000000001E-2</v>
      </c>
      <c r="AC29" s="31">
        <f t="shared" si="10"/>
        <v>5.1056647461422692E-5</v>
      </c>
      <c r="AE29" s="5">
        <v>8</v>
      </c>
      <c r="AF29" s="12">
        <v>442</v>
      </c>
      <c r="AG29" s="12">
        <v>30000000</v>
      </c>
      <c r="AH29" s="12">
        <f t="shared" si="17"/>
        <v>1.4733333333333333E-5</v>
      </c>
      <c r="AI29" s="12">
        <f t="shared" si="18"/>
        <v>7.0079320138762126E-7</v>
      </c>
    </row>
    <row r="30" spans="1:35" x14ac:dyDescent="0.35">
      <c r="A30" s="1">
        <v>9</v>
      </c>
      <c r="B30" s="8">
        <v>20083</v>
      </c>
      <c r="C30" s="8">
        <v>3000000</v>
      </c>
      <c r="D30" s="8">
        <f t="shared" si="19"/>
        <v>6.6943333333333334E-3</v>
      </c>
      <c r="E30" s="8">
        <f t="shared" si="12"/>
        <v>4.7238167242648655E-5</v>
      </c>
      <c r="G30" s="2">
        <v>9</v>
      </c>
      <c r="H30" s="9">
        <v>63556</v>
      </c>
      <c r="I30" s="9">
        <v>3000000</v>
      </c>
      <c r="J30" s="9">
        <f t="shared" si="13"/>
        <v>2.1185333333333334E-2</v>
      </c>
      <c r="K30" s="9">
        <f t="shared" si="14"/>
        <v>8.4034384496929455E-5</v>
      </c>
      <c r="M30" s="3">
        <v>9</v>
      </c>
      <c r="N30" s="10">
        <v>132418</v>
      </c>
      <c r="O30" s="10">
        <v>5000000</v>
      </c>
      <c r="P30" s="10">
        <f t="shared" si="15"/>
        <v>2.64836E-2</v>
      </c>
      <c r="Q30" s="10">
        <f t="shared" si="16"/>
        <v>7.2778568273908765E-5</v>
      </c>
      <c r="S30" s="27">
        <v>9</v>
      </c>
      <c r="T30" s="28">
        <v>148329</v>
      </c>
      <c r="U30" s="28">
        <v>6000000</v>
      </c>
      <c r="V30" s="28">
        <f t="shared" si="7"/>
        <v>2.47215E-2</v>
      </c>
      <c r="W30" s="28">
        <f t="shared" si="8"/>
        <v>6.4189173541961107E-5</v>
      </c>
      <c r="Y30" s="30">
        <v>9</v>
      </c>
      <c r="Z30" s="31">
        <v>163671</v>
      </c>
      <c r="AA30" s="31">
        <v>8000000</v>
      </c>
      <c r="AB30" s="31">
        <f t="shared" si="9"/>
        <v>2.0458875000000001E-2</v>
      </c>
      <c r="AC30" s="31">
        <f t="shared" si="10"/>
        <v>5.0570340862999927E-5</v>
      </c>
      <c r="AE30" s="5">
        <v>9</v>
      </c>
      <c r="AF30" s="12">
        <v>371</v>
      </c>
      <c r="AG30" s="12">
        <v>30000000</v>
      </c>
      <c r="AH30" s="12">
        <f t="shared" si="17"/>
        <v>1.2366666666666666E-5</v>
      </c>
      <c r="AI30" s="12">
        <f t="shared" si="18"/>
        <v>6.4204534280860751E-7</v>
      </c>
    </row>
    <row r="31" spans="1:35" x14ac:dyDescent="0.35">
      <c r="A31" s="1">
        <v>10</v>
      </c>
      <c r="B31" s="8">
        <v>17695</v>
      </c>
      <c r="C31" s="8">
        <v>3000000</v>
      </c>
      <c r="D31" s="8">
        <f t="shared" si="19"/>
        <v>5.8983333333333336E-3</v>
      </c>
      <c r="E31" s="8">
        <f t="shared" si="12"/>
        <v>4.4340851492851501E-5</v>
      </c>
      <c r="G31" s="2">
        <v>10</v>
      </c>
      <c r="H31" s="9">
        <v>58641</v>
      </c>
      <c r="I31" s="9">
        <v>3000000</v>
      </c>
      <c r="J31" s="9">
        <f t="shared" si="13"/>
        <v>1.9546999999999998E-2</v>
      </c>
      <c r="K31" s="9">
        <f t="shared" si="14"/>
        <v>8.0719679550074195E-5</v>
      </c>
      <c r="M31" s="3">
        <v>10</v>
      </c>
      <c r="N31" s="10">
        <v>126158</v>
      </c>
      <c r="O31" s="10">
        <v>5000000</v>
      </c>
      <c r="P31" s="10">
        <f t="shared" si="15"/>
        <v>2.52316E-2</v>
      </c>
      <c r="Q31" s="10">
        <f>SQRT(N31)/O31</f>
        <v>7.103745490936455E-5</v>
      </c>
      <c r="S31" s="27">
        <v>10</v>
      </c>
      <c r="T31" s="28">
        <v>144319</v>
      </c>
      <c r="U31" s="28">
        <v>6000000</v>
      </c>
      <c r="V31" s="28">
        <f t="shared" si="7"/>
        <v>2.4053166666666667E-2</v>
      </c>
      <c r="W31" s="28">
        <f t="shared" si="8"/>
        <v>6.3315567683715126E-5</v>
      </c>
      <c r="Y31" s="30">
        <v>10</v>
      </c>
      <c r="Z31" s="31">
        <v>162968</v>
      </c>
      <c r="AA31" s="31">
        <v>8000000</v>
      </c>
      <c r="AB31" s="31">
        <f t="shared" si="9"/>
        <v>2.0371E-2</v>
      </c>
      <c r="AC31" s="31">
        <f t="shared" si="10"/>
        <v>5.0461619078265814E-5</v>
      </c>
      <c r="AE31" s="5">
        <v>10</v>
      </c>
      <c r="AF31" s="12">
        <v>340</v>
      </c>
      <c r="AG31" s="12">
        <v>30000000</v>
      </c>
      <c r="AH31" s="12">
        <f t="shared" si="17"/>
        <v>1.1333333333333334E-5</v>
      </c>
      <c r="AI31" s="12">
        <f t="shared" si="18"/>
        <v>6.1463629715285913E-7</v>
      </c>
    </row>
    <row r="32" spans="1:35" x14ac:dyDescent="0.35">
      <c r="A32" s="1">
        <v>11</v>
      </c>
      <c r="B32" s="8">
        <v>17423</v>
      </c>
      <c r="C32" s="8">
        <v>3000000</v>
      </c>
      <c r="D32" s="8">
        <f>B32/C32</f>
        <v>5.8076666666666667E-3</v>
      </c>
      <c r="E32" s="8">
        <f t="shared" si="12"/>
        <v>4.3998737355620654E-5</v>
      </c>
      <c r="G32" s="2">
        <v>11</v>
      </c>
      <c r="H32" s="9">
        <v>57141</v>
      </c>
      <c r="I32" s="9">
        <v>3000000</v>
      </c>
      <c r="J32" s="9">
        <f>H32/I32</f>
        <v>1.9047000000000001E-2</v>
      </c>
      <c r="K32" s="9">
        <f t="shared" si="14"/>
        <v>7.9680612447445456E-5</v>
      </c>
      <c r="M32" s="3">
        <v>11</v>
      </c>
      <c r="N32" s="10">
        <v>123889</v>
      </c>
      <c r="O32" s="10">
        <v>5000000</v>
      </c>
      <c r="P32" s="10">
        <f t="shared" si="15"/>
        <v>2.4777799999999999E-2</v>
      </c>
      <c r="Q32" s="10">
        <f t="shared" si="16"/>
        <v>7.0395738507384104E-5</v>
      </c>
      <c r="S32" s="27">
        <v>11</v>
      </c>
      <c r="T32" s="28">
        <v>142893</v>
      </c>
      <c r="U32" s="28">
        <v>6000000</v>
      </c>
      <c r="V32" s="28">
        <f t="shared" si="7"/>
        <v>2.38155E-2</v>
      </c>
      <c r="W32" s="28">
        <f>SQRT(T32)/U32</f>
        <v>6.3001984095740988E-5</v>
      </c>
      <c r="Y32" s="30">
        <v>11</v>
      </c>
      <c r="Z32" s="31">
        <v>161754</v>
      </c>
      <c r="AA32" s="31">
        <v>8000000</v>
      </c>
      <c r="AB32" s="31">
        <f t="shared" si="9"/>
        <v>2.0219250000000001E-2</v>
      </c>
      <c r="AC32" s="31">
        <f t="shared" si="10"/>
        <v>5.0273315486448677E-5</v>
      </c>
      <c r="AE32" s="5">
        <v>11</v>
      </c>
      <c r="AF32" s="12">
        <v>330</v>
      </c>
      <c r="AG32" s="12">
        <v>30000000</v>
      </c>
      <c r="AH32" s="12">
        <f t="shared" si="17"/>
        <v>1.1E-5</v>
      </c>
      <c r="AI32" s="12">
        <f t="shared" si="18"/>
        <v>6.0553007081949833E-7</v>
      </c>
    </row>
    <row r="38" spans="1:14" x14ac:dyDescent="0.35">
      <c r="A38" s="4" t="s">
        <v>8</v>
      </c>
      <c r="B38" s="11" t="s">
        <v>24</v>
      </c>
      <c r="C38" s="11"/>
      <c r="D38" s="11"/>
      <c r="E38" s="11"/>
    </row>
    <row r="39" spans="1:14" x14ac:dyDescent="0.35">
      <c r="A39" s="4"/>
      <c r="B39" s="11"/>
      <c r="C39" s="11"/>
      <c r="D39" s="11"/>
      <c r="E39" s="11"/>
    </row>
    <row r="40" spans="1:14" x14ac:dyDescent="0.35">
      <c r="A40" s="4" t="s">
        <v>3</v>
      </c>
      <c r="B40" s="11" t="s">
        <v>1</v>
      </c>
      <c r="C40" s="11" t="s">
        <v>2</v>
      </c>
      <c r="D40" s="11" t="s">
        <v>4</v>
      </c>
      <c r="E40" s="11" t="s">
        <v>5</v>
      </c>
    </row>
    <row r="41" spans="1:14" x14ac:dyDescent="0.35">
      <c r="A41" s="4">
        <v>1E-10</v>
      </c>
      <c r="B41" s="11"/>
      <c r="C41" s="11"/>
      <c r="D41" s="11"/>
      <c r="E41" s="11"/>
    </row>
    <row r="42" spans="1:14" x14ac:dyDescent="0.35">
      <c r="A42" s="25">
        <v>1.0000000000000001E-9</v>
      </c>
      <c r="B42" s="11"/>
      <c r="C42" s="11"/>
      <c r="D42" s="11"/>
      <c r="E42" s="11"/>
    </row>
    <row r="43" spans="1:14" x14ac:dyDescent="0.35">
      <c r="A43" s="25">
        <v>1E-8</v>
      </c>
      <c r="B43" s="11"/>
      <c r="C43" s="11"/>
      <c r="D43" s="11"/>
      <c r="E43" s="11"/>
    </row>
    <row r="44" spans="1:14" x14ac:dyDescent="0.35">
      <c r="A44" s="25">
        <v>9.9999999999999995E-8</v>
      </c>
      <c r="B44" s="11"/>
      <c r="C44" s="11"/>
      <c r="D44" s="11"/>
      <c r="E44" s="11"/>
    </row>
    <row r="45" spans="1:14" x14ac:dyDescent="0.35">
      <c r="A45" s="25">
        <v>9.9999999999999995E-7</v>
      </c>
      <c r="B45" s="11"/>
      <c r="C45" s="11"/>
      <c r="D45" s="11"/>
      <c r="E45" s="11"/>
    </row>
    <row r="46" spans="1:14" x14ac:dyDescent="0.35">
      <c r="A46" s="25">
        <v>1.0000000000000001E-5</v>
      </c>
      <c r="B46" s="11"/>
      <c r="C46" s="11"/>
      <c r="D46" s="11"/>
      <c r="E46" s="11"/>
      <c r="H46" t="s">
        <v>20</v>
      </c>
      <c r="J46" s="13" t="s">
        <v>16</v>
      </c>
      <c r="K46" s="13" t="s">
        <v>17</v>
      </c>
      <c r="L46" s="13" t="s">
        <v>19</v>
      </c>
      <c r="M46" s="14" t="s">
        <v>18</v>
      </c>
      <c r="N46" s="13" t="s">
        <v>15</v>
      </c>
    </row>
    <row r="47" spans="1:14" x14ac:dyDescent="0.35">
      <c r="A47" s="25">
        <v>1E-4</v>
      </c>
      <c r="B47" s="11"/>
      <c r="C47" s="11"/>
      <c r="D47" s="11"/>
      <c r="E47" s="11"/>
      <c r="H47" s="7"/>
      <c r="I47" t="s">
        <v>10</v>
      </c>
      <c r="J47" s="18">
        <f>AVERAGE(D13,D14,D15,D16,D17,D18,D19,D20,D21,D22,D23)</f>
        <v>3.9314969696969702E-2</v>
      </c>
      <c r="K47" s="20">
        <f>AVERAGE(D23,D24)</f>
        <v>2.0805333333333335E-2</v>
      </c>
      <c r="L47" s="20">
        <f>AVERAGE(D24,D25)</f>
        <v>1.6370833333333334E-2</v>
      </c>
      <c r="M47" s="20">
        <f>AVERAGE(D25,D26,D27,D28)</f>
        <v>1.1594916666666667E-2</v>
      </c>
      <c r="N47" s="18">
        <f>AVERAGE(D28:D32)</f>
        <v>7.0283333333333335E-3</v>
      </c>
    </row>
    <row r="48" spans="1:14" x14ac:dyDescent="0.35">
      <c r="A48" s="25">
        <v>1E-3</v>
      </c>
      <c r="B48" s="11"/>
      <c r="C48" s="11"/>
      <c r="D48" s="11"/>
      <c r="E48" s="11"/>
      <c r="H48" s="6"/>
      <c r="I48" t="s">
        <v>11</v>
      </c>
      <c r="J48" s="18">
        <f>AVERAGE(J13:J23)</f>
        <v>5.0192727272727278E-2</v>
      </c>
      <c r="K48" s="18">
        <f>AVERAGE(J23,J24)</f>
        <v>4.3612499999999998E-2</v>
      </c>
      <c r="L48" s="18">
        <f>AVERAGE(J24,J25)</f>
        <v>3.8273500000000002E-2</v>
      </c>
      <c r="M48" s="18">
        <f>AVERAGE(J25,J26,J27,J28)</f>
        <v>3.1043666666666667E-2</v>
      </c>
      <c r="N48" s="20">
        <f>AVERAGE(J28:J32)</f>
        <v>2.2048133333333331E-2</v>
      </c>
    </row>
    <row r="49" spans="1:14" x14ac:dyDescent="0.35">
      <c r="A49" s="25">
        <v>0.01</v>
      </c>
      <c r="B49" s="11"/>
      <c r="C49" s="11"/>
      <c r="D49" s="11"/>
      <c r="E49" s="11"/>
      <c r="H49" s="6"/>
      <c r="I49" t="s">
        <v>12</v>
      </c>
      <c r="J49" s="20">
        <f>AVERAGE(P13:P23)</f>
        <v>3.3465418181818182E-2</v>
      </c>
      <c r="K49" s="20">
        <f>AVERAGE(P23,P24)</f>
        <v>4.0494500000000003E-2</v>
      </c>
      <c r="L49" s="20">
        <f>AVERAGE(P24,P25)</f>
        <v>3.8416499999999999E-2</v>
      </c>
      <c r="M49" s="20">
        <f>AVERAGE(P25:P28)</f>
        <v>3.4642050000000001E-2</v>
      </c>
      <c r="N49" s="20">
        <f>AVERAGE(P28:P32)</f>
        <v>2.7463679999999997E-2</v>
      </c>
    </row>
    <row r="50" spans="1:14" x14ac:dyDescent="0.35">
      <c r="A50" s="4">
        <v>0.1</v>
      </c>
      <c r="B50" s="11">
        <v>36</v>
      </c>
      <c r="C50" s="11">
        <v>7000000</v>
      </c>
      <c r="D50" s="11">
        <f>B50/C50</f>
        <v>5.1428571428571432E-6</v>
      </c>
      <c r="E50" s="11">
        <f>SQRT(B50)/C50</f>
        <v>8.5714285714285713E-7</v>
      </c>
      <c r="H50" s="6"/>
      <c r="I50" t="s">
        <v>13</v>
      </c>
      <c r="J50" s="19">
        <f>AVERAGE(D50:D60)</f>
        <v>1.6701298701298699E-5</v>
      </c>
      <c r="K50" s="18">
        <f>AVERAGE(D60,D61)</f>
        <v>1.785E-4</v>
      </c>
      <c r="L50" s="18">
        <f>AVERAGE(D61,D62)</f>
        <v>3.4635714285714283E-4</v>
      </c>
      <c r="M50" s="19">
        <f>AVERAGE(D62:D65)</f>
        <v>8.589642857142856E-4</v>
      </c>
      <c r="N50" s="18">
        <f>AVERAGE(D65:D69)</f>
        <v>1.5655999999999999E-3</v>
      </c>
    </row>
    <row r="51" spans="1:14" x14ac:dyDescent="0.35">
      <c r="A51" s="4">
        <v>0.2</v>
      </c>
      <c r="B51" s="11">
        <v>27</v>
      </c>
      <c r="C51" s="11">
        <v>7000000</v>
      </c>
      <c r="D51" s="11">
        <f t="shared" ref="D51:D68" si="20">B51/C51</f>
        <v>3.857142857142857E-6</v>
      </c>
      <c r="E51" s="11">
        <f t="shared" ref="E51:E69" si="21">SQRT(B51)/C51</f>
        <v>7.4230748895809032E-7</v>
      </c>
      <c r="H51" s="6"/>
      <c r="I51" t="s">
        <v>14</v>
      </c>
      <c r="J51" s="19">
        <f>AVERAGE(AH13:AH23)</f>
        <v>6.8190909090909088E-5</v>
      </c>
      <c r="K51" s="19">
        <f>AVERAGE(AH23,AH24)</f>
        <v>4.7433333333333332E-5</v>
      </c>
      <c r="L51" s="19">
        <f>AVERAGE(AH24,AH25)</f>
        <v>3.7500000000000003E-5</v>
      </c>
      <c r="M51" s="18">
        <f>AVERAGE(AH25:AH28)</f>
        <v>2.3741666666666667E-5</v>
      </c>
      <c r="N51" s="18">
        <f>AVERAGE(AH28:AH32)</f>
        <v>1.3226666666666667E-5</v>
      </c>
    </row>
    <row r="52" spans="1:14" x14ac:dyDescent="0.35">
      <c r="A52" s="4">
        <v>0.3</v>
      </c>
      <c r="B52" s="11">
        <v>53</v>
      </c>
      <c r="C52" s="11">
        <v>7000000</v>
      </c>
      <c r="D52" s="11">
        <f t="shared" si="20"/>
        <v>7.5714285714285712E-6</v>
      </c>
      <c r="E52" s="11">
        <f t="shared" si="21"/>
        <v>1.0400156984686455E-6</v>
      </c>
      <c r="H52" s="6"/>
    </row>
    <row r="53" spans="1:14" x14ac:dyDescent="0.35">
      <c r="A53" s="4">
        <v>0.4</v>
      </c>
      <c r="B53" s="11">
        <v>46</v>
      </c>
      <c r="C53" s="11">
        <v>7000000</v>
      </c>
      <c r="D53" s="11">
        <f t="shared" si="20"/>
        <v>6.5714285714285714E-6</v>
      </c>
      <c r="E53" s="11">
        <f t="shared" si="21"/>
        <v>9.6890428330360977E-7</v>
      </c>
      <c r="H53" s="6"/>
    </row>
    <row r="54" spans="1:14" x14ac:dyDescent="0.35">
      <c r="A54" s="4">
        <v>0.5</v>
      </c>
      <c r="B54" s="11">
        <v>63</v>
      </c>
      <c r="C54" s="11">
        <v>7000000</v>
      </c>
      <c r="D54" s="11">
        <f t="shared" si="20"/>
        <v>9.0000000000000002E-6</v>
      </c>
      <c r="E54" s="11">
        <f t="shared" si="21"/>
        <v>1.1338934190276817E-6</v>
      </c>
      <c r="H54" s="15" t="s">
        <v>21</v>
      </c>
      <c r="J54" s="13" t="s">
        <v>16</v>
      </c>
      <c r="K54" s="13" t="s">
        <v>17</v>
      </c>
      <c r="L54" s="13" t="s">
        <v>19</v>
      </c>
      <c r="M54" s="14" t="s">
        <v>18</v>
      </c>
      <c r="N54" s="13" t="s">
        <v>15</v>
      </c>
    </row>
    <row r="55" spans="1:14" x14ac:dyDescent="0.35">
      <c r="A55" s="4">
        <v>0.6</v>
      </c>
      <c r="B55" s="11">
        <v>78</v>
      </c>
      <c r="C55" s="11">
        <v>7000000</v>
      </c>
      <c r="D55" s="11">
        <f t="shared" si="20"/>
        <v>1.1142857142857143E-5</v>
      </c>
      <c r="E55" s="11">
        <f t="shared" si="21"/>
        <v>1.2616801237611211E-6</v>
      </c>
      <c r="H55" s="6"/>
      <c r="I55" t="s">
        <v>10</v>
      </c>
      <c r="J55" s="16">
        <f>AVERAGE(E13,E14,E15,E16,E17,E18,E19,E20,E21,E22,E23)</f>
        <v>1.1393318368855221E-4</v>
      </c>
      <c r="K55" s="17">
        <f>AVERAGE(E23,E24)</f>
        <v>8.3097243236127197E-5</v>
      </c>
      <c r="L55" s="17">
        <f>AVERAGE(E24,E25)</f>
        <v>7.3770573971994303E-5</v>
      </c>
      <c r="M55" s="16">
        <f>AVERAGE(E25:E28)</f>
        <v>6.1904593482405441E-5</v>
      </c>
      <c r="N55" s="16">
        <f>AVERAGE(E28:E32)</f>
        <v>4.8235050541682853E-5</v>
      </c>
    </row>
    <row r="56" spans="1:14" x14ac:dyDescent="0.35">
      <c r="A56" s="4">
        <v>0.7</v>
      </c>
      <c r="B56" s="11">
        <v>73</v>
      </c>
      <c r="C56" s="11">
        <v>7000000</v>
      </c>
      <c r="D56" s="11">
        <f t="shared" si="20"/>
        <v>1.0428571428571428E-5</v>
      </c>
      <c r="E56" s="11">
        <f t="shared" si="21"/>
        <v>1.22057196361679E-6</v>
      </c>
      <c r="H56" s="6"/>
      <c r="I56" t="s">
        <v>11</v>
      </c>
      <c r="J56" s="16">
        <f>AVERAGE(K13:K23)</f>
        <v>1.2931353305095704E-4</v>
      </c>
      <c r="K56" s="17">
        <f>AVERAGE(K23,K24)</f>
        <v>1.2052101680826484E-4</v>
      </c>
      <c r="L56" s="17">
        <f>AVERAGE(K24,K25)</f>
        <v>1.1287408240419895E-4</v>
      </c>
      <c r="M56" s="16">
        <f>AVERAGE(K25:K28)</f>
        <v>1.0157735782098423E-4</v>
      </c>
      <c r="N56" s="16">
        <f>AVERAGE(K28:K32)</f>
        <v>8.5558762980132751E-5</v>
      </c>
    </row>
    <row r="57" spans="1:14" x14ac:dyDescent="0.35">
      <c r="A57" s="4">
        <v>0.8</v>
      </c>
      <c r="B57" s="11">
        <v>102</v>
      </c>
      <c r="C57" s="11">
        <v>7000000</v>
      </c>
      <c r="D57" s="11">
        <f t="shared" si="20"/>
        <v>1.4571428571428571E-5</v>
      </c>
      <c r="E57" s="11">
        <f t="shared" si="21"/>
        <v>1.442786419766011E-6</v>
      </c>
      <c r="H57" s="6"/>
      <c r="I57" t="s">
        <v>12</v>
      </c>
      <c r="J57" s="16">
        <f>AVERAGE(Q13:Q23)</f>
        <v>8.1575814070921639E-5</v>
      </c>
      <c r="K57" s="17">
        <f>AVERAGE(Q23,Q24)</f>
        <v>8.9993266724965889E-5</v>
      </c>
      <c r="L57" s="17">
        <f>AVERAGE(Q24,Q25)</f>
        <v>8.7630978551792195E-5</v>
      </c>
      <c r="M57" s="16">
        <f>AVERAGE(Q25:Q28)</f>
        <v>8.3206401996426113E-5</v>
      </c>
      <c r="N57" s="16">
        <f>AVERAGE(Q28:Q32)</f>
        <v>7.4030085951387752E-5</v>
      </c>
    </row>
    <row r="58" spans="1:14" x14ac:dyDescent="0.35">
      <c r="A58" s="4">
        <v>0.9</v>
      </c>
      <c r="B58" s="11">
        <v>105</v>
      </c>
      <c r="C58" s="11">
        <v>7000000</v>
      </c>
      <c r="D58" s="11">
        <f t="shared" si="20"/>
        <v>1.5E-5</v>
      </c>
      <c r="E58" s="11">
        <f t="shared" si="21"/>
        <v>1.4638501094227997E-6</v>
      </c>
      <c r="H58" s="6"/>
      <c r="I58" t="s">
        <v>13</v>
      </c>
      <c r="J58" s="16">
        <f>AVERAGE(E50:E60)</f>
        <v>1.3627051859661687E-6</v>
      </c>
      <c r="K58" s="17">
        <f>AVERAGE(E60,E61)</f>
        <v>4.8748023428117105E-6</v>
      </c>
      <c r="L58" s="17">
        <f>AVERAGE(E61,E62)</f>
        <v>6.9889385697958101E-6</v>
      </c>
      <c r="M58" s="16">
        <f>AVERAGE(E62:E65)</f>
        <v>1.0859865194852735E-5</v>
      </c>
      <c r="N58" s="16">
        <f>AVERAGE(E65:E69)</f>
        <v>1.4940199973531421E-5</v>
      </c>
    </row>
    <row r="59" spans="1:14" x14ac:dyDescent="0.35">
      <c r="A59" s="4">
        <v>1</v>
      </c>
      <c r="B59" s="11">
        <v>83</v>
      </c>
      <c r="C59" s="11">
        <v>7000000</v>
      </c>
      <c r="D59" s="11">
        <f t="shared" si="20"/>
        <v>1.1857142857142857E-5</v>
      </c>
      <c r="E59" s="11">
        <f t="shared" si="21"/>
        <v>1.3014905113063286E-6</v>
      </c>
      <c r="H59" s="6"/>
      <c r="I59" t="s">
        <v>14</v>
      </c>
      <c r="J59" s="16">
        <f>AVERAGE(AI13:AI23)</f>
        <v>1.4960946099833356E-6</v>
      </c>
      <c r="K59" s="17">
        <f>AVERAGE(AI23,AI24)</f>
        <v>1.255195618429526E-6</v>
      </c>
      <c r="L59" s="17">
        <f>AVERAGE(AI24,AI25)</f>
        <v>1.1161888349228423E-6</v>
      </c>
      <c r="M59" s="16">
        <f>AVERAGE(AI25:AI28)</f>
        <v>8.8255730115605802E-7</v>
      </c>
      <c r="N59" s="16">
        <f>AVERAGE(AI28:AI32)</f>
        <v>6.6182117767104662E-7</v>
      </c>
    </row>
    <row r="60" spans="1:14" x14ac:dyDescent="0.35">
      <c r="A60" s="4">
        <v>2</v>
      </c>
      <c r="B60" s="11">
        <v>620</v>
      </c>
      <c r="C60" s="11">
        <v>7000000</v>
      </c>
      <c r="D60" s="11">
        <f t="shared" si="20"/>
        <v>8.8571428571428566E-5</v>
      </c>
      <c r="E60" s="11">
        <f t="shared" si="21"/>
        <v>3.5571141708539237E-6</v>
      </c>
    </row>
    <row r="61" spans="1:14" x14ac:dyDescent="0.35">
      <c r="A61" s="4">
        <v>3</v>
      </c>
      <c r="B61" s="11">
        <v>1879</v>
      </c>
      <c r="C61" s="11">
        <v>7000000</v>
      </c>
      <c r="D61" s="11">
        <f t="shared" si="20"/>
        <v>2.6842857142857142E-4</v>
      </c>
      <c r="E61" s="11">
        <f t="shared" si="21"/>
        <v>6.1924905147694978E-6</v>
      </c>
    </row>
    <row r="62" spans="1:14" x14ac:dyDescent="0.35">
      <c r="A62" s="4">
        <v>4</v>
      </c>
      <c r="B62" s="11">
        <v>2970</v>
      </c>
      <c r="C62" s="11">
        <v>7000000</v>
      </c>
      <c r="D62" s="11">
        <f t="shared" si="20"/>
        <v>4.2428571428571428E-4</v>
      </c>
      <c r="E62" s="11">
        <f t="shared" si="21"/>
        <v>7.7853866248221223E-6</v>
      </c>
    </row>
    <row r="63" spans="1:14" x14ac:dyDescent="0.35">
      <c r="A63" s="4">
        <v>5</v>
      </c>
      <c r="B63" s="11">
        <v>5187</v>
      </c>
      <c r="C63" s="11">
        <v>7000000</v>
      </c>
      <c r="D63" s="11">
        <f t="shared" si="20"/>
        <v>7.4100000000000001E-4</v>
      </c>
      <c r="E63" s="11">
        <f t="shared" si="21"/>
        <v>1.0288690045731908E-5</v>
      </c>
    </row>
    <row r="64" spans="1:14" x14ac:dyDescent="0.35">
      <c r="A64" s="4">
        <v>6</v>
      </c>
      <c r="B64" s="11">
        <v>6512</v>
      </c>
      <c r="C64" s="11">
        <v>7000000</v>
      </c>
      <c r="D64" s="11">
        <f t="shared" si="20"/>
        <v>9.3028571428571433E-4</v>
      </c>
      <c r="E64" s="11">
        <f t="shared" si="21"/>
        <v>1.152813771533258E-5</v>
      </c>
    </row>
    <row r="65" spans="1:5" x14ac:dyDescent="0.35">
      <c r="A65" s="4">
        <v>7</v>
      </c>
      <c r="B65" s="11">
        <v>9382</v>
      </c>
      <c r="C65" s="11">
        <v>7000000</v>
      </c>
      <c r="D65" s="11">
        <f t="shared" si="20"/>
        <v>1.3402857142857142E-3</v>
      </c>
      <c r="E65" s="11">
        <f t="shared" si="21"/>
        <v>1.3837246393524329E-5</v>
      </c>
    </row>
    <row r="66" spans="1:5" x14ac:dyDescent="0.35">
      <c r="A66" s="4">
        <v>8</v>
      </c>
      <c r="B66" s="11">
        <v>10673</v>
      </c>
      <c r="C66" s="11">
        <v>7000000</v>
      </c>
      <c r="D66" s="11">
        <f t="shared" si="20"/>
        <v>1.5247142857142857E-3</v>
      </c>
      <c r="E66" s="11">
        <f t="shared" si="21"/>
        <v>1.4758601781016122E-5</v>
      </c>
    </row>
    <row r="67" spans="1:5" x14ac:dyDescent="0.35">
      <c r="A67" s="4">
        <v>9</v>
      </c>
      <c r="B67" s="11">
        <v>10920</v>
      </c>
      <c r="C67" s="11">
        <v>7000000</v>
      </c>
      <c r="D67" s="11">
        <f t="shared" si="20"/>
        <v>1.56E-3</v>
      </c>
      <c r="E67" s="11">
        <f t="shared" si="21"/>
        <v>1.4928400545843579E-5</v>
      </c>
    </row>
    <row r="68" spans="1:5" x14ac:dyDescent="0.35">
      <c r="A68" s="4">
        <v>10</v>
      </c>
      <c r="B68" s="11">
        <v>11495</v>
      </c>
      <c r="C68" s="11">
        <v>7000000</v>
      </c>
      <c r="D68" s="11">
        <f t="shared" si="20"/>
        <v>1.6421428571428572E-3</v>
      </c>
      <c r="E68" s="11">
        <f t="shared" si="21"/>
        <v>1.5316391113271229E-5</v>
      </c>
    </row>
    <row r="69" spans="1:5" x14ac:dyDescent="0.35">
      <c r="A69" s="4">
        <v>11</v>
      </c>
      <c r="B69" s="11">
        <v>12326</v>
      </c>
      <c r="C69" s="11">
        <v>7000000</v>
      </c>
      <c r="D69" s="11">
        <f>B69/C69</f>
        <v>1.7608571428571428E-3</v>
      </c>
      <c r="E69" s="11">
        <f t="shared" si="21"/>
        <v>1.5860360034001853E-5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7364608-1ded-496e-bb13-ed09a885856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1730DBFCD0D64FB9E750D0184F85E5" ma:contentTypeVersion="17" ma:contentTypeDescription="Create a new document." ma:contentTypeScope="" ma:versionID="721001773e07f8c435920afdac2eb689">
  <xsd:schema xmlns:xsd="http://www.w3.org/2001/XMLSchema" xmlns:xs="http://www.w3.org/2001/XMLSchema" xmlns:p="http://schemas.microsoft.com/office/2006/metadata/properties" xmlns:ns3="77364608-1ded-496e-bb13-ed09a8858562" xmlns:ns4="03a729e5-4ce5-4c3e-a09c-93ce39f9b3e9" targetNamespace="http://schemas.microsoft.com/office/2006/metadata/properties" ma:root="true" ma:fieldsID="9b75a7228e1e4fc7e7b47e8b5c42ffae" ns3:_="" ns4:_="">
    <xsd:import namespace="77364608-1ded-496e-bb13-ed09a8858562"/>
    <xsd:import namespace="03a729e5-4ce5-4c3e-a09c-93ce39f9b3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364608-1ded-496e-bb13-ed09a88585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a729e5-4ce5-4c3e-a09c-93ce39f9b3e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1B8D01-02A1-4C89-904E-D14B1071518C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03a729e5-4ce5-4c3e-a09c-93ce39f9b3e9"/>
    <ds:schemaRef ds:uri="http://schemas.openxmlformats.org/package/2006/metadata/core-properties"/>
    <ds:schemaRef ds:uri="77364608-1ded-496e-bb13-ed09a8858562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10A96C7-760C-4888-8A61-A20AE08D25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156572-A129-403A-B71F-06EFE25912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364608-1ded-496e-bb13-ed09a8858562"/>
    <ds:schemaRef ds:uri="03a729e5-4ce5-4c3e-a09c-93ce39f9b3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Kishan Chaudhary</dc:creator>
  <cp:lastModifiedBy>Kishan Chaudhary</cp:lastModifiedBy>
  <dcterms:created xsi:type="dcterms:W3CDTF">2025-06-17T21:56:54Z</dcterms:created>
  <dcterms:modified xsi:type="dcterms:W3CDTF">2025-07-12T20:42:35Z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0x010100AB1730DBFCD0D64FB9E750D0184F85E5</vt:lpwstr>
  </property>
</Properties>
</file>