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0" documentId="13_ncr:1_{4F00BA5A-4B54-4658-BC5D-96AC625D843E}" xr6:coauthVersionLast="47" xr6:coauthVersionMax="47" xr10:uidLastSave="{00000000-0000-0000-0000-000000000000}"/>
  <bookViews>
    <workbookView xWindow="-108" yWindow="-108" windowWidth="23256" windowHeight="13176" tabRatio="689" activeTab="5" xr2:uid="{00000000-000D-0000-FFFF-FFFF00000000}"/>
  </bookViews>
  <sheets>
    <sheet name="impbasics" sheetId="7" r:id="rId1"/>
    <sheet name="Reg ICE" sheetId="9" r:id="rId2"/>
    <sheet name="01temp" sheetId="1" r:id="rId3"/>
    <sheet name="REG TOUR" sheetId="10" r:id="rId4"/>
    <sheet name="02nooftourist" sheetId="2" r:id="rId5"/>
    <sheet name="Sheet4" sheetId="12" r:id="rId6"/>
    <sheet name="03Price" sheetId="4" r:id="rId7"/>
    <sheet name="Reg Dummy" sheetId="11" r:id="rId8"/>
    <sheet name="04Dummyrai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7" l="1"/>
  <c r="D22" i="7"/>
  <c r="C40" i="2" l="1"/>
  <c r="C39" i="2"/>
  <c r="C38" i="2"/>
</calcChain>
</file>

<file path=xl/sharedStrings.xml><?xml version="1.0" encoding="utf-8"?>
<sst xmlns="http://schemas.openxmlformats.org/spreadsheetml/2006/main" count="175" uniqueCount="72">
  <si>
    <t>Temperature (F)</t>
  </si>
  <si>
    <t>Ice Cream Sales ($,thousands)</t>
  </si>
  <si>
    <t>Intercept</t>
  </si>
  <si>
    <t>Slope</t>
  </si>
  <si>
    <t>Icecream Sales (Multiple Linear Regression)</t>
  </si>
  <si>
    <t>Number of Tourists (thousands)</t>
  </si>
  <si>
    <t>Ice Cream Sales (Simple Linear Regression)</t>
  </si>
  <si>
    <t>Ice cream Sales (Multiple Regression)</t>
  </si>
  <si>
    <t>Method # 1 (LINEST, Stats=False)</t>
  </si>
  <si>
    <t>Number of Tourists</t>
  </si>
  <si>
    <t>Temperature</t>
  </si>
  <si>
    <t xml:space="preserve">Coefficients </t>
  </si>
  <si>
    <t>Method # 2 (LINEST, Stats=True)</t>
  </si>
  <si>
    <t>Method # 3 (LINEST + INDEX)</t>
  </si>
  <si>
    <t>Ice-cream Price ($)</t>
  </si>
  <si>
    <t>Mean</t>
  </si>
  <si>
    <t>Deviation</t>
  </si>
  <si>
    <t>SqDev</t>
  </si>
  <si>
    <t>Sum of SqDev</t>
  </si>
  <si>
    <t>DEVSQ()</t>
  </si>
  <si>
    <t>SUM()</t>
  </si>
  <si>
    <t>Temp (F)</t>
  </si>
  <si>
    <t>Age</t>
  </si>
  <si>
    <t>Variable</t>
  </si>
  <si>
    <t>Sum of Squares</t>
  </si>
  <si>
    <t>Population Variance</t>
  </si>
  <si>
    <t>Sample Variance</t>
  </si>
  <si>
    <t>Population Standard Deviation</t>
  </si>
  <si>
    <t>Sample Standard Deviation</t>
  </si>
  <si>
    <t>Ice cream Sales</t>
  </si>
  <si>
    <t>=AVERAGE(H2:H11)</t>
  </si>
  <si>
    <t>=DEVSQ(H2:H11)</t>
  </si>
  <si>
    <t>=DEVSQ(H2:H11)/10</t>
  </si>
  <si>
    <t>=VAR.P(H2:H11)</t>
  </si>
  <si>
    <t>=VARPA(H2:H11)</t>
  </si>
  <si>
    <t>=SQRT(VAR.P(H2:H11))</t>
  </si>
  <si>
    <t>=STDEV.P(H2:H11)</t>
  </si>
  <si>
    <t>=AVERAGE(L2:L11)</t>
  </si>
  <si>
    <t>=DEVSQ(L2:L11)</t>
  </si>
  <si>
    <t>=DEVSQ(L2:L11)/(10-1)</t>
  </si>
  <si>
    <t>=VAR.S(L2:L11)</t>
  </si>
  <si>
    <t>=VARA(L2:L11)</t>
  </si>
  <si>
    <t>=SQRT(VAR.S(L2:L11))</t>
  </si>
  <si>
    <t>=STDEV.S(L2:L11)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</si>
  <si>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</si>
  <si>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</si>
  <si>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</si>
  <si>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</si>
  <si>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</si>
  <si>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</si>
  <si>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</si>
  <si>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</si>
  <si>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</si>
  <si>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</si>
  <si>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</si>
  <si>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</si>
  <si>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</si>
  <si>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</si>
  <si>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</si>
  <si>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</si>
  <si>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</si>
  <si>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</si>
  <si>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</si>
  <si>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</si>
  <si>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</si>
  <si>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</si>
  <si>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</si>
  <si>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Temperature (F)X1</t>
  </si>
  <si>
    <t>Number of Tourists (thousands)X2</t>
  </si>
  <si>
    <t>Ice Cream Sales ($,thousands)Y</t>
  </si>
  <si>
    <t>Did it rain on that day? X2</t>
  </si>
  <si>
    <t>Ice Cream Sales ($,thousands)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</si>
</sst>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₹&quot;\ #,##0.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4" borderId="0" xfId="0" applyFill="1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</xdr:colOff>
      <xdr:row>13</xdr:row>
      <xdr:rowOff>102870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CC6CFD-4001-4DFB-8407-BE89764AFB95}"/>
            </a:ext>
          </a:extLst>
        </xdr:cNvPr>
        <xdr:cNvSpPr txBox="1"/>
      </xdr:nvSpPr>
      <xdr:spPr>
        <a:xfrm>
          <a:off x="66294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DC87-EE3A-451E-A87E-CABE47F758EC}">
  <dimension ref="A1:M23"/>
  <sheetViews>
    <sheetView workbookViewId="0">
      <selection activeCell="I22" sqref="I22"/>
    </sheetView>
  </sheetViews>
  <sheetFormatPr defaultRowHeight="14.4" x14ac:dyDescent="0.3"/>
  <cols>
    <col min="1" max="1" width="13.33203125" bestFit="1" customWidth="1"/>
    <col min="2" max="2" width="6.109375" bestFit="1" customWidth="1"/>
    <col min="3" max="3" width="9.5546875" bestFit="1" customWidth="1"/>
    <col min="4" max="4" width="9" bestFit="1" customWidth="1"/>
    <col min="7" max="7" width="28.5546875" bestFit="1" customWidth="1"/>
    <col min="8" max="8" width="6.6640625" customWidth="1"/>
    <col min="9" max="9" width="21.44140625" bestFit="1" customWidth="1"/>
    <col min="11" max="11" width="25.33203125" bestFit="1" customWidth="1"/>
    <col min="12" max="12" width="7.109375" customWidth="1"/>
    <col min="13" max="13" width="21" bestFit="1" customWidth="1"/>
  </cols>
  <sheetData>
    <row r="1" spans="1:13" x14ac:dyDescent="0.3">
      <c r="A1" s="13" t="s">
        <v>21</v>
      </c>
      <c r="B1" s="13" t="s">
        <v>15</v>
      </c>
      <c r="C1" s="13" t="s">
        <v>16</v>
      </c>
      <c r="D1" s="13" t="s">
        <v>17</v>
      </c>
      <c r="G1" s="13" t="s">
        <v>23</v>
      </c>
      <c r="H1" s="13" t="s">
        <v>22</v>
      </c>
      <c r="K1" s="13" t="s">
        <v>23</v>
      </c>
      <c r="L1" s="13" t="s">
        <v>22</v>
      </c>
    </row>
    <row r="2" spans="1:13" x14ac:dyDescent="0.3">
      <c r="A2" s="15">
        <v>80.599999999999994</v>
      </c>
      <c r="H2">
        <v>57</v>
      </c>
      <c r="L2">
        <v>57</v>
      </c>
    </row>
    <row r="3" spans="1:13" x14ac:dyDescent="0.3">
      <c r="A3" s="15">
        <v>75.2</v>
      </c>
      <c r="H3">
        <v>74</v>
      </c>
      <c r="L3">
        <v>74</v>
      </c>
    </row>
    <row r="4" spans="1:13" x14ac:dyDescent="0.3">
      <c r="A4" s="15">
        <v>86</v>
      </c>
      <c r="H4">
        <v>18</v>
      </c>
      <c r="L4">
        <v>18</v>
      </c>
    </row>
    <row r="5" spans="1:13" x14ac:dyDescent="0.3">
      <c r="A5" s="15">
        <v>75.2</v>
      </c>
      <c r="H5">
        <v>37</v>
      </c>
      <c r="L5">
        <v>37</v>
      </c>
    </row>
    <row r="6" spans="1:13" x14ac:dyDescent="0.3">
      <c r="A6" s="15">
        <v>60.8</v>
      </c>
      <c r="H6">
        <v>59</v>
      </c>
      <c r="L6">
        <v>59</v>
      </c>
    </row>
    <row r="7" spans="1:13" x14ac:dyDescent="0.3">
      <c r="A7" s="15">
        <v>68</v>
      </c>
      <c r="H7">
        <v>30</v>
      </c>
      <c r="L7">
        <v>30</v>
      </c>
    </row>
    <row r="8" spans="1:13" x14ac:dyDescent="0.3">
      <c r="A8" s="15">
        <v>71.599999999999994</v>
      </c>
      <c r="H8">
        <v>55</v>
      </c>
      <c r="L8">
        <v>55</v>
      </c>
    </row>
    <row r="9" spans="1:13" x14ac:dyDescent="0.3">
      <c r="A9" s="15">
        <v>66.2</v>
      </c>
      <c r="H9">
        <v>68</v>
      </c>
      <c r="L9">
        <v>68</v>
      </c>
    </row>
    <row r="10" spans="1:13" x14ac:dyDescent="0.3">
      <c r="A10" s="15">
        <v>60.8</v>
      </c>
      <c r="H10">
        <v>50</v>
      </c>
      <c r="L10">
        <v>50</v>
      </c>
    </row>
    <row r="11" spans="1:13" x14ac:dyDescent="0.3">
      <c r="A11" s="15">
        <v>78.800000000000011</v>
      </c>
      <c r="H11">
        <v>25</v>
      </c>
      <c r="L11">
        <v>25</v>
      </c>
    </row>
    <row r="12" spans="1:13" x14ac:dyDescent="0.3">
      <c r="A12" s="15">
        <v>78.800000000000011</v>
      </c>
      <c r="G12" t="s">
        <v>15</v>
      </c>
      <c r="I12" t="s">
        <v>30</v>
      </c>
      <c r="K12" t="s">
        <v>15</v>
      </c>
      <c r="M12" t="s">
        <v>37</v>
      </c>
    </row>
    <row r="13" spans="1:13" x14ac:dyDescent="0.3">
      <c r="A13" s="15">
        <v>62.6</v>
      </c>
      <c r="G13" t="s">
        <v>24</v>
      </c>
      <c r="I13" t="s">
        <v>31</v>
      </c>
      <c r="K13" t="s">
        <v>24</v>
      </c>
      <c r="M13" t="s">
        <v>38</v>
      </c>
    </row>
    <row r="14" spans="1:13" x14ac:dyDescent="0.3">
      <c r="A14" s="15">
        <v>75.2</v>
      </c>
      <c r="G14" t="s">
        <v>25</v>
      </c>
      <c r="I14" t="s">
        <v>32</v>
      </c>
      <c r="K14" t="s">
        <v>26</v>
      </c>
      <c r="M14" t="s">
        <v>39</v>
      </c>
    </row>
    <row r="15" spans="1:13" x14ac:dyDescent="0.3">
      <c r="A15" s="15">
        <v>75.2</v>
      </c>
      <c r="G15" t="s">
        <v>25</v>
      </c>
      <c r="I15" t="s">
        <v>33</v>
      </c>
      <c r="K15" t="s">
        <v>26</v>
      </c>
      <c r="M15" t="s">
        <v>40</v>
      </c>
    </row>
    <row r="16" spans="1:13" x14ac:dyDescent="0.3">
      <c r="A16" s="15">
        <v>69.800000000000011</v>
      </c>
      <c r="G16" t="s">
        <v>25</v>
      </c>
      <c r="I16" t="s">
        <v>34</v>
      </c>
      <c r="K16" t="s">
        <v>26</v>
      </c>
      <c r="M16" t="s">
        <v>41</v>
      </c>
    </row>
    <row r="17" spans="1:13" x14ac:dyDescent="0.3">
      <c r="A17" s="15">
        <v>64.400000000000006</v>
      </c>
      <c r="G17" t="s">
        <v>27</v>
      </c>
      <c r="I17" t="s">
        <v>35</v>
      </c>
      <c r="K17" t="s">
        <v>28</v>
      </c>
      <c r="M17" t="s">
        <v>42</v>
      </c>
    </row>
    <row r="18" spans="1:13" x14ac:dyDescent="0.3">
      <c r="A18" s="15">
        <v>71.599999999999994</v>
      </c>
      <c r="G18" t="s">
        <v>27</v>
      </c>
      <c r="I18" t="s">
        <v>36</v>
      </c>
      <c r="K18" t="s">
        <v>28</v>
      </c>
      <c r="M18" t="s">
        <v>43</v>
      </c>
    </row>
    <row r="19" spans="1:13" x14ac:dyDescent="0.3">
      <c r="A19" s="15">
        <v>86</v>
      </c>
    </row>
    <row r="20" spans="1:13" x14ac:dyDescent="0.3">
      <c r="A20" s="15">
        <v>78.800000000000011</v>
      </c>
    </row>
    <row r="21" spans="1:13" x14ac:dyDescent="0.3">
      <c r="A21" s="15">
        <v>77</v>
      </c>
    </row>
    <row r="22" spans="1:13" x14ac:dyDescent="0.3">
      <c r="A22" t="s">
        <v>18</v>
      </c>
      <c r="C22" t="s">
        <v>20</v>
      </c>
      <c r="D22" s="14">
        <f>SUM(D2:D21)</f>
        <v>0</v>
      </c>
    </row>
    <row r="23" spans="1:13" x14ac:dyDescent="0.3">
      <c r="C23" t="s">
        <v>19</v>
      </c>
      <c r="D23" s="14">
        <f>DEVSQ(A2:A21)</f>
        <v>1096.902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E620-B7D9-4AFD-B92C-93C32ED15ADD}">
  <dimension ref="A1:K18"/>
  <sheetViews>
    <sheetView workbookViewId="0">
      <selection activeCell="D29" sqref="D29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11" x14ac:dyDescent="0.3">
      <c r="A1" t="s">
        <v>44</v>
      </c>
    </row>
    <row r="2" spans="1:11" ht="15" thickBot="1" x14ac:dyDescent="0.35"/>
    <row r="3" spans="1:11" x14ac:dyDescent="0.3">
      <c r="A3" s="19" t="s">
        <v>45</v>
      </c>
      <c r="B3" s="19"/>
    </row>
    <row r="4" spans="1:11" x14ac:dyDescent="0.3">
      <c r="A4" s="16" t="s">
        <v>46</v>
      </c>
      <c r="B4" s="16">
        <v>0.86279842221775349</v>
      </c>
    </row>
    <row r="5" spans="1:11" x14ac:dyDescent="0.3">
      <c r="A5" s="16" t="s">
        <v>47</v>
      </c>
      <c r="B5" s="16">
        <v>0.74442111738144479</v>
      </c>
    </row>
    <row r="6" spans="1:11" x14ac:dyDescent="0.3">
      <c r="A6" s="16" t="s">
        <v>48</v>
      </c>
      <c r="B6" s="16">
        <v>0.73022229056930277</v>
      </c>
    </row>
    <row r="7" spans="1:11" x14ac:dyDescent="0.3">
      <c r="A7" s="16" t="s">
        <v>49</v>
      </c>
      <c r="B7" s="16">
        <v>6.8870814506074201</v>
      </c>
    </row>
    <row r="8" spans="1:11" ht="15" thickBot="1" x14ac:dyDescent="0.35">
      <c r="A8" s="17" t="s">
        <v>50</v>
      </c>
      <c r="B8" s="17">
        <v>20</v>
      </c>
    </row>
    <row r="10" spans="1:11" ht="15" thickBot="1" x14ac:dyDescent="0.35">
      <c r="A10" t="s">
        <v>51</v>
      </c>
    </row>
    <row r="11" spans="1:11" x14ac:dyDescent="0.3">
      <c r="A11" s="18"/>
      <c r="B11" s="18" t="s">
        <v>55</v>
      </c>
      <c r="C11" s="18" t="s">
        <v>56</v>
      </c>
      <c r="D11" s="18" t="s">
        <v>57</v>
      </c>
      <c r="E11" s="18" t="s">
        <v>58</v>
      </c>
      <c r="F11" s="18" t="s">
        <v>59</v>
      </c>
    </row>
    <row r="12" spans="1:11" x14ac:dyDescent="0.3">
      <c r="A12" s="16" t="s">
        <v>52</v>
      </c>
      <c r="B12" s="16">
        <v>1</v>
      </c>
      <c r="C12" s="16">
        <v>2486.775963668586</v>
      </c>
      <c r="D12" s="16">
        <v>2486.775963668586</v>
      </c>
      <c r="E12" s="16">
        <v>52.428353921808686</v>
      </c>
      <c r="F12" s="16">
        <v>9.8378944530580742E-7</v>
      </c>
    </row>
    <row r="13" spans="1:11" x14ac:dyDescent="0.3">
      <c r="A13" s="16" t="s">
        <v>53</v>
      </c>
      <c r="B13" s="16">
        <v>18</v>
      </c>
      <c r="C13" s="16">
        <v>853.77403633141444</v>
      </c>
      <c r="D13" s="16">
        <v>47.431890907300804</v>
      </c>
      <c r="E13" s="16"/>
      <c r="F13" s="16"/>
    </row>
    <row r="14" spans="1:11" ht="15" thickBot="1" x14ac:dyDescent="0.35">
      <c r="A14" s="17" t="s">
        <v>54</v>
      </c>
      <c r="B14" s="17">
        <v>19</v>
      </c>
      <c r="C14" s="17">
        <v>3340.55</v>
      </c>
      <c r="D14" s="17"/>
      <c r="E14" s="17"/>
      <c r="F14" s="17"/>
    </row>
    <row r="15" spans="1:11" ht="15" thickBot="1" x14ac:dyDescent="0.35"/>
    <row r="16" spans="1:11" x14ac:dyDescent="0.3">
      <c r="A16" s="18"/>
      <c r="B16" s="18" t="s">
        <v>60</v>
      </c>
      <c r="C16" s="18" t="s">
        <v>49</v>
      </c>
      <c r="D16" s="18" t="s">
        <v>61</v>
      </c>
      <c r="E16" s="18" t="s">
        <v>62</v>
      </c>
      <c r="F16" s="18" t="s">
        <v>63</v>
      </c>
      <c r="G16" s="18" t="s">
        <v>64</v>
      </c>
      <c r="H16" s="18" t="s">
        <v>65</v>
      </c>
      <c r="I16" s="18" t="s">
        <v>66</v>
      </c>
      <c r="K16" s="15"/>
    </row>
    <row r="17" spans="1:9" x14ac:dyDescent="0.3">
      <c r="A17" s="16" t="s">
        <v>2</v>
      </c>
      <c r="B17" s="20">
        <v>-33.260818195244397</v>
      </c>
      <c r="C17" s="16">
        <v>15.284894261817684</v>
      </c>
      <c r="D17" s="16">
        <v>-2.1760581149933982</v>
      </c>
      <c r="E17" s="16">
        <v>4.3113404127958763E-2</v>
      </c>
      <c r="F17" s="16">
        <v>-65.373189432650946</v>
      </c>
      <c r="G17" s="16">
        <v>-1.1484469578378551</v>
      </c>
      <c r="H17" s="16">
        <v>-65.373189432650946</v>
      </c>
      <c r="I17" s="16">
        <v>-1.1484469578378551</v>
      </c>
    </row>
    <row r="18" spans="1:9" ht="15" thickBot="1" x14ac:dyDescent="0.35">
      <c r="A18" s="17" t="s">
        <v>0</v>
      </c>
      <c r="B18" s="21">
        <v>1.5056860138827346</v>
      </c>
      <c r="C18" s="17">
        <v>0.20794635157753191</v>
      </c>
      <c r="D18" s="17">
        <v>7.2407426360704674</v>
      </c>
      <c r="E18" s="17">
        <v>9.8378944530580382E-7</v>
      </c>
      <c r="F18" s="17">
        <v>1.0688069406657861</v>
      </c>
      <c r="G18" s="17">
        <v>1.9425650870996831</v>
      </c>
      <c r="H18" s="17">
        <v>1.0688069406657861</v>
      </c>
      <c r="I18" s="17">
        <v>1.9425650870996831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6"/>
  <sheetViews>
    <sheetView zoomScale="140" zoomScaleNormal="140" workbookViewId="0">
      <selection activeCell="H5" sqref="H5"/>
    </sheetView>
  </sheetViews>
  <sheetFormatPr defaultColWidth="8.88671875" defaultRowHeight="11.4" x14ac:dyDescent="0.2"/>
  <cols>
    <col min="1" max="1" width="2" style="1" customWidth="1"/>
    <col min="2" max="2" width="24" style="1" customWidth="1"/>
    <col min="3" max="3" width="26" style="1" customWidth="1"/>
    <col min="4" max="16384" width="8.88671875" style="1"/>
  </cols>
  <sheetData>
    <row r="1" spans="2:4" ht="15.6" x14ac:dyDescent="0.3">
      <c r="B1" s="2" t="s">
        <v>6</v>
      </c>
    </row>
    <row r="3" spans="2:4" ht="12" x14ac:dyDescent="0.2">
      <c r="B3" s="4" t="s">
        <v>0</v>
      </c>
      <c r="C3" s="4" t="s">
        <v>1</v>
      </c>
    </row>
    <row r="4" spans="2:4" x14ac:dyDescent="0.2">
      <c r="B4" s="10">
        <v>80.599999999999994</v>
      </c>
      <c r="C4" s="11">
        <v>90</v>
      </c>
      <c r="D4" s="8"/>
    </row>
    <row r="5" spans="2:4" x14ac:dyDescent="0.2">
      <c r="B5" s="10">
        <v>75.2</v>
      </c>
      <c r="C5" s="11">
        <v>85</v>
      </c>
      <c r="D5" s="8"/>
    </row>
    <row r="6" spans="2:4" x14ac:dyDescent="0.2">
      <c r="B6" s="10">
        <v>86</v>
      </c>
      <c r="C6" s="11">
        <v>107</v>
      </c>
      <c r="D6" s="8"/>
    </row>
    <row r="7" spans="2:4" x14ac:dyDescent="0.2">
      <c r="B7" s="10">
        <v>75.2</v>
      </c>
      <c r="C7" s="11">
        <v>71</v>
      </c>
      <c r="D7" s="8"/>
    </row>
    <row r="8" spans="2:4" x14ac:dyDescent="0.2">
      <c r="B8" s="10">
        <v>60.8</v>
      </c>
      <c r="C8" s="11">
        <v>65</v>
      </c>
      <c r="D8" s="8"/>
    </row>
    <row r="9" spans="2:4" x14ac:dyDescent="0.2">
      <c r="B9" s="10">
        <v>68</v>
      </c>
      <c r="C9" s="11">
        <v>69</v>
      </c>
      <c r="D9" s="8"/>
    </row>
    <row r="10" spans="2:4" x14ac:dyDescent="0.2">
      <c r="B10" s="10">
        <v>71.599999999999994</v>
      </c>
      <c r="C10" s="11">
        <v>67</v>
      </c>
      <c r="D10" s="8"/>
    </row>
    <row r="11" spans="2:4" x14ac:dyDescent="0.2">
      <c r="B11" s="10">
        <v>66.2</v>
      </c>
      <c r="C11" s="11">
        <v>70</v>
      </c>
      <c r="D11" s="8"/>
    </row>
    <row r="12" spans="2:4" x14ac:dyDescent="0.2">
      <c r="B12" s="10">
        <v>60.8</v>
      </c>
      <c r="C12" s="11">
        <v>65</v>
      </c>
      <c r="D12" s="8"/>
    </row>
    <row r="13" spans="2:4" x14ac:dyDescent="0.2">
      <c r="B13" s="10">
        <v>78.800000000000011</v>
      </c>
      <c r="C13" s="11">
        <v>81</v>
      </c>
      <c r="D13" s="8"/>
    </row>
    <row r="14" spans="2:4" x14ac:dyDescent="0.2">
      <c r="B14" s="10">
        <v>78.800000000000011</v>
      </c>
      <c r="C14" s="11">
        <v>73</v>
      </c>
      <c r="D14" s="8"/>
    </row>
    <row r="15" spans="2:4" x14ac:dyDescent="0.2">
      <c r="B15" s="10">
        <v>62.6</v>
      </c>
      <c r="C15" s="11">
        <v>64</v>
      </c>
      <c r="D15" s="8"/>
    </row>
    <row r="16" spans="2:4" x14ac:dyDescent="0.2">
      <c r="B16" s="10">
        <v>75.2</v>
      </c>
      <c r="C16" s="11">
        <v>89</v>
      </c>
      <c r="D16" s="8"/>
    </row>
    <row r="17" spans="2:5" x14ac:dyDescent="0.2">
      <c r="B17" s="10">
        <v>75.2</v>
      </c>
      <c r="C17" s="11">
        <v>79</v>
      </c>
      <c r="D17" s="8"/>
    </row>
    <row r="18" spans="2:5" x14ac:dyDescent="0.2">
      <c r="B18" s="10">
        <v>69.800000000000011</v>
      </c>
      <c r="C18" s="11">
        <v>66</v>
      </c>
      <c r="D18" s="8"/>
    </row>
    <row r="19" spans="2:5" x14ac:dyDescent="0.2">
      <c r="B19" s="10">
        <v>64.400000000000006</v>
      </c>
      <c r="C19" s="11">
        <v>53</v>
      </c>
      <c r="D19" s="8"/>
    </row>
    <row r="20" spans="2:5" x14ac:dyDescent="0.2">
      <c r="B20" s="10">
        <v>71.599999999999994</v>
      </c>
      <c r="C20" s="11">
        <v>75</v>
      </c>
      <c r="D20" s="8"/>
    </row>
    <row r="21" spans="2:5" x14ac:dyDescent="0.2">
      <c r="B21" s="10">
        <v>86</v>
      </c>
      <c r="C21" s="11">
        <v>99</v>
      </c>
      <c r="D21" s="8"/>
    </row>
    <row r="22" spans="2:5" x14ac:dyDescent="0.2">
      <c r="B22" s="10">
        <v>78.800000000000011</v>
      </c>
      <c r="C22" s="11">
        <v>81</v>
      </c>
      <c r="D22" s="8"/>
    </row>
    <row r="23" spans="2:5" x14ac:dyDescent="0.2">
      <c r="B23" s="10">
        <v>77</v>
      </c>
      <c r="C23" s="11">
        <v>88</v>
      </c>
      <c r="D23" s="8"/>
    </row>
    <row r="24" spans="2:5" x14ac:dyDescent="0.2">
      <c r="B24" s="3"/>
      <c r="C24" s="3"/>
    </row>
    <row r="25" spans="2:5" x14ac:dyDescent="0.2">
      <c r="B25" s="3"/>
      <c r="C25" s="3"/>
    </row>
    <row r="26" spans="2:5" ht="12" x14ac:dyDescent="0.2">
      <c r="B26" s="6" t="s">
        <v>3</v>
      </c>
      <c r="C26" s="6" t="s">
        <v>2</v>
      </c>
    </row>
    <row r="27" spans="2:5" x14ac:dyDescent="0.2">
      <c r="B27" s="7"/>
      <c r="C27" s="7"/>
      <c r="E27" s="9"/>
    </row>
    <row r="28" spans="2:5" x14ac:dyDescent="0.2">
      <c r="B28" s="7"/>
      <c r="C28" s="5"/>
    </row>
    <row r="29" spans="2:5" x14ac:dyDescent="0.2">
      <c r="B29" s="5"/>
      <c r="C29" s="5"/>
    </row>
    <row r="30" spans="2:5" x14ac:dyDescent="0.2">
      <c r="B30" s="5"/>
      <c r="C30" s="5"/>
    </row>
    <row r="31" spans="2:5" x14ac:dyDescent="0.2">
      <c r="B31" s="3"/>
      <c r="C31" s="3"/>
    </row>
    <row r="32" spans="2:5" x14ac:dyDescent="0.2">
      <c r="B32" s="3"/>
      <c r="C32" s="10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8183-3907-4BE4-A9AB-2E5DFF87928C}">
  <dimension ref="A1:I19"/>
  <sheetViews>
    <sheetView workbookViewId="0">
      <selection activeCell="C23" sqref="C23"/>
    </sheetView>
  </sheetViews>
  <sheetFormatPr defaultRowHeight="14.4" x14ac:dyDescent="0.3"/>
  <cols>
    <col min="1" max="1" width="29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44</v>
      </c>
    </row>
    <row r="2" spans="1:9" ht="15" thickBot="1" x14ac:dyDescent="0.35"/>
    <row r="3" spans="1:9" x14ac:dyDescent="0.3">
      <c r="A3" s="19" t="s">
        <v>45</v>
      </c>
      <c r="B3" s="19"/>
    </row>
    <row r="4" spans="1:9" x14ac:dyDescent="0.3">
      <c r="A4" s="16" t="s">
        <v>46</v>
      </c>
      <c r="B4" s="16">
        <v>0.95813727180231389</v>
      </c>
    </row>
    <row r="5" spans="1:9" x14ac:dyDescent="0.3">
      <c r="A5" s="16" t="s">
        <v>47</v>
      </c>
      <c r="B5" s="16">
        <v>0.91802703161678123</v>
      </c>
    </row>
    <row r="6" spans="1:9" x14ac:dyDescent="0.3">
      <c r="A6" s="16" t="s">
        <v>48</v>
      </c>
      <c r="B6" s="16">
        <v>0.90838315298346139</v>
      </c>
    </row>
    <row r="7" spans="1:9" x14ac:dyDescent="0.3">
      <c r="A7" s="16" t="s">
        <v>49</v>
      </c>
      <c r="B7" s="16">
        <v>4.0134684979788178</v>
      </c>
    </row>
    <row r="8" spans="1:9" ht="15" thickBot="1" x14ac:dyDescent="0.35">
      <c r="A8" s="17" t="s">
        <v>50</v>
      </c>
      <c r="B8" s="17">
        <v>20</v>
      </c>
    </row>
    <row r="10" spans="1:9" ht="15" thickBot="1" x14ac:dyDescent="0.35">
      <c r="A10" t="s">
        <v>51</v>
      </c>
    </row>
    <row r="11" spans="1:9" x14ac:dyDescent="0.3">
      <c r="A11" s="18"/>
      <c r="B11" s="18" t="s">
        <v>55</v>
      </c>
      <c r="C11" s="18" t="s">
        <v>56</v>
      </c>
      <c r="D11" s="18" t="s">
        <v>57</v>
      </c>
      <c r="E11" s="18" t="s">
        <v>58</v>
      </c>
      <c r="F11" s="18" t="s">
        <v>59</v>
      </c>
    </row>
    <row r="12" spans="1:9" x14ac:dyDescent="0.3">
      <c r="A12" s="16" t="s">
        <v>52</v>
      </c>
      <c r="B12" s="16">
        <v>2</v>
      </c>
      <c r="C12" s="16">
        <v>3066.715200467439</v>
      </c>
      <c r="D12" s="16">
        <v>1533.3576002337195</v>
      </c>
      <c r="E12" s="16">
        <v>95.19271929086419</v>
      </c>
      <c r="F12" s="16">
        <v>5.8371469443764506E-10</v>
      </c>
    </row>
    <row r="13" spans="1:9" x14ac:dyDescent="0.3">
      <c r="A13" s="16" t="s">
        <v>53</v>
      </c>
      <c r="B13" s="16">
        <v>17</v>
      </c>
      <c r="C13" s="16">
        <v>273.83479953256187</v>
      </c>
      <c r="D13" s="16">
        <v>16.107929384268346</v>
      </c>
      <c r="E13" s="16"/>
      <c r="F13" s="16"/>
    </row>
    <row r="14" spans="1:9" ht="15" thickBot="1" x14ac:dyDescent="0.35">
      <c r="A14" s="17" t="s">
        <v>54</v>
      </c>
      <c r="B14" s="17">
        <v>19</v>
      </c>
      <c r="C14" s="17">
        <v>3340.5500000000011</v>
      </c>
      <c r="D14" s="17"/>
      <c r="E14" s="17"/>
      <c r="F14" s="17"/>
    </row>
    <row r="15" spans="1:9" ht="15" thickBot="1" x14ac:dyDescent="0.35"/>
    <row r="16" spans="1:9" x14ac:dyDescent="0.3">
      <c r="A16" s="18"/>
      <c r="B16" s="18" t="s">
        <v>60</v>
      </c>
      <c r="C16" s="18" t="s">
        <v>49</v>
      </c>
      <c r="D16" s="18" t="s">
        <v>61</v>
      </c>
      <c r="E16" s="18" t="s">
        <v>62</v>
      </c>
      <c r="F16" s="18" t="s">
        <v>63</v>
      </c>
      <c r="G16" s="18" t="s">
        <v>64</v>
      </c>
      <c r="H16" s="18" t="s">
        <v>65</v>
      </c>
      <c r="I16" s="18" t="s">
        <v>66</v>
      </c>
    </row>
    <row r="17" spans="1:9" x14ac:dyDescent="0.3">
      <c r="A17" s="16" t="s">
        <v>2</v>
      </c>
      <c r="B17" s="20">
        <v>-30.477038540807605</v>
      </c>
      <c r="C17" s="16">
        <v>8.9193945980380427</v>
      </c>
      <c r="D17" s="16">
        <v>-3.4169402649268927</v>
      </c>
      <c r="E17" s="16">
        <v>3.2850823173817523E-3</v>
      </c>
      <c r="F17" s="16">
        <v>-49.295316208590606</v>
      </c>
      <c r="G17" s="16">
        <v>-11.658760873024605</v>
      </c>
      <c r="H17" s="16">
        <v>-49.295316208590606</v>
      </c>
      <c r="I17" s="16">
        <v>-11.658760873024605</v>
      </c>
    </row>
    <row r="18" spans="1:9" x14ac:dyDescent="0.3">
      <c r="A18" s="16" t="s">
        <v>67</v>
      </c>
      <c r="B18" s="20">
        <v>0.60207749218204754</v>
      </c>
      <c r="C18" s="16">
        <v>0.1932967015397655</v>
      </c>
      <c r="D18" s="16">
        <v>3.1147840981558943</v>
      </c>
      <c r="E18" s="16">
        <v>6.3016446172833394E-3</v>
      </c>
      <c r="F18" s="16">
        <v>0.19425710012965297</v>
      </c>
      <c r="G18" s="16">
        <v>1.0098978842344422</v>
      </c>
      <c r="H18" s="16">
        <v>0.19425710012965297</v>
      </c>
      <c r="I18" s="16">
        <v>1.0098978842344422</v>
      </c>
    </row>
    <row r="19" spans="1:9" ht="15" thickBot="1" x14ac:dyDescent="0.35">
      <c r="A19" s="17" t="s">
        <v>68</v>
      </c>
      <c r="B19" s="21">
        <v>0.80168591650350762</v>
      </c>
      <c r="C19" s="17">
        <v>0.1336081241074932</v>
      </c>
      <c r="D19" s="17">
        <v>6.0002782155561025</v>
      </c>
      <c r="E19" s="17">
        <v>1.4331781023849605E-5</v>
      </c>
      <c r="F19" s="17">
        <v>0.51979741493643128</v>
      </c>
      <c r="G19" s="17">
        <v>1.083574418070584</v>
      </c>
      <c r="H19" s="17">
        <v>0.51979741493643128</v>
      </c>
      <c r="I19" s="17">
        <v>1.083574418070584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0704-C71F-49DC-B5E8-CB28D2DD8BC4}">
  <dimension ref="B1:E40"/>
  <sheetViews>
    <sheetView zoomScale="130" zoomScaleNormal="130" workbookViewId="0">
      <selection activeCell="G8" sqref="G8"/>
    </sheetView>
  </sheetViews>
  <sheetFormatPr defaultColWidth="8.88671875" defaultRowHeight="11.4" x14ac:dyDescent="0.2"/>
  <cols>
    <col min="1" max="1" width="2" style="1" customWidth="1"/>
    <col min="2" max="2" width="48.44140625" style="1" bestFit="1" customWidth="1"/>
    <col min="3" max="3" width="29.21875" style="1" bestFit="1" customWidth="1"/>
    <col min="4" max="4" width="28.88671875" style="1" customWidth="1"/>
    <col min="5" max="16384" width="8.88671875" style="1"/>
  </cols>
  <sheetData>
    <row r="1" spans="2:4" ht="15.6" x14ac:dyDescent="0.3">
      <c r="B1" s="2" t="s">
        <v>4</v>
      </c>
    </row>
    <row r="4" spans="2:4" ht="12" x14ac:dyDescent="0.2">
      <c r="B4" s="4" t="s">
        <v>67</v>
      </c>
      <c r="C4" s="4" t="s">
        <v>68</v>
      </c>
      <c r="D4" s="4" t="s">
        <v>69</v>
      </c>
    </row>
    <row r="5" spans="2:4" x14ac:dyDescent="0.2">
      <c r="B5" s="10">
        <v>80.599999999999994</v>
      </c>
      <c r="C5" s="10">
        <v>89.5</v>
      </c>
      <c r="D5" s="3">
        <v>90</v>
      </c>
    </row>
    <row r="6" spans="2:4" x14ac:dyDescent="0.2">
      <c r="B6" s="10">
        <v>75.2</v>
      </c>
      <c r="C6" s="10">
        <v>86.4</v>
      </c>
      <c r="D6" s="3">
        <v>85</v>
      </c>
    </row>
    <row r="7" spans="2:4" x14ac:dyDescent="0.2">
      <c r="B7" s="10">
        <v>86</v>
      </c>
      <c r="C7" s="10">
        <v>99.2</v>
      </c>
      <c r="D7" s="3">
        <v>107</v>
      </c>
    </row>
    <row r="8" spans="2:4" x14ac:dyDescent="0.2">
      <c r="B8" s="10">
        <v>75.2</v>
      </c>
      <c r="C8" s="10">
        <v>72.400000000000006</v>
      </c>
      <c r="D8" s="3">
        <v>71</v>
      </c>
    </row>
    <row r="9" spans="2:4" x14ac:dyDescent="0.2">
      <c r="B9" s="10">
        <v>60.8</v>
      </c>
      <c r="C9" s="10">
        <v>71.2</v>
      </c>
      <c r="D9" s="3">
        <v>65</v>
      </c>
    </row>
    <row r="10" spans="2:4" x14ac:dyDescent="0.2">
      <c r="B10" s="10">
        <v>68</v>
      </c>
      <c r="C10" s="10">
        <v>71</v>
      </c>
      <c r="D10" s="3">
        <v>69</v>
      </c>
    </row>
    <row r="11" spans="2:4" x14ac:dyDescent="0.2">
      <c r="B11" s="10">
        <v>71.599999999999994</v>
      </c>
      <c r="C11" s="10">
        <v>78</v>
      </c>
      <c r="D11" s="3">
        <v>67</v>
      </c>
    </row>
    <row r="12" spans="2:4" x14ac:dyDescent="0.2">
      <c r="B12" s="10">
        <v>66.2</v>
      </c>
      <c r="C12" s="10">
        <v>74.3</v>
      </c>
      <c r="D12" s="3">
        <v>70</v>
      </c>
    </row>
    <row r="13" spans="2:4" x14ac:dyDescent="0.2">
      <c r="B13" s="10">
        <v>60.8</v>
      </c>
      <c r="C13" s="10">
        <v>69.400000000000006</v>
      </c>
      <c r="D13" s="3">
        <v>65</v>
      </c>
    </row>
    <row r="14" spans="2:4" x14ac:dyDescent="0.2">
      <c r="B14" s="10">
        <v>78.800000000000011</v>
      </c>
      <c r="C14" s="10">
        <v>82.5</v>
      </c>
      <c r="D14" s="3">
        <v>81</v>
      </c>
    </row>
    <row r="15" spans="2:4" x14ac:dyDescent="0.2">
      <c r="B15" s="10">
        <v>78.800000000000011</v>
      </c>
      <c r="C15" s="10">
        <v>75.2</v>
      </c>
      <c r="D15" s="3">
        <v>73</v>
      </c>
    </row>
    <row r="16" spans="2:4" x14ac:dyDescent="0.2">
      <c r="B16" s="10">
        <v>62.6</v>
      </c>
      <c r="C16" s="10">
        <v>70.3</v>
      </c>
      <c r="D16" s="3">
        <v>64</v>
      </c>
    </row>
    <row r="17" spans="2:5" x14ac:dyDescent="0.2">
      <c r="B17" s="10">
        <v>75.2</v>
      </c>
      <c r="C17" s="10">
        <v>88.6</v>
      </c>
      <c r="D17" s="3">
        <v>89</v>
      </c>
    </row>
    <row r="18" spans="2:5" x14ac:dyDescent="0.2">
      <c r="B18" s="10">
        <v>75.2</v>
      </c>
      <c r="C18" s="10">
        <v>74.5</v>
      </c>
      <c r="D18" s="3">
        <v>79</v>
      </c>
    </row>
    <row r="19" spans="2:5" x14ac:dyDescent="0.2">
      <c r="B19" s="10">
        <v>69.800000000000011</v>
      </c>
      <c r="C19" s="10">
        <v>71.099999999999994</v>
      </c>
      <c r="D19" s="3">
        <v>66</v>
      </c>
    </row>
    <row r="20" spans="2:5" x14ac:dyDescent="0.2">
      <c r="B20" s="10">
        <v>64.400000000000006</v>
      </c>
      <c r="C20" s="10">
        <v>52.1</v>
      </c>
      <c r="D20" s="3">
        <v>53</v>
      </c>
    </row>
    <row r="21" spans="2:5" x14ac:dyDescent="0.2">
      <c r="B21" s="10">
        <v>71.599999999999994</v>
      </c>
      <c r="C21" s="10">
        <v>88.4</v>
      </c>
      <c r="D21" s="3">
        <v>75</v>
      </c>
    </row>
    <row r="22" spans="2:5" x14ac:dyDescent="0.2">
      <c r="B22" s="10">
        <v>86</v>
      </c>
      <c r="C22" s="10">
        <v>95.2</v>
      </c>
      <c r="D22" s="3">
        <v>99</v>
      </c>
    </row>
    <row r="23" spans="2:5" x14ac:dyDescent="0.2">
      <c r="B23" s="10">
        <v>78.800000000000011</v>
      </c>
      <c r="C23" s="10">
        <v>81.900000000000006</v>
      </c>
      <c r="D23" s="3">
        <v>81</v>
      </c>
    </row>
    <row r="24" spans="2:5" x14ac:dyDescent="0.2">
      <c r="B24" s="10">
        <v>77</v>
      </c>
      <c r="C24" s="10">
        <v>87.9</v>
      </c>
      <c r="D24" s="3">
        <v>88</v>
      </c>
    </row>
    <row r="27" spans="2:5" ht="12" x14ac:dyDescent="0.2">
      <c r="B27" s="12" t="s">
        <v>8</v>
      </c>
      <c r="C27" s="3"/>
      <c r="D27" s="3"/>
      <c r="E27" s="3"/>
    </row>
    <row r="28" spans="2:5" x14ac:dyDescent="0.2">
      <c r="B28" s="5"/>
      <c r="C28" s="5" t="s">
        <v>9</v>
      </c>
      <c r="D28" s="5" t="s">
        <v>10</v>
      </c>
      <c r="E28" s="5" t="s">
        <v>2</v>
      </c>
    </row>
    <row r="29" spans="2:5" x14ac:dyDescent="0.2">
      <c r="B29" s="5" t="s">
        <v>11</v>
      </c>
      <c r="C29" s="7"/>
      <c r="D29" s="7"/>
      <c r="E29" s="7"/>
    </row>
    <row r="30" spans="2:5" x14ac:dyDescent="0.2">
      <c r="B30" s="5"/>
      <c r="C30" s="7"/>
      <c r="D30" s="7"/>
      <c r="E30" s="7"/>
    </row>
    <row r="31" spans="2:5" ht="12" x14ac:dyDescent="0.2">
      <c r="B31" s="12" t="s">
        <v>12</v>
      </c>
      <c r="C31" s="10"/>
      <c r="D31" s="10"/>
      <c r="E31" s="10"/>
    </row>
    <row r="32" spans="2:5" x14ac:dyDescent="0.2">
      <c r="B32" s="5"/>
      <c r="C32" s="7"/>
      <c r="D32" s="7"/>
      <c r="E32" s="7"/>
    </row>
    <row r="33" spans="2:5" x14ac:dyDescent="0.2">
      <c r="B33" s="5"/>
      <c r="C33" s="7"/>
      <c r="D33" s="7"/>
      <c r="E33" s="7"/>
    </row>
    <row r="34" spans="2:5" x14ac:dyDescent="0.2">
      <c r="B34" s="5"/>
      <c r="C34" s="7"/>
      <c r="D34" s="7"/>
      <c r="E34" s="7"/>
    </row>
    <row r="35" spans="2:5" x14ac:dyDescent="0.2">
      <c r="B35" s="5"/>
      <c r="C35" s="7"/>
      <c r="D35" s="7"/>
      <c r="E35" s="7"/>
    </row>
    <row r="36" spans="2:5" x14ac:dyDescent="0.2">
      <c r="B36" s="5"/>
      <c r="C36" s="7"/>
      <c r="D36" s="7"/>
      <c r="E36" s="7"/>
    </row>
    <row r="37" spans="2:5" ht="12" x14ac:dyDescent="0.2">
      <c r="B37" s="12" t="s">
        <v>13</v>
      </c>
      <c r="C37" s="10"/>
      <c r="D37" s="10"/>
      <c r="E37" s="10"/>
    </row>
    <row r="38" spans="2:5" x14ac:dyDescent="0.2">
      <c r="B38" s="5" t="s">
        <v>9</v>
      </c>
      <c r="C38" s="7">
        <f>INDEX(LINEST(C5:C24,B5:D24),1,1)</f>
        <v>0</v>
      </c>
      <c r="D38" s="7"/>
      <c r="E38" s="7"/>
    </row>
    <row r="39" spans="2:5" x14ac:dyDescent="0.2">
      <c r="B39" s="5" t="s">
        <v>10</v>
      </c>
      <c r="C39" s="7">
        <f>INDEX(LINEST(C5:C24,B5:D24),1,2)</f>
        <v>1</v>
      </c>
      <c r="D39" s="7"/>
      <c r="E39" s="7"/>
    </row>
    <row r="40" spans="2:5" x14ac:dyDescent="0.2">
      <c r="B40" s="5" t="s">
        <v>2</v>
      </c>
      <c r="C40" s="7">
        <f>INDEX(LINEST(C5:C24,B5:D24),1,3)</f>
        <v>0</v>
      </c>
      <c r="D40" s="7"/>
      <c r="E40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D600-661B-4E0E-870C-12F2092CF801}">
  <dimension ref="A1:I20"/>
  <sheetViews>
    <sheetView tabSelected="1" workbookViewId="0">
      <selection activeCell="M15" sqref="M15"/>
    </sheetView>
  </sheetViews>
  <sheetFormatPr defaultRowHeight="14.4" x14ac:dyDescent="0.3"/>
  <cols>
    <col min="1" max="1" width="27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44</v>
      </c>
    </row>
    <row r="2" spans="1:9" ht="15" thickBot="1" x14ac:dyDescent="0.35"/>
    <row r="3" spans="1:9" x14ac:dyDescent="0.3">
      <c r="A3" s="19" t="s">
        <v>45</v>
      </c>
      <c r="B3" s="19"/>
    </row>
    <row r="4" spans="1:9" x14ac:dyDescent="0.3">
      <c r="A4" s="16" t="s">
        <v>46</v>
      </c>
      <c r="B4" s="16">
        <v>0.95949154161111461</v>
      </c>
    </row>
    <row r="5" spans="1:9" x14ac:dyDescent="0.3">
      <c r="A5" s="16" t="s">
        <v>47</v>
      </c>
      <c r="B5" s="16">
        <v>0.92062401842327335</v>
      </c>
    </row>
    <row r="6" spans="1:9" x14ac:dyDescent="0.3">
      <c r="A6" s="16" t="s">
        <v>48</v>
      </c>
      <c r="B6" s="16">
        <v>0.90574102187763716</v>
      </c>
    </row>
    <row r="7" spans="1:9" x14ac:dyDescent="0.3">
      <c r="A7" s="16" t="s">
        <v>49</v>
      </c>
      <c r="B7" s="16">
        <v>4.0709292186807167</v>
      </c>
    </row>
    <row r="8" spans="1:9" ht="15" thickBot="1" x14ac:dyDescent="0.35">
      <c r="A8" s="17" t="s">
        <v>50</v>
      </c>
      <c r="B8" s="17">
        <v>20</v>
      </c>
    </row>
    <row r="10" spans="1:9" ht="15" thickBot="1" x14ac:dyDescent="0.35">
      <c r="A10" t="s">
        <v>51</v>
      </c>
    </row>
    <row r="11" spans="1:9" x14ac:dyDescent="0.3">
      <c r="A11" s="18"/>
      <c r="B11" s="18" t="s">
        <v>55</v>
      </c>
      <c r="C11" s="18" t="s">
        <v>56</v>
      </c>
      <c r="D11" s="18" t="s">
        <v>57</v>
      </c>
      <c r="E11" s="18" t="s">
        <v>58</v>
      </c>
      <c r="F11" s="18" t="s">
        <v>59</v>
      </c>
    </row>
    <row r="12" spans="1:9" x14ac:dyDescent="0.3">
      <c r="A12" s="16" t="s">
        <v>52</v>
      </c>
      <c r="B12" s="16">
        <v>3</v>
      </c>
      <c r="C12" s="16">
        <v>3075.3905647438664</v>
      </c>
      <c r="D12" s="16">
        <v>1025.1301882479554</v>
      </c>
      <c r="E12" s="16">
        <v>61.857436813905871</v>
      </c>
      <c r="F12" s="16">
        <v>5.071869090923747E-9</v>
      </c>
    </row>
    <row r="13" spans="1:9" x14ac:dyDescent="0.3">
      <c r="A13" s="16" t="s">
        <v>53</v>
      </c>
      <c r="B13" s="16">
        <v>16</v>
      </c>
      <c r="C13" s="16">
        <v>265.1594352561342</v>
      </c>
      <c r="D13" s="16">
        <v>16.572464703508388</v>
      </c>
      <c r="E13" s="16"/>
      <c r="F13" s="16"/>
    </row>
    <row r="14" spans="1:9" ht="15" thickBot="1" x14ac:dyDescent="0.35">
      <c r="A14" s="17" t="s">
        <v>54</v>
      </c>
      <c r="B14" s="17">
        <v>19</v>
      </c>
      <c r="C14" s="17">
        <v>3340.5500000000006</v>
      </c>
      <c r="D14" s="17"/>
      <c r="E14" s="17"/>
      <c r="F14" s="17"/>
    </row>
    <row r="15" spans="1:9" ht="15" thickBot="1" x14ac:dyDescent="0.35"/>
    <row r="16" spans="1:9" x14ac:dyDescent="0.3">
      <c r="A16" s="18"/>
      <c r="B16" s="18" t="s">
        <v>60</v>
      </c>
      <c r="C16" s="18" t="s">
        <v>49</v>
      </c>
      <c r="D16" s="18" t="s">
        <v>61</v>
      </c>
      <c r="E16" s="18" t="s">
        <v>62</v>
      </c>
      <c r="F16" s="18" t="s">
        <v>63</v>
      </c>
      <c r="G16" s="18" t="s">
        <v>64</v>
      </c>
      <c r="H16" s="18" t="s">
        <v>65</v>
      </c>
      <c r="I16" s="18" t="s">
        <v>66</v>
      </c>
    </row>
    <row r="17" spans="1:9" x14ac:dyDescent="0.3">
      <c r="A17" s="16" t="s">
        <v>2</v>
      </c>
      <c r="B17" s="20">
        <v>-32.081271572097933</v>
      </c>
      <c r="C17" s="16">
        <v>9.3148350225837504</v>
      </c>
      <c r="D17" s="16">
        <v>-3.4441051821440873</v>
      </c>
      <c r="E17" s="16">
        <v>3.3348168030902813E-3</v>
      </c>
      <c r="F17" s="16">
        <v>-51.827839697844965</v>
      </c>
      <c r="G17" s="16">
        <v>-12.3347034463509</v>
      </c>
      <c r="H17" s="16">
        <v>-51.827839697844965</v>
      </c>
      <c r="I17" s="16">
        <v>-12.3347034463509</v>
      </c>
    </row>
    <row r="18" spans="1:9" x14ac:dyDescent="0.3">
      <c r="A18" s="16" t="s">
        <v>0</v>
      </c>
      <c r="B18" s="20">
        <v>0.60100532533139961</v>
      </c>
      <c r="C18" s="16">
        <v>0.1960697252474968</v>
      </c>
      <c r="D18" s="16">
        <v>3.0652632606729915</v>
      </c>
      <c r="E18" s="16">
        <v>7.3987824130305017E-3</v>
      </c>
      <c r="F18" s="16">
        <v>0.18535607576237562</v>
      </c>
      <c r="G18" s="16">
        <v>1.0166545749004237</v>
      </c>
      <c r="H18" s="16">
        <v>0.18535607576237562</v>
      </c>
      <c r="I18" s="16">
        <v>1.0166545749004237</v>
      </c>
    </row>
    <row r="19" spans="1:9" x14ac:dyDescent="0.3">
      <c r="A19" s="16" t="s">
        <v>14</v>
      </c>
      <c r="B19" s="20">
        <v>1.362298890765467</v>
      </c>
      <c r="C19" s="16">
        <v>1.8828776245996608</v>
      </c>
      <c r="D19" s="16">
        <v>0.72351961325958203</v>
      </c>
      <c r="E19" s="16">
        <v>0.47980578276543551</v>
      </c>
      <c r="F19" s="16">
        <v>-2.6292233634084825</v>
      </c>
      <c r="G19" s="16">
        <v>5.3538211449394169</v>
      </c>
      <c r="H19" s="16">
        <v>-2.6292233634084825</v>
      </c>
      <c r="I19" s="16">
        <v>5.3538211449394169</v>
      </c>
    </row>
    <row r="20" spans="1:9" ht="15" thickBot="1" x14ac:dyDescent="0.35">
      <c r="A20" s="17" t="s">
        <v>5</v>
      </c>
      <c r="B20" s="21">
        <v>0.79948856806971946</v>
      </c>
      <c r="C20" s="17">
        <v>0.13555501366172554</v>
      </c>
      <c r="D20" s="17">
        <v>5.8978900630324533</v>
      </c>
      <c r="E20" s="17">
        <v>2.2480682033507845E-5</v>
      </c>
      <c r="F20" s="17">
        <v>0.51212477627221786</v>
      </c>
      <c r="G20" s="17">
        <v>1.0868523598672211</v>
      </c>
      <c r="H20" s="17">
        <v>0.51212477627221786</v>
      </c>
      <c r="I20" s="17">
        <v>1.0868523598672211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1670-3519-4865-9707-FB9D7C9DCB05}">
  <dimension ref="B1:E24"/>
  <sheetViews>
    <sheetView zoomScale="130" zoomScaleNormal="130" workbookViewId="0">
      <selection activeCell="F4" sqref="F4"/>
    </sheetView>
  </sheetViews>
  <sheetFormatPr defaultColWidth="8.88671875" defaultRowHeight="11.4" x14ac:dyDescent="0.2"/>
  <cols>
    <col min="1" max="1" width="2" style="1" customWidth="1"/>
    <col min="2" max="2" width="24" style="1" customWidth="1"/>
    <col min="3" max="3" width="26.109375" style="1" customWidth="1"/>
    <col min="4" max="4" width="27.5546875" style="1" customWidth="1"/>
    <col min="5" max="6" width="26" style="1" customWidth="1"/>
    <col min="7" max="7" width="28.88671875" style="1" customWidth="1"/>
    <col min="8" max="16384" width="8.88671875" style="1"/>
  </cols>
  <sheetData>
    <row r="1" spans="2:5" ht="15.6" x14ac:dyDescent="0.3">
      <c r="B1" s="2" t="s">
        <v>7</v>
      </c>
      <c r="C1" s="2"/>
      <c r="D1" s="2"/>
    </row>
    <row r="4" spans="2:5" ht="12" x14ac:dyDescent="0.2">
      <c r="B4" s="4" t="s">
        <v>0</v>
      </c>
      <c r="C4" s="4" t="s">
        <v>14</v>
      </c>
      <c r="D4" s="4" t="s">
        <v>5</v>
      </c>
      <c r="E4" s="4" t="s">
        <v>1</v>
      </c>
    </row>
    <row r="5" spans="2:5" x14ac:dyDescent="0.2">
      <c r="B5" s="10">
        <v>80.599999999999994</v>
      </c>
      <c r="C5" s="10">
        <v>1</v>
      </c>
      <c r="D5" s="10">
        <v>89.5</v>
      </c>
      <c r="E5" s="3">
        <v>90</v>
      </c>
    </row>
    <row r="6" spans="2:5" x14ac:dyDescent="0.2">
      <c r="B6" s="10">
        <v>75.2</v>
      </c>
      <c r="C6" s="10">
        <v>1</v>
      </c>
      <c r="D6" s="10">
        <v>86.4</v>
      </c>
      <c r="E6" s="3">
        <v>85</v>
      </c>
    </row>
    <row r="7" spans="2:5" x14ac:dyDescent="0.2">
      <c r="B7" s="10">
        <v>86</v>
      </c>
      <c r="C7" s="10">
        <v>2</v>
      </c>
      <c r="D7" s="10">
        <v>99.2</v>
      </c>
      <c r="E7" s="3">
        <v>107</v>
      </c>
    </row>
    <row r="8" spans="2:5" x14ac:dyDescent="0.2">
      <c r="B8" s="10">
        <v>75.2</v>
      </c>
      <c r="C8" s="10">
        <v>2</v>
      </c>
      <c r="D8" s="10">
        <v>72.400000000000006</v>
      </c>
      <c r="E8" s="3">
        <v>71</v>
      </c>
    </row>
    <row r="9" spans="2:5" x14ac:dyDescent="0.2">
      <c r="B9" s="10">
        <v>60.8</v>
      </c>
      <c r="C9" s="10">
        <v>2</v>
      </c>
      <c r="D9" s="10">
        <v>71.2</v>
      </c>
      <c r="E9" s="3">
        <v>65</v>
      </c>
    </row>
    <row r="10" spans="2:5" x14ac:dyDescent="0.2">
      <c r="B10" s="10">
        <v>68</v>
      </c>
      <c r="C10" s="10">
        <v>2</v>
      </c>
      <c r="D10" s="10">
        <v>71</v>
      </c>
      <c r="E10" s="3">
        <v>69</v>
      </c>
    </row>
    <row r="11" spans="2:5" x14ac:dyDescent="0.2">
      <c r="B11" s="10">
        <v>71.599999999999994</v>
      </c>
      <c r="C11" s="10">
        <v>1.25</v>
      </c>
      <c r="D11" s="10">
        <v>78</v>
      </c>
      <c r="E11" s="3">
        <v>67</v>
      </c>
    </row>
    <row r="12" spans="2:5" x14ac:dyDescent="0.2">
      <c r="B12" s="10">
        <v>66.2</v>
      </c>
      <c r="C12" s="10">
        <v>1.5</v>
      </c>
      <c r="D12" s="10">
        <v>74.3</v>
      </c>
      <c r="E12" s="3">
        <v>70</v>
      </c>
    </row>
    <row r="13" spans="2:5" x14ac:dyDescent="0.2">
      <c r="B13" s="10">
        <v>60.8</v>
      </c>
      <c r="C13" s="10">
        <v>1.5</v>
      </c>
      <c r="D13" s="10">
        <v>69.400000000000006</v>
      </c>
      <c r="E13" s="3">
        <v>65</v>
      </c>
    </row>
    <row r="14" spans="2:5" x14ac:dyDescent="0.2">
      <c r="B14" s="10">
        <v>78.800000000000011</v>
      </c>
      <c r="C14" s="10">
        <v>1.5</v>
      </c>
      <c r="D14" s="10">
        <v>82.5</v>
      </c>
      <c r="E14" s="3">
        <v>81</v>
      </c>
    </row>
    <row r="15" spans="2:5" x14ac:dyDescent="0.2">
      <c r="B15" s="10">
        <v>78.800000000000011</v>
      </c>
      <c r="C15" s="10">
        <v>1.5</v>
      </c>
      <c r="D15" s="10">
        <v>75.2</v>
      </c>
      <c r="E15" s="3">
        <v>73</v>
      </c>
    </row>
    <row r="16" spans="2:5" x14ac:dyDescent="0.2">
      <c r="B16" s="10">
        <v>62.6</v>
      </c>
      <c r="C16" s="10">
        <v>1</v>
      </c>
      <c r="D16" s="10">
        <v>70.3</v>
      </c>
      <c r="E16" s="3">
        <v>64</v>
      </c>
    </row>
    <row r="17" spans="2:5" x14ac:dyDescent="0.2">
      <c r="B17" s="10">
        <v>75.2</v>
      </c>
      <c r="C17" s="10">
        <v>1</v>
      </c>
      <c r="D17" s="10">
        <v>88.6</v>
      </c>
      <c r="E17" s="3">
        <v>89</v>
      </c>
    </row>
    <row r="18" spans="2:5" x14ac:dyDescent="0.2">
      <c r="B18" s="10">
        <v>75.2</v>
      </c>
      <c r="C18" s="10">
        <v>1</v>
      </c>
      <c r="D18" s="10">
        <v>74.5</v>
      </c>
      <c r="E18" s="3">
        <v>79</v>
      </c>
    </row>
    <row r="19" spans="2:5" x14ac:dyDescent="0.2">
      <c r="B19" s="10">
        <v>69.800000000000011</v>
      </c>
      <c r="C19" s="10">
        <v>0.75</v>
      </c>
      <c r="D19" s="10">
        <v>71.099999999999994</v>
      </c>
      <c r="E19" s="3">
        <v>66</v>
      </c>
    </row>
    <row r="20" spans="2:5" x14ac:dyDescent="0.2">
      <c r="B20" s="10">
        <v>64.400000000000006</v>
      </c>
      <c r="C20" s="10">
        <v>0.75</v>
      </c>
      <c r="D20" s="10">
        <v>52.1</v>
      </c>
      <c r="E20" s="3">
        <v>53</v>
      </c>
    </row>
    <row r="21" spans="2:5" x14ac:dyDescent="0.2">
      <c r="B21" s="10">
        <v>71.599999999999994</v>
      </c>
      <c r="C21" s="10">
        <v>0.75</v>
      </c>
      <c r="D21" s="10">
        <v>88.4</v>
      </c>
      <c r="E21" s="3">
        <v>75</v>
      </c>
    </row>
    <row r="22" spans="2:5" x14ac:dyDescent="0.2">
      <c r="B22" s="10">
        <v>86</v>
      </c>
      <c r="C22" s="10">
        <v>0.75</v>
      </c>
      <c r="D22" s="10">
        <v>95.2</v>
      </c>
      <c r="E22" s="3">
        <v>99</v>
      </c>
    </row>
    <row r="23" spans="2:5" x14ac:dyDescent="0.2">
      <c r="B23" s="10">
        <v>78.800000000000011</v>
      </c>
      <c r="C23" s="10">
        <v>2</v>
      </c>
      <c r="D23" s="10">
        <v>81.900000000000006</v>
      </c>
      <c r="E23" s="3">
        <v>81</v>
      </c>
    </row>
    <row r="24" spans="2:5" x14ac:dyDescent="0.2">
      <c r="B24" s="10">
        <v>77</v>
      </c>
      <c r="C24" s="10">
        <v>2</v>
      </c>
      <c r="D24" s="10">
        <v>87.9</v>
      </c>
      <c r="E24" s="3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5948-B247-4389-A112-CED692F5C82E}">
  <dimension ref="A1:I19"/>
  <sheetViews>
    <sheetView workbookViewId="0">
      <selection activeCell="D25" sqref="D25"/>
    </sheetView>
  </sheetViews>
  <sheetFormatPr defaultRowHeight="14.4" x14ac:dyDescent="0.3"/>
  <cols>
    <col min="1" max="1" width="22.10937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44</v>
      </c>
    </row>
    <row r="2" spans="1:9" ht="15" thickBot="1" x14ac:dyDescent="0.35"/>
    <row r="3" spans="1:9" x14ac:dyDescent="0.3">
      <c r="A3" s="19" t="s">
        <v>45</v>
      </c>
      <c r="B3" s="19"/>
    </row>
    <row r="4" spans="1:9" x14ac:dyDescent="0.3">
      <c r="A4" s="16" t="s">
        <v>46</v>
      </c>
      <c r="B4" s="16">
        <v>0.89575718345018973</v>
      </c>
    </row>
    <row r="5" spans="1:9" x14ac:dyDescent="0.3">
      <c r="A5" s="16" t="s">
        <v>47</v>
      </c>
      <c r="B5" s="16">
        <v>0.80238093170261682</v>
      </c>
    </row>
    <row r="6" spans="1:9" x14ac:dyDescent="0.3">
      <c r="A6" s="16" t="s">
        <v>48</v>
      </c>
      <c r="B6" s="16">
        <v>0.7791316295499835</v>
      </c>
    </row>
    <row r="7" spans="1:9" x14ac:dyDescent="0.3">
      <c r="A7" s="16" t="s">
        <v>49</v>
      </c>
      <c r="B7" s="16">
        <v>6.2315911413530349</v>
      </c>
    </row>
    <row r="8" spans="1:9" ht="15" thickBot="1" x14ac:dyDescent="0.35">
      <c r="A8" s="17" t="s">
        <v>50</v>
      </c>
      <c r="B8" s="17">
        <v>20</v>
      </c>
    </row>
    <row r="10" spans="1:9" ht="15" thickBot="1" x14ac:dyDescent="0.35">
      <c r="A10" t="s">
        <v>51</v>
      </c>
    </row>
    <row r="11" spans="1:9" x14ac:dyDescent="0.3">
      <c r="A11" s="18"/>
      <c r="B11" s="18" t="s">
        <v>55</v>
      </c>
      <c r="C11" s="18" t="s">
        <v>56</v>
      </c>
      <c r="D11" s="18" t="s">
        <v>57</v>
      </c>
      <c r="E11" s="18" t="s">
        <v>58</v>
      </c>
      <c r="F11" s="18" t="s">
        <v>59</v>
      </c>
    </row>
    <row r="12" spans="1:9" x14ac:dyDescent="0.3">
      <c r="A12" s="16" t="s">
        <v>52</v>
      </c>
      <c r="B12" s="16">
        <v>2</v>
      </c>
      <c r="C12" s="16">
        <v>2680.3936213991769</v>
      </c>
      <c r="D12" s="16">
        <v>1340.1968106995885</v>
      </c>
      <c r="E12" s="16">
        <v>34.512043692104349</v>
      </c>
      <c r="F12" s="16">
        <v>1.034058724294223E-6</v>
      </c>
    </row>
    <row r="13" spans="1:9" x14ac:dyDescent="0.3">
      <c r="A13" s="16" t="s">
        <v>53</v>
      </c>
      <c r="B13" s="16">
        <v>17</v>
      </c>
      <c r="C13" s="16">
        <v>660.15637860082359</v>
      </c>
      <c r="D13" s="16">
        <v>38.832728152989624</v>
      </c>
      <c r="E13" s="16"/>
      <c r="F13" s="16"/>
    </row>
    <row r="14" spans="1:9" ht="15" thickBot="1" x14ac:dyDescent="0.35">
      <c r="A14" s="17" t="s">
        <v>54</v>
      </c>
      <c r="B14" s="17">
        <v>19</v>
      </c>
      <c r="C14" s="17">
        <v>3340.5500000000006</v>
      </c>
      <c r="D14" s="17"/>
      <c r="E14" s="17"/>
      <c r="F14" s="17"/>
    </row>
    <row r="15" spans="1:9" ht="15" thickBot="1" x14ac:dyDescent="0.35"/>
    <row r="16" spans="1:9" x14ac:dyDescent="0.3">
      <c r="A16" s="18"/>
      <c r="B16" s="18" t="s">
        <v>60</v>
      </c>
      <c r="C16" s="18" t="s">
        <v>49</v>
      </c>
      <c r="D16" s="18" t="s">
        <v>61</v>
      </c>
      <c r="E16" s="18" t="s">
        <v>62</v>
      </c>
      <c r="F16" s="18" t="s">
        <v>63</v>
      </c>
      <c r="G16" s="18" t="s">
        <v>64</v>
      </c>
      <c r="H16" s="18" t="s">
        <v>65</v>
      </c>
      <c r="I16" s="18" t="s">
        <v>66</v>
      </c>
    </row>
    <row r="17" spans="1:9" x14ac:dyDescent="0.3">
      <c r="A17" s="16" t="s">
        <v>2</v>
      </c>
      <c r="B17" s="20">
        <v>8.4133516232316907E-2</v>
      </c>
      <c r="C17" s="16">
        <v>20.353787314623663</v>
      </c>
      <c r="D17" s="16">
        <v>4.1335558307553496E-3</v>
      </c>
      <c r="E17" s="16">
        <v>0.99675002856086381</v>
      </c>
      <c r="F17" s="16">
        <v>-42.85860402806685</v>
      </c>
      <c r="G17" s="16">
        <v>43.026871060531477</v>
      </c>
      <c r="H17" s="16">
        <v>-42.85860402806685</v>
      </c>
      <c r="I17" s="16">
        <v>43.026871060531477</v>
      </c>
    </row>
    <row r="18" spans="1:9" x14ac:dyDescent="0.3">
      <c r="A18" s="16" t="s">
        <v>67</v>
      </c>
      <c r="B18" s="20">
        <v>1.1362597165066295</v>
      </c>
      <c r="C18" s="16">
        <v>0.25054802554824612</v>
      </c>
      <c r="D18" s="16">
        <v>4.5350974689195009</v>
      </c>
      <c r="E18" s="16">
        <v>2.9293302647275199E-4</v>
      </c>
      <c r="F18" s="16">
        <v>0.60764958920955991</v>
      </c>
      <c r="G18" s="16">
        <v>1.6648698438036991</v>
      </c>
      <c r="H18" s="16">
        <v>0.60764958920955991</v>
      </c>
      <c r="I18" s="16">
        <v>1.6648698438036991</v>
      </c>
    </row>
    <row r="19" spans="1:9" ht="15" thickBot="1" x14ac:dyDescent="0.35">
      <c r="A19" s="17" t="s">
        <v>70</v>
      </c>
      <c r="B19" s="21">
        <v>-9.0411522633744923</v>
      </c>
      <c r="C19" s="17">
        <v>4.0490230919008434</v>
      </c>
      <c r="D19" s="17">
        <v>-2.232921882184193</v>
      </c>
      <c r="E19" s="17">
        <v>3.9289082245618341E-2</v>
      </c>
      <c r="F19" s="17">
        <v>-17.583844257673714</v>
      </c>
      <c r="G19" s="17">
        <v>-0.49846026907527019</v>
      </c>
      <c r="H19" s="17">
        <v>-17.583844257673714</v>
      </c>
      <c r="I19" s="17">
        <v>-0.49846026907527019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2B7B-DDDA-4ACC-B382-6D07EB4A6748}">
  <dimension ref="B1:D23"/>
  <sheetViews>
    <sheetView topLeftCell="B2" zoomScale="146" zoomScaleNormal="130" workbookViewId="0">
      <selection activeCell="F11" sqref="F11"/>
    </sheetView>
  </sheetViews>
  <sheetFormatPr defaultColWidth="8.88671875" defaultRowHeight="11.4" x14ac:dyDescent="0.2"/>
  <cols>
    <col min="1" max="1" width="2" style="1" customWidth="1"/>
    <col min="2" max="2" width="24" style="1" customWidth="1"/>
    <col min="3" max="3" width="27.5546875" style="1" customWidth="1"/>
    <col min="4" max="5" width="26" style="1" customWidth="1"/>
    <col min="6" max="6" width="28.88671875" style="1" customWidth="1"/>
    <col min="7" max="16384" width="8.88671875" style="1"/>
  </cols>
  <sheetData>
    <row r="1" spans="2:4" ht="15.6" x14ac:dyDescent="0.3">
      <c r="B1" s="2" t="s">
        <v>29</v>
      </c>
      <c r="C1" s="2"/>
    </row>
    <row r="3" spans="2:4" ht="12" x14ac:dyDescent="0.2">
      <c r="B3" s="4" t="s">
        <v>67</v>
      </c>
      <c r="C3" s="4" t="s">
        <v>70</v>
      </c>
      <c r="D3" s="4" t="s">
        <v>71</v>
      </c>
    </row>
    <row r="4" spans="2:4" x14ac:dyDescent="0.2">
      <c r="B4" s="3">
        <v>80.599999999999994</v>
      </c>
      <c r="C4" s="3">
        <v>0</v>
      </c>
      <c r="D4" s="3">
        <v>90</v>
      </c>
    </row>
    <row r="5" spans="2:4" x14ac:dyDescent="0.2">
      <c r="B5" s="3">
        <v>75.2</v>
      </c>
      <c r="C5" s="3">
        <v>0</v>
      </c>
      <c r="D5" s="3">
        <v>85</v>
      </c>
    </row>
    <row r="6" spans="2:4" x14ac:dyDescent="0.2">
      <c r="B6" s="3">
        <v>86</v>
      </c>
      <c r="C6" s="3">
        <v>0</v>
      </c>
      <c r="D6" s="3">
        <v>107</v>
      </c>
    </row>
    <row r="7" spans="2:4" x14ac:dyDescent="0.2">
      <c r="B7" s="3">
        <v>75.2</v>
      </c>
      <c r="C7" s="3">
        <v>1</v>
      </c>
      <c r="D7" s="3">
        <v>71</v>
      </c>
    </row>
    <row r="8" spans="2:4" x14ac:dyDescent="0.2">
      <c r="B8" s="3">
        <v>60.8</v>
      </c>
      <c r="C8" s="3">
        <v>1</v>
      </c>
      <c r="D8" s="3">
        <v>65</v>
      </c>
    </row>
    <row r="9" spans="2:4" x14ac:dyDescent="0.2">
      <c r="B9" s="3">
        <v>68</v>
      </c>
      <c r="C9" s="3">
        <v>1</v>
      </c>
      <c r="D9" s="3">
        <v>69</v>
      </c>
    </row>
    <row r="10" spans="2:4" x14ac:dyDescent="0.2">
      <c r="B10" s="3">
        <v>71.599999999999994</v>
      </c>
      <c r="C10" s="3">
        <v>1</v>
      </c>
      <c r="D10" s="3">
        <v>67</v>
      </c>
    </row>
    <row r="11" spans="2:4" x14ac:dyDescent="0.2">
      <c r="B11" s="3">
        <v>66.2</v>
      </c>
      <c r="C11" s="3">
        <v>1</v>
      </c>
      <c r="D11" s="3">
        <v>70</v>
      </c>
    </row>
    <row r="12" spans="2:4" x14ac:dyDescent="0.2">
      <c r="B12" s="3">
        <v>60.8</v>
      </c>
      <c r="C12" s="3">
        <v>1</v>
      </c>
      <c r="D12" s="3">
        <v>65</v>
      </c>
    </row>
    <row r="13" spans="2:4" x14ac:dyDescent="0.2">
      <c r="B13" s="3">
        <v>78.800000000000011</v>
      </c>
      <c r="C13" s="3">
        <v>1</v>
      </c>
      <c r="D13" s="3">
        <v>81</v>
      </c>
    </row>
    <row r="14" spans="2:4" x14ac:dyDescent="0.2">
      <c r="B14" s="3">
        <v>78.800000000000011</v>
      </c>
      <c r="C14" s="3">
        <v>1</v>
      </c>
      <c r="D14" s="3">
        <v>73</v>
      </c>
    </row>
    <row r="15" spans="2:4" x14ac:dyDescent="0.2">
      <c r="B15" s="3">
        <v>62.6</v>
      </c>
      <c r="C15" s="3">
        <v>1</v>
      </c>
      <c r="D15" s="3">
        <v>64</v>
      </c>
    </row>
    <row r="16" spans="2:4" x14ac:dyDescent="0.2">
      <c r="B16" s="3">
        <v>75.2</v>
      </c>
      <c r="C16" s="3">
        <v>1</v>
      </c>
      <c r="D16" s="3">
        <v>89</v>
      </c>
    </row>
    <row r="17" spans="2:4" x14ac:dyDescent="0.2">
      <c r="B17" s="3">
        <v>75.2</v>
      </c>
      <c r="C17" s="3">
        <v>1</v>
      </c>
      <c r="D17" s="3">
        <v>79</v>
      </c>
    </row>
    <row r="18" spans="2:4" x14ac:dyDescent="0.2">
      <c r="B18" s="3">
        <v>69.800000000000011</v>
      </c>
      <c r="C18" s="3">
        <v>1</v>
      </c>
      <c r="D18" s="3">
        <v>66</v>
      </c>
    </row>
    <row r="19" spans="2:4" x14ac:dyDescent="0.2">
      <c r="B19" s="3">
        <v>64.400000000000006</v>
      </c>
      <c r="C19" s="3">
        <v>1</v>
      </c>
      <c r="D19" s="3">
        <v>53</v>
      </c>
    </row>
    <row r="20" spans="2:4" x14ac:dyDescent="0.2">
      <c r="B20" s="3">
        <v>71.599999999999994</v>
      </c>
      <c r="C20" s="3">
        <v>1</v>
      </c>
      <c r="D20" s="3">
        <v>75</v>
      </c>
    </row>
    <row r="21" spans="2:4" x14ac:dyDescent="0.2">
      <c r="B21" s="3">
        <v>86</v>
      </c>
      <c r="C21" s="3">
        <v>0</v>
      </c>
      <c r="D21" s="3">
        <v>99</v>
      </c>
    </row>
    <row r="22" spans="2:4" x14ac:dyDescent="0.2">
      <c r="B22" s="3">
        <v>78.800000000000011</v>
      </c>
      <c r="C22" s="3">
        <v>0</v>
      </c>
      <c r="D22" s="3">
        <v>81</v>
      </c>
    </row>
    <row r="23" spans="2:4" x14ac:dyDescent="0.2">
      <c r="B23" s="3">
        <v>77</v>
      </c>
      <c r="C23" s="3">
        <v>0</v>
      </c>
      <c r="D23" s="3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impbasics</vt:lpstr>
      <vt:lpstr>Reg ICE</vt:lpstr>
      <vt:lpstr>01temp</vt:lpstr>
      <vt:lpstr>REG TOUR</vt:lpstr>
      <vt:lpstr>02nooftourist</vt:lpstr>
      <vt:lpstr>Sheet4</vt:lpstr>
      <vt:lpstr>03Price</vt:lpstr>
      <vt:lpstr>Reg Dummy</vt:lpstr>
      <vt:lpstr>04Dummyrain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2023-11-19T16:24:23Z</dcterms:created>
  <dcterms:modified xsi:type="dcterms:W3CDTF">2023-11-22T10:18:54Z</dcterms:modified>
</cp:coreProperties>
</file>